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4財政状況資料集\10 （追加分）市町村→県\"/>
    </mc:Choice>
  </mc:AlternateContent>
  <bookViews>
    <workbookView xWindow="-120" yWindow="-120" windowWidth="29040" windowHeight="15840"/>
  </bookViews>
  <sheets>
    <sheet name="総括表" sheetId="10" r:id="rId1"/>
    <sheet name="普通会計の状況" sheetId="11" r:id="rId2"/>
    <sheet name="各会計、関係団体の財政状況及び健全化判断比率" sheetId="12" r:id="rId3"/>
    <sheet name="財政比較分析表" sheetId="18"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6" i="10" l="1"/>
  <c r="BG35" i="10"/>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AM36" i="10"/>
  <c r="C36" i="10"/>
  <c r="AM35" i="10"/>
  <c r="CO34" i="10"/>
  <c r="CO35" i="10" s="1"/>
  <c r="BW34" i="10"/>
  <c r="BW35" i="10" s="1"/>
  <c r="BW36" i="10" s="1"/>
  <c r="BW37" i="10" s="1"/>
  <c r="BW38" i="10" s="1"/>
  <c r="BW39" i="10" s="1"/>
  <c r="BW40" i="10" s="1"/>
  <c r="AM34" i="10"/>
  <c r="C34" i="10"/>
  <c r="C35" i="10" s="1"/>
  <c r="U34" i="10" l="1"/>
  <c r="U35" i="10" s="1"/>
  <c r="U36" i="10" s="1"/>
  <c r="BE34" i="10"/>
  <c r="BE35" i="10" s="1"/>
  <c r="BE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<sst xmlns="http://schemas.openxmlformats.org/spreadsheetml/2006/main" count="1131" uniqueCount="599">
  <si>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</si>
  <si>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</si>
  <si>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</si>
  <si>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</si>
  <si>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</si>
  <si>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</si>
  <si>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</si>
  <si>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</si>
  <si>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</si>
  <si>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</si>
  <si>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</si>
  <si>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</si>
  <si>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</si>
  <si>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</si>
  <si>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</si>
  <si>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</si>
  <si>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</si>
  <si>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</si>
  <si>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</si>
  <si>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</si>
  <si>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</si>
  <si>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</si>
  <si>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</si>
  <si>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</si>
  <si>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</si>
  <si>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</si>
  <si>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</si>
  <si>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</si>
  <si>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</si>
  <si>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</si>
  <si>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</si>
  <si>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</si>
  <si>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</si>
  <si>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</si>
  <si>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</si>
  <si>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</si>
  <si>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</si>
  <si>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</si>
  <si>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</si>
  <si>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</si>
  <si>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</si>
  <si>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</si>
  <si>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</si>
  <si>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</si>
  <si>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</si>
  <si>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</si>
  <si>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</si>
  <si>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</si>
  <si>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</si>
  <si>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</si>
  <si>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</si>
  <si>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</si>
  <si>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</si>
  <si>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</si>
  <si>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</si>
  <si>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</si>
  <si>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</si>
  <si>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</si>
  <si>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</si>
  <si>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</si>
  <si>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</si>
  <si>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</si>
  <si>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</si>
  <si>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</si>
  <si>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</si>
  <si>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</si>
  <si>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</si>
  <si>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</si>
  <si>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</si>
  <si>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</si>
  <si>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</si>
  <si>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</si>
  <si>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</si>
  <si>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</si>
  <si>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</si>
  <si>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</si>
  <si>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</si>
  <si>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</si>
  <si>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</si>
  <si>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</si>
  <si>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</si>
  <si>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</si>
  <si>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</si>
  <si>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</si>
  <si>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</si>
  <si>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</si>
  <si>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</si>
  <si>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</si>
  <si>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</si>
  <si>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</si>
  <si>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</si>
  <si>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</si>
  <si>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</si>
  <si>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</si>
  <si>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</si>
  <si>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</si>
  <si>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</si>
  <si>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</si>
  <si>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</si>
  <si>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</si>
  <si>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大蔵村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</si>
  <si>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</si>
  <si>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</si>
  <si>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</si>
  <si>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</si>
  <si>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</si>
  <si>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</si>
  <si>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</si>
  <si>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</si>
  <si>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</si>
  <si>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</si>
  <si>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</si>
  <si>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</si>
  <si>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</si>
  <si>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</si>
  <si>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</si>
  <si>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</si>
  <si>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</si>
  <si>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</si>
  <si>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</si>
  <si>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</si>
  <si>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</si>
  <si>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</si>
  <si>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</si>
  <si>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</si>
  <si>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</si>
  <si>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-11.3</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</si>
  <si>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</si>
  <si>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</si>
  <si>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</si>
  <si>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</si>
  <si>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</si>
  <si>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</si>
  <si>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</si>
  <si>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</si>
  <si>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</si>
  <si>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</si>
  <si>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</si>
  <si>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</si>
  <si>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</si>
  <si>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</si>
  <si>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</si>
  <si>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</si>
  <si>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</si>
  <si>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</si>
  <si>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</si>
  <si>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</si>
  <si>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t>
    <phoneticPr fontId="5"/>
  </si>
  <si>
    <t>-</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</si>
  <si>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</si>
  <si>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</si>
  <si>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</si>
  <si>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</si>
  <si>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-3.0</t>
    <phoneticPr fontId="5"/>
  </si>
  <si>
    <t>基準財政需要額</t>
    <phoneticPr fontId="25"/>
  </si>
  <si>
    <t>うち日本人(％)</t>
    <phoneticPr fontId="5"/>
  </si>
  <si>
    <t>-3.0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</si>
  <si>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</si>
  <si>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</si>
  <si>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</si>
  <si>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</si>
  <si>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</si>
  <si>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</si>
  <si>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</si>
  <si>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</si>
  <si>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</si>
  <si>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</si>
  <si>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</si>
  <si>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</si>
  <si>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</si>
  <si>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</si>
  <si>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</si>
  <si>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</si>
  <si>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</si>
  <si>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</si>
  <si>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</si>
  <si>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</si>
  <si>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</si>
  <si>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</si>
  <si>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</si>
  <si>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</si>
  <si>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</si>
  <si>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</si>
  <si>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</si>
  <si>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</si>
  <si>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</si>
  <si>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</si>
  <si>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</si>
  <si>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</si>
  <si>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</si>
  <si>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</si>
  <si>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</si>
  <si>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</si>
  <si>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</si>
  <si>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</si>
  <si>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</si>
  <si>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</si>
  <si>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</si>
  <si>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</si>
  <si>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</si>
  <si>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</si>
  <si>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</si>
  <si>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</si>
  <si>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</si>
  <si>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</si>
  <si>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</si>
  <si>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</si>
  <si>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</si>
  <si>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</si>
  <si>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</si>
  <si>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</si>
  <si>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</si>
  <si>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</si>
  <si>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</si>
  <si>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</si>
  <si>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</si>
  <si>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</si>
  <si>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山形県大蔵村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</si>
  <si>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</si>
  <si>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</si>
  <si>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</si>
  <si>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</si>
  <si>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</si>
  <si>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</si>
  <si>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</si>
  <si>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</si>
  <si>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</si>
  <si>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</si>
  <si>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</si>
  <si>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</si>
  <si>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</si>
  <si>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</si>
  <si>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</si>
  <si>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</si>
  <si>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</si>
  <si>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</si>
  <si>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</si>
  <si>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</si>
  <si>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</si>
  <si>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</si>
  <si>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</si>
  <si>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</si>
  <si>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</si>
  <si>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</si>
  <si>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</si>
  <si>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</si>
  <si>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</si>
  <si>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</si>
  <si>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</si>
  <si>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</si>
  <si>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</si>
  <si>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</si>
  <si>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</si>
  <si>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</si>
  <si>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</si>
  <si>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</si>
  <si>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</si>
  <si>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</si>
  <si>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</si>
  <si>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</si>
  <si>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</si>
  <si>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</si>
  <si>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</si>
  <si>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</si>
  <si>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</si>
  <si>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</si>
  <si>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</si>
  <si>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</si>
  <si>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</si>
  <si>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</si>
  <si>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</si>
  <si>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</si>
  <si>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</si>
  <si>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</si>
  <si>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</si>
  <si>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</si>
  <si>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</si>
  <si>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</si>
  <si>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</si>
  <si>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</si>
  <si>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</si>
  <si>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</si>
  <si>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</si>
  <si>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</si>
  <si>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</si>
  <si>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</si>
  <si>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</si>
  <si>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</si>
  <si>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</si>
  <si>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</si>
  <si>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</si>
  <si>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</si>
  <si>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</si>
  <si>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</si>
  <si>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</si>
  <si>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</si>
  <si>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</si>
  <si>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</si>
  <si>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</si>
  <si>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</si>
  <si>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</si>
  <si>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</si>
  <si>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</si>
  <si>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</si>
  <si>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</si>
  <si>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</si>
  <si>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</si>
  <si>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</si>
  <si>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</si>
  <si>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</si>
  <si>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</si>
  <si>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</si>
  <si>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</si>
  <si>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</si>
  <si>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</si>
  <si>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</si>
  <si>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</si>
  <si>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</si>
  <si>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</si>
  <si>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</si>
  <si>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</si>
  <si>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</si>
  <si>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</si>
  <si>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</si>
  <si>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</si>
  <si>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</si>
  <si>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</si>
  <si>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</si>
  <si>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</si>
  <si>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</si>
  <si>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</si>
  <si>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</si>
  <si>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</si>
  <si>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</si>
  <si>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</si>
  <si>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</si>
  <si>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</si>
  <si>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</si>
  <si>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</si>
  <si>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</si>
  <si>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</si>
  <si>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</si>
  <si>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</si>
  <si>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</si>
  <si>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</si>
  <si>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</si>
  <si>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</si>
  <si>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</si>
  <si>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</si>
  <si>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</si>
  <si>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</si>
  <si>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</si>
  <si>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</si>
  <si>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</si>
  <si>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</si>
  <si>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</si>
  <si>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</si>
  <si>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</si>
  <si>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</si>
  <si>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</si>
  <si>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</si>
  <si>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</si>
  <si>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</si>
  <si>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</si>
  <si>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</si>
  <si>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</si>
  <si>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</si>
  <si>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</si>
  <si>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</si>
  <si>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</si>
  <si>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山形県大蔵村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</si>
  <si>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</si>
  <si>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</si>
  <si>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</si>
  <si>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</si>
  <si>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</si>
  <si>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</si>
  <si>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</si>
  <si>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</si>
  <si>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</si>
  <si>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</si>
  <si>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</si>
  <si>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</si>
  <si>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</si>
  <si>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</si>
  <si>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</si>
  <si>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</si>
  <si>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</si>
  <si>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</si>
  <si>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</si>
  <si>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</si>
  <si>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へき地診療所特別会計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</si>
  <si>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</si>
  <si>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</si>
  <si>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</si>
  <si>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</si>
  <si>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</si>
  <si>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</si>
  <si>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</si>
  <si>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</si>
  <si>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</si>
  <si>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</si>
  <si>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</si>
  <si>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</si>
  <si>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</si>
  <si>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</si>
  <si>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</si>
  <si>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</si>
  <si>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</si>
  <si>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簡易水道事業特別会計</t>
    <phoneticPr fontId="5"/>
  </si>
  <si>
    <t>法非適用企業</t>
    <phoneticPr fontId="5"/>
  </si>
  <si>
    <t>特定環境保全公共下水道事業特別会計</t>
    <phoneticPr fontId="5"/>
  </si>
  <si>
    <t>法非適用企業</t>
    <phoneticPr fontId="5"/>
  </si>
  <si>
    <t>浄化槽整備事業特別会計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</si>
  <si>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</si>
  <si>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</si>
  <si>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</si>
  <si>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</si>
  <si>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</si>
  <si>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</si>
  <si>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純損益
（形式収支）</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</si>
  <si>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</si>
  <si>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</si>
  <si>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</si>
  <si>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</si>
  <si>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</si>
  <si>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</si>
  <si>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</si>
  <si>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</si>
  <si>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</si>
  <si>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</si>
  <si>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</si>
  <si>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</si>
  <si>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</si>
  <si>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</si>
  <si>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</si>
  <si>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</si>
  <si>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</si>
  <si>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</si>
  <si>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</si>
  <si>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</si>
  <si>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</si>
  <si>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</si>
  <si>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</si>
  <si>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</si>
  <si>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</si>
  <si>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</si>
  <si>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</si>
  <si>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</si>
  <si>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</si>
  <si>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</si>
  <si>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</si>
  <si>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</si>
  <si>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</si>
  <si>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</si>
  <si>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</si>
  <si>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</si>
  <si>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</si>
  <si>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</si>
  <si>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</si>
  <si>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</si>
  <si>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</si>
  <si>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</si>
  <si>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</si>
  <si>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</si>
  <si>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</si>
  <si>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</si>
  <si>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</si>
  <si>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特定環境保全公共下水道事業特別会計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</si>
  <si>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</si>
  <si>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</si>
  <si>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簡易水道事業特別会計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</si>
  <si>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</si>
  <si>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</si>
  <si>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</si>
  <si>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</si>
  <si>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</si>
  <si>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</si>
  <si>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</si>
  <si>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</si>
  <si>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</si>
  <si>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</si>
  <si>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</si>
  <si>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</si>
  <si>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</si>
  <si>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</si>
  <si>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</si>
  <si>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</si>
  <si>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</si>
  <si>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</si>
  <si>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</si>
  <si>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</si>
  <si>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</si>
  <si>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</si>
  <si>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</si>
  <si>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</si>
  <si>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</si>
  <si>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</si>
  <si>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</si>
  <si>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</si>
  <si>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</si>
  <si>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</si>
  <si>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</si>
  <si>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</si>
  <si>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</si>
  <si>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</si>
  <si>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</si>
  <si>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</si>
  <si>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</si>
  <si>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</si>
  <si>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</si>
  <si>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</si>
  <si>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</si>
  <si>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</si>
  <si>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</si>
  <si>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</si>
  <si>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</si>
  <si>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</si>
  <si>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</si>
  <si>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</si>
  <si>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</si>
  <si>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</si>
  <si>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</si>
  <si>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</si>
  <si>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</si>
  <si>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</si>
  <si>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</si>
  <si>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</si>
  <si>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</si>
  <si>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</si>
  <si>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</si>
  <si>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</si>
  <si>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</si>
  <si>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</si>
  <si>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</si>
  <si>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</si>
  <si>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</si>
  <si>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</si>
  <si>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</si>
  <si>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</si>
  <si>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</si>
  <si>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</si>
  <si>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</si>
  <si>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</si>
  <si>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</si>
  <si>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</si>
  <si>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</si>
  <si>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</si>
  <si>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</si>
  <si>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</si>
  <si>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</si>
  <si>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</si>
  <si>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H30</t>
  </si>
  <si>
    <t>R01</t>
  </si>
  <si>
    <t>R02</t>
  </si>
  <si>
    <t>R03</t>
  </si>
  <si>
    <t>R04</t>
  </si>
  <si>
    <t>▲ 1.81</t>
  </si>
  <si>
    <t>一般会計</t>
  </si>
  <si>
    <t>介護保険特別会計</t>
  </si>
  <si>
    <t>国民健康保険特別会計</t>
  </si>
  <si>
    <t>へき地診療所特別会計</t>
  </si>
  <si>
    <t>簡易水道事業特別会計</t>
  </si>
  <si>
    <t>特定環境保全公共下水道事業特別会計</t>
  </si>
  <si>
    <t>後期高齢者医療特別会計</t>
  </si>
  <si>
    <t>浄化槽整備事業特別会計</t>
  </si>
  <si>
    <t>その他会計（赤字）</t>
  </si>
  <si>
    <t>その他会計（黒字）</t>
  </si>
  <si>
    <t>（百万円）</t>
    <phoneticPr fontId="5"/>
  </si>
  <si>
    <t>H30</t>
    <phoneticPr fontId="5"/>
  </si>
  <si>
    <t>R01</t>
    <phoneticPr fontId="5"/>
  </si>
  <si>
    <t>R02</t>
    <phoneticPr fontId="5"/>
  </si>
  <si>
    <t>R03</t>
    <phoneticPr fontId="5"/>
  </si>
  <si>
    <t>R04</t>
    <phoneticPr fontId="5"/>
  </si>
  <si>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</si>
  <si>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</si>
  <si>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</si>
  <si>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</si>
  <si>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最上広域市町村圏事務組合</t>
    <rPh sb="0" eb="2">
      <t>モガミ</t>
    </rPh>
    <rPh sb="2" eb="4">
      <t>コウイキ</t>
    </rPh>
    <rPh sb="4" eb="7">
      <t>シチョウソン</t>
    </rPh>
    <rPh sb="7" eb="8">
      <t>ケン</t>
    </rPh>
    <rPh sb="8" eb="10">
      <t>ジム</t>
    </rPh>
    <rPh sb="10" eb="12">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</si>
  <si>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</si>
  <si>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</si>
  <si>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肘折温泉郷振興</t>
    <rPh sb="0" eb="2">
      <t>ヒジオリ</t>
    </rPh>
    <rPh sb="2" eb="5">
      <t>オンセンキョウ</t>
    </rPh>
    <rPh sb="5" eb="7">
      <t>シンコウ</t>
    </rPh>
    <phoneticPr fontId="2"/>
  </si>
  <si>
    <t>おおくら升玉水力発電</t>
    <rPh sb="4" eb="5">
      <t>マス</t>
    </rPh>
    <rPh sb="5" eb="6">
      <t>ダマ</t>
    </rPh>
    <rPh sb="6" eb="8">
      <t>スイリョク</t>
    </rPh>
    <rPh sb="8" eb="10">
      <t>ハツデン</t>
    </rPh>
    <phoneticPr fontId="2"/>
  </si>
  <si>
    <t>公共施設等整備振興基金</t>
    <rPh sb="0" eb="2">
      <t>コウキョウ</t>
    </rPh>
    <rPh sb="2" eb="4">
      <t>シセツ</t>
    </rPh>
    <rPh sb="4" eb="5">
      <t>トウ</t>
    </rPh>
    <rPh sb="5" eb="7">
      <t>セイビ</t>
    </rPh>
    <rPh sb="7" eb="9">
      <t>シンコウ</t>
    </rPh>
    <rPh sb="9" eb="11">
      <t>キキン</t>
    </rPh>
    <phoneticPr fontId="5"/>
  </si>
  <si>
    <t>ふるさと活性化事業基金</t>
    <rPh sb="4" eb="7">
      <t>カッセイカ</t>
    </rPh>
    <rPh sb="7" eb="9">
      <t>ジギョウ</t>
    </rPh>
    <rPh sb="9" eb="11">
      <t>キキン</t>
    </rPh>
    <phoneticPr fontId="5"/>
  </si>
  <si>
    <t>地域福祉基金</t>
    <rPh sb="0" eb="2">
      <t>チイキ</t>
    </rPh>
    <rPh sb="2" eb="4">
      <t>フクシ</t>
    </rPh>
    <rPh sb="4" eb="6">
      <t>キキン</t>
    </rPh>
    <phoneticPr fontId="5"/>
  </si>
  <si>
    <t>再生可能エネルギー導入促進事業基金</t>
    <rPh sb="0" eb="2">
      <t>サイセイ</t>
    </rPh>
    <rPh sb="2" eb="4">
      <t>カノウ</t>
    </rPh>
    <rPh sb="9" eb="11">
      <t>ドウニュウ</t>
    </rPh>
    <rPh sb="11" eb="13">
      <t>ソクシン</t>
    </rPh>
    <rPh sb="13" eb="15">
      <t>ジギョウ</t>
    </rPh>
    <rPh sb="15" eb="17">
      <t>キキン</t>
    </rPh>
    <phoneticPr fontId="5"/>
  </si>
  <si>
    <t>ふるさと創生振興基金</t>
    <rPh sb="4" eb="6">
      <t>ソウセイ</t>
    </rPh>
    <rPh sb="6" eb="8">
      <t>シンコウ</t>
    </rPh>
    <rPh sb="8" eb="10">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</si>
  <si>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</si>
  <si>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</si>
  <si>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</si>
  <si>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</si>
  <si>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</si>
  <si>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</si>
  <si>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</si>
  <si>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</si>
  <si>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</si>
  <si>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令和４年度においても将来負担比率は発生しておらず、類似団体と比較して充当可能基金が多いことが要因と考えられる。有形固定資産原価償却率は施設の老朽化により高い比率で推移しているが、今後は庁舎をはじめとする施設の建て替えや大規模な修繕が予定されており、将来負担比率に影響を及ぼすことが懸念される。</t>
    <rPh sb="81" eb="83">
      <t>スイイ</t>
    </rPh>
    <rPh sb="92" eb="94">
      <t>チョウシャ</t>
    </rPh>
    <rPh sb="116" eb="118">
      <t>ヨテイ</t>
    </rPh>
    <phoneticPr fontId="5"/>
  </si>
  <si>
    <t>実質公債費比率では、令和３年度に比べ0.9ポイント高くなっている。令和５年度に償還のピークを迎えることから、今後も実質公債費比率は高くなると見込んでいる。そのため、減債基金を定期的に積み立てており、これらを償還の財源として公債費負担の軽減を図っていく。</t>
    <rPh sb="113" eb="114">
      <t>ヒ</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</si>
</sst>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0" fontId="13" fillId="0" borderId="11" xfId="1" applyFont="1" applyBorder="1" applyAlignment="1">
      <alignment horizontal="center" vertical="center" wrapTex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0" fontId="13" fillId="0" borderId="47" xfId="1" applyFont="1" applyBorder="1" applyAlignment="1">
      <alignment horizontal="center" vertical="center"/>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0" fontId="13" fillId="0" borderId="52" xfId="1" applyFont="1" applyBorder="1" applyAlignment="1">
      <alignment horizontal="center" vertical="center"/>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0" fontId="13" fillId="0" borderId="1" xfId="1" applyFont="1" applyBorder="1" applyAlignment="1">
      <alignment horizontal="center" vertical="center"/>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271581</c:v>
                </c:pt>
                <c:pt idx="1">
                  <c:v>268375</c:v>
                </c:pt>
                <c:pt idx="2">
                  <c:v>301035</c:v>
                </c:pt>
                <c:pt idx="3">
                  <c:v>277467</c:v>
                </c:pt>
                <c:pt idx="4">
                  <c:v>282256</c:v>
                </c:pt>
              </c:numCache>
            </c:numRef>
          </c:val>
          <c:smooth val="0"/>
          <c:extLst>
            <c:ext xmlns:c16="http://schemas.microsoft.com/office/drawing/2014/chart" uri="{C3380CC4-5D6E-409C-BE32-E72D297353CC}">
              <c16:uniqueId val="{00000000-C6FA-454A-BAC9-A7CDAE04532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161334</c:v>
                </c:pt>
                <c:pt idx="1">
                  <c:v>208611</c:v>
                </c:pt>
                <c:pt idx="2">
                  <c:v>174976</c:v>
                </c:pt>
                <c:pt idx="3">
                  <c:v>246823</c:v>
                </c:pt>
                <c:pt idx="4">
                  <c:v>162964</c:v>
                </c:pt>
              </c:numCache>
            </c:numRef>
          </c:val>
          <c:smooth val="0"/>
          <c:extLst>
            <c:ext xmlns:c16="http://schemas.microsoft.com/office/drawing/2014/chart" uri="{C3380CC4-5D6E-409C-BE32-E72D297353CC}">
              <c16:uniqueId val="{00000001-C6FA-454A-BAC9-A7CDAE04532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3.21</c:v>
                </c:pt>
                <c:pt idx="1">
                  <c:v>4.5599999999999996</c:v>
                </c:pt>
                <c:pt idx="2">
                  <c:v>2.94</c:v>
                </c:pt>
                <c:pt idx="3">
                  <c:v>4.24</c:v>
                </c:pt>
                <c:pt idx="4">
                  <c:v>2.44</c:v>
                </c:pt>
              </c:numCache>
            </c:numRef>
          </c:val>
          <c:extLst>
            <c:ext xmlns:c16="http://schemas.microsoft.com/office/drawing/2014/chart" uri="{C3380CC4-5D6E-409C-BE32-E72D297353CC}">
              <c16:uniqueId val="{00000000-DE1F-4B38-A892-7D1D742B6EB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36.39</c:v>
                </c:pt>
                <c:pt idx="1">
                  <c:v>36.049999999999997</c:v>
                </c:pt>
                <c:pt idx="2">
                  <c:v>38.28</c:v>
                </c:pt>
                <c:pt idx="3">
                  <c:v>36.92</c:v>
                </c:pt>
                <c:pt idx="4">
                  <c:v>39.909999999999997</c:v>
                </c:pt>
              </c:numCache>
            </c:numRef>
          </c:val>
          <c:extLst>
            <c:ext xmlns:c16="http://schemas.microsoft.com/office/drawing/2014/chart" uri="{C3380CC4-5D6E-409C-BE32-E72D297353CC}">
              <c16:uniqueId val="{00000001-DE1F-4B38-A892-7D1D742B6EB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-1.81</c:v>
                </c:pt>
                <c:pt idx="1">
                  <c:v>1.39</c:v>
                </c:pt>
                <c:pt idx="2">
                  <c:v>2.21</c:v>
                </c:pt>
                <c:pt idx="3">
                  <c:v>3.16</c:v>
                </c:pt>
                <c:pt idx="4">
                  <c:v>0.26</c:v>
                </c:pt>
              </c:numCache>
            </c:numRef>
          </c:val>
          <c:smooth val="0"/>
          <c:extLst>
            <c:ext xmlns:c16="http://schemas.microsoft.com/office/drawing/2014/chart" uri="{C3380CC4-5D6E-409C-BE32-E72D297353CC}">
              <c16:uniqueId val="{00000002-DE1F-4B38-A892-7D1D742B6EB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#N/A</c:v>
                </c:pt>
                <c:pt idx="1">
                  <c:v>0</c:v>
                </c:pt>
                <c:pt idx="2">
                  <c:v>#N/A</c:v>
                </c:pt>
                <c:pt idx="3">
                  <c:v>1.81</c:v>
                </c:pt>
                <c:pt idx="4">
                  <c:v>0</c:v>
                </c:pt>
                <c:pt idx="5">
                  <c:v>0</c:v>
                </c:pt>
                <c:pt idx="6">
                  <c:v>0</c:v>
                </c:pt>
                <c:pt idx="7">
                  <c:v>0</c:v>
                </c:pt>
                <c:pt idx="8">
                  <c:v>0</c:v>
                </c:pt>
                <c:pt idx="9">
                  <c:v>0</c:v>
                </c:pt>
              </c:numCache>
            </c:numRef>
          </c:val>
          <c:extLst>
            <c:ext xmlns:c16="http://schemas.microsoft.com/office/drawing/2014/chart" uri="{C3380CC4-5D6E-409C-BE32-E72D297353CC}">
              <c16:uniqueId val="{00000000-A2B8-415A-B5BE-8DC07930BC6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2B8-415A-B5BE-8DC07930BC61}"/>
            </c:ext>
          </c:extLst>
        </c:ser>
        <c:ser>
          <c:idx val="2"/>
          <c:order val="2"/>
          <c:tx>
            <c:strRef>
              <c:f>データシート!$A$29</c:f>
              <c:strCache>
                <c:ptCount val="1"/>
                <c:pt idx="0">
                  <c:v>浄化槽整備事業特別会計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#N/A</c:v>
                </c:pt>
                <c:pt idx="1">
                  <c:v>0.01</c:v>
                </c:pt>
                <c:pt idx="2">
                  <c:v>#N/A</c:v>
                </c:pt>
                <c:pt idx="3">
                  <c:v>0.01</c:v>
                </c:pt>
                <c:pt idx="4">
                  <c:v>#N/A</c:v>
                </c:pt>
                <c:pt idx="5">
                  <c:v>0.01</c:v>
                </c:pt>
                <c:pt idx="6">
                  <c:v>#N/A</c:v>
                </c:pt>
                <c:pt idx="7">
                  <c:v>0.01</c:v>
                </c:pt>
                <c:pt idx="8">
                  <c:v>#N/A</c:v>
                </c:pt>
                <c:pt idx="9">
                  <c:v>0.01</c:v>
                </c:pt>
              </c:numCache>
            </c:numRef>
          </c:val>
          <c:extLst>
            <c:ext xmlns:c16="http://schemas.microsoft.com/office/drawing/2014/chart" uri="{C3380CC4-5D6E-409C-BE32-E72D297353CC}">
              <c16:uniqueId val="{00000002-A2B8-415A-B5BE-8DC07930BC61}"/>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3-A2B8-415A-B5BE-8DC07930BC61}"/>
            </c:ext>
          </c:extLst>
        </c:ser>
        <c:ser>
          <c:idx val="4"/>
          <c:order val="4"/>
          <c:tx>
            <c:strRef>
              <c:f>データシート!$A$31</c:f>
              <c:strCache>
                <c:ptCount val="1"/>
                <c:pt idx="0">
                  <c:v>特定環境保全公共下水道事業特別会計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#N/A</c:v>
                </c:pt>
                <c:pt idx="1">
                  <c:v>0.02</c:v>
                </c:pt>
                <c:pt idx="2">
                  <c:v>#N/A</c:v>
                </c:pt>
                <c:pt idx="3">
                  <c:v>0.02</c:v>
                </c:pt>
                <c:pt idx="4">
                  <c:v>#N/A</c:v>
                </c:pt>
                <c:pt idx="5">
                  <c:v>0.03</c:v>
                </c:pt>
                <c:pt idx="6">
                  <c:v>#N/A</c:v>
                </c:pt>
                <c:pt idx="7">
                  <c:v>0.02</c:v>
                </c:pt>
                <c:pt idx="8">
                  <c:v>#N/A</c:v>
                </c:pt>
                <c:pt idx="9">
                  <c:v>0.01</c:v>
                </c:pt>
              </c:numCache>
            </c:numRef>
          </c:val>
          <c:extLst>
            <c:ext xmlns:c16="http://schemas.microsoft.com/office/drawing/2014/chart" uri="{C3380CC4-5D6E-409C-BE32-E72D297353CC}">
              <c16:uniqueId val="{00000004-A2B8-415A-B5BE-8DC07930BC61}"/>
            </c:ext>
          </c:extLst>
        </c:ser>
        <c:ser>
          <c:idx val="5"/>
          <c:order val="5"/>
          <c:tx>
            <c:strRef>
              <c:f>データシート!$A$32</c:f>
              <c:strCache>
                <c:ptCount val="1"/>
                <c:pt idx="0">
                  <c:v>簡易水道事業特別会計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#N/A</c:v>
                </c:pt>
                <c:pt idx="1">
                  <c:v>0.04</c:v>
                </c:pt>
                <c:pt idx="2">
                  <c:v>#N/A</c:v>
                </c:pt>
                <c:pt idx="3">
                  <c:v>0.05</c:v>
                </c:pt>
                <c:pt idx="4">
                  <c:v>#N/A</c:v>
                </c:pt>
                <c:pt idx="5">
                  <c:v>0.05</c:v>
                </c:pt>
                <c:pt idx="6">
                  <c:v>#N/A</c:v>
                </c:pt>
                <c:pt idx="7">
                  <c:v>0.01</c:v>
                </c:pt>
                <c:pt idx="8">
                  <c:v>#N/A</c:v>
                </c:pt>
                <c:pt idx="9">
                  <c:v>0.02</c:v>
                </c:pt>
              </c:numCache>
            </c:numRef>
          </c:val>
          <c:extLst>
            <c:ext xmlns:c16="http://schemas.microsoft.com/office/drawing/2014/chart" uri="{C3380CC4-5D6E-409C-BE32-E72D297353CC}">
              <c16:uniqueId val="{00000005-A2B8-415A-B5BE-8DC07930BC61}"/>
            </c:ext>
          </c:extLst>
        </c:ser>
        <c:ser>
          <c:idx val="6"/>
          <c:order val="6"/>
          <c:tx>
            <c:strRef>
              <c:f>データシート!$A$33</c:f>
              <c:strCache>
                <c:ptCount val="1"/>
                <c:pt idx="0">
                  <c:v>へき地診療所特別会計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#N/A</c:v>
                </c:pt>
                <c:pt idx="1">
                  <c:v>0.32</c:v>
                </c:pt>
                <c:pt idx="2">
                  <c:v>#N/A</c:v>
                </c:pt>
                <c:pt idx="3">
                  <c:v>0.13</c:v>
                </c:pt>
                <c:pt idx="4">
                  <c:v>#N/A</c:v>
                </c:pt>
                <c:pt idx="5">
                  <c:v>0.1</c:v>
                </c:pt>
                <c:pt idx="6">
                  <c:v>#N/A</c:v>
                </c:pt>
                <c:pt idx="7">
                  <c:v>0.09</c:v>
                </c:pt>
                <c:pt idx="8">
                  <c:v>#N/A</c:v>
                </c:pt>
                <c:pt idx="9">
                  <c:v>0.1</c:v>
                </c:pt>
              </c:numCache>
            </c:numRef>
          </c:val>
          <c:extLst>
            <c:ext xmlns:c16="http://schemas.microsoft.com/office/drawing/2014/chart" uri="{C3380CC4-5D6E-409C-BE32-E72D297353CC}">
              <c16:uniqueId val="{00000006-A2B8-415A-B5BE-8DC07930BC61}"/>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#N/A</c:v>
                </c:pt>
                <c:pt idx="1">
                  <c:v>0.88</c:v>
                </c:pt>
                <c:pt idx="2">
                  <c:v>#N/A</c:v>
                </c:pt>
                <c:pt idx="3">
                  <c:v>0.67</c:v>
                </c:pt>
                <c:pt idx="4">
                  <c:v>#N/A</c:v>
                </c:pt>
                <c:pt idx="5">
                  <c:v>1.22</c:v>
                </c:pt>
                <c:pt idx="6">
                  <c:v>#N/A</c:v>
                </c:pt>
                <c:pt idx="7">
                  <c:v>1.1200000000000001</c:v>
                </c:pt>
                <c:pt idx="8">
                  <c:v>#N/A</c:v>
                </c:pt>
                <c:pt idx="9">
                  <c:v>0.46</c:v>
                </c:pt>
              </c:numCache>
            </c:numRef>
          </c:val>
          <c:extLst>
            <c:ext xmlns:c16="http://schemas.microsoft.com/office/drawing/2014/chart" uri="{C3380CC4-5D6E-409C-BE32-E72D297353CC}">
              <c16:uniqueId val="{00000007-A2B8-415A-B5BE-8DC07930BC61}"/>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0.27</c:v>
                </c:pt>
                <c:pt idx="2">
                  <c:v>#N/A</c:v>
                </c:pt>
                <c:pt idx="3">
                  <c:v>1.1299999999999999</c:v>
                </c:pt>
                <c:pt idx="4">
                  <c:v>#N/A</c:v>
                </c:pt>
                <c:pt idx="5">
                  <c:v>1.39</c:v>
                </c:pt>
                <c:pt idx="6">
                  <c:v>#N/A</c:v>
                </c:pt>
                <c:pt idx="7">
                  <c:v>0.62</c:v>
                </c:pt>
                <c:pt idx="8">
                  <c:v>#N/A</c:v>
                </c:pt>
                <c:pt idx="9">
                  <c:v>1.28</c:v>
                </c:pt>
              </c:numCache>
            </c:numRef>
          </c:val>
          <c:extLst>
            <c:ext xmlns:c16="http://schemas.microsoft.com/office/drawing/2014/chart" uri="{C3380CC4-5D6E-409C-BE32-E72D297353CC}">
              <c16:uniqueId val="{00000008-A2B8-415A-B5BE-8DC07930BC61}"/>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2.88</c:v>
                </c:pt>
                <c:pt idx="2">
                  <c:v>#N/A</c:v>
                </c:pt>
                <c:pt idx="3">
                  <c:v>4.42</c:v>
                </c:pt>
                <c:pt idx="4">
                  <c:v>#N/A</c:v>
                </c:pt>
                <c:pt idx="5">
                  <c:v>2.83</c:v>
                </c:pt>
                <c:pt idx="6">
                  <c:v>#N/A</c:v>
                </c:pt>
                <c:pt idx="7">
                  <c:v>4.1399999999999997</c:v>
                </c:pt>
                <c:pt idx="8">
                  <c:v>#N/A</c:v>
                </c:pt>
                <c:pt idx="9">
                  <c:v>2.33</c:v>
                </c:pt>
              </c:numCache>
            </c:numRef>
          </c:val>
          <c:extLst>
            <c:ext xmlns:c16="http://schemas.microsoft.com/office/drawing/2014/chart" uri="{C3380CC4-5D6E-409C-BE32-E72D297353CC}">
              <c16:uniqueId val="{00000009-A2B8-415A-B5BE-8DC07930BC6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448</c:v>
                </c:pt>
                <c:pt idx="5">
                  <c:v>454</c:v>
                </c:pt>
                <c:pt idx="8">
                  <c:v>463</c:v>
                </c:pt>
                <c:pt idx="11">
                  <c:v>459</c:v>
                </c:pt>
                <c:pt idx="14">
                  <c:v>474</c:v>
                </c:pt>
              </c:numCache>
            </c:numRef>
          </c:val>
          <c:extLst>
            <c:ext xmlns:c16="http://schemas.microsoft.com/office/drawing/2014/chart" uri="{C3380CC4-5D6E-409C-BE32-E72D297353CC}">
              <c16:uniqueId val="{00000000-9713-4B2E-837A-2E02F3A5E4D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713-4B2E-837A-2E02F3A5E4D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9</c:v>
                </c:pt>
                <c:pt idx="3">
                  <c:v>1</c:v>
                </c:pt>
                <c:pt idx="6">
                  <c:v>1</c:v>
                </c:pt>
                <c:pt idx="9">
                  <c:v>1</c:v>
                </c:pt>
                <c:pt idx="12">
                  <c:v>1</c:v>
                </c:pt>
              </c:numCache>
            </c:numRef>
          </c:val>
          <c:extLst>
            <c:ext xmlns:c16="http://schemas.microsoft.com/office/drawing/2014/chart" uri="{C3380CC4-5D6E-409C-BE32-E72D297353CC}">
              <c16:uniqueId val="{00000002-9713-4B2E-837A-2E02F3A5E4D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23</c:v>
                </c:pt>
                <c:pt idx="3">
                  <c:v>24</c:v>
                </c:pt>
                <c:pt idx="6">
                  <c:v>15</c:v>
                </c:pt>
                <c:pt idx="9">
                  <c:v>4</c:v>
                </c:pt>
                <c:pt idx="12">
                  <c:v>5</c:v>
                </c:pt>
              </c:numCache>
            </c:numRef>
          </c:val>
          <c:extLst>
            <c:ext xmlns:c16="http://schemas.microsoft.com/office/drawing/2014/chart" uri="{C3380CC4-5D6E-409C-BE32-E72D297353CC}">
              <c16:uniqueId val="{00000003-9713-4B2E-837A-2E02F3A5E4D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120</c:v>
                </c:pt>
                <c:pt idx="3">
                  <c:v>120</c:v>
                </c:pt>
                <c:pt idx="6">
                  <c:v>120</c:v>
                </c:pt>
                <c:pt idx="9">
                  <c:v>109</c:v>
                </c:pt>
                <c:pt idx="12">
                  <c:v>111</c:v>
                </c:pt>
              </c:numCache>
            </c:numRef>
          </c:val>
          <c:extLst>
            <c:ext xmlns:c16="http://schemas.microsoft.com/office/drawing/2014/chart" uri="{C3380CC4-5D6E-409C-BE32-E72D297353CC}">
              <c16:uniqueId val="{00000004-9713-4B2E-837A-2E02F3A5E4D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713-4B2E-837A-2E02F3A5E4D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713-4B2E-837A-2E02F3A5E4D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417</c:v>
                </c:pt>
                <c:pt idx="3">
                  <c:v>440</c:v>
                </c:pt>
                <c:pt idx="6">
                  <c:v>473</c:v>
                </c:pt>
                <c:pt idx="9">
                  <c:v>514</c:v>
                </c:pt>
                <c:pt idx="12">
                  <c:v>557</c:v>
                </c:pt>
              </c:numCache>
            </c:numRef>
          </c:val>
          <c:extLst>
            <c:ext xmlns:c16="http://schemas.microsoft.com/office/drawing/2014/chart" uri="{C3380CC4-5D6E-409C-BE32-E72D297353CC}">
              <c16:uniqueId val="{00000007-9713-4B2E-837A-2E02F3A5E4D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121</c:v>
                </c:pt>
                <c:pt idx="2">
                  <c:v>#N/A</c:v>
                </c:pt>
                <c:pt idx="3">
                  <c:v>#N/A</c:v>
                </c:pt>
                <c:pt idx="4">
                  <c:v>131</c:v>
                </c:pt>
                <c:pt idx="5">
                  <c:v>#N/A</c:v>
                </c:pt>
                <c:pt idx="6">
                  <c:v>#N/A</c:v>
                </c:pt>
                <c:pt idx="7">
                  <c:v>146</c:v>
                </c:pt>
                <c:pt idx="8">
                  <c:v>#N/A</c:v>
                </c:pt>
                <c:pt idx="9">
                  <c:v>#N/A</c:v>
                </c:pt>
                <c:pt idx="10">
                  <c:v>169</c:v>
                </c:pt>
                <c:pt idx="11">
                  <c:v>#N/A</c:v>
                </c:pt>
                <c:pt idx="12">
                  <c:v>#N/A</c:v>
                </c:pt>
                <c:pt idx="13">
                  <c:v>200</c:v>
                </c:pt>
                <c:pt idx="14">
                  <c:v>#N/A</c:v>
                </c:pt>
              </c:numCache>
            </c:numRef>
          </c:val>
          <c:smooth val="0"/>
          <c:extLst>
            <c:ext xmlns:c16="http://schemas.microsoft.com/office/drawing/2014/chart" uri="{C3380CC4-5D6E-409C-BE32-E72D297353CC}">
              <c16:uniqueId val="{00000008-9713-4B2E-837A-2E02F3A5E4D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4491</c:v>
                </c:pt>
                <c:pt idx="5">
                  <c:v>4410</c:v>
                </c:pt>
                <c:pt idx="8">
                  <c:v>4292</c:v>
                </c:pt>
                <c:pt idx="11">
                  <c:v>4226</c:v>
                </c:pt>
                <c:pt idx="14">
                  <c:v>4050</c:v>
                </c:pt>
              </c:numCache>
            </c:numRef>
          </c:val>
          <c:extLst>
            <c:ext xmlns:c16="http://schemas.microsoft.com/office/drawing/2014/chart" uri="{C3380CC4-5D6E-409C-BE32-E72D297353CC}">
              <c16:uniqueId val="{00000000-96FB-477A-99C0-626007FB9A9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17</c:v>
                </c:pt>
                <c:pt idx="5">
                  <c:v>16</c:v>
                </c:pt>
                <c:pt idx="8">
                  <c:v>14</c:v>
                </c:pt>
                <c:pt idx="11">
                  <c:v>13</c:v>
                </c:pt>
                <c:pt idx="14">
                  <c:v>12</c:v>
                </c:pt>
              </c:numCache>
            </c:numRef>
          </c:val>
          <c:extLst>
            <c:ext xmlns:c16="http://schemas.microsoft.com/office/drawing/2014/chart" uri="{C3380CC4-5D6E-409C-BE32-E72D297353CC}">
              <c16:uniqueId val="{00000001-96FB-477A-99C0-626007FB9A9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3207</c:v>
                </c:pt>
                <c:pt idx="5">
                  <c:v>3316</c:v>
                </c:pt>
                <c:pt idx="8">
                  <c:v>3385</c:v>
                </c:pt>
                <c:pt idx="11">
                  <c:v>3690</c:v>
                </c:pt>
                <c:pt idx="14">
                  <c:v>3891</c:v>
                </c:pt>
              </c:numCache>
            </c:numRef>
          </c:val>
          <c:extLst>
            <c:ext xmlns:c16="http://schemas.microsoft.com/office/drawing/2014/chart" uri="{C3380CC4-5D6E-409C-BE32-E72D297353CC}">
              <c16:uniqueId val="{00000002-96FB-477A-99C0-626007FB9A9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6FB-477A-99C0-626007FB9A9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6FB-477A-99C0-626007FB9A9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6FB-477A-99C0-626007FB9A9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206</c:v>
                </c:pt>
                <c:pt idx="3">
                  <c:v>152</c:v>
                </c:pt>
                <c:pt idx="6">
                  <c:v>151</c:v>
                </c:pt>
                <c:pt idx="9">
                  <c:v>131</c:v>
                </c:pt>
                <c:pt idx="12">
                  <c:v>126</c:v>
                </c:pt>
              </c:numCache>
            </c:numRef>
          </c:val>
          <c:extLst>
            <c:ext xmlns:c16="http://schemas.microsoft.com/office/drawing/2014/chart" uri="{C3380CC4-5D6E-409C-BE32-E72D297353CC}">
              <c16:uniqueId val="{00000006-96FB-477A-99C0-626007FB9A9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40</c:v>
                </c:pt>
                <c:pt idx="3">
                  <c:v>17</c:v>
                </c:pt>
                <c:pt idx="6">
                  <c:v>3</c:v>
                </c:pt>
                <c:pt idx="9">
                  <c:v>2</c:v>
                </c:pt>
                <c:pt idx="12">
                  <c:v>0</c:v>
                </c:pt>
              </c:numCache>
            </c:numRef>
          </c:val>
          <c:extLst>
            <c:ext xmlns:c16="http://schemas.microsoft.com/office/drawing/2014/chart" uri="{C3380CC4-5D6E-409C-BE32-E72D297353CC}">
              <c16:uniqueId val="{00000007-96FB-477A-99C0-626007FB9A9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1285</c:v>
                </c:pt>
                <c:pt idx="3">
                  <c:v>1243</c:v>
                </c:pt>
                <c:pt idx="6">
                  <c:v>1223</c:v>
                </c:pt>
                <c:pt idx="9">
                  <c:v>1132</c:v>
                </c:pt>
                <c:pt idx="12">
                  <c:v>1069</c:v>
                </c:pt>
              </c:numCache>
            </c:numRef>
          </c:val>
          <c:extLst>
            <c:ext xmlns:c16="http://schemas.microsoft.com/office/drawing/2014/chart" uri="{C3380CC4-5D6E-409C-BE32-E72D297353CC}">
              <c16:uniqueId val="{00000008-96FB-477A-99C0-626007FB9A9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7</c:v>
                </c:pt>
                <c:pt idx="3">
                  <c:v>5</c:v>
                </c:pt>
                <c:pt idx="6">
                  <c:v>4</c:v>
                </c:pt>
                <c:pt idx="9">
                  <c:v>3</c:v>
                </c:pt>
                <c:pt idx="12">
                  <c:v>1</c:v>
                </c:pt>
              </c:numCache>
            </c:numRef>
          </c:val>
          <c:extLst>
            <c:ext xmlns:c16="http://schemas.microsoft.com/office/drawing/2014/chart" uri="{C3380CC4-5D6E-409C-BE32-E72D297353CC}">
              <c16:uniqueId val="{00000009-96FB-477A-99C0-626007FB9A9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4519</c:v>
                </c:pt>
                <c:pt idx="3">
                  <c:v>4619</c:v>
                </c:pt>
                <c:pt idx="6">
                  <c:v>4533</c:v>
                </c:pt>
                <c:pt idx="9">
                  <c:v>4553</c:v>
                </c:pt>
                <c:pt idx="12">
                  <c:v>4354</c:v>
                </c:pt>
              </c:numCache>
            </c:numRef>
          </c:val>
          <c:extLst>
            <c:ext xmlns:c16="http://schemas.microsoft.com/office/drawing/2014/chart" uri="{C3380CC4-5D6E-409C-BE32-E72D297353CC}">
              <c16:uniqueId val="{0000000A-96FB-477A-99C0-626007FB9A9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6FB-477A-99C0-626007FB9A9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871</c:v>
                </c:pt>
                <c:pt idx="1">
                  <c:v>911</c:v>
                </c:pt>
                <c:pt idx="2">
                  <c:v>963</c:v>
                </c:pt>
              </c:numCache>
            </c:numRef>
          </c:val>
          <c:extLst>
            <c:ext xmlns:c16="http://schemas.microsoft.com/office/drawing/2014/chart" uri="{C3380CC4-5D6E-409C-BE32-E72D297353CC}">
              <c16:uniqueId val="{00000000-B229-4706-9F45-A8CA9FF3C39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371</c:v>
                </c:pt>
                <c:pt idx="1">
                  <c:v>372</c:v>
                </c:pt>
                <c:pt idx="2">
                  <c:v>372</c:v>
                </c:pt>
              </c:numCache>
            </c:numRef>
          </c:val>
          <c:extLst>
            <c:ext xmlns:c16="http://schemas.microsoft.com/office/drawing/2014/chart" uri="{C3380CC4-5D6E-409C-BE32-E72D297353CC}">
              <c16:uniqueId val="{00000001-B229-4706-9F45-A8CA9FF3C39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2013</c:v>
                </c:pt>
                <c:pt idx="1">
                  <c:v>2300</c:v>
                </c:pt>
                <c:pt idx="2">
                  <c:v>2467</c:v>
                </c:pt>
              </c:numCache>
            </c:numRef>
          </c:val>
          <c:extLst>
            <c:ext xmlns:c16="http://schemas.microsoft.com/office/drawing/2014/chart" uri="{C3380CC4-5D6E-409C-BE32-E72D297353CC}">
              <c16:uniqueId val="{00000002-B229-4706-9F45-A8CA9FF3C39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{C5B0A7E6-77E4-4BF1-84D9-0838BC43D6DD}</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68B2-4375-AD6F-6D98ECC1D98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{5888D550-E5F1-4D1F-B027-0F643FA82577}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8B2-4375-AD6F-6D98ECC1D98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{AAB5B1A1-7F41-4779-8668-37500DAE4E71}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8B2-4375-AD6F-6D98ECC1D98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{657C1B05-2951-40FC-B9A2-027C42AC1927}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8B2-4375-AD6F-6D98ECC1D98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{73FEF02A-3BB9-4D80-A56B-CF0E1AC89C17}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8B2-4375-AD6F-6D98ECC1D982}"/>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{22AB1735-C42E-433F-AF7F-E065EB491D19}</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68B2-4375-AD6F-6D98ECC1D982}"/>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{E36C4011-C451-4D6E-A3FF-961ADC896144}</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68B2-4375-AD6F-6D98ECC1D982}"/>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{C9FBB6A0-A38D-4B18-A71D-924CCF5100DF}</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68B2-4375-AD6F-6D98ECC1D982}"/>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{C9559B4D-DD1E-4E57-8B66-C0494B4260DD}</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68B2-4375-AD6F-6D98ECC1D98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61.8</c:v>
                </c:pt>
                <c:pt idx="8">
                  <c:v>61.5</c:v>
                </c:pt>
                <c:pt idx="16">
                  <c:v>61.8</c:v>
                </c:pt>
                <c:pt idx="24">
                  <c:v>63.1</c:v>
                </c:pt>
                <c:pt idx="32">
                  <c:v>63.5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68B2-4375-AD6F-6D98ECC1D98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{7858D362-AD6C-433C-8F07-22CBC012C57D}</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68B2-4375-AD6F-6D98ECC1D98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{8FAC8E62-14DF-4308-B8BD-1C9365471C27}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8B2-4375-AD6F-6D98ECC1D98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{1FDCB3E8-346A-40A0-9EB0-CCF178ADF448}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8B2-4375-AD6F-6D98ECC1D98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{F4226636-50CD-4D4B-B1CB-29562A2B9CF7}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8B2-4375-AD6F-6D98ECC1D98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{8888E8FC-02DE-4F2B-94B1-9EDF885DABE5}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8B2-4375-AD6F-6D98ECC1D982}"/>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{641E8F74-294F-49AA-A6DB-1D43275E85D8}</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68B2-4375-AD6F-6D98ECC1D982}"/>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{93A27412-9EC7-478E-B642-C24D04CD4EFA}</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68B2-4375-AD6F-6D98ECC1D982}"/>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{FB66BA55-1BA2-485F-AD99-7CEF75926D8A}</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68B2-4375-AD6F-6D98ECC1D982}"/>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{E94F337E-CAFD-457A-B13C-1B3D5183BCEC}</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68B2-4375-AD6F-6D98ECC1D98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59.2</c:v>
                </c:pt>
                <c:pt idx="8">
                  <c:v>60.3</c:v>
                </c:pt>
                <c:pt idx="16">
                  <c:v>61</c:v>
                </c:pt>
                <c:pt idx="24">
                  <c:v>62.3</c:v>
                </c:pt>
                <c:pt idx="32">
                  <c:v>63.7</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8B2-4375-AD6F-6D98ECC1D982}"/>
            </c:ext>
          </c:extLst>
        </c:ser>
        <c:dLbls>
          <c:showLegendKey val="0"/>
          <c:showVal val="1"/>
          <c:showCatName val="0"/>
          <c:showSerName val="0"/>
          <c:showPercent val="0"/>
          <c:showBubbleSize val="0"/>
        </c:dLbls>
        <c:axId val="46179840"/>
        <c:axId val="46181760"/>
      </c:scatterChart>
      <c:valAx>
        <c:axId val="46179840"/>
        <c:scaling>
          <c:orientation val="maxMin"/>
          <c:max val="64"/>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{7AE0D59C-0F1C-41CF-974F-56572D418E7F}</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248E-47F1-AAAB-D53FF216D2B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{1B705689-98FF-42F6-8424-5C13323789AB}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48E-47F1-AAAB-D53FF216D2B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{E2A37A84-E3D1-45C5-9535-DD94F4F23206}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48E-47F1-AAAB-D53FF216D2B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{CB3DBC0B-2B4F-424A-807C-FE115F592CF5}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48E-47F1-AAAB-D53FF216D2B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{BFFAEB88-B0C5-497A-8189-FB545E749AE7}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48E-47F1-AAAB-D53FF216D2BE}"/>
                </c:ext>
              </c:extLst>
            </c:dLbl>
            <c:dLbl>
              <c:idx val="8"/>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{182E4C9F-634E-41C1-997C-7FFEECD02DE4}</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248E-47F1-AAAB-D53FF216D2BE}"/>
                </c:ext>
              </c:extLst>
            </c:dLbl>
            <c:dLbl>
              <c:idx val="16"/>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{C4E38129-1734-4409-AE2E-A2B1049C4E0F}</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248E-47F1-AAAB-D53FF216D2BE}"/>
                </c:ext>
              </c:extLst>
            </c:dLbl>
            <c:dLbl>
              <c:idx val="24"/>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{8AEE0309-6C90-4789-B885-BD3B9A2E44FE}</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248E-47F1-AAAB-D53FF216D2BE}"/>
                </c:ext>
              </c:extLst>
            </c:dLbl>
            <c:dLbl>
              <c:idx val="32"/>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{734B180B-51DB-466F-B64E-EC508598EA1B}</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248E-47F1-AAAB-D53FF216D2B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8.1</c:v>
                </c:pt>
                <c:pt idx="8">
                  <c:v>7.6</c:v>
                </c:pt>
                <c:pt idx="16">
                  <c:v>7.5</c:v>
                </c:pt>
                <c:pt idx="24">
                  <c:v>8</c:v>
                </c:pt>
                <c:pt idx="32">
                  <c:v>8.9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48E-47F1-AAAB-D53FF216D2B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{1FEC46A9-CFA8-41A5-B9DC-86E8B5CF0705}</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248E-47F1-AAAB-D53FF216D2B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{4F508720-A1C6-48ED-BA75-6E4B761C72C1}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48E-47F1-AAAB-D53FF216D2B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{E1761516-875F-4E9C-9E81-78F70EE83911}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48E-47F1-AAAB-D53FF216D2B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{7A6C29AF-5CE6-41B7-95E9-4CB0F085BCD9}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48E-47F1-AAAB-D53FF216D2B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{5D86249A-379C-4A2C-BB34-7DFC859528EF}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48E-47F1-AAAB-D53FF216D2BE}"/>
                </c:ext>
              </c:extLst>
            </c:dLbl>
            <c:dLbl>
              <c:idx val="8"/>
              <c:tx>
                <c:strRef>
                  <c:f>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{2F79C739-6BE1-45D9-BFB3-ABD31F17E487}</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248E-47F1-AAAB-D53FF216D2BE}"/>
                </c:ext>
              </c:extLst>
            </c:dLbl>
            <c:dLbl>
              <c:idx val="16"/>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{761F81A3-3868-4F00-BEB3-46AD0738AA4A}</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248E-47F1-AAAB-D53FF216D2BE}"/>
                </c:ext>
              </c:extLst>
            </c:dLbl>
            <c:dLbl>
              <c:idx val="24"/>
              <c:layout>
                <c:manualLayout>
                  <c:x val="-4.4905057365901141E-2"/>
                  <c:y val="-4.3495921315535875E-2"/>
                </c:manualLayout>
              </c:layout>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{20179F1A-D018-477D-AE9C-D121240924FE}</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248E-47F1-AAAB-D53FF216D2BE}"/>
                </c:ext>
              </c:extLst>
            </c:dLbl>
            <c:dLbl>
              <c:idx val="32"/>
              <c:layout>
                <c:manualLayout>
                  <c:x val="-1.8235628084250027E-2"/>
                  <c:y val="-8.1337372860052048E-2"/>
                </c:manualLayout>
              </c:layout>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{47618C40-0E6C-40DF-956D-95232D659347}</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248E-47F1-AAAB-D53FF216D2B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7.1</c:v>
                </c:pt>
                <c:pt idx="8">
                  <c:v>7.3</c:v>
                </c:pt>
                <c:pt idx="16">
                  <c:v>7.4</c:v>
                </c:pt>
                <c:pt idx="24">
                  <c:v>7.5</c:v>
                </c:pt>
                <c:pt idx="32">
                  <c:v>7.5</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48E-47F1-AAAB-D53FF216D2BE}"/>
            </c:ext>
          </c:extLst>
        </c:ser>
        <c:dLbls>
          <c:showLegendKey val="0"/>
          <c:showVal val="1"/>
          <c:showCatName val="0"/>
          <c:showSerName val="0"/>
          <c:showPercent val="0"/>
          <c:showBubbleSize val="0"/>
        </c:dLbls>
        <c:axId val="84219776"/>
        <c:axId val="84234240"/>
      </c:scatterChart>
      <c:valAx>
        <c:axId val="84219776"/>
        <c:scaling>
          <c:orientation val="maxMin"/>
          <c:max val="7.6"/>
          <c:min val="6.9"/>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5C9E9536-7EE0-4790-A387-DD8C81E1F0D3}"/>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22426DC3-91DA-459C-8330-2B2A8886E92E}"/>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D1E3743C-2ADC-4B3E-AC85-09F82D028593}"/>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ADC045EC-EFE5-4C15-9016-9A84B19510DC}"/>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D1B78CF1-0893-4E3B-85FE-132F4B418E41}"/>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5DAD19A7-8488-4AAA-A5DA-1135D6CCD8FF}"/>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F9D12562-512B-47F2-89B8-592F4CECBFC2}"/>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247E846A-0A06-4649-85E6-9BF4E5E4831C}"/>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A56A9699-AB77-4C40-97E6-A3888D51339D}"/>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F04DBE8F-A87C-44BB-821A-191E91C889C7}"/>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2,939
2,921
211.63
4,351,444
4,265,899
58,856
2,412,028
4,354,433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B741C7AF-F455-407E-A722-D9BE140124D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5A3736F2-3F5C-4B59-96F0-2C5CCEAAABFC}"/>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D960604E-2E97-4719-BB06-E526A449AD4C}"/>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DA19C85B-49C9-440D-867B-E315E9FEEE71}"/>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A06440FD-8691-4E98-A93C-B03F84ECFF62}"/>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72F52479-F265-4E95-8C75-2D48DB7CA6BC}"/>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B61D56D1-7E73-484B-8A94-0A6E02AC6D02}"/>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4099F65A-F709-4368-8CF2-E10F3BDA391B}"/>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BFAFC64E-C05C-4AAB-B55F-6A690581107B}"/>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C2858E0A-08DC-4A1D-8572-B16A4AA13AB9}"/>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41542913-1FF2-47D3-B201-320346EBC51E}"/>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DC5C61A7-59A6-448C-A60B-3BA2181C693E}"/>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F3D828AD-6F07-419A-B682-C9C5CB6937E2}"/>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1A336158-6DB3-427E-BFD4-33A2F5FE59F1}"/>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D56E792-6787-47B1-BED1-760F4709266A}"/>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D1F00D9B-E39A-473C-AFEE-DE16B6C710AB}"/>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93A0961D-8C21-4B50-8F06-09C5EAA5B013}"/>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AB9AA7F9-7FF4-47D7-ADD1-7FD03C66BA68}"/>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B185E096-F178-446C-A9FD-716B34DD521F}"/>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83EED300-934A-4E2A-860C-84649F7C3B55}"/>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657AA0B7-BBD0-4B67-8370-3250D7789EC3}"/>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2F5A5E62-9DC2-4938-B74E-F7812E3F0781}"/>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B64BD168-4E8F-4D8F-896A-CD34A23D76CA}"/>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a:extLst>
            <a:ext uri="{FF2B5EF4-FFF2-40B4-BE49-F238E27FC236}">
              <a16:creationId xmlns:a16="http://schemas.microsoft.com/office/drawing/2014/main" id="{1F13A3E2-B5F0-4722-8B04-C2324CFCDF84}"/>
            </a:ext>
          </a:extLst>
        </xdr:cNvPr>
        <xdr:cNvSpPr txBox="1"/>
      </xdr:nvSpPr>
      <xdr:spPr>
        <a:xfrm>
          <a:off x="762000" y="4533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85DC7FF6-44A8-4210-8988-8CE625C7154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9FFDC2FE-6AE1-4FAE-9DE4-8D5EAA225C31}"/>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63219B93-AB5B-4B80-B248-F159C2A12E7B}"/>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4D40E63D-D80C-4DED-B0FD-3DBCDB321692}"/>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70303216-8CB0-49DD-8ED7-A13370245319}"/>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519FEA92-7113-433E-A951-5BC6198AC897}"/>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E1C17902-0993-45E0-ADC9-A0FBC1631C61}"/>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4A75B3F6-588F-413C-B29F-DC7881862F3D}"/>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1FAE33F7-E740-4577-BA5B-3B0A8D1DCF42}"/>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61E1484C-2959-421A-BB96-30581C563B2B}"/>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9F1C5062-BB76-476E-94E0-8002692AEC09}"/>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5D9BA7FC-ECD1-4E96-A41D-518284ECFACC}"/>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5EB27FA4-141F-4015-A19D-AC55614BAA37}"/>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人口の減少や村内に大規模な産業がないこと等から課税客体が少なく、財政基盤が弱く、類似団体平均を下回っている。毎年ほぼ横ばいで推移しているが、歳出削減や事業見直し、また定員管理の適正化を図り、行政運営の効率化を進めるとともに、村税や料金等の徴収率向上に努め、財政の健全化を図っていく。</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7D8F4C4B-93E0-4708-B504-0F4608DA3CC4}"/>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24A1D822-BF8F-4DCF-9385-342872DB7F33}"/>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C08E9FCC-7D1F-4B58-848B-4B70C7525F62}"/>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C069494E-5A6A-4F21-AB23-BD9E60B67A27}"/>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9135192-2FD0-46B6-AFA7-556DC442D6EC}"/>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BC8E32B0-9890-49B2-AF3A-6C20DACF78CB}"/>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9968B641-897B-48AE-8048-261811E720FB}"/>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24F7D5D2-421F-4154-8119-C86124446FBC}"/>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34EF2B25-1D41-4159-95A8-C59461EABC6B}"/>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738218D4-164F-474B-B599-694142CCC1FB}"/>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89276178-4801-4C7B-A3B3-F0B92BFE089D}"/>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5FE98CCC-0969-48C9-9A62-A2648EC4808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E4098240-F5AA-481B-9243-76B1C0762CF7}"/>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1A60674B-81FB-4C8B-BC8F-0B743199CBBB}"/>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79375</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1A03C2E6-CB89-4ADF-8D08-BF89347C602C}"/>
            </a:ext>
          </a:extLst>
        </xdr:cNvPr>
        <xdr:cNvCxnSpPr/>
      </xdr:nvCxnSpPr>
      <xdr:spPr>
        <a:xfrm flipV="1">
          <a:off x="4953000" y="6080125"/>
          <a:ext cx="0" cy="15483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8D74A24B-41D4-47D9-BEAF-31DBB0CE284D}"/>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AE2991E5-FE2D-4E56-9E1A-E93054E2659D}"/>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165752</xdr:rowOff>
    </xdr:from>
    <xdr:ext cx="762000" cy="259045"/>
    <xdr:sp macro="" textlink="">
      <xdr:nvSpPr>
        <xdr:cNvPr id="66" name="財政力最大値テキスト">
          <a:extLst>
            <a:ext uri="{FF2B5EF4-FFF2-40B4-BE49-F238E27FC236}">
              <a16:creationId xmlns:a16="http://schemas.microsoft.com/office/drawing/2014/main" id="{4DC0CFEB-346E-4EC1-AE83-7D9C71A62BCA}"/>
            </a:ext>
          </a:extLst>
        </xdr:cNvPr>
        <xdr:cNvSpPr txBox="1"/>
      </xdr:nvSpPr>
      <xdr:spPr>
        <a:xfrm>
          <a:off x="5041900" y="5823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79375</xdr:rowOff>
    </xdr:from>
    <xdr:to>
      <xdr:col>24</xdr:col>
      <xdr:colOff>12700</xdr:colOff>
      <xdr:row>35</xdr:row>
      <xdr:rowOff>79375</xdr:rowOff>
    </xdr:to>
    <xdr:cxnSp macro="">
      <xdr:nvCxnSpPr>
        <xdr:cNvPr id="67" name="直線コネクタ 66">
          <a:extLst>
            <a:ext uri="{FF2B5EF4-FFF2-40B4-BE49-F238E27FC236}">
              <a16:creationId xmlns:a16="http://schemas.microsoft.com/office/drawing/2014/main" id="{A77A356D-EAB9-4386-99DF-3CF2E1AD6A21}"/>
            </a:ext>
          </a:extLst>
        </xdr:cNvPr>
        <xdr:cNvCxnSpPr/>
      </xdr:nvCxnSpPr>
      <xdr:spPr>
        <a:xfrm>
          <a:off x="4864100" y="6080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115358</xdr:rowOff>
    </xdr:from>
    <xdr:to>
      <xdr:col>23</xdr:col>
      <xdr:colOff>133350</xdr:colOff>
      <xdr:row>43</xdr:row>
      <xdr:rowOff>115358</xdr:rowOff>
    </xdr:to>
    <xdr:cxnSp macro="">
      <xdr:nvCxnSpPr>
        <xdr:cNvPr id="68" name="直線コネクタ 67">
          <a:extLst>
            <a:ext uri="{FF2B5EF4-FFF2-40B4-BE49-F238E27FC236}">
              <a16:creationId xmlns:a16="http://schemas.microsoft.com/office/drawing/2014/main" id="{DF527B09-DFCC-4583-B36E-AF2CD2EE1372}"/>
            </a:ext>
          </a:extLst>
        </xdr:cNvPr>
        <xdr:cNvCxnSpPr/>
      </xdr:nvCxnSpPr>
      <xdr:spPr>
        <a:xfrm>
          <a:off x="4114800" y="74877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652</xdr:rowOff>
    </xdr:from>
    <xdr:ext cx="762000" cy="259045"/>
    <xdr:sp macro="" textlink="">
      <xdr:nvSpPr>
        <xdr:cNvPr id="69" name="財政力平均値テキスト">
          <a:extLst>
            <a:ext uri="{FF2B5EF4-FFF2-40B4-BE49-F238E27FC236}">
              <a16:creationId xmlns:a16="http://schemas.microsoft.com/office/drawing/2014/main" id="{27C771D2-2733-4DDB-A0D4-D200A111DF2A}"/>
            </a:ext>
          </a:extLst>
        </xdr:cNvPr>
        <xdr:cNvSpPr txBox="1"/>
      </xdr:nvSpPr>
      <xdr:spPr>
        <a:xfrm>
          <a:off x="5041900" y="72015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155575</xdr:rowOff>
    </xdr:from>
    <xdr:to>
      <xdr:col>23</xdr:col>
      <xdr:colOff>184150</xdr:colOff>
      <xdr:row>43</xdr:row>
      <xdr:rowOff>85725</xdr:rowOff>
    </xdr:to>
    <xdr:sp macro="" textlink="">
      <xdr:nvSpPr>
        <xdr:cNvPr id="70" name="フローチャート: 判断 69">
          <a:extLst>
            <a:ext uri="{FF2B5EF4-FFF2-40B4-BE49-F238E27FC236}">
              <a16:creationId xmlns:a16="http://schemas.microsoft.com/office/drawing/2014/main" id="{0C6D552F-D25E-4D7E-B878-68A2C1E30DAE}"/>
            </a:ext>
          </a:extLst>
        </xdr:cNvPr>
        <xdr:cNvSpPr/>
      </xdr:nvSpPr>
      <xdr:spPr>
        <a:xfrm>
          <a:off x="49022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115358</xdr:rowOff>
    </xdr:to>
    <xdr:cxnSp macro="">
      <xdr:nvCxnSpPr>
        <xdr:cNvPr id="71" name="直線コネクタ 70">
          <a:extLst>
            <a:ext uri="{FF2B5EF4-FFF2-40B4-BE49-F238E27FC236}">
              <a16:creationId xmlns:a16="http://schemas.microsoft.com/office/drawing/2014/main" id="{ADA55C43-1715-41EC-97BA-4606FCF11EEC}"/>
            </a:ext>
          </a:extLst>
        </xdr:cNvPr>
        <xdr:cNvCxnSpPr/>
      </xdr:nvCxnSpPr>
      <xdr:spPr>
        <a:xfrm>
          <a:off x="3225800" y="74676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135467</xdr:rowOff>
    </xdr:from>
    <xdr:to>
      <xdr:col>19</xdr:col>
      <xdr:colOff>184150</xdr:colOff>
      <xdr:row>43</xdr:row>
      <xdr:rowOff>65617</xdr:rowOff>
    </xdr:to>
    <xdr:sp macro="" textlink="">
      <xdr:nvSpPr>
        <xdr:cNvPr id="72" name="フローチャート: 判断 71">
          <a:extLst>
            <a:ext uri="{FF2B5EF4-FFF2-40B4-BE49-F238E27FC236}">
              <a16:creationId xmlns:a16="http://schemas.microsoft.com/office/drawing/2014/main" id="{9EC231DF-3F9F-47CB-B017-64FA6D2C7A44}"/>
            </a:ext>
          </a:extLst>
        </xdr:cNvPr>
        <xdr:cNvSpPr/>
      </xdr:nvSpPr>
      <xdr:spPr>
        <a:xfrm>
          <a:off x="4064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75794</xdr:rowOff>
    </xdr:from>
    <xdr:ext cx="736600" cy="259045"/>
    <xdr:sp macro="" textlink="">
      <xdr:nvSpPr>
        <xdr:cNvPr id="73" name="テキスト ボックス 72">
          <a:extLst>
            <a:ext uri="{FF2B5EF4-FFF2-40B4-BE49-F238E27FC236}">
              <a16:creationId xmlns:a16="http://schemas.microsoft.com/office/drawing/2014/main" id="{C282632E-64EC-4386-8FDE-344F447A3201}"/>
            </a:ext>
          </a:extLst>
        </xdr:cNvPr>
        <xdr:cNvSpPr txBox="1"/>
      </xdr:nvSpPr>
      <xdr:spPr>
        <a:xfrm>
          <a:off x="3733800" y="71052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95250</xdr:rowOff>
    </xdr:from>
    <xdr:to>
      <xdr:col>15</xdr:col>
      <xdr:colOff>82550</xdr:colOff>
      <xdr:row>43</xdr:row>
      <xdr:rowOff>95250</xdr:rowOff>
    </xdr:to>
    <xdr:cxnSp macro="">
      <xdr:nvCxnSpPr>
        <xdr:cNvPr id="74" name="直線コネクタ 73">
          <a:extLst>
            <a:ext uri="{FF2B5EF4-FFF2-40B4-BE49-F238E27FC236}">
              <a16:creationId xmlns:a16="http://schemas.microsoft.com/office/drawing/2014/main" id="{6A385C2A-F25B-42A9-9CF2-8A9EDE13DEA1}"/>
            </a:ext>
          </a:extLst>
        </xdr:cNvPr>
        <xdr:cNvCxnSpPr/>
      </xdr:nvCxnSpPr>
      <xdr:spPr>
        <a:xfrm>
          <a:off x="2336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A91C6F9B-2D24-4465-98F5-DD9069C6819E}"/>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76" name="テキスト ボックス 75">
          <a:extLst>
            <a:ext uri="{FF2B5EF4-FFF2-40B4-BE49-F238E27FC236}">
              <a16:creationId xmlns:a16="http://schemas.microsoft.com/office/drawing/2014/main" id="{37439232-2FE0-4B3E-BCD7-C3B3F7A52CE8}"/>
            </a:ext>
          </a:extLst>
        </xdr:cNvPr>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95250</xdr:rowOff>
    </xdr:to>
    <xdr:cxnSp macro="">
      <xdr:nvCxnSpPr>
        <xdr:cNvPr id="77" name="直線コネクタ 76">
          <a:extLst>
            <a:ext uri="{FF2B5EF4-FFF2-40B4-BE49-F238E27FC236}">
              <a16:creationId xmlns:a16="http://schemas.microsoft.com/office/drawing/2014/main" id="{6836692C-1E6E-42A2-977F-BCB66B0A5636}"/>
            </a:ext>
          </a:extLst>
        </xdr:cNvPr>
        <xdr:cNvCxnSpPr/>
      </xdr:nvCxnSpPr>
      <xdr:spPr>
        <a:xfrm>
          <a:off x="1447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a:extLst>
            <a:ext uri="{FF2B5EF4-FFF2-40B4-BE49-F238E27FC236}">
              <a16:creationId xmlns:a16="http://schemas.microsoft.com/office/drawing/2014/main" id="{F27D3835-E5BC-4BAD-BE62-5F1678653B1B}"/>
            </a:ext>
          </a:extLst>
        </xdr:cNvPr>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116010</xdr:rowOff>
    </xdr:from>
    <xdr:ext cx="762000" cy="259045"/>
    <xdr:sp macro="" textlink="">
      <xdr:nvSpPr>
        <xdr:cNvPr id="79" name="テキスト ボックス 78">
          <a:extLst>
            <a:ext uri="{FF2B5EF4-FFF2-40B4-BE49-F238E27FC236}">
              <a16:creationId xmlns:a16="http://schemas.microsoft.com/office/drawing/2014/main" id="{AA52BF1F-1062-4D35-8533-81A3A242A923}"/>
            </a:ext>
          </a:extLst>
        </xdr:cNvPr>
        <xdr:cNvSpPr txBox="1"/>
      </xdr:nvSpPr>
      <xdr:spPr>
        <a:xfrm>
          <a:off x="1955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720A44C7-8798-493A-9CA9-3007D03FB036}"/>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1" name="テキスト ボックス 80">
          <a:extLst>
            <a:ext uri="{FF2B5EF4-FFF2-40B4-BE49-F238E27FC236}">
              <a16:creationId xmlns:a16="http://schemas.microsoft.com/office/drawing/2014/main" id="{30328768-1112-4E60-AFFD-ECCD176BC39F}"/>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AD9F4DB6-32B4-4784-A995-527F25768C95}"/>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F55E8AF0-FA98-4587-B3C7-FF9C91CCC83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9E43024B-5967-4836-8257-8F2DC4B8EA3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E2B205BF-784D-42D5-B77B-50D1C832EE85}"/>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37116894-E9C3-42FE-9789-0C0F80B7E162}"/>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64558</xdr:rowOff>
    </xdr:from>
    <xdr:to>
      <xdr:col>23</xdr:col>
      <xdr:colOff>184150</xdr:colOff>
      <xdr:row>43</xdr:row>
      <xdr:rowOff>166158</xdr:rowOff>
    </xdr:to>
    <xdr:sp macro="" textlink="">
      <xdr:nvSpPr>
        <xdr:cNvPr id="87" name="楕円 86">
          <a:extLst>
            <a:ext uri="{FF2B5EF4-FFF2-40B4-BE49-F238E27FC236}">
              <a16:creationId xmlns:a16="http://schemas.microsoft.com/office/drawing/2014/main" id="{368CC8AB-4958-4759-8FF0-F5641A5DEA9C}"/>
            </a:ext>
          </a:extLst>
        </xdr:cNvPr>
        <xdr:cNvSpPr/>
      </xdr:nvSpPr>
      <xdr:spPr>
        <a:xfrm>
          <a:off x="49022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36635</xdr:rowOff>
    </xdr:from>
    <xdr:ext cx="762000" cy="259045"/>
    <xdr:sp macro="" textlink="">
      <xdr:nvSpPr>
        <xdr:cNvPr id="88" name="財政力該当値テキスト">
          <a:extLst>
            <a:ext uri="{FF2B5EF4-FFF2-40B4-BE49-F238E27FC236}">
              <a16:creationId xmlns:a16="http://schemas.microsoft.com/office/drawing/2014/main" id="{5040B0BC-28B4-4684-AA16-D4190899C91E}"/>
            </a:ext>
          </a:extLst>
        </xdr:cNvPr>
        <xdr:cNvSpPr txBox="1"/>
      </xdr:nvSpPr>
      <xdr:spPr>
        <a:xfrm>
          <a:off x="5041900" y="7408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64558</xdr:rowOff>
    </xdr:from>
    <xdr:to>
      <xdr:col>19</xdr:col>
      <xdr:colOff>184150</xdr:colOff>
      <xdr:row>43</xdr:row>
      <xdr:rowOff>166158</xdr:rowOff>
    </xdr:to>
    <xdr:sp macro="" textlink="">
      <xdr:nvSpPr>
        <xdr:cNvPr id="89" name="楕円 88">
          <a:extLst>
            <a:ext uri="{FF2B5EF4-FFF2-40B4-BE49-F238E27FC236}">
              <a16:creationId xmlns:a16="http://schemas.microsoft.com/office/drawing/2014/main" id="{A75B2D72-8891-4A51-9E3E-0E40A07EA44D}"/>
            </a:ext>
          </a:extLst>
        </xdr:cNvPr>
        <xdr:cNvSpPr/>
      </xdr:nvSpPr>
      <xdr:spPr>
        <a:xfrm>
          <a:off x="4064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150935</xdr:rowOff>
    </xdr:from>
    <xdr:ext cx="736600" cy="259045"/>
    <xdr:sp macro="" textlink="">
      <xdr:nvSpPr>
        <xdr:cNvPr id="90" name="テキスト ボックス 89">
          <a:extLst>
            <a:ext uri="{FF2B5EF4-FFF2-40B4-BE49-F238E27FC236}">
              <a16:creationId xmlns:a16="http://schemas.microsoft.com/office/drawing/2014/main" id="{3A6AE92E-7661-4EBB-AAD4-13777F977D80}"/>
            </a:ext>
          </a:extLst>
        </xdr:cNvPr>
        <xdr:cNvSpPr txBox="1"/>
      </xdr:nvSpPr>
      <xdr:spPr>
        <a:xfrm>
          <a:off x="3733800" y="7523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1" name="楕円 90">
          <a:extLst>
            <a:ext uri="{FF2B5EF4-FFF2-40B4-BE49-F238E27FC236}">
              <a16:creationId xmlns:a16="http://schemas.microsoft.com/office/drawing/2014/main" id="{5098411B-46A0-4189-B521-BF7A271EBD6F}"/>
            </a:ext>
          </a:extLst>
        </xdr:cNvPr>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92" name="テキスト ボックス 91">
          <a:extLst>
            <a:ext uri="{FF2B5EF4-FFF2-40B4-BE49-F238E27FC236}">
              <a16:creationId xmlns:a16="http://schemas.microsoft.com/office/drawing/2014/main" id="{E1B69C48-F2E6-46FB-9705-43F715BA1842}"/>
            </a:ext>
          </a:extLst>
        </xdr:cNvPr>
        <xdr:cNvSpPr txBox="1"/>
      </xdr:nvSpPr>
      <xdr:spPr>
        <a:xfrm>
          <a:off x="2844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3" name="楕円 92">
          <a:extLst>
            <a:ext uri="{FF2B5EF4-FFF2-40B4-BE49-F238E27FC236}">
              <a16:creationId xmlns:a16="http://schemas.microsoft.com/office/drawing/2014/main" id="{3B992976-1D27-4D46-A510-6FBD391D74CA}"/>
            </a:ext>
          </a:extLst>
        </xdr:cNvPr>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130827</xdr:rowOff>
    </xdr:from>
    <xdr:ext cx="762000" cy="259045"/>
    <xdr:sp macro="" textlink="">
      <xdr:nvSpPr>
        <xdr:cNvPr id="94" name="テキスト ボックス 93">
          <a:extLst>
            <a:ext uri="{FF2B5EF4-FFF2-40B4-BE49-F238E27FC236}">
              <a16:creationId xmlns:a16="http://schemas.microsoft.com/office/drawing/2014/main" id="{C1A18AD3-02A4-47BC-A94B-8C9AEDBDEAFF}"/>
            </a:ext>
          </a:extLst>
        </xdr:cNvPr>
        <xdr:cNvSpPr txBox="1"/>
      </xdr:nvSpPr>
      <xdr:spPr>
        <a:xfrm>
          <a:off x="1955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5" name="楕円 94">
          <a:extLst>
            <a:ext uri="{FF2B5EF4-FFF2-40B4-BE49-F238E27FC236}">
              <a16:creationId xmlns:a16="http://schemas.microsoft.com/office/drawing/2014/main" id="{A80C3F49-0D24-4696-BA8B-7F5E94697B27}"/>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96" name="テキスト ボックス 95">
          <a:extLst>
            <a:ext uri="{FF2B5EF4-FFF2-40B4-BE49-F238E27FC236}">
              <a16:creationId xmlns:a16="http://schemas.microsoft.com/office/drawing/2014/main" id="{5210651A-C596-44E1-9CB4-57CC6173977B}"/>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50672791-6721-4F73-B639-B6A2FE8A6D47}"/>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EBD2117C-C4CC-4C00-9E5A-D1547F794327}"/>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6ED7079C-3F00-4A36-8108-477B3C61CDE3}"/>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1B146F83-9A51-4542-8311-6B6F0AF3628B}"/>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291C78B3-F1E0-48AA-8B21-7216F3F973ED}"/>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8331C20C-4B18-4AEB-9024-DA91E1DDE84C}"/>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BB0DFE63-9ACC-4DF8-8E6C-67810937F775}"/>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8FA89AE0-8C5E-4B03-9798-A2D1CC180F04}"/>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3F900A06-ECC8-49D5-9C4F-07A8AA9579FF}"/>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683FF035-09B8-44C4-AD30-4F15DEC9BCA3}"/>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5700AC02-1FC9-4469-94C3-E216AE3F7B1D}"/>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B017AF4C-0C0C-4228-80AA-90A7FA226BB7}"/>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DFEAED30-85F3-450A-BDE9-74F1A5A4B26E}"/>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年度は類似団体平均を</a:t>
          </a:r>
          <a:r>
            <a:rPr kumimoji="1" lang="en-US" altLang="ja-JP" sz="1100">
              <a:solidFill>
                <a:schemeClr val="dk1"/>
              </a:solidFill>
              <a:effectLst/>
              <a:latin typeface="+mn-lt"/>
              <a:ea typeface="+mn-ea"/>
              <a:cs typeface="+mn-cs"/>
            </a:rPr>
            <a:t>3.2</a:t>
          </a:r>
          <a:r>
            <a:rPr kumimoji="1" lang="ja-JP" altLang="ja-JP" sz="1100">
              <a:solidFill>
                <a:schemeClr val="dk1"/>
              </a:solidFill>
              <a:effectLst/>
              <a:latin typeface="+mn-lt"/>
              <a:ea typeface="+mn-ea"/>
              <a:cs typeface="+mn-cs"/>
            </a:rPr>
            <a:t>ポイント上回っており、令和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7.2</a:t>
          </a:r>
          <a:r>
            <a:rPr kumimoji="1" lang="ja-JP" altLang="ja-JP" sz="1100">
              <a:solidFill>
                <a:schemeClr val="dk1"/>
              </a:solidFill>
              <a:effectLst/>
              <a:latin typeface="+mn-lt"/>
              <a:ea typeface="+mn-ea"/>
              <a:cs typeface="+mn-cs"/>
            </a:rPr>
            <a:t>ポイント増加した。令和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年度からの普通交付税の減少と平成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年度以降の大規模事業の元金償還の開始により、経常収支比率が増加していることから、投資的経費の抑制など公債費の適正管理を図り、更なる経常的支出の削減により経常収支比率の改善に努める。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AB26CB88-CB0E-479C-ACCD-BAB2B105990D}"/>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5BD0B923-C399-4B1C-8C5B-DF3F942912C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F679264-2951-468C-858A-D68BDC58EE01}"/>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B3F2137-AB48-468E-86DC-BDA88135F36C}"/>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889B758C-CA6F-4A59-9AEB-79BD9E87DE44}"/>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E7082E32-2017-44E3-90AB-5D1D7EC43BF5}"/>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C6E5EC69-89CD-44BE-8F26-9A858C90734C}"/>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67B26827-C4B1-408C-AE7E-20C2F828B34A}"/>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2B7F2C33-6F39-4DC6-B1FF-78FB15F3D3CB}"/>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867F2FC0-A849-488E-A0FD-5123E19581CB}"/>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83E0367F-3263-4DD2-9350-870E66AC613F}"/>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F2CD2D3A-17D7-425D-B757-CF826E3D36B5}"/>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9342D7B-6AF8-4541-99ED-DEDF4CFC2026}"/>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48CFD1C8-8CD6-4D52-8A23-3C3C7E23C558}"/>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3BB32B5D-12E8-407A-8FEF-EC28D9BC2BFC}"/>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572C8B53-96C6-42BD-901A-A075B7AFB0D8}"/>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169756</xdr:rowOff>
    </xdr:from>
    <xdr:to>
      <xdr:col>23</xdr:col>
      <xdr:colOff>133350</xdr:colOff>
      <xdr:row>67</xdr:row>
      <xdr:rowOff>75988</xdr:rowOff>
    </xdr:to>
    <xdr:cxnSp macro="">
      <xdr:nvCxnSpPr>
        <xdr:cNvPr id="126" name="直線コネクタ 125">
          <a:extLst>
            <a:ext uri="{FF2B5EF4-FFF2-40B4-BE49-F238E27FC236}">
              <a16:creationId xmlns:a16="http://schemas.microsoft.com/office/drawing/2014/main" id="{539876F1-A07A-4A2C-9F3B-CE09F19EB070}"/>
            </a:ext>
          </a:extLst>
        </xdr:cNvPr>
        <xdr:cNvCxnSpPr/>
      </xdr:nvCxnSpPr>
      <xdr:spPr>
        <a:xfrm flipV="1">
          <a:off x="4953000" y="9942406"/>
          <a:ext cx="0" cy="16207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48065</xdr:rowOff>
    </xdr:from>
    <xdr:ext cx="762000" cy="259045"/>
    <xdr:sp macro="" textlink="">
      <xdr:nvSpPr>
        <xdr:cNvPr id="127" name="財政構造の弾力性最小値テキスト">
          <a:extLst>
            <a:ext uri="{FF2B5EF4-FFF2-40B4-BE49-F238E27FC236}">
              <a16:creationId xmlns:a16="http://schemas.microsoft.com/office/drawing/2014/main" id="{C5C56CC3-AA22-42FF-8C78-7AF17A4DEEC4}"/>
            </a:ext>
          </a:extLst>
        </xdr:cNvPr>
        <xdr:cNvSpPr txBox="1"/>
      </xdr:nvSpPr>
      <xdr:spPr>
        <a:xfrm>
          <a:off x="5041900" y="11535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75988</xdr:rowOff>
    </xdr:from>
    <xdr:to>
      <xdr:col>24</xdr:col>
      <xdr:colOff>12700</xdr:colOff>
      <xdr:row>67</xdr:row>
      <xdr:rowOff>75988</xdr:rowOff>
    </xdr:to>
    <xdr:cxnSp macro="">
      <xdr:nvCxnSpPr>
        <xdr:cNvPr id="128" name="直線コネクタ 127">
          <a:extLst>
            <a:ext uri="{FF2B5EF4-FFF2-40B4-BE49-F238E27FC236}">
              <a16:creationId xmlns:a16="http://schemas.microsoft.com/office/drawing/2014/main" id="{5F9F2B63-269B-4C54-8862-B18E8DBB0069}"/>
            </a:ext>
          </a:extLst>
        </xdr:cNvPr>
        <xdr:cNvCxnSpPr/>
      </xdr:nvCxnSpPr>
      <xdr:spPr>
        <a:xfrm>
          <a:off x="4864100" y="1156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84683</xdr:rowOff>
    </xdr:from>
    <xdr:ext cx="762000" cy="259045"/>
    <xdr:sp macro="" textlink="">
      <xdr:nvSpPr>
        <xdr:cNvPr id="129" name="財政構造の弾力性最大値テキスト">
          <a:extLst>
            <a:ext uri="{FF2B5EF4-FFF2-40B4-BE49-F238E27FC236}">
              <a16:creationId xmlns:a16="http://schemas.microsoft.com/office/drawing/2014/main" id="{1D11AFE2-725F-4E69-B29D-F14621EF62D1}"/>
            </a:ext>
          </a:extLst>
        </xdr:cNvPr>
        <xdr:cNvSpPr txBox="1"/>
      </xdr:nvSpPr>
      <xdr:spPr>
        <a:xfrm>
          <a:off x="5041900" y="9685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169756</xdr:rowOff>
    </xdr:from>
    <xdr:to>
      <xdr:col>24</xdr:col>
      <xdr:colOff>12700</xdr:colOff>
      <xdr:row>57</xdr:row>
      <xdr:rowOff>169756</xdr:rowOff>
    </xdr:to>
    <xdr:cxnSp macro="">
      <xdr:nvCxnSpPr>
        <xdr:cNvPr id="130" name="直線コネクタ 129">
          <a:extLst>
            <a:ext uri="{FF2B5EF4-FFF2-40B4-BE49-F238E27FC236}">
              <a16:creationId xmlns:a16="http://schemas.microsoft.com/office/drawing/2014/main" id="{2C7BA3E3-84A9-4476-A914-1A1085106F23}"/>
            </a:ext>
          </a:extLst>
        </xdr:cNvPr>
        <xdr:cNvCxnSpPr/>
      </xdr:nvCxnSpPr>
      <xdr:spPr>
        <a:xfrm>
          <a:off x="4864100" y="9942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124883</xdr:rowOff>
    </xdr:from>
    <xdr:to>
      <xdr:col>23</xdr:col>
      <xdr:colOff>133350</xdr:colOff>
      <xdr:row>64</xdr:row>
      <xdr:rowOff>71544</xdr:rowOff>
    </xdr:to>
    <xdr:cxnSp macro="">
      <xdr:nvCxnSpPr>
        <xdr:cNvPr id="131" name="直線コネクタ 130">
          <a:extLst>
            <a:ext uri="{FF2B5EF4-FFF2-40B4-BE49-F238E27FC236}">
              <a16:creationId xmlns:a16="http://schemas.microsoft.com/office/drawing/2014/main" id="{A850AEAC-47BD-4F8B-A1AF-F300A2DACB4F}"/>
            </a:ext>
          </a:extLst>
        </xdr:cNvPr>
        <xdr:cNvCxnSpPr/>
      </xdr:nvCxnSpPr>
      <xdr:spPr>
        <a:xfrm>
          <a:off x="4114800" y="10754783"/>
          <a:ext cx="838200" cy="289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80027</xdr:rowOff>
    </xdr:from>
    <xdr:ext cx="762000" cy="259045"/>
    <xdr:sp macro="" textlink="">
      <xdr:nvSpPr>
        <xdr:cNvPr id="132" name="財政構造の弾力性平均値テキスト">
          <a:extLst>
            <a:ext uri="{FF2B5EF4-FFF2-40B4-BE49-F238E27FC236}">
              <a16:creationId xmlns:a16="http://schemas.microsoft.com/office/drawing/2014/main" id="{63BE55F2-054E-4AC1-84CB-D32B45EDED17}"/>
            </a:ext>
          </a:extLst>
        </xdr:cNvPr>
        <xdr:cNvSpPr txBox="1"/>
      </xdr:nvSpPr>
      <xdr:spPr>
        <a:xfrm>
          <a:off x="5041900" y="1070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63500</xdr:rowOff>
    </xdr:from>
    <xdr:to>
      <xdr:col>23</xdr:col>
      <xdr:colOff>184150</xdr:colOff>
      <xdr:row>63</xdr:row>
      <xdr:rowOff>165100</xdr:rowOff>
    </xdr:to>
    <xdr:sp macro="" textlink="">
      <xdr:nvSpPr>
        <xdr:cNvPr id="133" name="フローチャート: 判断 132">
          <a:extLst>
            <a:ext uri="{FF2B5EF4-FFF2-40B4-BE49-F238E27FC236}">
              <a16:creationId xmlns:a16="http://schemas.microsoft.com/office/drawing/2014/main" id="{931DDBE6-26C8-414B-B4E7-45F8EA7650F8}"/>
            </a:ext>
          </a:extLst>
        </xdr:cNvPr>
        <xdr:cNvSpPr/>
      </xdr:nvSpPr>
      <xdr:spPr>
        <a:xfrm>
          <a:off x="49022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124883</xdr:rowOff>
    </xdr:from>
    <xdr:to>
      <xdr:col>19</xdr:col>
      <xdr:colOff>133350</xdr:colOff>
      <xdr:row>65</xdr:row>
      <xdr:rowOff>32808</xdr:rowOff>
    </xdr:to>
    <xdr:cxnSp macro="">
      <xdr:nvCxnSpPr>
        <xdr:cNvPr id="134" name="直線コネクタ 133">
          <a:extLst>
            <a:ext uri="{FF2B5EF4-FFF2-40B4-BE49-F238E27FC236}">
              <a16:creationId xmlns:a16="http://schemas.microsoft.com/office/drawing/2014/main" id="{59843782-BCF7-467C-96DA-2C67DCD597B3}"/>
            </a:ext>
          </a:extLst>
        </xdr:cNvPr>
        <xdr:cNvCxnSpPr/>
      </xdr:nvCxnSpPr>
      <xdr:spPr>
        <a:xfrm flipV="1">
          <a:off x="3225800" y="10754783"/>
          <a:ext cx="889000" cy="422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90170</xdr:rowOff>
    </xdr:from>
    <xdr:to>
      <xdr:col>19</xdr:col>
      <xdr:colOff>184150</xdr:colOff>
      <xdr:row>63</xdr:row>
      <xdr:rowOff>20320</xdr:rowOff>
    </xdr:to>
    <xdr:sp macro="" textlink="">
      <xdr:nvSpPr>
        <xdr:cNvPr id="135" name="フローチャート: 判断 134">
          <a:extLst>
            <a:ext uri="{FF2B5EF4-FFF2-40B4-BE49-F238E27FC236}">
              <a16:creationId xmlns:a16="http://schemas.microsoft.com/office/drawing/2014/main" id="{609B53AC-4CF4-4553-89B8-5D0CBD657942}"/>
            </a:ext>
          </a:extLst>
        </xdr:cNvPr>
        <xdr:cNvSpPr/>
      </xdr:nvSpPr>
      <xdr:spPr>
        <a:xfrm>
          <a:off x="4064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5097</xdr:rowOff>
    </xdr:from>
    <xdr:ext cx="736600" cy="259045"/>
    <xdr:sp macro="" textlink="">
      <xdr:nvSpPr>
        <xdr:cNvPr id="136" name="テキスト ボックス 135">
          <a:extLst>
            <a:ext uri="{FF2B5EF4-FFF2-40B4-BE49-F238E27FC236}">
              <a16:creationId xmlns:a16="http://schemas.microsoft.com/office/drawing/2014/main" id="{509A3BFA-0D4D-4C55-9C5F-888C4851D98B}"/>
            </a:ext>
          </a:extLst>
        </xdr:cNvPr>
        <xdr:cNvSpPr txBox="1"/>
      </xdr:nvSpPr>
      <xdr:spPr>
        <a:xfrm>
          <a:off x="3733800" y="10806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95673</xdr:rowOff>
    </xdr:from>
    <xdr:to>
      <xdr:col>15</xdr:col>
      <xdr:colOff>82550</xdr:colOff>
      <xdr:row>65</xdr:row>
      <xdr:rowOff>32808</xdr:rowOff>
    </xdr:to>
    <xdr:cxnSp macro="">
      <xdr:nvCxnSpPr>
        <xdr:cNvPr id="137" name="直線コネクタ 136">
          <a:extLst>
            <a:ext uri="{FF2B5EF4-FFF2-40B4-BE49-F238E27FC236}">
              <a16:creationId xmlns:a16="http://schemas.microsoft.com/office/drawing/2014/main" id="{4C33CDCD-E554-486A-AC5E-3BF40F70189F}"/>
            </a:ext>
          </a:extLst>
        </xdr:cNvPr>
        <xdr:cNvCxnSpPr/>
      </xdr:nvCxnSpPr>
      <xdr:spPr>
        <a:xfrm>
          <a:off x="2336800" y="11068473"/>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111760</xdr:rowOff>
    </xdr:from>
    <xdr:to>
      <xdr:col>15</xdr:col>
      <xdr:colOff>133350</xdr:colOff>
      <xdr:row>64</xdr:row>
      <xdr:rowOff>41910</xdr:rowOff>
    </xdr:to>
    <xdr:sp macro="" textlink="">
      <xdr:nvSpPr>
        <xdr:cNvPr id="138" name="フローチャート: 判断 137">
          <a:extLst>
            <a:ext uri="{FF2B5EF4-FFF2-40B4-BE49-F238E27FC236}">
              <a16:creationId xmlns:a16="http://schemas.microsoft.com/office/drawing/2014/main" id="{FCA3A5A4-0A33-4787-ACFF-D8AE4DBAC8B1}"/>
            </a:ext>
          </a:extLst>
        </xdr:cNvPr>
        <xdr:cNvSpPr/>
      </xdr:nvSpPr>
      <xdr:spPr>
        <a:xfrm>
          <a:off x="3175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52087</xdr:rowOff>
    </xdr:from>
    <xdr:ext cx="762000" cy="259045"/>
    <xdr:sp macro="" textlink="">
      <xdr:nvSpPr>
        <xdr:cNvPr id="139" name="テキスト ボックス 138">
          <a:extLst>
            <a:ext uri="{FF2B5EF4-FFF2-40B4-BE49-F238E27FC236}">
              <a16:creationId xmlns:a16="http://schemas.microsoft.com/office/drawing/2014/main" id="{43EBB129-E9DB-4F5B-94A7-13DEAF6CA025}"/>
            </a:ext>
          </a:extLst>
        </xdr:cNvPr>
        <xdr:cNvSpPr txBox="1"/>
      </xdr:nvSpPr>
      <xdr:spPr>
        <a:xfrm>
          <a:off x="2844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71544</xdr:rowOff>
    </xdr:from>
    <xdr:to>
      <xdr:col>11</xdr:col>
      <xdr:colOff>31750</xdr:colOff>
      <xdr:row>64</xdr:row>
      <xdr:rowOff>95673</xdr:rowOff>
    </xdr:to>
    <xdr:cxnSp macro="">
      <xdr:nvCxnSpPr>
        <xdr:cNvPr id="140" name="直線コネクタ 139">
          <a:extLst>
            <a:ext uri="{FF2B5EF4-FFF2-40B4-BE49-F238E27FC236}">
              <a16:creationId xmlns:a16="http://schemas.microsoft.com/office/drawing/2014/main" id="{6FEAD506-EFFB-49C4-B78C-DA59BF5BF552}"/>
            </a:ext>
          </a:extLst>
        </xdr:cNvPr>
        <xdr:cNvCxnSpPr/>
      </xdr:nvCxnSpPr>
      <xdr:spPr>
        <a:xfrm>
          <a:off x="1447800" y="11044344"/>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164042</xdr:rowOff>
    </xdr:from>
    <xdr:to>
      <xdr:col>11</xdr:col>
      <xdr:colOff>82550</xdr:colOff>
      <xdr:row>64</xdr:row>
      <xdr:rowOff>94192</xdr:rowOff>
    </xdr:to>
    <xdr:sp macro="" textlink="">
      <xdr:nvSpPr>
        <xdr:cNvPr id="141" name="フローチャート: 判断 140">
          <a:extLst>
            <a:ext uri="{FF2B5EF4-FFF2-40B4-BE49-F238E27FC236}">
              <a16:creationId xmlns:a16="http://schemas.microsoft.com/office/drawing/2014/main" id="{FA79BD4B-668B-4DC8-80DE-87251DE5B28D}"/>
            </a:ext>
          </a:extLst>
        </xdr:cNvPr>
        <xdr:cNvSpPr/>
      </xdr:nvSpPr>
      <xdr:spPr>
        <a:xfrm>
          <a:off x="2286000" y="1096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104369</xdr:rowOff>
    </xdr:from>
    <xdr:ext cx="762000" cy="259045"/>
    <xdr:sp macro="" textlink="">
      <xdr:nvSpPr>
        <xdr:cNvPr id="142" name="テキスト ボックス 141">
          <a:extLst>
            <a:ext uri="{FF2B5EF4-FFF2-40B4-BE49-F238E27FC236}">
              <a16:creationId xmlns:a16="http://schemas.microsoft.com/office/drawing/2014/main" id="{7468B5A3-725B-48BE-9DF4-007D24654BFA}"/>
            </a:ext>
          </a:extLst>
        </xdr:cNvPr>
        <xdr:cNvSpPr txBox="1"/>
      </xdr:nvSpPr>
      <xdr:spPr>
        <a:xfrm>
          <a:off x="1955800" y="10734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139912</xdr:rowOff>
    </xdr:from>
    <xdr:to>
      <xdr:col>7</xdr:col>
      <xdr:colOff>31750</xdr:colOff>
      <xdr:row>64</xdr:row>
      <xdr:rowOff>70062</xdr:rowOff>
    </xdr:to>
    <xdr:sp macro="" textlink="">
      <xdr:nvSpPr>
        <xdr:cNvPr id="143" name="フローチャート: 判断 142">
          <a:extLst>
            <a:ext uri="{FF2B5EF4-FFF2-40B4-BE49-F238E27FC236}">
              <a16:creationId xmlns:a16="http://schemas.microsoft.com/office/drawing/2014/main" id="{D9D97319-FDDD-4EDD-80B4-1330F3113E4B}"/>
            </a:ext>
          </a:extLst>
        </xdr:cNvPr>
        <xdr:cNvSpPr/>
      </xdr:nvSpPr>
      <xdr:spPr>
        <a:xfrm>
          <a:off x="1397000" y="10941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80239</xdr:rowOff>
    </xdr:from>
    <xdr:ext cx="762000" cy="259045"/>
    <xdr:sp macro="" textlink="">
      <xdr:nvSpPr>
        <xdr:cNvPr id="144" name="テキスト ボックス 143">
          <a:extLst>
            <a:ext uri="{FF2B5EF4-FFF2-40B4-BE49-F238E27FC236}">
              <a16:creationId xmlns:a16="http://schemas.microsoft.com/office/drawing/2014/main" id="{2CBB57D0-EF0F-42D0-9AC5-18CBC278F4F1}"/>
            </a:ext>
          </a:extLst>
        </xdr:cNvPr>
        <xdr:cNvSpPr txBox="1"/>
      </xdr:nvSpPr>
      <xdr:spPr>
        <a:xfrm>
          <a:off x="1066800" y="10710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2C9FE871-AA4A-40DF-A88A-D7BCEE3A51C4}"/>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7017A6CF-906E-4FF6-A206-F428C40E07EA}"/>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DD583266-1F73-4C39-8F25-A3600730958F}"/>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E54EDB09-E399-44DE-942F-AE21605232B7}"/>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70BF32F7-9B6D-40AF-BCCA-8C44BCEB526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20744</xdr:rowOff>
    </xdr:from>
    <xdr:to>
      <xdr:col>23</xdr:col>
      <xdr:colOff>184150</xdr:colOff>
      <xdr:row>64</xdr:row>
      <xdr:rowOff>122344</xdr:rowOff>
    </xdr:to>
    <xdr:sp macro="" textlink="">
      <xdr:nvSpPr>
        <xdr:cNvPr id="150" name="楕円 149">
          <a:extLst>
            <a:ext uri="{FF2B5EF4-FFF2-40B4-BE49-F238E27FC236}">
              <a16:creationId xmlns:a16="http://schemas.microsoft.com/office/drawing/2014/main" id="{1F43B6CD-44EF-4621-9F5F-427BCC07E1EA}"/>
            </a:ext>
          </a:extLst>
        </xdr:cNvPr>
        <xdr:cNvSpPr/>
      </xdr:nvSpPr>
      <xdr:spPr>
        <a:xfrm>
          <a:off x="4902200" y="1099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164271</xdr:rowOff>
    </xdr:from>
    <xdr:ext cx="762000" cy="259045"/>
    <xdr:sp macro="" textlink="">
      <xdr:nvSpPr>
        <xdr:cNvPr id="151" name="財政構造の弾力性該当値テキスト">
          <a:extLst>
            <a:ext uri="{FF2B5EF4-FFF2-40B4-BE49-F238E27FC236}">
              <a16:creationId xmlns:a16="http://schemas.microsoft.com/office/drawing/2014/main" id="{2E5A75ED-9AB0-4246-BEC2-B4AD07878461}"/>
            </a:ext>
          </a:extLst>
        </xdr:cNvPr>
        <xdr:cNvSpPr txBox="1"/>
      </xdr:nvSpPr>
      <xdr:spPr>
        <a:xfrm>
          <a:off x="5041900" y="10965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74083</xdr:rowOff>
    </xdr:from>
    <xdr:to>
      <xdr:col>19</xdr:col>
      <xdr:colOff>184150</xdr:colOff>
      <xdr:row>63</xdr:row>
      <xdr:rowOff>4233</xdr:rowOff>
    </xdr:to>
    <xdr:sp macro="" textlink="">
      <xdr:nvSpPr>
        <xdr:cNvPr id="152" name="楕円 151">
          <a:extLst>
            <a:ext uri="{FF2B5EF4-FFF2-40B4-BE49-F238E27FC236}">
              <a16:creationId xmlns:a16="http://schemas.microsoft.com/office/drawing/2014/main" id="{DC2D2B11-D2D0-4044-800F-8697487303C1}"/>
            </a:ext>
          </a:extLst>
        </xdr:cNvPr>
        <xdr:cNvSpPr/>
      </xdr:nvSpPr>
      <xdr:spPr>
        <a:xfrm>
          <a:off x="4064000" y="1070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14410</xdr:rowOff>
    </xdr:from>
    <xdr:ext cx="736600" cy="259045"/>
    <xdr:sp macro="" textlink="">
      <xdr:nvSpPr>
        <xdr:cNvPr id="153" name="テキスト ボックス 152">
          <a:extLst>
            <a:ext uri="{FF2B5EF4-FFF2-40B4-BE49-F238E27FC236}">
              <a16:creationId xmlns:a16="http://schemas.microsoft.com/office/drawing/2014/main" id="{EEE33D84-DECB-481E-8C99-945294B87730}"/>
            </a:ext>
          </a:extLst>
        </xdr:cNvPr>
        <xdr:cNvSpPr txBox="1"/>
      </xdr:nvSpPr>
      <xdr:spPr>
        <a:xfrm>
          <a:off x="3733800" y="104728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153458</xdr:rowOff>
    </xdr:from>
    <xdr:to>
      <xdr:col>15</xdr:col>
      <xdr:colOff>133350</xdr:colOff>
      <xdr:row>65</xdr:row>
      <xdr:rowOff>83608</xdr:rowOff>
    </xdr:to>
    <xdr:sp macro="" textlink="">
      <xdr:nvSpPr>
        <xdr:cNvPr id="154" name="楕円 153">
          <a:extLst>
            <a:ext uri="{FF2B5EF4-FFF2-40B4-BE49-F238E27FC236}">
              <a16:creationId xmlns:a16="http://schemas.microsoft.com/office/drawing/2014/main" id="{304DA03E-BDC7-45EA-9EA7-6606164FB1BA}"/>
            </a:ext>
          </a:extLst>
        </xdr:cNvPr>
        <xdr:cNvSpPr/>
      </xdr:nvSpPr>
      <xdr:spPr>
        <a:xfrm>
          <a:off x="3175000" y="1112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68385</xdr:rowOff>
    </xdr:from>
    <xdr:ext cx="762000" cy="259045"/>
    <xdr:sp macro="" textlink="">
      <xdr:nvSpPr>
        <xdr:cNvPr id="155" name="テキスト ボックス 154">
          <a:extLst>
            <a:ext uri="{FF2B5EF4-FFF2-40B4-BE49-F238E27FC236}">
              <a16:creationId xmlns:a16="http://schemas.microsoft.com/office/drawing/2014/main" id="{74622110-9BA1-4885-ACC6-323E5710A627}"/>
            </a:ext>
          </a:extLst>
        </xdr:cNvPr>
        <xdr:cNvSpPr txBox="1"/>
      </xdr:nvSpPr>
      <xdr:spPr>
        <a:xfrm>
          <a:off x="2844800" y="1121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44873</xdr:rowOff>
    </xdr:from>
    <xdr:to>
      <xdr:col>11</xdr:col>
      <xdr:colOff>82550</xdr:colOff>
      <xdr:row>64</xdr:row>
      <xdr:rowOff>146473</xdr:rowOff>
    </xdr:to>
    <xdr:sp macro="" textlink="">
      <xdr:nvSpPr>
        <xdr:cNvPr id="156" name="楕円 155">
          <a:extLst>
            <a:ext uri="{FF2B5EF4-FFF2-40B4-BE49-F238E27FC236}">
              <a16:creationId xmlns:a16="http://schemas.microsoft.com/office/drawing/2014/main" id="{C2969F2F-E0D6-4ADC-9E0B-D9615333F0AF}"/>
            </a:ext>
          </a:extLst>
        </xdr:cNvPr>
        <xdr:cNvSpPr/>
      </xdr:nvSpPr>
      <xdr:spPr>
        <a:xfrm>
          <a:off x="2286000" y="1101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131250</xdr:rowOff>
    </xdr:from>
    <xdr:ext cx="762000" cy="259045"/>
    <xdr:sp macro="" textlink="">
      <xdr:nvSpPr>
        <xdr:cNvPr id="157" name="テキスト ボックス 156">
          <a:extLst>
            <a:ext uri="{FF2B5EF4-FFF2-40B4-BE49-F238E27FC236}">
              <a16:creationId xmlns:a16="http://schemas.microsoft.com/office/drawing/2014/main" id="{99DD0967-AFE6-48F1-9488-138F21D0C5F9}"/>
            </a:ext>
          </a:extLst>
        </xdr:cNvPr>
        <xdr:cNvSpPr txBox="1"/>
      </xdr:nvSpPr>
      <xdr:spPr>
        <a:xfrm>
          <a:off x="1955800" y="1110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20744</xdr:rowOff>
    </xdr:from>
    <xdr:to>
      <xdr:col>7</xdr:col>
      <xdr:colOff>31750</xdr:colOff>
      <xdr:row>64</xdr:row>
      <xdr:rowOff>122344</xdr:rowOff>
    </xdr:to>
    <xdr:sp macro="" textlink="">
      <xdr:nvSpPr>
        <xdr:cNvPr id="158" name="楕円 157">
          <a:extLst>
            <a:ext uri="{FF2B5EF4-FFF2-40B4-BE49-F238E27FC236}">
              <a16:creationId xmlns:a16="http://schemas.microsoft.com/office/drawing/2014/main" id="{FED0169E-F8F6-4F16-8603-82A02EDA7D24}"/>
            </a:ext>
          </a:extLst>
        </xdr:cNvPr>
        <xdr:cNvSpPr/>
      </xdr:nvSpPr>
      <xdr:spPr>
        <a:xfrm>
          <a:off x="1397000" y="1099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107121</xdr:rowOff>
    </xdr:from>
    <xdr:ext cx="762000" cy="259045"/>
    <xdr:sp macro="" textlink="">
      <xdr:nvSpPr>
        <xdr:cNvPr id="159" name="テキスト ボックス 158">
          <a:extLst>
            <a:ext uri="{FF2B5EF4-FFF2-40B4-BE49-F238E27FC236}">
              <a16:creationId xmlns:a16="http://schemas.microsoft.com/office/drawing/2014/main" id="{1D402939-D155-47FB-8D21-F9B604B11F54}"/>
            </a:ext>
          </a:extLst>
        </xdr:cNvPr>
        <xdr:cNvSpPr txBox="1"/>
      </xdr:nvSpPr>
      <xdr:spPr>
        <a:xfrm>
          <a:off x="1066800" y="1107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F7D1F126-6CEF-4C5B-8CA2-127A0B39C827}"/>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D465CF-BED4-4EB7-9E70-D2CA1ECB6B6C}"/>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FA7684D6-9EBA-4819-A8BE-4E6895F5A5CC}"/>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[603,235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6263C294-06B2-4437-A051-98001FC2FCD6}"/>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2FBE9465-E4BB-4D0E-8B1A-61FDADC560EF}"/>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D109067E-894A-4871-B019-F7A1304A4936}"/>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83C72D25-FDF3-4A34-B93C-D75A19C3C9AE}"/>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35FA4615-6AE3-4E73-8A62-D0A797F32319}"/>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C40150B3-BE1C-46C9-A550-BB5CDEB96CE4}"/>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4AD206D6-D065-486E-9FA5-C626D3801F47}"/>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85631797-D407-4866-BCEB-4A9B624340A4}"/>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6512231E-13C3-45F1-B7DC-2A41690820F7}"/>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852FE960-B816-4044-853A-E3326CF6631C}"/>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a:solidFill>
                <a:schemeClr val="dk1"/>
              </a:solidFill>
              <a:effectLst/>
              <a:latin typeface="+mn-lt"/>
              <a:ea typeface="+mn-ea"/>
              <a:cs typeface="+mn-cs"/>
            </a:rPr>
            <a:t>令和</a:t>
          </a:r>
          <a:r>
            <a:rPr kumimoji="1" lang="en-US" altLang="ja-JP" sz="1050">
              <a:solidFill>
                <a:schemeClr val="dk1"/>
              </a:solidFill>
              <a:effectLst/>
              <a:latin typeface="+mn-lt"/>
              <a:ea typeface="+mn-ea"/>
              <a:cs typeface="+mn-cs"/>
            </a:rPr>
            <a:t>4</a:t>
          </a:r>
          <a:r>
            <a:rPr kumimoji="1" lang="ja-JP" altLang="ja-JP" sz="1050">
              <a:solidFill>
                <a:schemeClr val="dk1"/>
              </a:solidFill>
              <a:effectLst/>
              <a:latin typeface="+mn-lt"/>
              <a:ea typeface="+mn-ea"/>
              <a:cs typeface="+mn-cs"/>
            </a:rPr>
            <a:t>年度の人口</a:t>
          </a:r>
          <a:r>
            <a:rPr kumimoji="1" lang="en-US" altLang="ja-JP" sz="1050">
              <a:solidFill>
                <a:schemeClr val="dk1"/>
              </a:solidFill>
              <a:effectLst/>
              <a:latin typeface="+mn-lt"/>
              <a:ea typeface="+mn-ea"/>
              <a:cs typeface="+mn-cs"/>
            </a:rPr>
            <a:t>1</a:t>
          </a:r>
          <a:r>
            <a:rPr kumimoji="1" lang="ja-JP" altLang="ja-JP" sz="1050">
              <a:solidFill>
                <a:schemeClr val="dk1"/>
              </a:solidFill>
              <a:effectLst/>
              <a:latin typeface="+mn-lt"/>
              <a:ea typeface="+mn-ea"/>
              <a:cs typeface="+mn-cs"/>
            </a:rPr>
            <a:t>人当たり人件費・物件費等の決算額は、</a:t>
          </a:r>
          <a:r>
            <a:rPr kumimoji="1" lang="en-US" altLang="ja-JP" sz="1050">
              <a:solidFill>
                <a:schemeClr val="dk1"/>
              </a:solidFill>
              <a:effectLst/>
              <a:latin typeface="+mn-lt"/>
              <a:ea typeface="+mn-ea"/>
              <a:cs typeface="+mn-cs"/>
            </a:rPr>
            <a:t>603,235</a:t>
          </a:r>
          <a:r>
            <a:rPr kumimoji="1" lang="ja-JP" altLang="ja-JP" sz="1050">
              <a:solidFill>
                <a:schemeClr val="dk1"/>
              </a:solidFill>
              <a:effectLst/>
              <a:latin typeface="+mn-lt"/>
              <a:ea typeface="+mn-ea"/>
              <a:cs typeface="+mn-cs"/>
            </a:rPr>
            <a:t>円となっており、平成</a:t>
          </a:r>
          <a:r>
            <a:rPr kumimoji="1" lang="en-US" altLang="ja-JP" sz="1050">
              <a:solidFill>
                <a:schemeClr val="dk1"/>
              </a:solidFill>
              <a:effectLst/>
              <a:latin typeface="+mn-lt"/>
              <a:ea typeface="+mn-ea"/>
              <a:cs typeface="+mn-cs"/>
            </a:rPr>
            <a:t>29</a:t>
          </a:r>
          <a:r>
            <a:rPr kumimoji="1" lang="ja-JP" altLang="ja-JP" sz="1050">
              <a:solidFill>
                <a:schemeClr val="dk1"/>
              </a:solidFill>
              <a:effectLst/>
              <a:latin typeface="+mn-lt"/>
              <a:ea typeface="+mn-ea"/>
              <a:cs typeface="+mn-cs"/>
            </a:rPr>
            <a:t>年度以降、類似団体平均を上回っている状況が続いている。その要因としては、へき地診療所特別会計が普通会計に属していることや、地理的な理由から保育所を</a:t>
          </a:r>
          <a:r>
            <a:rPr kumimoji="1" lang="en-US" altLang="ja-JP" sz="1050">
              <a:solidFill>
                <a:schemeClr val="dk1"/>
              </a:solidFill>
              <a:effectLst/>
              <a:latin typeface="+mn-lt"/>
              <a:ea typeface="+mn-ea"/>
              <a:cs typeface="+mn-cs"/>
            </a:rPr>
            <a:t>3</a:t>
          </a:r>
          <a:r>
            <a:rPr kumimoji="1" lang="ja-JP" altLang="ja-JP" sz="1050">
              <a:solidFill>
                <a:schemeClr val="dk1"/>
              </a:solidFill>
              <a:effectLst/>
              <a:latin typeface="+mn-lt"/>
              <a:ea typeface="+mn-ea"/>
              <a:cs typeface="+mn-cs"/>
            </a:rPr>
            <a:t>所（うち</a:t>
          </a:r>
          <a:r>
            <a:rPr kumimoji="1" lang="en-US" altLang="ja-JP" sz="1050">
              <a:solidFill>
                <a:schemeClr val="dk1"/>
              </a:solidFill>
              <a:effectLst/>
              <a:latin typeface="+mn-lt"/>
              <a:ea typeface="+mn-ea"/>
              <a:cs typeface="+mn-cs"/>
            </a:rPr>
            <a:t>1</a:t>
          </a:r>
          <a:r>
            <a:rPr kumimoji="1" lang="ja-JP" altLang="ja-JP" sz="1050">
              <a:solidFill>
                <a:schemeClr val="dk1"/>
              </a:solidFill>
              <a:effectLst/>
              <a:latin typeface="+mn-lt"/>
              <a:ea typeface="+mn-ea"/>
              <a:cs typeface="+mn-cs"/>
            </a:rPr>
            <a:t>所は休所中）設置していることなどにより、人件費・物件費が多額となっている。また、本村は全国屈指の豪雪地帯であり、除排雪経費に多額の費用を要していることにより、維持補修費が大きくなっている。今後も人口の減少が予想されることから、施設の統廃合、コストの低減を強く推進していく必要がある。</a:t>
          </a:r>
          <a:endParaRPr lang="ja-JP" altLang="ja-JP" sz="1200">
            <a:effectLst/>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54220918-A055-48EF-B542-F11ECE3F689F}"/>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CE853625-368D-43D8-A5F7-A38082975D03}"/>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F36237C9-2B5D-4384-96EB-AB575FBA7DC6}"/>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a:extLst>
            <a:ext uri="{FF2B5EF4-FFF2-40B4-BE49-F238E27FC236}">
              <a16:creationId xmlns:a16="http://schemas.microsoft.com/office/drawing/2014/main" id="{1D6C4EF9-2D02-4FA1-B43C-86C0CBD25C9A}"/>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a:extLst>
            <a:ext uri="{FF2B5EF4-FFF2-40B4-BE49-F238E27FC236}">
              <a16:creationId xmlns:a16="http://schemas.microsoft.com/office/drawing/2014/main" id="{84743A51-616A-4EF2-A6A8-39C7F7B1AF56}"/>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a:extLst>
            <a:ext uri="{FF2B5EF4-FFF2-40B4-BE49-F238E27FC236}">
              <a16:creationId xmlns:a16="http://schemas.microsoft.com/office/drawing/2014/main" id="{3072CA4F-E7F5-4ED8-B6C6-D5F5D037041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a:extLst>
            <a:ext uri="{FF2B5EF4-FFF2-40B4-BE49-F238E27FC236}">
              <a16:creationId xmlns:a16="http://schemas.microsoft.com/office/drawing/2014/main" id="{03B5CBDE-3D87-4B90-9B35-C88310A45F87}"/>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D30CB54A-F3C9-47DE-97D8-2F439FBC3A8B}"/>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698034B9-B85B-4DBE-8F85-C1F76F8E30A8}"/>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a:extLst>
            <a:ext uri="{FF2B5EF4-FFF2-40B4-BE49-F238E27FC236}">
              <a16:creationId xmlns:a16="http://schemas.microsoft.com/office/drawing/2014/main" id="{2F52F1B4-F596-489C-BFD7-1BF956E7E4EC}"/>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a:extLst>
            <a:ext uri="{FF2B5EF4-FFF2-40B4-BE49-F238E27FC236}">
              <a16:creationId xmlns:a16="http://schemas.microsoft.com/office/drawing/2014/main" id="{EE9FD84C-612E-453D-9FEB-996B070765C1}"/>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a:extLst>
            <a:ext uri="{FF2B5EF4-FFF2-40B4-BE49-F238E27FC236}">
              <a16:creationId xmlns:a16="http://schemas.microsoft.com/office/drawing/2014/main" id="{9573F140-8850-4B4A-9C8B-407647050D62}"/>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a:extLst>
            <a:ext uri="{FF2B5EF4-FFF2-40B4-BE49-F238E27FC236}">
              <a16:creationId xmlns:a16="http://schemas.microsoft.com/office/drawing/2014/main" id="{0445DAD6-EADE-4384-BC7E-D5464B95E081}"/>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id="{AA01FC64-EF04-45FE-9970-5C80F4848D6B}"/>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B12E3CBE-4226-43AF-8F46-705D5C27A142}"/>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121185</xdr:rowOff>
    </xdr:from>
    <xdr:to>
      <xdr:col>23</xdr:col>
      <xdr:colOff>133350</xdr:colOff>
      <xdr:row>89</xdr:row>
      <xdr:rowOff>89035</xdr:rowOff>
    </xdr:to>
    <xdr:cxnSp macro="">
      <xdr:nvCxnSpPr>
        <xdr:cNvPr id="188" name="直線コネクタ 187">
          <a:extLst>
            <a:ext uri="{FF2B5EF4-FFF2-40B4-BE49-F238E27FC236}">
              <a16:creationId xmlns:a16="http://schemas.microsoft.com/office/drawing/2014/main" id="{DDC4118F-1A5C-408C-AF3A-21041796EAA7}"/>
            </a:ext>
          </a:extLst>
        </xdr:cNvPr>
        <xdr:cNvCxnSpPr/>
      </xdr:nvCxnSpPr>
      <xdr:spPr>
        <a:xfrm flipV="1">
          <a:off x="4953000" y="14008635"/>
          <a:ext cx="0" cy="1339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61112</xdr:rowOff>
    </xdr:from>
    <xdr:ext cx="762000" cy="259045"/>
    <xdr:sp macro="" textlink="">
      <xdr:nvSpPr>
        <xdr:cNvPr id="189" name="人件費・物件費等の状況最小値テキスト">
          <a:extLst>
            <a:ext uri="{FF2B5EF4-FFF2-40B4-BE49-F238E27FC236}">
              <a16:creationId xmlns:a16="http://schemas.microsoft.com/office/drawing/2014/main" id="{025FB427-B92F-4031-A153-942823DA7E0B}"/>
            </a:ext>
          </a:extLst>
        </xdr:cNvPr>
        <xdr:cNvSpPr txBox="1"/>
      </xdr:nvSpPr>
      <xdr:spPr>
        <a:xfrm>
          <a:off x="5041900" y="1532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1,923,851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89035</xdr:rowOff>
    </xdr:from>
    <xdr:to>
      <xdr:col>24</xdr:col>
      <xdr:colOff>12700</xdr:colOff>
      <xdr:row>89</xdr:row>
      <xdr:rowOff>89035</xdr:rowOff>
    </xdr:to>
    <xdr:cxnSp macro="">
      <xdr:nvCxnSpPr>
        <xdr:cNvPr id="190" name="直線コネクタ 189">
          <a:extLst>
            <a:ext uri="{FF2B5EF4-FFF2-40B4-BE49-F238E27FC236}">
              <a16:creationId xmlns:a16="http://schemas.microsoft.com/office/drawing/2014/main" id="{E3AB6AAF-CEAF-4561-8630-87E3383CEE97}"/>
            </a:ext>
          </a:extLst>
        </xdr:cNvPr>
        <xdr:cNvCxnSpPr/>
      </xdr:nvCxnSpPr>
      <xdr:spPr>
        <a:xfrm>
          <a:off x="4864100" y="15348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36112</xdr:rowOff>
    </xdr:from>
    <xdr:ext cx="762000" cy="259045"/>
    <xdr:sp macro="" textlink="">
      <xdr:nvSpPr>
        <xdr:cNvPr id="191" name="人件費・物件費等の状況最大値テキスト">
          <a:extLst>
            <a:ext uri="{FF2B5EF4-FFF2-40B4-BE49-F238E27FC236}">
              <a16:creationId xmlns:a16="http://schemas.microsoft.com/office/drawing/2014/main" id="{DA976E5A-020F-4917-94AC-C21DBDB42D1C}"/>
            </a:ext>
          </a:extLst>
        </xdr:cNvPr>
        <xdr:cNvSpPr txBox="1"/>
      </xdr:nvSpPr>
      <xdr:spPr>
        <a:xfrm>
          <a:off x="5041900" y="13752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121185</xdr:rowOff>
    </xdr:from>
    <xdr:to>
      <xdr:col>24</xdr:col>
      <xdr:colOff>12700</xdr:colOff>
      <xdr:row>81</xdr:row>
      <xdr:rowOff>121185</xdr:rowOff>
    </xdr:to>
    <xdr:cxnSp macro="">
      <xdr:nvCxnSpPr>
        <xdr:cNvPr id="192" name="直線コネクタ 191">
          <a:extLst>
            <a:ext uri="{FF2B5EF4-FFF2-40B4-BE49-F238E27FC236}">
              <a16:creationId xmlns:a16="http://schemas.microsoft.com/office/drawing/2014/main" id="{45356C74-F0E4-4BF8-BE6F-A5E7CAAF3F01}"/>
            </a:ext>
          </a:extLst>
        </xdr:cNvPr>
        <xdr:cNvCxnSpPr/>
      </xdr:nvCxnSpPr>
      <xdr:spPr>
        <a:xfrm>
          <a:off x="4864100" y="14008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49169</xdr:rowOff>
    </xdr:from>
    <xdr:to>
      <xdr:col>23</xdr:col>
      <xdr:colOff>133350</xdr:colOff>
      <xdr:row>83</xdr:row>
      <xdr:rowOff>55519</xdr:rowOff>
    </xdr:to>
    <xdr:cxnSp macro="">
      <xdr:nvCxnSpPr>
        <xdr:cNvPr id="193" name="直線コネクタ 192">
          <a:extLst>
            <a:ext uri="{FF2B5EF4-FFF2-40B4-BE49-F238E27FC236}">
              <a16:creationId xmlns:a16="http://schemas.microsoft.com/office/drawing/2014/main" id="{69B20C3B-38CA-48C9-A828-6AB584A8F78F}"/>
            </a:ext>
          </a:extLst>
        </xdr:cNvPr>
        <xdr:cNvCxnSpPr/>
      </xdr:nvCxnSpPr>
      <xdr:spPr>
        <a:xfrm>
          <a:off x="4114800" y="14279519"/>
          <a:ext cx="838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129998</xdr:rowOff>
    </xdr:from>
    <xdr:ext cx="762000" cy="259045"/>
    <xdr:sp macro="" textlink="">
      <xdr:nvSpPr>
        <xdr:cNvPr id="194" name="人件費・物件費等の状況平均値テキスト">
          <a:extLst>
            <a:ext uri="{FF2B5EF4-FFF2-40B4-BE49-F238E27FC236}">
              <a16:creationId xmlns:a16="http://schemas.microsoft.com/office/drawing/2014/main" id="{D27D9BF1-27BE-457C-A709-67BAAC8690B1}"/>
            </a:ext>
          </a:extLst>
        </xdr:cNvPr>
        <xdr:cNvSpPr txBox="1"/>
      </xdr:nvSpPr>
      <xdr:spPr>
        <a:xfrm>
          <a:off x="5041900" y="140174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113471</xdr:rowOff>
    </xdr:from>
    <xdr:to>
      <xdr:col>23</xdr:col>
      <xdr:colOff>184150</xdr:colOff>
      <xdr:row>83</xdr:row>
      <xdr:rowOff>43621</xdr:rowOff>
    </xdr:to>
    <xdr:sp macro="" textlink="">
      <xdr:nvSpPr>
        <xdr:cNvPr id="195" name="フローチャート: 判断 194">
          <a:extLst>
            <a:ext uri="{FF2B5EF4-FFF2-40B4-BE49-F238E27FC236}">
              <a16:creationId xmlns:a16="http://schemas.microsoft.com/office/drawing/2014/main" id="{1AD8B82A-3037-4E86-B3B6-FBA61EE1442C}"/>
            </a:ext>
          </a:extLst>
        </xdr:cNvPr>
        <xdr:cNvSpPr/>
      </xdr:nvSpPr>
      <xdr:spPr>
        <a:xfrm>
          <a:off x="4902200" y="14172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10944</xdr:rowOff>
    </xdr:from>
    <xdr:to>
      <xdr:col>19</xdr:col>
      <xdr:colOff>133350</xdr:colOff>
      <xdr:row>83</xdr:row>
      <xdr:rowOff>49169</xdr:rowOff>
    </xdr:to>
    <xdr:cxnSp macro="">
      <xdr:nvCxnSpPr>
        <xdr:cNvPr id="196" name="直線コネクタ 195">
          <a:extLst>
            <a:ext uri="{FF2B5EF4-FFF2-40B4-BE49-F238E27FC236}">
              <a16:creationId xmlns:a16="http://schemas.microsoft.com/office/drawing/2014/main" id="{2FDDB6B7-B086-4B54-8B61-66365091B464}"/>
            </a:ext>
          </a:extLst>
        </xdr:cNvPr>
        <xdr:cNvCxnSpPr/>
      </xdr:nvCxnSpPr>
      <xdr:spPr>
        <a:xfrm>
          <a:off x="3225800" y="14241294"/>
          <a:ext cx="889000" cy="38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83817</xdr:rowOff>
    </xdr:from>
    <xdr:to>
      <xdr:col>19</xdr:col>
      <xdr:colOff>184150</xdr:colOff>
      <xdr:row>83</xdr:row>
      <xdr:rowOff>13967</xdr:rowOff>
    </xdr:to>
    <xdr:sp macro="" textlink="">
      <xdr:nvSpPr>
        <xdr:cNvPr id="197" name="フローチャート: 判断 196">
          <a:extLst>
            <a:ext uri="{FF2B5EF4-FFF2-40B4-BE49-F238E27FC236}">
              <a16:creationId xmlns:a16="http://schemas.microsoft.com/office/drawing/2014/main" id="{3C03228F-95FB-49A7-84CE-3F6DAC1DAA20}"/>
            </a:ext>
          </a:extLst>
        </xdr:cNvPr>
        <xdr:cNvSpPr/>
      </xdr:nvSpPr>
      <xdr:spPr>
        <a:xfrm>
          <a:off x="4064000" y="14142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24144</xdr:rowOff>
    </xdr:from>
    <xdr:ext cx="736600" cy="259045"/>
    <xdr:sp macro="" textlink="">
      <xdr:nvSpPr>
        <xdr:cNvPr id="198" name="テキスト ボックス 197">
          <a:extLst>
            <a:ext uri="{FF2B5EF4-FFF2-40B4-BE49-F238E27FC236}">
              <a16:creationId xmlns:a16="http://schemas.microsoft.com/office/drawing/2014/main" id="{E3F3CF73-EEF8-4333-AF60-25085FB55E80}"/>
            </a:ext>
          </a:extLst>
        </xdr:cNvPr>
        <xdr:cNvSpPr txBox="1"/>
      </xdr:nvSpPr>
      <xdr:spPr>
        <a:xfrm>
          <a:off x="3733800" y="13911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106643</xdr:rowOff>
    </xdr:from>
    <xdr:to>
      <xdr:col>15</xdr:col>
      <xdr:colOff>82550</xdr:colOff>
      <xdr:row>83</xdr:row>
      <xdr:rowOff>10944</xdr:rowOff>
    </xdr:to>
    <xdr:cxnSp macro="">
      <xdr:nvCxnSpPr>
        <xdr:cNvPr id="199" name="直線コネクタ 198">
          <a:extLst>
            <a:ext uri="{FF2B5EF4-FFF2-40B4-BE49-F238E27FC236}">
              <a16:creationId xmlns:a16="http://schemas.microsoft.com/office/drawing/2014/main" id="{18AB1A84-2759-41B3-8C82-B49CB0E27978}"/>
            </a:ext>
          </a:extLst>
        </xdr:cNvPr>
        <xdr:cNvCxnSpPr/>
      </xdr:nvCxnSpPr>
      <xdr:spPr>
        <a:xfrm>
          <a:off x="2336800" y="14165543"/>
          <a:ext cx="889000" cy="75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67002</xdr:rowOff>
    </xdr:from>
    <xdr:to>
      <xdr:col>15</xdr:col>
      <xdr:colOff>133350</xdr:colOff>
      <xdr:row>82</xdr:row>
      <xdr:rowOff>168602</xdr:rowOff>
    </xdr:to>
    <xdr:sp macro="" textlink="">
      <xdr:nvSpPr>
        <xdr:cNvPr id="200" name="フローチャート: 判断 199">
          <a:extLst>
            <a:ext uri="{FF2B5EF4-FFF2-40B4-BE49-F238E27FC236}">
              <a16:creationId xmlns:a16="http://schemas.microsoft.com/office/drawing/2014/main" id="{6147D3CF-E2E7-44D5-A1BC-116CCA185BD3}"/>
            </a:ext>
          </a:extLst>
        </xdr:cNvPr>
        <xdr:cNvSpPr/>
      </xdr:nvSpPr>
      <xdr:spPr>
        <a:xfrm>
          <a:off x="3175000" y="14125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7329</xdr:rowOff>
    </xdr:from>
    <xdr:ext cx="762000" cy="259045"/>
    <xdr:sp macro="" textlink="">
      <xdr:nvSpPr>
        <xdr:cNvPr id="201" name="テキスト ボックス 200">
          <a:extLst>
            <a:ext uri="{FF2B5EF4-FFF2-40B4-BE49-F238E27FC236}">
              <a16:creationId xmlns:a16="http://schemas.microsoft.com/office/drawing/2014/main" id="{D0AA5F43-4B1A-4CD6-960A-ACC784B4B655}"/>
            </a:ext>
          </a:extLst>
        </xdr:cNvPr>
        <xdr:cNvSpPr txBox="1"/>
      </xdr:nvSpPr>
      <xdr:spPr>
        <a:xfrm>
          <a:off x="2844800" y="13894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106643</xdr:rowOff>
    </xdr:from>
    <xdr:to>
      <xdr:col>11</xdr:col>
      <xdr:colOff>31750</xdr:colOff>
      <xdr:row>82</xdr:row>
      <xdr:rowOff>119511</xdr:rowOff>
    </xdr:to>
    <xdr:cxnSp macro="">
      <xdr:nvCxnSpPr>
        <xdr:cNvPr id="202" name="直線コネクタ 201">
          <a:extLst>
            <a:ext uri="{FF2B5EF4-FFF2-40B4-BE49-F238E27FC236}">
              <a16:creationId xmlns:a16="http://schemas.microsoft.com/office/drawing/2014/main" id="{2DF4764D-2961-4EA3-8BB3-032B92E597C1}"/>
            </a:ext>
          </a:extLst>
        </xdr:cNvPr>
        <xdr:cNvCxnSpPr/>
      </xdr:nvCxnSpPr>
      <xdr:spPr>
        <a:xfrm flipV="1">
          <a:off x="1447800" y="14165543"/>
          <a:ext cx="889000" cy="12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35531</xdr:rowOff>
    </xdr:from>
    <xdr:to>
      <xdr:col>11</xdr:col>
      <xdr:colOff>82550</xdr:colOff>
      <xdr:row>82</xdr:row>
      <xdr:rowOff>137131</xdr:rowOff>
    </xdr:to>
    <xdr:sp macro="" textlink="">
      <xdr:nvSpPr>
        <xdr:cNvPr id="203" name="フローチャート: 判断 202">
          <a:extLst>
            <a:ext uri="{FF2B5EF4-FFF2-40B4-BE49-F238E27FC236}">
              <a16:creationId xmlns:a16="http://schemas.microsoft.com/office/drawing/2014/main" id="{3B63BF63-6FCE-4067-8AEE-5B5B1B03B6D6}"/>
            </a:ext>
          </a:extLst>
        </xdr:cNvPr>
        <xdr:cNvSpPr/>
      </xdr:nvSpPr>
      <xdr:spPr>
        <a:xfrm>
          <a:off x="2286000" y="1409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147308</xdr:rowOff>
    </xdr:from>
    <xdr:ext cx="762000" cy="259045"/>
    <xdr:sp macro="" textlink="">
      <xdr:nvSpPr>
        <xdr:cNvPr id="204" name="テキスト ボックス 203">
          <a:extLst>
            <a:ext uri="{FF2B5EF4-FFF2-40B4-BE49-F238E27FC236}">
              <a16:creationId xmlns:a16="http://schemas.microsoft.com/office/drawing/2014/main" id="{54DEC841-EE4A-48FA-BAC4-59478ECE29C2}"/>
            </a:ext>
          </a:extLst>
        </xdr:cNvPr>
        <xdr:cNvSpPr txBox="1"/>
      </xdr:nvSpPr>
      <xdr:spPr>
        <a:xfrm>
          <a:off x="1955800" y="13863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27935</xdr:rowOff>
    </xdr:from>
    <xdr:to>
      <xdr:col>7</xdr:col>
      <xdr:colOff>31750</xdr:colOff>
      <xdr:row>82</xdr:row>
      <xdr:rowOff>129535</xdr:rowOff>
    </xdr:to>
    <xdr:sp macro="" textlink="">
      <xdr:nvSpPr>
        <xdr:cNvPr id="205" name="フローチャート: 判断 204">
          <a:extLst>
            <a:ext uri="{FF2B5EF4-FFF2-40B4-BE49-F238E27FC236}">
              <a16:creationId xmlns:a16="http://schemas.microsoft.com/office/drawing/2014/main" id="{3B872E53-ADC7-424A-945A-C6D43F4FDEC2}"/>
            </a:ext>
          </a:extLst>
        </xdr:cNvPr>
        <xdr:cNvSpPr/>
      </xdr:nvSpPr>
      <xdr:spPr>
        <a:xfrm>
          <a:off x="1397000" y="14086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139712</xdr:rowOff>
    </xdr:from>
    <xdr:ext cx="762000" cy="259045"/>
    <xdr:sp macro="" textlink="">
      <xdr:nvSpPr>
        <xdr:cNvPr id="206" name="テキスト ボックス 205">
          <a:extLst>
            <a:ext uri="{FF2B5EF4-FFF2-40B4-BE49-F238E27FC236}">
              <a16:creationId xmlns:a16="http://schemas.microsoft.com/office/drawing/2014/main" id="{6B4D43B5-53FA-43B9-98E4-43DAAC5EF423}"/>
            </a:ext>
          </a:extLst>
        </xdr:cNvPr>
        <xdr:cNvSpPr txBox="1"/>
      </xdr:nvSpPr>
      <xdr:spPr>
        <a:xfrm>
          <a:off x="1066800" y="13855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3DA28AC0-4731-4693-9FD3-CCA135D24E8F}"/>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B026F196-2016-48D6-88A3-6C1676B2025D}"/>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6DD0255D-F3AF-4A68-BD7B-C60256E57A65}"/>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236326BF-875D-40CE-A143-649024597815}"/>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74F70B1A-788A-43C6-8918-650ECFBF9961}"/>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4719</xdr:rowOff>
    </xdr:from>
    <xdr:to>
      <xdr:col>23</xdr:col>
      <xdr:colOff>184150</xdr:colOff>
      <xdr:row>83</xdr:row>
      <xdr:rowOff>106319</xdr:rowOff>
    </xdr:to>
    <xdr:sp macro="" textlink="">
      <xdr:nvSpPr>
        <xdr:cNvPr id="212" name="楕円 211">
          <a:extLst>
            <a:ext uri="{FF2B5EF4-FFF2-40B4-BE49-F238E27FC236}">
              <a16:creationId xmlns:a16="http://schemas.microsoft.com/office/drawing/2014/main" id="{B95C32EE-DFC5-4FF5-A530-575A30B0A415}"/>
            </a:ext>
          </a:extLst>
        </xdr:cNvPr>
        <xdr:cNvSpPr/>
      </xdr:nvSpPr>
      <xdr:spPr>
        <a:xfrm>
          <a:off x="4902200" y="14235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148246</xdr:rowOff>
    </xdr:from>
    <xdr:ext cx="762000" cy="259045"/>
    <xdr:sp macro="" textlink="">
      <xdr:nvSpPr>
        <xdr:cNvPr id="213" name="人件費・物件費等の状況該当値テキスト">
          <a:extLst>
            <a:ext uri="{FF2B5EF4-FFF2-40B4-BE49-F238E27FC236}">
              <a16:creationId xmlns:a16="http://schemas.microsoft.com/office/drawing/2014/main" id="{0241257F-1880-4926-9AAD-093682512A66}"/>
            </a:ext>
          </a:extLst>
        </xdr:cNvPr>
        <xdr:cNvSpPr txBox="1"/>
      </xdr:nvSpPr>
      <xdr:spPr>
        <a:xfrm>
          <a:off x="5041900" y="14207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169819</xdr:rowOff>
    </xdr:from>
    <xdr:to>
      <xdr:col>19</xdr:col>
      <xdr:colOff>184150</xdr:colOff>
      <xdr:row>83</xdr:row>
      <xdr:rowOff>99969</xdr:rowOff>
    </xdr:to>
    <xdr:sp macro="" textlink="">
      <xdr:nvSpPr>
        <xdr:cNvPr id="214" name="楕円 213">
          <a:extLst>
            <a:ext uri="{FF2B5EF4-FFF2-40B4-BE49-F238E27FC236}">
              <a16:creationId xmlns:a16="http://schemas.microsoft.com/office/drawing/2014/main" id="{DEC8A68B-B33D-4294-8F51-E7C7C6200A9B}"/>
            </a:ext>
          </a:extLst>
        </xdr:cNvPr>
        <xdr:cNvSpPr/>
      </xdr:nvSpPr>
      <xdr:spPr>
        <a:xfrm>
          <a:off x="4064000" y="14228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84746</xdr:rowOff>
    </xdr:from>
    <xdr:ext cx="736600" cy="259045"/>
    <xdr:sp macro="" textlink="">
      <xdr:nvSpPr>
        <xdr:cNvPr id="215" name="テキスト ボックス 214">
          <a:extLst>
            <a:ext uri="{FF2B5EF4-FFF2-40B4-BE49-F238E27FC236}">
              <a16:creationId xmlns:a16="http://schemas.microsoft.com/office/drawing/2014/main" id="{A4343CDD-3636-45E4-9734-0B592574ED2A}"/>
            </a:ext>
          </a:extLst>
        </xdr:cNvPr>
        <xdr:cNvSpPr txBox="1"/>
      </xdr:nvSpPr>
      <xdr:spPr>
        <a:xfrm>
          <a:off x="3733800" y="143150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131594</xdr:rowOff>
    </xdr:from>
    <xdr:to>
      <xdr:col>15</xdr:col>
      <xdr:colOff>133350</xdr:colOff>
      <xdr:row>83</xdr:row>
      <xdr:rowOff>61744</xdr:rowOff>
    </xdr:to>
    <xdr:sp macro="" textlink="">
      <xdr:nvSpPr>
        <xdr:cNvPr id="216" name="楕円 215">
          <a:extLst>
            <a:ext uri="{FF2B5EF4-FFF2-40B4-BE49-F238E27FC236}">
              <a16:creationId xmlns:a16="http://schemas.microsoft.com/office/drawing/2014/main" id="{80B9883F-0069-415D-BE3F-80EDCAB5D29D}"/>
            </a:ext>
          </a:extLst>
        </xdr:cNvPr>
        <xdr:cNvSpPr/>
      </xdr:nvSpPr>
      <xdr:spPr>
        <a:xfrm>
          <a:off x="3175000" y="14190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46521</xdr:rowOff>
    </xdr:from>
    <xdr:ext cx="762000" cy="259045"/>
    <xdr:sp macro="" textlink="">
      <xdr:nvSpPr>
        <xdr:cNvPr id="217" name="テキスト ボックス 216">
          <a:extLst>
            <a:ext uri="{FF2B5EF4-FFF2-40B4-BE49-F238E27FC236}">
              <a16:creationId xmlns:a16="http://schemas.microsoft.com/office/drawing/2014/main" id="{A96956A2-D0B9-45BD-B859-0F51A055AFC5}"/>
            </a:ext>
          </a:extLst>
        </xdr:cNvPr>
        <xdr:cNvSpPr txBox="1"/>
      </xdr:nvSpPr>
      <xdr:spPr>
        <a:xfrm>
          <a:off x="2844800" y="14276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55843</xdr:rowOff>
    </xdr:from>
    <xdr:to>
      <xdr:col>11</xdr:col>
      <xdr:colOff>82550</xdr:colOff>
      <xdr:row>82</xdr:row>
      <xdr:rowOff>157443</xdr:rowOff>
    </xdr:to>
    <xdr:sp macro="" textlink="">
      <xdr:nvSpPr>
        <xdr:cNvPr id="218" name="楕円 217">
          <a:extLst>
            <a:ext uri="{FF2B5EF4-FFF2-40B4-BE49-F238E27FC236}">
              <a16:creationId xmlns:a16="http://schemas.microsoft.com/office/drawing/2014/main" id="{8DB45E0C-D2A5-44DE-B683-C46EBBA663D6}"/>
            </a:ext>
          </a:extLst>
        </xdr:cNvPr>
        <xdr:cNvSpPr/>
      </xdr:nvSpPr>
      <xdr:spPr>
        <a:xfrm>
          <a:off x="2286000" y="1411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142220</xdr:rowOff>
    </xdr:from>
    <xdr:ext cx="762000" cy="259045"/>
    <xdr:sp macro="" textlink="">
      <xdr:nvSpPr>
        <xdr:cNvPr id="219" name="テキスト ボックス 218">
          <a:extLst>
            <a:ext uri="{FF2B5EF4-FFF2-40B4-BE49-F238E27FC236}">
              <a16:creationId xmlns:a16="http://schemas.microsoft.com/office/drawing/2014/main" id="{9A1B6D2D-107B-4B46-9C91-1655B49A4BAA}"/>
            </a:ext>
          </a:extLst>
        </xdr:cNvPr>
        <xdr:cNvSpPr txBox="1"/>
      </xdr:nvSpPr>
      <xdr:spPr>
        <a:xfrm>
          <a:off x="1955800" y="1420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68711</xdr:rowOff>
    </xdr:from>
    <xdr:to>
      <xdr:col>7</xdr:col>
      <xdr:colOff>31750</xdr:colOff>
      <xdr:row>82</xdr:row>
      <xdr:rowOff>170311</xdr:rowOff>
    </xdr:to>
    <xdr:sp macro="" textlink="">
      <xdr:nvSpPr>
        <xdr:cNvPr id="220" name="楕円 219">
          <a:extLst>
            <a:ext uri="{FF2B5EF4-FFF2-40B4-BE49-F238E27FC236}">
              <a16:creationId xmlns:a16="http://schemas.microsoft.com/office/drawing/2014/main" id="{5A9FE64A-6F99-4DF8-8D0C-5EEAD6E81AE6}"/>
            </a:ext>
          </a:extLst>
        </xdr:cNvPr>
        <xdr:cNvSpPr/>
      </xdr:nvSpPr>
      <xdr:spPr>
        <a:xfrm>
          <a:off x="1397000" y="1412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155088</xdr:rowOff>
    </xdr:from>
    <xdr:ext cx="762000" cy="259045"/>
    <xdr:sp macro="" textlink="">
      <xdr:nvSpPr>
        <xdr:cNvPr id="221" name="テキスト ボックス 220">
          <a:extLst>
            <a:ext uri="{FF2B5EF4-FFF2-40B4-BE49-F238E27FC236}">
              <a16:creationId xmlns:a16="http://schemas.microsoft.com/office/drawing/2014/main" id="{C8747013-DD1D-48A1-942F-06080A8BC2E6}"/>
            </a:ext>
          </a:extLst>
        </xdr:cNvPr>
        <xdr:cNvSpPr txBox="1"/>
      </xdr:nvSpPr>
      <xdr:spPr>
        <a:xfrm>
          <a:off x="1066800" y="14213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62E7FC6B-7530-4526-B9FF-41D185F78E49}"/>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419F8830-E181-44A0-8734-F464F5145B13}"/>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D5266887-BF51-4F74-830A-952CCE153A17}"/>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E9B9509-1A32-4F14-8CF8-BCF0AA68A30D}"/>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37D5A12B-9DA9-46A5-BE42-532B43A08F0E}"/>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4310AF18-DCBC-4545-9CA8-A7D6353BF85B}"/>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86B17900-FC41-4A7E-9C19-7C53E0DA78EC}"/>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BA0B2685-09D0-4D8C-B184-B73159925AF4}"/>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1DACDDDC-4970-46A8-8F54-CBBD8C0F505E}"/>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34C42C69-A4BD-41AB-A4F3-34CA75547C35}"/>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89730391-C6AD-446E-9B86-19C9754A9DAF}"/>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F4ACBE92-1886-4426-AA69-9A8EB6BD848B}"/>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18DD0C0E-9911-4E3D-85A0-1AA7218A139E}"/>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年度以降、類似団体平均を上回っており、令和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年度では</a:t>
          </a:r>
          <a:r>
            <a:rPr kumimoji="1" lang="en-US" altLang="ja-JP" sz="1100">
              <a:solidFill>
                <a:schemeClr val="dk1"/>
              </a:solidFill>
              <a:effectLst/>
              <a:latin typeface="+mn-lt"/>
              <a:ea typeface="+mn-ea"/>
              <a:cs typeface="+mn-cs"/>
            </a:rPr>
            <a:t>99.0</a:t>
          </a:r>
          <a:r>
            <a:rPr kumimoji="1" lang="ja-JP" altLang="ja-JP" sz="1100">
              <a:solidFill>
                <a:schemeClr val="dk1"/>
              </a:solidFill>
              <a:effectLst/>
              <a:latin typeface="+mn-lt"/>
              <a:ea typeface="+mn-ea"/>
              <a:cs typeface="+mn-cs"/>
            </a:rPr>
            <a:t>と類似団体平均を</a:t>
          </a:r>
          <a:r>
            <a:rPr kumimoji="1" lang="en-US" altLang="ja-JP" sz="1100">
              <a:solidFill>
                <a:schemeClr val="dk1"/>
              </a:solidFill>
              <a:effectLst/>
              <a:latin typeface="+mn-lt"/>
              <a:ea typeface="+mn-ea"/>
              <a:cs typeface="+mn-cs"/>
            </a:rPr>
            <a:t>3.5</a:t>
          </a:r>
          <a:r>
            <a:rPr kumimoji="1" lang="ja-JP" altLang="ja-JP" sz="1100">
              <a:solidFill>
                <a:schemeClr val="dk1"/>
              </a:solidFill>
              <a:effectLst/>
              <a:latin typeface="+mn-lt"/>
              <a:ea typeface="+mn-ea"/>
              <a:cs typeface="+mn-cs"/>
            </a:rPr>
            <a:t>ポイント上回っている状況である。今後、国及び県の勧告並びに他の自治体の状況を考慮し、持続可能な財政運営のため給与の適正化に努める。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9FC7767F-6BE1-491E-8D14-E67759123C76}"/>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DA7376F4-69A1-46F2-A980-51193A76C331}"/>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7" name="直線コネクタ 236">
          <a:extLst>
            <a:ext uri="{FF2B5EF4-FFF2-40B4-BE49-F238E27FC236}">
              <a16:creationId xmlns:a16="http://schemas.microsoft.com/office/drawing/2014/main" id="{8D5F2DBD-DE26-413E-9B91-C92BB06649D3}"/>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8" name="テキスト ボックス 237">
          <a:extLst>
            <a:ext uri="{FF2B5EF4-FFF2-40B4-BE49-F238E27FC236}">
              <a16:creationId xmlns:a16="http://schemas.microsoft.com/office/drawing/2014/main" id="{A3F718B5-D918-4F07-A73F-0148506E264E}"/>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9" name="直線コネクタ 238">
          <a:extLst>
            <a:ext uri="{FF2B5EF4-FFF2-40B4-BE49-F238E27FC236}">
              <a16:creationId xmlns:a16="http://schemas.microsoft.com/office/drawing/2014/main" id="{F853125F-32EA-4B60-AB91-3A018B87F98E}"/>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0" name="テキスト ボックス 239">
          <a:extLst>
            <a:ext uri="{FF2B5EF4-FFF2-40B4-BE49-F238E27FC236}">
              <a16:creationId xmlns:a16="http://schemas.microsoft.com/office/drawing/2014/main" id="{2F73069E-D758-4A74-B6CA-0DE87615E13C}"/>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1" name="直線コネクタ 240">
          <a:extLst>
            <a:ext uri="{FF2B5EF4-FFF2-40B4-BE49-F238E27FC236}">
              <a16:creationId xmlns:a16="http://schemas.microsoft.com/office/drawing/2014/main" id="{56453664-1838-415C-A2F5-1A8A148D8362}"/>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2" name="テキスト ボックス 241">
          <a:extLst>
            <a:ext uri="{FF2B5EF4-FFF2-40B4-BE49-F238E27FC236}">
              <a16:creationId xmlns:a16="http://schemas.microsoft.com/office/drawing/2014/main" id="{A18E5C7D-F2A3-4876-BDEE-64D5FD423DEF}"/>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3" name="直線コネクタ 242">
          <a:extLst>
            <a:ext uri="{FF2B5EF4-FFF2-40B4-BE49-F238E27FC236}">
              <a16:creationId xmlns:a16="http://schemas.microsoft.com/office/drawing/2014/main" id="{2CB4FA6B-02B4-49B5-BDB5-7C5EB4247497}"/>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4" name="テキスト ボックス 243">
          <a:extLst>
            <a:ext uri="{FF2B5EF4-FFF2-40B4-BE49-F238E27FC236}">
              <a16:creationId xmlns:a16="http://schemas.microsoft.com/office/drawing/2014/main" id="{A9FCF154-40B8-4E88-B5A9-A0F7661091AB}"/>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56FD3939-0F95-444F-A7F5-F287D711E51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257957FD-ECDA-469F-A068-38E1548033FB}"/>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418ED572-E177-46C0-A09B-A5F3B7E0D60C}"/>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29718</xdr:rowOff>
    </xdr:from>
    <xdr:to>
      <xdr:col>81</xdr:col>
      <xdr:colOff>44450</xdr:colOff>
      <xdr:row>89</xdr:row>
      <xdr:rowOff>60198</xdr:rowOff>
    </xdr:to>
    <xdr:cxnSp macro="">
      <xdr:nvCxnSpPr>
        <xdr:cNvPr id="248" name="直線コネクタ 247">
          <a:extLst>
            <a:ext uri="{FF2B5EF4-FFF2-40B4-BE49-F238E27FC236}">
              <a16:creationId xmlns:a16="http://schemas.microsoft.com/office/drawing/2014/main" id="{793EAC99-57A2-4910-AC0E-1C7B4AEC3D88}"/>
            </a:ext>
          </a:extLst>
        </xdr:cNvPr>
        <xdr:cNvCxnSpPr/>
      </xdr:nvCxnSpPr>
      <xdr:spPr>
        <a:xfrm flipV="1">
          <a:off x="17018000" y="14088618"/>
          <a:ext cx="0" cy="12306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32275</xdr:rowOff>
    </xdr:from>
    <xdr:ext cx="762000" cy="259045"/>
    <xdr:sp macro="" textlink="">
      <xdr:nvSpPr>
        <xdr:cNvPr id="249" name="給与水準   （国との比較）最小値テキスト">
          <a:extLst>
            <a:ext uri="{FF2B5EF4-FFF2-40B4-BE49-F238E27FC236}">
              <a16:creationId xmlns:a16="http://schemas.microsoft.com/office/drawing/2014/main" id="{9FDB8426-681E-4CD0-BAFF-FE96D7A065E6}"/>
            </a:ext>
          </a:extLst>
        </xdr:cNvPr>
        <xdr:cNvSpPr txBox="1"/>
      </xdr:nvSpPr>
      <xdr:spPr>
        <a:xfrm>
          <a:off x="17106900" y="15291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60198</xdr:rowOff>
    </xdr:from>
    <xdr:to>
      <xdr:col>81</xdr:col>
      <xdr:colOff>133350</xdr:colOff>
      <xdr:row>89</xdr:row>
      <xdr:rowOff>60198</xdr:rowOff>
    </xdr:to>
    <xdr:cxnSp macro="">
      <xdr:nvCxnSpPr>
        <xdr:cNvPr id="250" name="直線コネクタ 249">
          <a:extLst>
            <a:ext uri="{FF2B5EF4-FFF2-40B4-BE49-F238E27FC236}">
              <a16:creationId xmlns:a16="http://schemas.microsoft.com/office/drawing/2014/main" id="{BE24F938-912A-4836-AE6D-FD3D0B433002}"/>
            </a:ext>
          </a:extLst>
        </xdr:cNvPr>
        <xdr:cNvCxnSpPr/>
      </xdr:nvCxnSpPr>
      <xdr:spPr>
        <a:xfrm>
          <a:off x="16929100" y="153192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116095</xdr:rowOff>
    </xdr:from>
    <xdr:ext cx="762000" cy="259045"/>
    <xdr:sp macro="" textlink="">
      <xdr:nvSpPr>
        <xdr:cNvPr id="251" name="給与水準   （国との比較）最大値テキスト">
          <a:extLst>
            <a:ext uri="{FF2B5EF4-FFF2-40B4-BE49-F238E27FC236}">
              <a16:creationId xmlns:a16="http://schemas.microsoft.com/office/drawing/2014/main" id="{3FB0ED22-0664-41F0-B8B7-2EDF1F93D250}"/>
            </a:ext>
          </a:extLst>
        </xdr:cNvPr>
        <xdr:cNvSpPr txBox="1"/>
      </xdr:nvSpPr>
      <xdr:spPr>
        <a:xfrm>
          <a:off x="17106900" y="13832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29718</xdr:rowOff>
    </xdr:from>
    <xdr:to>
      <xdr:col>81</xdr:col>
      <xdr:colOff>133350</xdr:colOff>
      <xdr:row>82</xdr:row>
      <xdr:rowOff>29718</xdr:rowOff>
    </xdr:to>
    <xdr:cxnSp macro="">
      <xdr:nvCxnSpPr>
        <xdr:cNvPr id="252" name="直線コネクタ 251">
          <a:extLst>
            <a:ext uri="{FF2B5EF4-FFF2-40B4-BE49-F238E27FC236}">
              <a16:creationId xmlns:a16="http://schemas.microsoft.com/office/drawing/2014/main" id="{801D38A0-18D2-4FCC-8799-62C47A96A270}"/>
            </a:ext>
          </a:extLst>
        </xdr:cNvPr>
        <xdr:cNvCxnSpPr/>
      </xdr:nvCxnSpPr>
      <xdr:spPr>
        <a:xfrm>
          <a:off x="16929100" y="1408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21589</xdr:rowOff>
    </xdr:from>
    <xdr:to>
      <xdr:col>81</xdr:col>
      <xdr:colOff>44450</xdr:colOff>
      <xdr:row>89</xdr:row>
      <xdr:rowOff>55372</xdr:rowOff>
    </xdr:to>
    <xdr:cxnSp macro="">
      <xdr:nvCxnSpPr>
        <xdr:cNvPr id="253" name="直線コネクタ 252">
          <a:extLst>
            <a:ext uri="{FF2B5EF4-FFF2-40B4-BE49-F238E27FC236}">
              <a16:creationId xmlns:a16="http://schemas.microsoft.com/office/drawing/2014/main" id="{C5DF4ACB-700D-45DD-9012-D36EDE3A1C7F}"/>
            </a:ext>
          </a:extLst>
        </xdr:cNvPr>
        <xdr:cNvCxnSpPr/>
      </xdr:nvCxnSpPr>
      <xdr:spPr>
        <a:xfrm flipV="1">
          <a:off x="16179800" y="15280639"/>
          <a:ext cx="838200" cy="33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161307</xdr:rowOff>
    </xdr:from>
    <xdr:ext cx="762000" cy="259045"/>
    <xdr:sp macro="" textlink="">
      <xdr:nvSpPr>
        <xdr:cNvPr id="254" name="給与水準   （国との比較）平均値テキスト">
          <a:extLst>
            <a:ext uri="{FF2B5EF4-FFF2-40B4-BE49-F238E27FC236}">
              <a16:creationId xmlns:a16="http://schemas.microsoft.com/office/drawing/2014/main" id="{3A1EEB86-E081-4A72-B549-379F5238BA03}"/>
            </a:ext>
          </a:extLst>
        </xdr:cNvPr>
        <xdr:cNvSpPr txBox="1"/>
      </xdr:nvSpPr>
      <xdr:spPr>
        <a:xfrm>
          <a:off x="17106900" y="14906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144780</xdr:rowOff>
    </xdr:from>
    <xdr:to>
      <xdr:col>81</xdr:col>
      <xdr:colOff>95250</xdr:colOff>
      <xdr:row>88</xdr:row>
      <xdr:rowOff>74930</xdr:rowOff>
    </xdr:to>
    <xdr:sp macro="" textlink="">
      <xdr:nvSpPr>
        <xdr:cNvPr id="255" name="フローチャート: 判断 254">
          <a:extLst>
            <a:ext uri="{FF2B5EF4-FFF2-40B4-BE49-F238E27FC236}">
              <a16:creationId xmlns:a16="http://schemas.microsoft.com/office/drawing/2014/main" id="{14FD21D7-B137-4F08-A0A8-4A69DA2BD65E}"/>
            </a:ext>
          </a:extLst>
        </xdr:cNvPr>
        <xdr:cNvSpPr/>
      </xdr:nvSpPr>
      <xdr:spPr>
        <a:xfrm>
          <a:off x="169672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36068</xdr:rowOff>
    </xdr:from>
    <xdr:to>
      <xdr:col>77</xdr:col>
      <xdr:colOff>44450</xdr:colOff>
      <xdr:row>89</xdr:row>
      <xdr:rowOff>55372</xdr:rowOff>
    </xdr:to>
    <xdr:cxnSp macro="">
      <xdr:nvCxnSpPr>
        <xdr:cNvPr id="256" name="直線コネクタ 255">
          <a:extLst>
            <a:ext uri="{FF2B5EF4-FFF2-40B4-BE49-F238E27FC236}">
              <a16:creationId xmlns:a16="http://schemas.microsoft.com/office/drawing/2014/main" id="{EC6A1622-F378-486B-89A0-A18018EE2B32}"/>
            </a:ext>
          </a:extLst>
        </xdr:cNvPr>
        <xdr:cNvCxnSpPr/>
      </xdr:nvCxnSpPr>
      <xdr:spPr>
        <a:xfrm>
          <a:off x="15290800" y="15295118"/>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154432</xdr:rowOff>
    </xdr:from>
    <xdr:to>
      <xdr:col>77</xdr:col>
      <xdr:colOff>95250</xdr:colOff>
      <xdr:row>88</xdr:row>
      <xdr:rowOff>84582</xdr:rowOff>
    </xdr:to>
    <xdr:sp macro="" textlink="">
      <xdr:nvSpPr>
        <xdr:cNvPr id="257" name="フローチャート: 判断 256">
          <a:extLst>
            <a:ext uri="{FF2B5EF4-FFF2-40B4-BE49-F238E27FC236}">
              <a16:creationId xmlns:a16="http://schemas.microsoft.com/office/drawing/2014/main" id="{56A5CCF8-D234-4FF2-9CB3-C7E7A5C95269}"/>
            </a:ext>
          </a:extLst>
        </xdr:cNvPr>
        <xdr:cNvSpPr/>
      </xdr:nvSpPr>
      <xdr:spPr>
        <a:xfrm>
          <a:off x="16129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94759</xdr:rowOff>
    </xdr:from>
    <xdr:ext cx="736600" cy="259045"/>
    <xdr:sp macro="" textlink="">
      <xdr:nvSpPr>
        <xdr:cNvPr id="258" name="テキスト ボックス 257">
          <a:extLst>
            <a:ext uri="{FF2B5EF4-FFF2-40B4-BE49-F238E27FC236}">
              <a16:creationId xmlns:a16="http://schemas.microsoft.com/office/drawing/2014/main" id="{70C6FED0-228E-4409-9B1E-B60628FD0185}"/>
            </a:ext>
          </a:extLst>
        </xdr:cNvPr>
        <xdr:cNvSpPr txBox="1"/>
      </xdr:nvSpPr>
      <xdr:spPr>
        <a:xfrm>
          <a:off x="15798800" y="14839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7113</xdr:rowOff>
    </xdr:from>
    <xdr:to>
      <xdr:col>72</xdr:col>
      <xdr:colOff>203200</xdr:colOff>
      <xdr:row>89</xdr:row>
      <xdr:rowOff>36068</xdr:rowOff>
    </xdr:to>
    <xdr:cxnSp macro="">
      <xdr:nvCxnSpPr>
        <xdr:cNvPr id="259" name="直線コネクタ 258">
          <a:extLst>
            <a:ext uri="{FF2B5EF4-FFF2-40B4-BE49-F238E27FC236}">
              <a16:creationId xmlns:a16="http://schemas.microsoft.com/office/drawing/2014/main" id="{2CA50D45-54B0-4C96-B584-EA5BECCD8ECE}"/>
            </a:ext>
          </a:extLst>
        </xdr:cNvPr>
        <xdr:cNvCxnSpPr/>
      </xdr:nvCxnSpPr>
      <xdr:spPr>
        <a:xfrm>
          <a:off x="14401800" y="15266163"/>
          <a:ext cx="889000" cy="28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149606</xdr:rowOff>
    </xdr:from>
    <xdr:to>
      <xdr:col>73</xdr:col>
      <xdr:colOff>44450</xdr:colOff>
      <xdr:row>88</xdr:row>
      <xdr:rowOff>79756</xdr:rowOff>
    </xdr:to>
    <xdr:sp macro="" textlink="">
      <xdr:nvSpPr>
        <xdr:cNvPr id="260" name="フローチャート: 判断 259">
          <a:extLst>
            <a:ext uri="{FF2B5EF4-FFF2-40B4-BE49-F238E27FC236}">
              <a16:creationId xmlns:a16="http://schemas.microsoft.com/office/drawing/2014/main" id="{99DC8619-6B6F-4C4C-96B1-00A91EF32532}"/>
            </a:ext>
          </a:extLst>
        </xdr:cNvPr>
        <xdr:cNvSpPr/>
      </xdr:nvSpPr>
      <xdr:spPr>
        <a:xfrm>
          <a:off x="15240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89933</xdr:rowOff>
    </xdr:from>
    <xdr:ext cx="762000" cy="259045"/>
    <xdr:sp macro="" textlink="">
      <xdr:nvSpPr>
        <xdr:cNvPr id="261" name="テキスト ボックス 260">
          <a:extLst>
            <a:ext uri="{FF2B5EF4-FFF2-40B4-BE49-F238E27FC236}">
              <a16:creationId xmlns:a16="http://schemas.microsoft.com/office/drawing/2014/main" id="{943D158B-9A60-4C03-B61B-7D41B112FC2F}"/>
            </a:ext>
          </a:extLst>
        </xdr:cNvPr>
        <xdr:cNvSpPr txBox="1"/>
      </xdr:nvSpPr>
      <xdr:spPr>
        <a:xfrm>
          <a:off x="14909800" y="1483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7113</xdr:rowOff>
    </xdr:from>
    <xdr:to>
      <xdr:col>68</xdr:col>
      <xdr:colOff>152400</xdr:colOff>
      <xdr:row>89</xdr:row>
      <xdr:rowOff>50546</xdr:rowOff>
    </xdr:to>
    <xdr:cxnSp macro="">
      <xdr:nvCxnSpPr>
        <xdr:cNvPr id="262" name="直線コネクタ 261">
          <a:extLst>
            <a:ext uri="{FF2B5EF4-FFF2-40B4-BE49-F238E27FC236}">
              <a16:creationId xmlns:a16="http://schemas.microsoft.com/office/drawing/2014/main" id="{7FB6928B-9935-4B06-8A95-C28BB6B229FE}"/>
            </a:ext>
          </a:extLst>
        </xdr:cNvPr>
        <xdr:cNvCxnSpPr/>
      </xdr:nvCxnSpPr>
      <xdr:spPr>
        <a:xfrm flipV="1">
          <a:off x="13512800" y="15266163"/>
          <a:ext cx="8890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149606</xdr:rowOff>
    </xdr:from>
    <xdr:to>
      <xdr:col>68</xdr:col>
      <xdr:colOff>203200</xdr:colOff>
      <xdr:row>88</xdr:row>
      <xdr:rowOff>79756</xdr:rowOff>
    </xdr:to>
    <xdr:sp macro="" textlink="">
      <xdr:nvSpPr>
        <xdr:cNvPr id="263" name="フローチャート: 判断 262">
          <a:extLst>
            <a:ext uri="{FF2B5EF4-FFF2-40B4-BE49-F238E27FC236}">
              <a16:creationId xmlns:a16="http://schemas.microsoft.com/office/drawing/2014/main" id="{6788D5E9-9ADE-4F15-94D9-508D79546D93}"/>
            </a:ext>
          </a:extLst>
        </xdr:cNvPr>
        <xdr:cNvSpPr/>
      </xdr:nvSpPr>
      <xdr:spPr>
        <a:xfrm>
          <a:off x="14351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89933</xdr:rowOff>
    </xdr:from>
    <xdr:ext cx="762000" cy="259045"/>
    <xdr:sp macro="" textlink="">
      <xdr:nvSpPr>
        <xdr:cNvPr id="264" name="テキスト ボックス 263">
          <a:extLst>
            <a:ext uri="{FF2B5EF4-FFF2-40B4-BE49-F238E27FC236}">
              <a16:creationId xmlns:a16="http://schemas.microsoft.com/office/drawing/2014/main" id="{B685CCE2-018E-44F9-BDBC-5D71B92E52CD}"/>
            </a:ext>
          </a:extLst>
        </xdr:cNvPr>
        <xdr:cNvSpPr txBox="1"/>
      </xdr:nvSpPr>
      <xdr:spPr>
        <a:xfrm>
          <a:off x="14020800" y="1483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5" name="フローチャート: 判断 264">
          <a:extLst>
            <a:ext uri="{FF2B5EF4-FFF2-40B4-BE49-F238E27FC236}">
              <a16:creationId xmlns:a16="http://schemas.microsoft.com/office/drawing/2014/main" id="{546E2B51-E2AE-4547-A7CB-3DF551832E24}"/>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89933</xdr:rowOff>
    </xdr:from>
    <xdr:ext cx="762000" cy="259045"/>
    <xdr:sp macro="" textlink="">
      <xdr:nvSpPr>
        <xdr:cNvPr id="266" name="テキスト ボックス 265">
          <a:extLst>
            <a:ext uri="{FF2B5EF4-FFF2-40B4-BE49-F238E27FC236}">
              <a16:creationId xmlns:a16="http://schemas.microsoft.com/office/drawing/2014/main" id="{683972CB-9C0C-46DC-BBDA-DB4C35190742}"/>
            </a:ext>
          </a:extLst>
        </xdr:cNvPr>
        <xdr:cNvSpPr txBox="1"/>
      </xdr:nvSpPr>
      <xdr:spPr>
        <a:xfrm>
          <a:off x="13131800" y="1483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8354FC17-D493-4508-99A6-6CF12F8CD17D}"/>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D1DB1F7A-6AA6-48E2-AF81-84D32E5A6098}"/>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E0C1BD0A-AE18-43BC-A4E3-7C8C2CE5E171}"/>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56448D91-FDE0-454A-BC38-54E0C448837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C69CA62F-F778-400F-8F2E-E337E7BB039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142239</xdr:rowOff>
    </xdr:from>
    <xdr:to>
      <xdr:col>81</xdr:col>
      <xdr:colOff>95250</xdr:colOff>
      <xdr:row>89</xdr:row>
      <xdr:rowOff>72389</xdr:rowOff>
    </xdr:to>
    <xdr:sp macro="" textlink="">
      <xdr:nvSpPr>
        <xdr:cNvPr id="272" name="楕円 271">
          <a:extLst>
            <a:ext uri="{FF2B5EF4-FFF2-40B4-BE49-F238E27FC236}">
              <a16:creationId xmlns:a16="http://schemas.microsoft.com/office/drawing/2014/main" id="{ABD05747-2926-4770-AFA5-2DBD8D873CA5}"/>
            </a:ext>
          </a:extLst>
        </xdr:cNvPr>
        <xdr:cNvSpPr/>
      </xdr:nvSpPr>
      <xdr:spPr>
        <a:xfrm>
          <a:off x="16967200" y="15229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38116</xdr:rowOff>
    </xdr:from>
    <xdr:ext cx="762000" cy="259045"/>
    <xdr:sp macro="" textlink="">
      <xdr:nvSpPr>
        <xdr:cNvPr id="273" name="給与水準   （国との比較）該当値テキスト">
          <a:extLst>
            <a:ext uri="{FF2B5EF4-FFF2-40B4-BE49-F238E27FC236}">
              <a16:creationId xmlns:a16="http://schemas.microsoft.com/office/drawing/2014/main" id="{E472A6CF-B992-45B6-ABE7-3313F69C21F8}"/>
            </a:ext>
          </a:extLst>
        </xdr:cNvPr>
        <xdr:cNvSpPr txBox="1"/>
      </xdr:nvSpPr>
      <xdr:spPr>
        <a:xfrm>
          <a:off x="17106900" y="15125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89</xdr:row>
      <xdr:rowOff>4572</xdr:rowOff>
    </xdr:from>
    <xdr:to>
      <xdr:col>77</xdr:col>
      <xdr:colOff>95250</xdr:colOff>
      <xdr:row>89</xdr:row>
      <xdr:rowOff>106172</xdr:rowOff>
    </xdr:to>
    <xdr:sp macro="" textlink="">
      <xdr:nvSpPr>
        <xdr:cNvPr id="274" name="楕円 273">
          <a:extLst>
            <a:ext uri="{FF2B5EF4-FFF2-40B4-BE49-F238E27FC236}">
              <a16:creationId xmlns:a16="http://schemas.microsoft.com/office/drawing/2014/main" id="{0A884832-715B-49A2-B8E3-C9DCB732F791}"/>
            </a:ext>
          </a:extLst>
        </xdr:cNvPr>
        <xdr:cNvSpPr/>
      </xdr:nvSpPr>
      <xdr:spPr>
        <a:xfrm>
          <a:off x="16129000" y="1526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90949</xdr:rowOff>
    </xdr:from>
    <xdr:ext cx="736600" cy="259045"/>
    <xdr:sp macro="" textlink="">
      <xdr:nvSpPr>
        <xdr:cNvPr id="275" name="テキスト ボックス 274">
          <a:extLst>
            <a:ext uri="{FF2B5EF4-FFF2-40B4-BE49-F238E27FC236}">
              <a16:creationId xmlns:a16="http://schemas.microsoft.com/office/drawing/2014/main" id="{96F455FE-02C7-44B5-8BD8-35E732B15804}"/>
            </a:ext>
          </a:extLst>
        </xdr:cNvPr>
        <xdr:cNvSpPr txBox="1"/>
      </xdr:nvSpPr>
      <xdr:spPr>
        <a:xfrm>
          <a:off x="15798800" y="153499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156718</xdr:rowOff>
    </xdr:from>
    <xdr:to>
      <xdr:col>73</xdr:col>
      <xdr:colOff>44450</xdr:colOff>
      <xdr:row>89</xdr:row>
      <xdr:rowOff>86868</xdr:rowOff>
    </xdr:to>
    <xdr:sp macro="" textlink="">
      <xdr:nvSpPr>
        <xdr:cNvPr id="276" name="楕円 275">
          <a:extLst>
            <a:ext uri="{FF2B5EF4-FFF2-40B4-BE49-F238E27FC236}">
              <a16:creationId xmlns:a16="http://schemas.microsoft.com/office/drawing/2014/main" id="{FBB7F35C-620C-439B-98FB-016277B548F2}"/>
            </a:ext>
          </a:extLst>
        </xdr:cNvPr>
        <xdr:cNvSpPr/>
      </xdr:nvSpPr>
      <xdr:spPr>
        <a:xfrm>
          <a:off x="15240000" y="15244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71645</xdr:rowOff>
    </xdr:from>
    <xdr:ext cx="762000" cy="259045"/>
    <xdr:sp macro="" textlink="">
      <xdr:nvSpPr>
        <xdr:cNvPr id="277" name="テキスト ボックス 276">
          <a:extLst>
            <a:ext uri="{FF2B5EF4-FFF2-40B4-BE49-F238E27FC236}">
              <a16:creationId xmlns:a16="http://schemas.microsoft.com/office/drawing/2014/main" id="{BAF21AC6-D235-4140-BCBC-90C86C862381}"/>
            </a:ext>
          </a:extLst>
        </xdr:cNvPr>
        <xdr:cNvSpPr txBox="1"/>
      </xdr:nvSpPr>
      <xdr:spPr>
        <a:xfrm>
          <a:off x="14909800" y="15330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127763</xdr:rowOff>
    </xdr:from>
    <xdr:to>
      <xdr:col>68</xdr:col>
      <xdr:colOff>203200</xdr:colOff>
      <xdr:row>89</xdr:row>
      <xdr:rowOff>57913</xdr:rowOff>
    </xdr:to>
    <xdr:sp macro="" textlink="">
      <xdr:nvSpPr>
        <xdr:cNvPr id="278" name="楕円 277">
          <a:extLst>
            <a:ext uri="{FF2B5EF4-FFF2-40B4-BE49-F238E27FC236}">
              <a16:creationId xmlns:a16="http://schemas.microsoft.com/office/drawing/2014/main" id="{32AFA16B-58C4-4050-82A8-9FACBEAC5083}"/>
            </a:ext>
          </a:extLst>
        </xdr:cNvPr>
        <xdr:cNvSpPr/>
      </xdr:nvSpPr>
      <xdr:spPr>
        <a:xfrm>
          <a:off x="14351000" y="1521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42690</xdr:rowOff>
    </xdr:from>
    <xdr:ext cx="762000" cy="259045"/>
    <xdr:sp macro="" textlink="">
      <xdr:nvSpPr>
        <xdr:cNvPr id="279" name="テキスト ボックス 278">
          <a:extLst>
            <a:ext uri="{FF2B5EF4-FFF2-40B4-BE49-F238E27FC236}">
              <a16:creationId xmlns:a16="http://schemas.microsoft.com/office/drawing/2014/main" id="{B2BDBA35-F624-4A3B-B9C0-42229AF832CC}"/>
            </a:ext>
          </a:extLst>
        </xdr:cNvPr>
        <xdr:cNvSpPr txBox="1"/>
      </xdr:nvSpPr>
      <xdr:spPr>
        <a:xfrm>
          <a:off x="14020800" y="15301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171196</xdr:rowOff>
    </xdr:from>
    <xdr:to>
      <xdr:col>64</xdr:col>
      <xdr:colOff>152400</xdr:colOff>
      <xdr:row>89</xdr:row>
      <xdr:rowOff>101346</xdr:rowOff>
    </xdr:to>
    <xdr:sp macro="" textlink="">
      <xdr:nvSpPr>
        <xdr:cNvPr id="280" name="楕円 279">
          <a:extLst>
            <a:ext uri="{FF2B5EF4-FFF2-40B4-BE49-F238E27FC236}">
              <a16:creationId xmlns:a16="http://schemas.microsoft.com/office/drawing/2014/main" id="{36BA53A0-3834-491A-AE27-9E342D84F941}"/>
            </a:ext>
          </a:extLst>
        </xdr:cNvPr>
        <xdr:cNvSpPr/>
      </xdr:nvSpPr>
      <xdr:spPr>
        <a:xfrm>
          <a:off x="13462000" y="1525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86123</xdr:rowOff>
    </xdr:from>
    <xdr:ext cx="762000" cy="259045"/>
    <xdr:sp macro="" textlink="">
      <xdr:nvSpPr>
        <xdr:cNvPr id="281" name="テキスト ボックス 280">
          <a:extLst>
            <a:ext uri="{FF2B5EF4-FFF2-40B4-BE49-F238E27FC236}">
              <a16:creationId xmlns:a16="http://schemas.microsoft.com/office/drawing/2014/main" id="{17AFB123-A6F9-4D56-B9E0-CEC689D4C7CC}"/>
            </a:ext>
          </a:extLst>
        </xdr:cNvPr>
        <xdr:cNvSpPr txBox="1"/>
      </xdr:nvSpPr>
      <xdr:spPr>
        <a:xfrm>
          <a:off x="13131800" y="1534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174A666D-77BD-44CC-A728-B36F1F9B4013}"/>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183B339A-C054-4CCC-8CBB-B0895B298BA3}"/>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BB893BD8-C6DE-42D7-9273-CAB0DF52565D}"/>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A98B1607-257F-4924-AB95-E5271222BBC5}"/>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E7C42AC7-1DE1-45F1-8119-4170F2F4FF45}"/>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50EDC46A-B145-4884-ADAB-26290736D492}"/>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DFEC110A-98D7-4324-AC02-B1421CAC8B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5DCF0B29-6736-47D7-AECB-713350149656}"/>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9409B48A-EE63-4904-985E-F78A8420648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93E1893C-6F20-49AE-9996-3A0D3DD9B4AC}"/>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9E5F04AA-333D-40F1-AF52-6A98B28AA179}"/>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84106FF0-3B6D-4A5C-9BAB-1221AD456224}"/>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65042F26-B959-4C9E-A6CC-235FE095CD0D}"/>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年度の人口</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人当たり職員数は</a:t>
          </a:r>
          <a:r>
            <a:rPr kumimoji="1" lang="en-US" altLang="ja-JP" sz="1100">
              <a:solidFill>
                <a:schemeClr val="dk1"/>
              </a:solidFill>
              <a:effectLst/>
              <a:latin typeface="+mn-lt"/>
              <a:ea typeface="+mn-ea"/>
              <a:cs typeface="+mn-cs"/>
            </a:rPr>
            <a:t>27.90</a:t>
          </a:r>
          <a:r>
            <a:rPr kumimoji="1" lang="ja-JP" altLang="ja-JP" sz="1100">
              <a:solidFill>
                <a:schemeClr val="dk1"/>
              </a:solidFill>
              <a:effectLst/>
              <a:latin typeface="+mn-lt"/>
              <a:ea typeface="+mn-ea"/>
              <a:cs typeface="+mn-cs"/>
            </a:rPr>
            <a:t>人と類似団体平均の</a:t>
          </a:r>
          <a:r>
            <a:rPr kumimoji="1" lang="en-US" altLang="ja-JP" sz="1100">
              <a:solidFill>
                <a:schemeClr val="dk1"/>
              </a:solidFill>
              <a:effectLst/>
              <a:latin typeface="+mn-lt"/>
              <a:ea typeface="+mn-ea"/>
              <a:cs typeface="+mn-cs"/>
            </a:rPr>
            <a:t>23.86</a:t>
          </a:r>
          <a:r>
            <a:rPr kumimoji="1" lang="ja-JP" altLang="ja-JP" sz="1100">
              <a:solidFill>
                <a:schemeClr val="dk1"/>
              </a:solidFill>
              <a:effectLst/>
              <a:latin typeface="+mn-lt"/>
              <a:ea typeface="+mn-ea"/>
              <a:cs typeface="+mn-cs"/>
            </a:rPr>
            <a:t>人を上回っている。要因としては、へき地診療所の設置や本村の地形的要因等により保育所の施設数が多いことである。今後は、定員適正化計画に基づく退職者の不補充や更なる行政組織の統廃合を視野に入れ、適正な人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F4C672BF-2D04-4CF5-898F-86098250A253}"/>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F44281E2-E03A-47E2-BA39-D58D69897416}"/>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516E0FBD-E4D7-4340-AEAF-8A20046FF7EB}"/>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8" name="直線コネクタ 297">
          <a:extLst>
            <a:ext uri="{FF2B5EF4-FFF2-40B4-BE49-F238E27FC236}">
              <a16:creationId xmlns:a16="http://schemas.microsoft.com/office/drawing/2014/main" id="{A970578B-9C5F-47AB-9FA2-DB33EDACCDC7}"/>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9" name="テキスト ボックス 298">
          <a:extLst>
            <a:ext uri="{FF2B5EF4-FFF2-40B4-BE49-F238E27FC236}">
              <a16:creationId xmlns:a16="http://schemas.microsoft.com/office/drawing/2014/main" id="{55C4B811-ED20-45F7-9798-002B82B73666}"/>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0" name="直線コネクタ 299">
          <a:extLst>
            <a:ext uri="{FF2B5EF4-FFF2-40B4-BE49-F238E27FC236}">
              <a16:creationId xmlns:a16="http://schemas.microsoft.com/office/drawing/2014/main" id="{4D8AB198-D7E8-40DC-85C7-5564383BFDAB}"/>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1" name="テキスト ボックス 300">
          <a:extLst>
            <a:ext uri="{FF2B5EF4-FFF2-40B4-BE49-F238E27FC236}">
              <a16:creationId xmlns:a16="http://schemas.microsoft.com/office/drawing/2014/main" id="{6C70064C-8086-489A-84D9-064F4989C5A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2" name="直線コネクタ 301">
          <a:extLst>
            <a:ext uri="{FF2B5EF4-FFF2-40B4-BE49-F238E27FC236}">
              <a16:creationId xmlns:a16="http://schemas.microsoft.com/office/drawing/2014/main" id="{0FEDEE58-D89B-466B-93EC-8549CDB0C212}"/>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3" name="テキスト ボックス 302">
          <a:extLst>
            <a:ext uri="{FF2B5EF4-FFF2-40B4-BE49-F238E27FC236}">
              <a16:creationId xmlns:a16="http://schemas.microsoft.com/office/drawing/2014/main" id="{09208921-19F4-42EB-943F-C2B78177B0F2}"/>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4" name="直線コネクタ 303">
          <a:extLst>
            <a:ext uri="{FF2B5EF4-FFF2-40B4-BE49-F238E27FC236}">
              <a16:creationId xmlns:a16="http://schemas.microsoft.com/office/drawing/2014/main" id="{9D3C70E4-23B6-40CD-B3EB-2B0DB012D1F4}"/>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5" name="テキスト ボックス 304">
          <a:extLst>
            <a:ext uri="{FF2B5EF4-FFF2-40B4-BE49-F238E27FC236}">
              <a16:creationId xmlns:a16="http://schemas.microsoft.com/office/drawing/2014/main" id="{57F90C77-EE75-41DA-8D4A-5EFABC60BCCF}"/>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6" name="直線コネクタ 305">
          <a:extLst>
            <a:ext uri="{FF2B5EF4-FFF2-40B4-BE49-F238E27FC236}">
              <a16:creationId xmlns:a16="http://schemas.microsoft.com/office/drawing/2014/main" id="{16E6F3FC-DE08-4730-880E-D67C480EE3D1}"/>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7" name="テキスト ボックス 306">
          <a:extLst>
            <a:ext uri="{FF2B5EF4-FFF2-40B4-BE49-F238E27FC236}">
              <a16:creationId xmlns:a16="http://schemas.microsoft.com/office/drawing/2014/main" id="{8F8CCF13-D473-4EAA-BFE3-7FB42CDF4FC3}"/>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8" name="直線コネクタ 307">
          <a:extLst>
            <a:ext uri="{FF2B5EF4-FFF2-40B4-BE49-F238E27FC236}">
              <a16:creationId xmlns:a16="http://schemas.microsoft.com/office/drawing/2014/main" id="{5ACD4078-265C-4A0B-9DE8-A1489688BF41}"/>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9" name="テキスト ボックス 308">
          <a:extLst>
            <a:ext uri="{FF2B5EF4-FFF2-40B4-BE49-F238E27FC236}">
              <a16:creationId xmlns:a16="http://schemas.microsoft.com/office/drawing/2014/main" id="{2F294CB1-7CA0-42A2-AC96-549EAA971375}"/>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2030FD69-5F08-4EB3-8F24-8371A3CF34F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18AB1355-1DE9-437E-BDBC-BEF4C755A2DB}"/>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4E8E69DB-C637-419C-9BB3-3B0C83DD1EA3}"/>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95286</xdr:rowOff>
    </xdr:from>
    <xdr:to>
      <xdr:col>81</xdr:col>
      <xdr:colOff>44450</xdr:colOff>
      <xdr:row>68</xdr:row>
      <xdr:rowOff>25418</xdr:rowOff>
    </xdr:to>
    <xdr:cxnSp macro="">
      <xdr:nvCxnSpPr>
        <xdr:cNvPr id="313" name="直線コネクタ 312">
          <a:extLst>
            <a:ext uri="{FF2B5EF4-FFF2-40B4-BE49-F238E27FC236}">
              <a16:creationId xmlns:a16="http://schemas.microsoft.com/office/drawing/2014/main" id="{21E7904F-A977-434F-A7C0-5A3F8534A649}"/>
            </a:ext>
          </a:extLst>
        </xdr:cNvPr>
        <xdr:cNvCxnSpPr/>
      </xdr:nvCxnSpPr>
      <xdr:spPr>
        <a:xfrm flipV="1">
          <a:off x="17018000" y="10039386"/>
          <a:ext cx="0" cy="16446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168945</xdr:rowOff>
    </xdr:from>
    <xdr:ext cx="762000" cy="259045"/>
    <xdr:sp macro="" textlink="">
      <xdr:nvSpPr>
        <xdr:cNvPr id="314" name="定員管理の状況最小値テキスト">
          <a:extLst>
            <a:ext uri="{FF2B5EF4-FFF2-40B4-BE49-F238E27FC236}">
              <a16:creationId xmlns:a16="http://schemas.microsoft.com/office/drawing/2014/main" id="{2FBA423D-7032-4B08-999F-A7B72416CBD2}"/>
            </a:ext>
          </a:extLst>
        </xdr:cNvPr>
        <xdr:cNvSpPr txBox="1"/>
      </xdr:nvSpPr>
      <xdr:spPr>
        <a:xfrm>
          <a:off x="17106900" y="11656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25418</xdr:rowOff>
    </xdr:from>
    <xdr:to>
      <xdr:col>81</xdr:col>
      <xdr:colOff>133350</xdr:colOff>
      <xdr:row>68</xdr:row>
      <xdr:rowOff>25418</xdr:rowOff>
    </xdr:to>
    <xdr:cxnSp macro="">
      <xdr:nvCxnSpPr>
        <xdr:cNvPr id="315" name="直線コネクタ 314">
          <a:extLst>
            <a:ext uri="{FF2B5EF4-FFF2-40B4-BE49-F238E27FC236}">
              <a16:creationId xmlns:a16="http://schemas.microsoft.com/office/drawing/2014/main" id="{20F30360-1FAA-4FEA-83EA-3BD6C11A4FD4}"/>
            </a:ext>
          </a:extLst>
        </xdr:cNvPr>
        <xdr:cNvCxnSpPr/>
      </xdr:nvCxnSpPr>
      <xdr:spPr>
        <a:xfrm>
          <a:off x="16929100" y="11684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10213</xdr:rowOff>
    </xdr:from>
    <xdr:ext cx="762000" cy="259045"/>
    <xdr:sp macro="" textlink="">
      <xdr:nvSpPr>
        <xdr:cNvPr id="316" name="定員管理の状況最大値テキスト">
          <a:extLst>
            <a:ext uri="{FF2B5EF4-FFF2-40B4-BE49-F238E27FC236}">
              <a16:creationId xmlns:a16="http://schemas.microsoft.com/office/drawing/2014/main" id="{25746A25-AAAE-43A6-B758-E85C1C362C4C}"/>
            </a:ext>
          </a:extLst>
        </xdr:cNvPr>
        <xdr:cNvSpPr txBox="1"/>
      </xdr:nvSpPr>
      <xdr:spPr>
        <a:xfrm>
          <a:off x="17106900" y="9782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95286</xdr:rowOff>
    </xdr:from>
    <xdr:to>
      <xdr:col>81</xdr:col>
      <xdr:colOff>133350</xdr:colOff>
      <xdr:row>58</xdr:row>
      <xdr:rowOff>95286</xdr:rowOff>
    </xdr:to>
    <xdr:cxnSp macro="">
      <xdr:nvCxnSpPr>
        <xdr:cNvPr id="317" name="直線コネクタ 316">
          <a:extLst>
            <a:ext uri="{FF2B5EF4-FFF2-40B4-BE49-F238E27FC236}">
              <a16:creationId xmlns:a16="http://schemas.microsoft.com/office/drawing/2014/main" id="{79827053-AE06-4EF4-BCA7-73147555B66B}"/>
            </a:ext>
          </a:extLst>
        </xdr:cNvPr>
        <xdr:cNvCxnSpPr/>
      </xdr:nvCxnSpPr>
      <xdr:spPr>
        <a:xfrm>
          <a:off x="16929100" y="10039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74223</xdr:rowOff>
    </xdr:from>
    <xdr:to>
      <xdr:col>81</xdr:col>
      <xdr:colOff>44450</xdr:colOff>
      <xdr:row>61</xdr:row>
      <xdr:rowOff>91803</xdr:rowOff>
    </xdr:to>
    <xdr:cxnSp macro="">
      <xdr:nvCxnSpPr>
        <xdr:cNvPr id="318" name="直線コネクタ 317">
          <a:extLst>
            <a:ext uri="{FF2B5EF4-FFF2-40B4-BE49-F238E27FC236}">
              <a16:creationId xmlns:a16="http://schemas.microsoft.com/office/drawing/2014/main" id="{72ADBA58-3767-4F22-809D-658F61707FD0}"/>
            </a:ext>
          </a:extLst>
        </xdr:cNvPr>
        <xdr:cNvCxnSpPr/>
      </xdr:nvCxnSpPr>
      <xdr:spPr>
        <a:xfrm>
          <a:off x="16179800" y="10532673"/>
          <a:ext cx="838200" cy="17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89716</xdr:rowOff>
    </xdr:from>
    <xdr:ext cx="762000" cy="259045"/>
    <xdr:sp macro="" textlink="">
      <xdr:nvSpPr>
        <xdr:cNvPr id="319" name="定員管理の状況平均値テキスト">
          <a:extLst>
            <a:ext uri="{FF2B5EF4-FFF2-40B4-BE49-F238E27FC236}">
              <a16:creationId xmlns:a16="http://schemas.microsoft.com/office/drawing/2014/main" id="{54C0AB15-E426-48AA-AD8C-7885CF37BC53}"/>
            </a:ext>
          </a:extLst>
        </xdr:cNvPr>
        <xdr:cNvSpPr txBox="1"/>
      </xdr:nvSpPr>
      <xdr:spPr>
        <a:xfrm>
          <a:off x="17106900" y="102052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73189</xdr:rowOff>
    </xdr:from>
    <xdr:to>
      <xdr:col>81</xdr:col>
      <xdr:colOff>95250</xdr:colOff>
      <xdr:row>61</xdr:row>
      <xdr:rowOff>3339</xdr:rowOff>
    </xdr:to>
    <xdr:sp macro="" textlink="">
      <xdr:nvSpPr>
        <xdr:cNvPr id="320" name="フローチャート: 判断 319">
          <a:extLst>
            <a:ext uri="{FF2B5EF4-FFF2-40B4-BE49-F238E27FC236}">
              <a16:creationId xmlns:a16="http://schemas.microsoft.com/office/drawing/2014/main" id="{7DCA19AF-5862-419C-AC38-33FFE4CAA8C9}"/>
            </a:ext>
          </a:extLst>
        </xdr:cNvPr>
        <xdr:cNvSpPr/>
      </xdr:nvSpPr>
      <xdr:spPr>
        <a:xfrm>
          <a:off x="16967200" y="10360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50782</xdr:rowOff>
    </xdr:from>
    <xdr:to>
      <xdr:col>77</xdr:col>
      <xdr:colOff>44450</xdr:colOff>
      <xdr:row>61</xdr:row>
      <xdr:rowOff>74223</xdr:rowOff>
    </xdr:to>
    <xdr:cxnSp macro="">
      <xdr:nvCxnSpPr>
        <xdr:cNvPr id="321" name="直線コネクタ 320">
          <a:extLst>
            <a:ext uri="{FF2B5EF4-FFF2-40B4-BE49-F238E27FC236}">
              <a16:creationId xmlns:a16="http://schemas.microsoft.com/office/drawing/2014/main" id="{C85D41CB-7E54-4D35-8118-FE4F23E89468}"/>
            </a:ext>
          </a:extLst>
        </xdr:cNvPr>
        <xdr:cNvCxnSpPr/>
      </xdr:nvCxnSpPr>
      <xdr:spPr>
        <a:xfrm>
          <a:off x="15290800" y="10509232"/>
          <a:ext cx="889000" cy="23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48369</xdr:rowOff>
    </xdr:from>
    <xdr:to>
      <xdr:col>77</xdr:col>
      <xdr:colOff>95250</xdr:colOff>
      <xdr:row>60</xdr:row>
      <xdr:rowOff>149969</xdr:rowOff>
    </xdr:to>
    <xdr:sp macro="" textlink="">
      <xdr:nvSpPr>
        <xdr:cNvPr id="322" name="フローチャート: 判断 321">
          <a:extLst>
            <a:ext uri="{FF2B5EF4-FFF2-40B4-BE49-F238E27FC236}">
              <a16:creationId xmlns:a16="http://schemas.microsoft.com/office/drawing/2014/main" id="{07EFC2AA-DB1A-4371-8F20-0E29B5B04C37}"/>
            </a:ext>
          </a:extLst>
        </xdr:cNvPr>
        <xdr:cNvSpPr/>
      </xdr:nvSpPr>
      <xdr:spPr>
        <a:xfrm>
          <a:off x="16129000" y="1033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160146</xdr:rowOff>
    </xdr:from>
    <xdr:ext cx="736600" cy="259045"/>
    <xdr:sp macro="" textlink="">
      <xdr:nvSpPr>
        <xdr:cNvPr id="323" name="テキスト ボックス 322">
          <a:extLst>
            <a:ext uri="{FF2B5EF4-FFF2-40B4-BE49-F238E27FC236}">
              <a16:creationId xmlns:a16="http://schemas.microsoft.com/office/drawing/2014/main" id="{07EC88E0-CD3A-49A8-95BF-257F615F560F}"/>
            </a:ext>
          </a:extLst>
        </xdr:cNvPr>
        <xdr:cNvSpPr txBox="1"/>
      </xdr:nvSpPr>
      <xdr:spPr>
        <a:xfrm>
          <a:off x="15798800" y="101042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21826</xdr:rowOff>
    </xdr:from>
    <xdr:to>
      <xdr:col>72</xdr:col>
      <xdr:colOff>203200</xdr:colOff>
      <xdr:row>61</xdr:row>
      <xdr:rowOff>50782</xdr:rowOff>
    </xdr:to>
    <xdr:cxnSp macro="">
      <xdr:nvCxnSpPr>
        <xdr:cNvPr id="324" name="直線コネクタ 323">
          <a:extLst>
            <a:ext uri="{FF2B5EF4-FFF2-40B4-BE49-F238E27FC236}">
              <a16:creationId xmlns:a16="http://schemas.microsoft.com/office/drawing/2014/main" id="{4528E29D-FD60-4B8F-A9F4-4DB443AAF2B4}"/>
            </a:ext>
          </a:extLst>
        </xdr:cNvPr>
        <xdr:cNvCxnSpPr/>
      </xdr:nvCxnSpPr>
      <xdr:spPr>
        <a:xfrm>
          <a:off x="14401800" y="10480276"/>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34925</xdr:rowOff>
    </xdr:from>
    <xdr:to>
      <xdr:col>73</xdr:col>
      <xdr:colOff>44450</xdr:colOff>
      <xdr:row>60</xdr:row>
      <xdr:rowOff>136525</xdr:rowOff>
    </xdr:to>
    <xdr:sp macro="" textlink="">
      <xdr:nvSpPr>
        <xdr:cNvPr id="325" name="フローチャート: 判断 324">
          <a:extLst>
            <a:ext uri="{FF2B5EF4-FFF2-40B4-BE49-F238E27FC236}">
              <a16:creationId xmlns:a16="http://schemas.microsoft.com/office/drawing/2014/main" id="{6671AE42-BD3B-4B1D-94F3-E5F05092848E}"/>
            </a:ext>
          </a:extLst>
        </xdr:cNvPr>
        <xdr:cNvSpPr/>
      </xdr:nvSpPr>
      <xdr:spPr>
        <a:xfrm>
          <a:off x="15240000" y="1032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146702</xdr:rowOff>
    </xdr:from>
    <xdr:ext cx="762000" cy="259045"/>
    <xdr:sp macro="" textlink="">
      <xdr:nvSpPr>
        <xdr:cNvPr id="326" name="テキスト ボックス 325">
          <a:extLst>
            <a:ext uri="{FF2B5EF4-FFF2-40B4-BE49-F238E27FC236}">
              <a16:creationId xmlns:a16="http://schemas.microsoft.com/office/drawing/2014/main" id="{8306C586-1004-43FE-8F25-CCBEE6EA1588}"/>
            </a:ext>
          </a:extLst>
        </xdr:cNvPr>
        <xdr:cNvSpPr txBox="1"/>
      </xdr:nvSpPr>
      <xdr:spPr>
        <a:xfrm>
          <a:off x="14909800" y="1009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157425</xdr:rowOff>
    </xdr:from>
    <xdr:to>
      <xdr:col>68</xdr:col>
      <xdr:colOff>152400</xdr:colOff>
      <xdr:row>61</xdr:row>
      <xdr:rowOff>21826</xdr:rowOff>
    </xdr:to>
    <xdr:cxnSp macro="">
      <xdr:nvCxnSpPr>
        <xdr:cNvPr id="327" name="直線コネクタ 326">
          <a:extLst>
            <a:ext uri="{FF2B5EF4-FFF2-40B4-BE49-F238E27FC236}">
              <a16:creationId xmlns:a16="http://schemas.microsoft.com/office/drawing/2014/main" id="{D7C3206A-33EF-4957-AFDE-C82EA9C11060}"/>
            </a:ext>
          </a:extLst>
        </xdr:cNvPr>
        <xdr:cNvCxnSpPr/>
      </xdr:nvCxnSpPr>
      <xdr:spPr>
        <a:xfrm>
          <a:off x="13512800" y="10444425"/>
          <a:ext cx="889000" cy="35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21481</xdr:rowOff>
    </xdr:from>
    <xdr:to>
      <xdr:col>68</xdr:col>
      <xdr:colOff>203200</xdr:colOff>
      <xdr:row>60</xdr:row>
      <xdr:rowOff>123081</xdr:rowOff>
    </xdr:to>
    <xdr:sp macro="" textlink="">
      <xdr:nvSpPr>
        <xdr:cNvPr id="328" name="フローチャート: 判断 327">
          <a:extLst>
            <a:ext uri="{FF2B5EF4-FFF2-40B4-BE49-F238E27FC236}">
              <a16:creationId xmlns:a16="http://schemas.microsoft.com/office/drawing/2014/main" id="{23BE637B-D4EF-48BA-A0B8-14E184EF57BE}"/>
            </a:ext>
          </a:extLst>
        </xdr:cNvPr>
        <xdr:cNvSpPr/>
      </xdr:nvSpPr>
      <xdr:spPr>
        <a:xfrm>
          <a:off x="14351000" y="1030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133258</xdr:rowOff>
    </xdr:from>
    <xdr:ext cx="762000" cy="259045"/>
    <xdr:sp macro="" textlink="">
      <xdr:nvSpPr>
        <xdr:cNvPr id="329" name="テキスト ボックス 328">
          <a:extLst>
            <a:ext uri="{FF2B5EF4-FFF2-40B4-BE49-F238E27FC236}">
              <a16:creationId xmlns:a16="http://schemas.microsoft.com/office/drawing/2014/main" id="{57C16805-D23A-426D-B9EF-57C77EC09779}"/>
            </a:ext>
          </a:extLst>
        </xdr:cNvPr>
        <xdr:cNvSpPr txBox="1"/>
      </xdr:nvSpPr>
      <xdr:spPr>
        <a:xfrm>
          <a:off x="14020800" y="10077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3556</xdr:rowOff>
    </xdr:from>
    <xdr:to>
      <xdr:col>64</xdr:col>
      <xdr:colOff>152400</xdr:colOff>
      <xdr:row>60</xdr:row>
      <xdr:rowOff>105156</xdr:rowOff>
    </xdr:to>
    <xdr:sp macro="" textlink="">
      <xdr:nvSpPr>
        <xdr:cNvPr id="330" name="フローチャート: 判断 329">
          <a:extLst>
            <a:ext uri="{FF2B5EF4-FFF2-40B4-BE49-F238E27FC236}">
              <a16:creationId xmlns:a16="http://schemas.microsoft.com/office/drawing/2014/main" id="{2DA9AB47-0E7F-4735-B197-5A9BCDC35322}"/>
            </a:ext>
          </a:extLst>
        </xdr:cNvPr>
        <xdr:cNvSpPr/>
      </xdr:nvSpPr>
      <xdr:spPr>
        <a:xfrm>
          <a:off x="13462000" y="1029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115333</xdr:rowOff>
    </xdr:from>
    <xdr:ext cx="762000" cy="259045"/>
    <xdr:sp macro="" textlink="">
      <xdr:nvSpPr>
        <xdr:cNvPr id="331" name="テキスト ボックス 330">
          <a:extLst>
            <a:ext uri="{FF2B5EF4-FFF2-40B4-BE49-F238E27FC236}">
              <a16:creationId xmlns:a16="http://schemas.microsoft.com/office/drawing/2014/main" id="{BD99CFB1-B3B8-4D06-95C7-5F3B5F7B01F5}"/>
            </a:ext>
          </a:extLst>
        </xdr:cNvPr>
        <xdr:cNvSpPr txBox="1"/>
      </xdr:nvSpPr>
      <xdr:spPr>
        <a:xfrm>
          <a:off x="13131800" y="10059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CD645858-C7E0-40C8-9D18-4309FDDB06C7}"/>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5D7DAB74-851F-48C9-AC2C-C039698505DD}"/>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3A081A9C-5AA2-4B54-AF4F-89C2A5F22AC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436F452E-95A8-47A6-A249-92BF564F39FA}"/>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900F68F0-37F8-4330-BCE0-6F8A2FD89C51}"/>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41003</xdr:rowOff>
    </xdr:from>
    <xdr:to>
      <xdr:col>81</xdr:col>
      <xdr:colOff>95250</xdr:colOff>
      <xdr:row>61</xdr:row>
      <xdr:rowOff>142603</xdr:rowOff>
    </xdr:to>
    <xdr:sp macro="" textlink="">
      <xdr:nvSpPr>
        <xdr:cNvPr id="337" name="楕円 336">
          <a:extLst>
            <a:ext uri="{FF2B5EF4-FFF2-40B4-BE49-F238E27FC236}">
              <a16:creationId xmlns:a16="http://schemas.microsoft.com/office/drawing/2014/main" id="{1B7EAE10-2C3B-494C-88BA-27D3F7B915CF}"/>
            </a:ext>
          </a:extLst>
        </xdr:cNvPr>
        <xdr:cNvSpPr/>
      </xdr:nvSpPr>
      <xdr:spPr>
        <a:xfrm>
          <a:off x="16967200" y="10499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13080</xdr:rowOff>
    </xdr:from>
    <xdr:ext cx="762000" cy="259045"/>
    <xdr:sp macro="" textlink="">
      <xdr:nvSpPr>
        <xdr:cNvPr id="338" name="定員管理の状況該当値テキスト">
          <a:extLst>
            <a:ext uri="{FF2B5EF4-FFF2-40B4-BE49-F238E27FC236}">
              <a16:creationId xmlns:a16="http://schemas.microsoft.com/office/drawing/2014/main" id="{9887D2DF-4308-428B-B559-803FBBA15678}"/>
            </a:ext>
          </a:extLst>
        </xdr:cNvPr>
        <xdr:cNvSpPr txBox="1"/>
      </xdr:nvSpPr>
      <xdr:spPr>
        <a:xfrm>
          <a:off x="17106900" y="1047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23423</xdr:rowOff>
    </xdr:from>
    <xdr:to>
      <xdr:col>77</xdr:col>
      <xdr:colOff>95250</xdr:colOff>
      <xdr:row>61</xdr:row>
      <xdr:rowOff>125023</xdr:rowOff>
    </xdr:to>
    <xdr:sp macro="" textlink="">
      <xdr:nvSpPr>
        <xdr:cNvPr id="339" name="楕円 338">
          <a:extLst>
            <a:ext uri="{FF2B5EF4-FFF2-40B4-BE49-F238E27FC236}">
              <a16:creationId xmlns:a16="http://schemas.microsoft.com/office/drawing/2014/main" id="{372C0642-1245-45B4-AE01-AF26DD830B25}"/>
            </a:ext>
          </a:extLst>
        </xdr:cNvPr>
        <xdr:cNvSpPr/>
      </xdr:nvSpPr>
      <xdr:spPr>
        <a:xfrm>
          <a:off x="16129000" y="10481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109800</xdr:rowOff>
    </xdr:from>
    <xdr:ext cx="736600" cy="259045"/>
    <xdr:sp macro="" textlink="">
      <xdr:nvSpPr>
        <xdr:cNvPr id="340" name="テキスト ボックス 339">
          <a:extLst>
            <a:ext uri="{FF2B5EF4-FFF2-40B4-BE49-F238E27FC236}">
              <a16:creationId xmlns:a16="http://schemas.microsoft.com/office/drawing/2014/main" id="{1AA4DE08-D4A4-4FB7-B992-4421EAF01F98}"/>
            </a:ext>
          </a:extLst>
        </xdr:cNvPr>
        <xdr:cNvSpPr txBox="1"/>
      </xdr:nvSpPr>
      <xdr:spPr>
        <a:xfrm>
          <a:off x="15798800" y="105682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171432</xdr:rowOff>
    </xdr:from>
    <xdr:to>
      <xdr:col>73</xdr:col>
      <xdr:colOff>44450</xdr:colOff>
      <xdr:row>61</xdr:row>
      <xdr:rowOff>101582</xdr:rowOff>
    </xdr:to>
    <xdr:sp macro="" textlink="">
      <xdr:nvSpPr>
        <xdr:cNvPr id="341" name="楕円 340">
          <a:extLst>
            <a:ext uri="{FF2B5EF4-FFF2-40B4-BE49-F238E27FC236}">
              <a16:creationId xmlns:a16="http://schemas.microsoft.com/office/drawing/2014/main" id="{C5157620-2A9E-4FEE-9672-450BBE423BA5}"/>
            </a:ext>
          </a:extLst>
        </xdr:cNvPr>
        <xdr:cNvSpPr/>
      </xdr:nvSpPr>
      <xdr:spPr>
        <a:xfrm>
          <a:off x="15240000" y="10458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86359</xdr:rowOff>
    </xdr:from>
    <xdr:ext cx="762000" cy="259045"/>
    <xdr:sp macro="" textlink="">
      <xdr:nvSpPr>
        <xdr:cNvPr id="342" name="テキスト ボックス 341">
          <a:extLst>
            <a:ext uri="{FF2B5EF4-FFF2-40B4-BE49-F238E27FC236}">
              <a16:creationId xmlns:a16="http://schemas.microsoft.com/office/drawing/2014/main" id="{DBCA539C-48D8-48A1-96C5-E4F55903330D}"/>
            </a:ext>
          </a:extLst>
        </xdr:cNvPr>
        <xdr:cNvSpPr txBox="1"/>
      </xdr:nvSpPr>
      <xdr:spPr>
        <a:xfrm>
          <a:off x="14909800" y="10544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142476</xdr:rowOff>
    </xdr:from>
    <xdr:to>
      <xdr:col>68</xdr:col>
      <xdr:colOff>203200</xdr:colOff>
      <xdr:row>61</xdr:row>
      <xdr:rowOff>72626</xdr:rowOff>
    </xdr:to>
    <xdr:sp macro="" textlink="">
      <xdr:nvSpPr>
        <xdr:cNvPr id="343" name="楕円 342">
          <a:extLst>
            <a:ext uri="{FF2B5EF4-FFF2-40B4-BE49-F238E27FC236}">
              <a16:creationId xmlns:a16="http://schemas.microsoft.com/office/drawing/2014/main" id="{30563584-C5EC-4B05-B840-9F10FF25C6BD}"/>
            </a:ext>
          </a:extLst>
        </xdr:cNvPr>
        <xdr:cNvSpPr/>
      </xdr:nvSpPr>
      <xdr:spPr>
        <a:xfrm>
          <a:off x="14351000" y="1042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57403</xdr:rowOff>
    </xdr:from>
    <xdr:ext cx="762000" cy="259045"/>
    <xdr:sp macro="" textlink="">
      <xdr:nvSpPr>
        <xdr:cNvPr id="344" name="テキスト ボックス 343">
          <a:extLst>
            <a:ext uri="{FF2B5EF4-FFF2-40B4-BE49-F238E27FC236}">
              <a16:creationId xmlns:a16="http://schemas.microsoft.com/office/drawing/2014/main" id="{28A5C5A3-683A-454F-B008-2A9151B3CD5E}"/>
            </a:ext>
          </a:extLst>
        </xdr:cNvPr>
        <xdr:cNvSpPr txBox="1"/>
      </xdr:nvSpPr>
      <xdr:spPr>
        <a:xfrm>
          <a:off x="14020800" y="10515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106625</xdr:rowOff>
    </xdr:from>
    <xdr:to>
      <xdr:col>64</xdr:col>
      <xdr:colOff>152400</xdr:colOff>
      <xdr:row>61</xdr:row>
      <xdr:rowOff>36775</xdr:rowOff>
    </xdr:to>
    <xdr:sp macro="" textlink="">
      <xdr:nvSpPr>
        <xdr:cNvPr id="345" name="楕円 344">
          <a:extLst>
            <a:ext uri="{FF2B5EF4-FFF2-40B4-BE49-F238E27FC236}">
              <a16:creationId xmlns:a16="http://schemas.microsoft.com/office/drawing/2014/main" id="{696C4ADD-EA64-4AFE-A631-296FCFF9406A}"/>
            </a:ext>
          </a:extLst>
        </xdr:cNvPr>
        <xdr:cNvSpPr/>
      </xdr:nvSpPr>
      <xdr:spPr>
        <a:xfrm>
          <a:off x="13462000" y="1039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21552</xdr:rowOff>
    </xdr:from>
    <xdr:ext cx="762000" cy="259045"/>
    <xdr:sp macro="" textlink="">
      <xdr:nvSpPr>
        <xdr:cNvPr id="346" name="テキスト ボックス 345">
          <a:extLst>
            <a:ext uri="{FF2B5EF4-FFF2-40B4-BE49-F238E27FC236}">
              <a16:creationId xmlns:a16="http://schemas.microsoft.com/office/drawing/2014/main" id="{AC591C70-1090-4580-BC67-4D94DDB21E4D}"/>
            </a:ext>
          </a:extLst>
        </xdr:cNvPr>
        <xdr:cNvSpPr txBox="1"/>
      </xdr:nvSpPr>
      <xdr:spPr>
        <a:xfrm>
          <a:off x="13131800" y="104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7A79F1F6-63C3-47C0-9354-5B2265F20622}"/>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021BDE44-F411-45DD-AAC9-664E9DE99D3C}"/>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D4AB1720-EA16-41C5-8AC2-E51DCF0B223E}"/>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110D6EAF-1897-46AA-B8B3-F8538C7766CE}"/>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2618FE19-DA9C-48A3-B46E-D8F53CF13FE8}"/>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DD279EE3-2222-44B4-928F-CDA813150A4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5DB4F966-0370-40E7-B699-495B08917929}"/>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60B38747-6DDF-4437-85EE-DCF8E2AB747E}"/>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B7342F95-60A8-4A81-8F1F-757D514905E6}"/>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A281319-421B-4FEE-B019-CB8946F6BC93}"/>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61C27F15-6515-4868-B723-F772FBA9120C}"/>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D5655FB8-4316-4F5A-8112-4B2B004C2AD1}"/>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8D36324B-FBD4-4693-BDF8-3DA484C2C939}"/>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年度の過疎対策事業債（農産物加工施設建設事業等）及び令和元年度の緊急防災・減災事業債（防災拠点施設整備事業）の元金償還開始の影響により償還金額は増加し、実質公債費比率は令和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ポイント増加し</a:t>
          </a:r>
          <a:r>
            <a:rPr kumimoji="1" lang="en-US" altLang="ja-JP" sz="1100">
              <a:solidFill>
                <a:schemeClr val="dk1"/>
              </a:solidFill>
              <a:effectLst/>
              <a:latin typeface="+mn-lt"/>
              <a:ea typeface="+mn-ea"/>
              <a:cs typeface="+mn-cs"/>
            </a:rPr>
            <a:t>8.9</a:t>
          </a:r>
          <a:r>
            <a:rPr kumimoji="1" lang="ja-JP" altLang="ja-JP" sz="1100">
              <a:solidFill>
                <a:schemeClr val="dk1"/>
              </a:solidFill>
              <a:effectLst/>
              <a:latin typeface="+mn-lt"/>
              <a:ea typeface="+mn-ea"/>
              <a:cs typeface="+mn-cs"/>
            </a:rPr>
            <a:t>％となった。辺地対策事業債や過疎対策事業債など交付税措置の有利な地方債を活用しながら、極力投資的経費を抑止し、実質公債費比率の好転を目指していく。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7707A0E8-7511-4965-BD12-124585490AE9}"/>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FF83995A-1A2B-4512-81F9-D9ED816CF7C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2C671281-D54C-4299-AA96-9E0ADE1D37F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3" name="直線コネクタ 362">
          <a:extLst>
            <a:ext uri="{FF2B5EF4-FFF2-40B4-BE49-F238E27FC236}">
              <a16:creationId xmlns:a16="http://schemas.microsoft.com/office/drawing/2014/main" id="{21182AD7-3118-4DF5-957B-CC54B25A0C0A}"/>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4" name="テキスト ボックス 363">
          <a:extLst>
            <a:ext uri="{FF2B5EF4-FFF2-40B4-BE49-F238E27FC236}">
              <a16:creationId xmlns:a16="http://schemas.microsoft.com/office/drawing/2014/main" id="{51284598-6A38-4633-B974-E88742F5ED43}"/>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5" name="直線コネクタ 364">
          <a:extLst>
            <a:ext uri="{FF2B5EF4-FFF2-40B4-BE49-F238E27FC236}">
              <a16:creationId xmlns:a16="http://schemas.microsoft.com/office/drawing/2014/main" id="{9C6A0C41-F665-4D93-98A8-CCC7AE310D8F}"/>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6" name="テキスト ボックス 365">
          <a:extLst>
            <a:ext uri="{FF2B5EF4-FFF2-40B4-BE49-F238E27FC236}">
              <a16:creationId xmlns:a16="http://schemas.microsoft.com/office/drawing/2014/main" id="{1BC18DB0-2818-4126-A496-26B6C1246B2C}"/>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7" name="直線コネクタ 366">
          <a:extLst>
            <a:ext uri="{FF2B5EF4-FFF2-40B4-BE49-F238E27FC236}">
              <a16:creationId xmlns:a16="http://schemas.microsoft.com/office/drawing/2014/main" id="{82EF9E88-A1EB-425A-919C-AE6968781801}"/>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8" name="テキスト ボックス 367">
          <a:extLst>
            <a:ext uri="{FF2B5EF4-FFF2-40B4-BE49-F238E27FC236}">
              <a16:creationId xmlns:a16="http://schemas.microsoft.com/office/drawing/2014/main" id="{2D18AD1E-AD65-442E-8968-74E682547685}"/>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9" name="直線コネクタ 368">
          <a:extLst>
            <a:ext uri="{FF2B5EF4-FFF2-40B4-BE49-F238E27FC236}">
              <a16:creationId xmlns:a16="http://schemas.microsoft.com/office/drawing/2014/main" id="{1775FF55-75A2-4192-B909-BC4332598473}"/>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0" name="テキスト ボックス 369">
          <a:extLst>
            <a:ext uri="{FF2B5EF4-FFF2-40B4-BE49-F238E27FC236}">
              <a16:creationId xmlns:a16="http://schemas.microsoft.com/office/drawing/2014/main" id="{831D9E74-885F-4979-B0C7-EBD72CEAD7A1}"/>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1" name="直線コネクタ 370">
          <a:extLst>
            <a:ext uri="{FF2B5EF4-FFF2-40B4-BE49-F238E27FC236}">
              <a16:creationId xmlns:a16="http://schemas.microsoft.com/office/drawing/2014/main" id="{A362F21D-25AA-4FDC-AAA3-25A011DF93FB}"/>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84EC4EB3-3A43-441D-9954-F7E0B328ECC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3FAF219C-F0DB-40BB-B2CC-91D932531A45}"/>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32597</xdr:rowOff>
    </xdr:from>
    <xdr:to>
      <xdr:col>81</xdr:col>
      <xdr:colOff>44450</xdr:colOff>
      <xdr:row>45</xdr:row>
      <xdr:rowOff>41910</xdr:rowOff>
    </xdr:to>
    <xdr:cxnSp macro="">
      <xdr:nvCxnSpPr>
        <xdr:cNvPr id="374" name="直線コネクタ 373">
          <a:extLst>
            <a:ext uri="{FF2B5EF4-FFF2-40B4-BE49-F238E27FC236}">
              <a16:creationId xmlns:a16="http://schemas.microsoft.com/office/drawing/2014/main" id="{240953C7-43CA-42DD-AEEB-C547A08C7DDD}"/>
            </a:ext>
          </a:extLst>
        </xdr:cNvPr>
        <xdr:cNvCxnSpPr/>
      </xdr:nvCxnSpPr>
      <xdr:spPr>
        <a:xfrm flipV="1">
          <a:off x="17018000" y="6204797"/>
          <a:ext cx="0" cy="15523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13987</xdr:rowOff>
    </xdr:from>
    <xdr:ext cx="762000" cy="259045"/>
    <xdr:sp macro="" textlink="">
      <xdr:nvSpPr>
        <xdr:cNvPr id="375" name="公債費負担の状況最小値テキスト">
          <a:extLst>
            <a:ext uri="{FF2B5EF4-FFF2-40B4-BE49-F238E27FC236}">
              <a16:creationId xmlns:a16="http://schemas.microsoft.com/office/drawing/2014/main" id="{1EDB59CD-C27B-4F2E-8950-F95DA2EE2C19}"/>
            </a:ext>
          </a:extLst>
        </xdr:cNvPr>
        <xdr:cNvSpPr txBox="1"/>
      </xdr:nvSpPr>
      <xdr:spPr>
        <a:xfrm>
          <a:off x="17106900" y="772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41910</xdr:rowOff>
    </xdr:from>
    <xdr:to>
      <xdr:col>81</xdr:col>
      <xdr:colOff>133350</xdr:colOff>
      <xdr:row>45</xdr:row>
      <xdr:rowOff>41910</xdr:rowOff>
    </xdr:to>
    <xdr:cxnSp macro="">
      <xdr:nvCxnSpPr>
        <xdr:cNvPr id="376" name="直線コネクタ 375">
          <a:extLst>
            <a:ext uri="{FF2B5EF4-FFF2-40B4-BE49-F238E27FC236}">
              <a16:creationId xmlns:a16="http://schemas.microsoft.com/office/drawing/2014/main" id="{034A4008-DB9A-429A-84FC-3495621E9393}"/>
            </a:ext>
          </a:extLst>
        </xdr:cNvPr>
        <xdr:cNvCxnSpPr/>
      </xdr:nvCxnSpPr>
      <xdr:spPr>
        <a:xfrm>
          <a:off x="16929100" y="775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118974</xdr:rowOff>
    </xdr:from>
    <xdr:ext cx="762000" cy="259045"/>
    <xdr:sp macro="" textlink="">
      <xdr:nvSpPr>
        <xdr:cNvPr id="377" name="公債費負担の状況最大値テキスト">
          <a:extLst>
            <a:ext uri="{FF2B5EF4-FFF2-40B4-BE49-F238E27FC236}">
              <a16:creationId xmlns:a16="http://schemas.microsoft.com/office/drawing/2014/main" id="{04861FA6-1F93-4C2E-8C12-35451A61A4EC}"/>
            </a:ext>
          </a:extLst>
        </xdr:cNvPr>
        <xdr:cNvSpPr txBox="1"/>
      </xdr:nvSpPr>
      <xdr:spPr>
        <a:xfrm>
          <a:off x="17106900" y="5948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32597</xdr:rowOff>
    </xdr:from>
    <xdr:to>
      <xdr:col>81</xdr:col>
      <xdr:colOff>133350</xdr:colOff>
      <xdr:row>36</xdr:row>
      <xdr:rowOff>32597</xdr:rowOff>
    </xdr:to>
    <xdr:cxnSp macro="">
      <xdr:nvCxnSpPr>
        <xdr:cNvPr id="378" name="直線コネクタ 377">
          <a:extLst>
            <a:ext uri="{FF2B5EF4-FFF2-40B4-BE49-F238E27FC236}">
              <a16:creationId xmlns:a16="http://schemas.microsoft.com/office/drawing/2014/main" id="{27CD4C49-26DE-4DA4-8535-F56CDAD8AAE9}"/>
            </a:ext>
          </a:extLst>
        </xdr:cNvPr>
        <xdr:cNvCxnSpPr/>
      </xdr:nvCxnSpPr>
      <xdr:spPr>
        <a:xfrm>
          <a:off x="16929100" y="6204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25400</xdr:rowOff>
    </xdr:from>
    <xdr:to>
      <xdr:col>81</xdr:col>
      <xdr:colOff>44450</xdr:colOff>
      <xdr:row>42</xdr:row>
      <xdr:rowOff>97790</xdr:rowOff>
    </xdr:to>
    <xdr:cxnSp macro="">
      <xdr:nvCxnSpPr>
        <xdr:cNvPr id="379" name="直線コネクタ 378">
          <a:extLst>
            <a:ext uri="{FF2B5EF4-FFF2-40B4-BE49-F238E27FC236}">
              <a16:creationId xmlns:a16="http://schemas.microsoft.com/office/drawing/2014/main" id="{2F57AAA4-9069-4A4E-94D6-09D69A5612D8}"/>
            </a:ext>
          </a:extLst>
        </xdr:cNvPr>
        <xdr:cNvCxnSpPr/>
      </xdr:nvCxnSpPr>
      <xdr:spPr>
        <a:xfrm>
          <a:off x="16179800" y="7226300"/>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122360</xdr:rowOff>
    </xdr:from>
    <xdr:ext cx="762000" cy="259045"/>
    <xdr:sp macro="" textlink="">
      <xdr:nvSpPr>
        <xdr:cNvPr id="380" name="公債費負担の状況平均値テキスト">
          <a:extLst>
            <a:ext uri="{FF2B5EF4-FFF2-40B4-BE49-F238E27FC236}">
              <a16:creationId xmlns:a16="http://schemas.microsoft.com/office/drawing/2014/main" id="{1BF1CF7C-A880-40C5-99CA-B4FE88CA865F}"/>
            </a:ext>
          </a:extLst>
        </xdr:cNvPr>
        <xdr:cNvSpPr txBox="1"/>
      </xdr:nvSpPr>
      <xdr:spPr>
        <a:xfrm>
          <a:off x="17106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105833</xdr:rowOff>
    </xdr:from>
    <xdr:to>
      <xdr:col>81</xdr:col>
      <xdr:colOff>95250</xdr:colOff>
      <xdr:row>42</xdr:row>
      <xdr:rowOff>35983</xdr:rowOff>
    </xdr:to>
    <xdr:sp macro="" textlink="">
      <xdr:nvSpPr>
        <xdr:cNvPr id="381" name="フローチャート: 判断 380">
          <a:extLst>
            <a:ext uri="{FF2B5EF4-FFF2-40B4-BE49-F238E27FC236}">
              <a16:creationId xmlns:a16="http://schemas.microsoft.com/office/drawing/2014/main" id="{A09639C6-25E3-45D9-A900-487972671600}"/>
            </a:ext>
          </a:extLst>
        </xdr:cNvPr>
        <xdr:cNvSpPr/>
      </xdr:nvSpPr>
      <xdr:spPr>
        <a:xfrm>
          <a:off x="16967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156633</xdr:rowOff>
    </xdr:from>
    <xdr:to>
      <xdr:col>77</xdr:col>
      <xdr:colOff>44450</xdr:colOff>
      <xdr:row>42</xdr:row>
      <xdr:rowOff>25400</xdr:rowOff>
    </xdr:to>
    <xdr:cxnSp macro="">
      <xdr:nvCxnSpPr>
        <xdr:cNvPr id="382" name="直線コネクタ 381">
          <a:extLst>
            <a:ext uri="{FF2B5EF4-FFF2-40B4-BE49-F238E27FC236}">
              <a16:creationId xmlns:a16="http://schemas.microsoft.com/office/drawing/2014/main" id="{F5C0CFEA-B3A9-422E-82CD-775AFBB6DC66}"/>
            </a:ext>
          </a:extLst>
        </xdr:cNvPr>
        <xdr:cNvCxnSpPr/>
      </xdr:nvCxnSpPr>
      <xdr:spPr>
        <a:xfrm>
          <a:off x="15290800" y="71860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105833</xdr:rowOff>
    </xdr:from>
    <xdr:to>
      <xdr:col>77</xdr:col>
      <xdr:colOff>95250</xdr:colOff>
      <xdr:row>42</xdr:row>
      <xdr:rowOff>35983</xdr:rowOff>
    </xdr:to>
    <xdr:sp macro="" textlink="">
      <xdr:nvSpPr>
        <xdr:cNvPr id="383" name="フローチャート: 判断 382">
          <a:extLst>
            <a:ext uri="{FF2B5EF4-FFF2-40B4-BE49-F238E27FC236}">
              <a16:creationId xmlns:a16="http://schemas.microsoft.com/office/drawing/2014/main" id="{303DE2EB-B2BC-4A78-8BC7-BEA67BD1BBA8}"/>
            </a:ext>
          </a:extLst>
        </xdr:cNvPr>
        <xdr:cNvSpPr/>
      </xdr:nvSpPr>
      <xdr:spPr>
        <a:xfrm>
          <a:off x="16129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46160</xdr:rowOff>
    </xdr:from>
    <xdr:ext cx="736600" cy="259045"/>
    <xdr:sp macro="" textlink="">
      <xdr:nvSpPr>
        <xdr:cNvPr id="384" name="テキスト ボックス 383">
          <a:extLst>
            <a:ext uri="{FF2B5EF4-FFF2-40B4-BE49-F238E27FC236}">
              <a16:creationId xmlns:a16="http://schemas.microsoft.com/office/drawing/2014/main" id="{66A85E4D-2743-4776-A0A5-41598C29E9C5}"/>
            </a:ext>
          </a:extLst>
        </xdr:cNvPr>
        <xdr:cNvSpPr txBox="1"/>
      </xdr:nvSpPr>
      <xdr:spPr>
        <a:xfrm>
          <a:off x="15798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156633</xdr:rowOff>
    </xdr:from>
    <xdr:to>
      <xdr:col>72</xdr:col>
      <xdr:colOff>203200</xdr:colOff>
      <xdr:row>41</xdr:row>
      <xdr:rowOff>164677</xdr:rowOff>
    </xdr:to>
    <xdr:cxnSp macro="">
      <xdr:nvCxnSpPr>
        <xdr:cNvPr id="385" name="直線コネクタ 384">
          <a:extLst>
            <a:ext uri="{FF2B5EF4-FFF2-40B4-BE49-F238E27FC236}">
              <a16:creationId xmlns:a16="http://schemas.microsoft.com/office/drawing/2014/main" id="{186DF36D-FA96-459B-8630-704557B3C72F}"/>
            </a:ext>
          </a:extLst>
        </xdr:cNvPr>
        <xdr:cNvCxnSpPr/>
      </xdr:nvCxnSpPr>
      <xdr:spPr>
        <a:xfrm flipV="1">
          <a:off x="14401800" y="718608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97790</xdr:rowOff>
    </xdr:from>
    <xdr:to>
      <xdr:col>73</xdr:col>
      <xdr:colOff>44450</xdr:colOff>
      <xdr:row>42</xdr:row>
      <xdr:rowOff>27940</xdr:rowOff>
    </xdr:to>
    <xdr:sp macro="" textlink="">
      <xdr:nvSpPr>
        <xdr:cNvPr id="386" name="フローチャート: 判断 385">
          <a:extLst>
            <a:ext uri="{FF2B5EF4-FFF2-40B4-BE49-F238E27FC236}">
              <a16:creationId xmlns:a16="http://schemas.microsoft.com/office/drawing/2014/main" id="{2F902833-E799-435F-BF18-32A5C3B831F3}"/>
            </a:ext>
          </a:extLst>
        </xdr:cNvPr>
        <xdr:cNvSpPr/>
      </xdr:nvSpPr>
      <xdr:spPr>
        <a:xfrm>
          <a:off x="15240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38117</xdr:rowOff>
    </xdr:from>
    <xdr:ext cx="762000" cy="259045"/>
    <xdr:sp macro="" textlink="">
      <xdr:nvSpPr>
        <xdr:cNvPr id="387" name="テキスト ボックス 386">
          <a:extLst>
            <a:ext uri="{FF2B5EF4-FFF2-40B4-BE49-F238E27FC236}">
              <a16:creationId xmlns:a16="http://schemas.microsoft.com/office/drawing/2014/main" id="{CA4E93BE-B1B2-4220-8C76-44E7CA031612}"/>
            </a:ext>
          </a:extLst>
        </xdr:cNvPr>
        <xdr:cNvSpPr txBox="1"/>
      </xdr:nvSpPr>
      <xdr:spPr>
        <a:xfrm>
          <a:off x="14909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164677</xdr:rowOff>
    </xdr:from>
    <xdr:to>
      <xdr:col>68</xdr:col>
      <xdr:colOff>152400</xdr:colOff>
      <xdr:row>42</xdr:row>
      <xdr:rowOff>33444</xdr:rowOff>
    </xdr:to>
    <xdr:cxnSp macro="">
      <xdr:nvCxnSpPr>
        <xdr:cNvPr id="388" name="直線コネクタ 387">
          <a:extLst>
            <a:ext uri="{FF2B5EF4-FFF2-40B4-BE49-F238E27FC236}">
              <a16:creationId xmlns:a16="http://schemas.microsoft.com/office/drawing/2014/main" id="{18A1BFE1-7F5A-42FB-B10B-A828075D3669}"/>
            </a:ext>
          </a:extLst>
        </xdr:cNvPr>
        <xdr:cNvCxnSpPr/>
      </xdr:nvCxnSpPr>
      <xdr:spPr>
        <a:xfrm flipV="1">
          <a:off x="13512800" y="7194127"/>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89746</xdr:rowOff>
    </xdr:from>
    <xdr:to>
      <xdr:col>68</xdr:col>
      <xdr:colOff>203200</xdr:colOff>
      <xdr:row>42</xdr:row>
      <xdr:rowOff>19896</xdr:rowOff>
    </xdr:to>
    <xdr:sp macro="" textlink="">
      <xdr:nvSpPr>
        <xdr:cNvPr id="389" name="フローチャート: 判断 388">
          <a:extLst>
            <a:ext uri="{FF2B5EF4-FFF2-40B4-BE49-F238E27FC236}">
              <a16:creationId xmlns:a16="http://schemas.microsoft.com/office/drawing/2014/main" id="{3F307607-2D8D-4F29-90B6-F248A8F2372F}"/>
            </a:ext>
          </a:extLst>
        </xdr:cNvPr>
        <xdr:cNvSpPr/>
      </xdr:nvSpPr>
      <xdr:spPr>
        <a:xfrm>
          <a:off x="14351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30073</xdr:rowOff>
    </xdr:from>
    <xdr:ext cx="762000" cy="259045"/>
    <xdr:sp macro="" textlink="">
      <xdr:nvSpPr>
        <xdr:cNvPr id="390" name="テキスト ボックス 389">
          <a:extLst>
            <a:ext uri="{FF2B5EF4-FFF2-40B4-BE49-F238E27FC236}">
              <a16:creationId xmlns:a16="http://schemas.microsoft.com/office/drawing/2014/main" id="{D610A75B-29D9-44CB-866A-87BAC4F2FF80}"/>
            </a:ext>
          </a:extLst>
        </xdr:cNvPr>
        <xdr:cNvSpPr txBox="1"/>
      </xdr:nvSpPr>
      <xdr:spPr>
        <a:xfrm>
          <a:off x="14020800" y="68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73660</xdr:rowOff>
    </xdr:from>
    <xdr:to>
      <xdr:col>64</xdr:col>
      <xdr:colOff>152400</xdr:colOff>
      <xdr:row>42</xdr:row>
      <xdr:rowOff>3810</xdr:rowOff>
    </xdr:to>
    <xdr:sp macro="" textlink="">
      <xdr:nvSpPr>
        <xdr:cNvPr id="391" name="フローチャート: 判断 390">
          <a:extLst>
            <a:ext uri="{FF2B5EF4-FFF2-40B4-BE49-F238E27FC236}">
              <a16:creationId xmlns:a16="http://schemas.microsoft.com/office/drawing/2014/main" id="{4A2AEE4D-2412-462C-8560-1401930CD51E}"/>
            </a:ext>
          </a:extLst>
        </xdr:cNvPr>
        <xdr:cNvSpPr/>
      </xdr:nvSpPr>
      <xdr:spPr>
        <a:xfrm>
          <a:off x="13462000" y="710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13987</xdr:rowOff>
    </xdr:from>
    <xdr:ext cx="762000" cy="259045"/>
    <xdr:sp macro="" textlink="">
      <xdr:nvSpPr>
        <xdr:cNvPr id="392" name="テキスト ボックス 391">
          <a:extLst>
            <a:ext uri="{FF2B5EF4-FFF2-40B4-BE49-F238E27FC236}">
              <a16:creationId xmlns:a16="http://schemas.microsoft.com/office/drawing/2014/main" id="{5C940F8C-2C3F-4720-AF43-97A2E35B48A1}"/>
            </a:ext>
          </a:extLst>
        </xdr:cNvPr>
        <xdr:cNvSpPr txBox="1"/>
      </xdr:nvSpPr>
      <xdr:spPr>
        <a:xfrm>
          <a:off x="13131800" y="687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48582E00-5B87-4287-ABE1-B6B56B734296}"/>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FA4BEFAB-4D6C-4A31-A7EB-C4E58BCE8E52}"/>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C5E6CA54-5232-492C-B912-494A2F3F4164}"/>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411F41BF-F297-47B0-A7BA-779E979A7D07}"/>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1CEB684D-8CDC-4498-8C00-845FFF24B5DE}"/>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46990</xdr:rowOff>
    </xdr:from>
    <xdr:to>
      <xdr:col>81</xdr:col>
      <xdr:colOff>95250</xdr:colOff>
      <xdr:row>42</xdr:row>
      <xdr:rowOff>148590</xdr:rowOff>
    </xdr:to>
    <xdr:sp macro="" textlink="">
      <xdr:nvSpPr>
        <xdr:cNvPr id="398" name="楕円 397">
          <a:extLst>
            <a:ext uri="{FF2B5EF4-FFF2-40B4-BE49-F238E27FC236}">
              <a16:creationId xmlns:a16="http://schemas.microsoft.com/office/drawing/2014/main" id="{468862C6-3085-4896-8BE2-C2E94F2EEAE6}"/>
            </a:ext>
          </a:extLst>
        </xdr:cNvPr>
        <xdr:cNvSpPr/>
      </xdr:nvSpPr>
      <xdr:spPr>
        <a:xfrm>
          <a:off x="169672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19067</xdr:rowOff>
    </xdr:from>
    <xdr:ext cx="762000" cy="259045"/>
    <xdr:sp macro="" textlink="">
      <xdr:nvSpPr>
        <xdr:cNvPr id="399" name="公債費負担の状況該当値テキスト">
          <a:extLst>
            <a:ext uri="{FF2B5EF4-FFF2-40B4-BE49-F238E27FC236}">
              <a16:creationId xmlns:a16="http://schemas.microsoft.com/office/drawing/2014/main" id="{0A1E88C9-80A2-48FD-8E00-94AAEFCA4AAC}"/>
            </a:ext>
          </a:extLst>
        </xdr:cNvPr>
        <xdr:cNvSpPr txBox="1"/>
      </xdr:nvSpPr>
      <xdr:spPr>
        <a:xfrm>
          <a:off x="17106900" y="7219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146050</xdr:rowOff>
    </xdr:from>
    <xdr:to>
      <xdr:col>77</xdr:col>
      <xdr:colOff>95250</xdr:colOff>
      <xdr:row>42</xdr:row>
      <xdr:rowOff>76200</xdr:rowOff>
    </xdr:to>
    <xdr:sp macro="" textlink="">
      <xdr:nvSpPr>
        <xdr:cNvPr id="400" name="楕円 399">
          <a:extLst>
            <a:ext uri="{FF2B5EF4-FFF2-40B4-BE49-F238E27FC236}">
              <a16:creationId xmlns:a16="http://schemas.microsoft.com/office/drawing/2014/main" id="{8DAD2049-260A-45E1-A76B-7AD2C5DE95D3}"/>
            </a:ext>
          </a:extLst>
        </xdr:cNvPr>
        <xdr:cNvSpPr/>
      </xdr:nvSpPr>
      <xdr:spPr>
        <a:xfrm>
          <a:off x="16129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60977</xdr:rowOff>
    </xdr:from>
    <xdr:ext cx="736600" cy="259045"/>
    <xdr:sp macro="" textlink="">
      <xdr:nvSpPr>
        <xdr:cNvPr id="401" name="テキスト ボックス 400">
          <a:extLst>
            <a:ext uri="{FF2B5EF4-FFF2-40B4-BE49-F238E27FC236}">
              <a16:creationId xmlns:a16="http://schemas.microsoft.com/office/drawing/2014/main" id="{9C97EF4D-0AF1-4617-8E3C-BB06975197C0}"/>
            </a:ext>
          </a:extLst>
        </xdr:cNvPr>
        <xdr:cNvSpPr txBox="1"/>
      </xdr:nvSpPr>
      <xdr:spPr>
        <a:xfrm>
          <a:off x="15798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105833</xdr:rowOff>
    </xdr:from>
    <xdr:to>
      <xdr:col>73</xdr:col>
      <xdr:colOff>44450</xdr:colOff>
      <xdr:row>42</xdr:row>
      <xdr:rowOff>35983</xdr:rowOff>
    </xdr:to>
    <xdr:sp macro="" textlink="">
      <xdr:nvSpPr>
        <xdr:cNvPr id="402" name="楕円 401">
          <a:extLst>
            <a:ext uri="{FF2B5EF4-FFF2-40B4-BE49-F238E27FC236}">
              <a16:creationId xmlns:a16="http://schemas.microsoft.com/office/drawing/2014/main" id="{3B5BBAF8-F938-4C83-BE1A-9BE46131B12A}"/>
            </a:ext>
          </a:extLst>
        </xdr:cNvPr>
        <xdr:cNvSpPr/>
      </xdr:nvSpPr>
      <xdr:spPr>
        <a:xfrm>
          <a:off x="15240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20760</xdr:rowOff>
    </xdr:from>
    <xdr:ext cx="762000" cy="259045"/>
    <xdr:sp macro="" textlink="">
      <xdr:nvSpPr>
        <xdr:cNvPr id="403" name="テキスト ボックス 402">
          <a:extLst>
            <a:ext uri="{FF2B5EF4-FFF2-40B4-BE49-F238E27FC236}">
              <a16:creationId xmlns:a16="http://schemas.microsoft.com/office/drawing/2014/main" id="{01722F2C-5524-49E4-AA09-25AD12A4E5D1}"/>
            </a:ext>
          </a:extLst>
        </xdr:cNvPr>
        <xdr:cNvSpPr txBox="1"/>
      </xdr:nvSpPr>
      <xdr:spPr>
        <a:xfrm>
          <a:off x="14909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113877</xdr:rowOff>
    </xdr:from>
    <xdr:to>
      <xdr:col>68</xdr:col>
      <xdr:colOff>203200</xdr:colOff>
      <xdr:row>42</xdr:row>
      <xdr:rowOff>44027</xdr:rowOff>
    </xdr:to>
    <xdr:sp macro="" textlink="">
      <xdr:nvSpPr>
        <xdr:cNvPr id="404" name="楕円 403">
          <a:extLst>
            <a:ext uri="{FF2B5EF4-FFF2-40B4-BE49-F238E27FC236}">
              <a16:creationId xmlns:a16="http://schemas.microsoft.com/office/drawing/2014/main" id="{B8D9DB63-7D67-49A7-8ACD-E2BA587AAF09}"/>
            </a:ext>
          </a:extLst>
        </xdr:cNvPr>
        <xdr:cNvSpPr/>
      </xdr:nvSpPr>
      <xdr:spPr>
        <a:xfrm>
          <a:off x="14351000" y="714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28804</xdr:rowOff>
    </xdr:from>
    <xdr:ext cx="762000" cy="259045"/>
    <xdr:sp macro="" textlink="">
      <xdr:nvSpPr>
        <xdr:cNvPr id="405" name="テキスト ボックス 404">
          <a:extLst>
            <a:ext uri="{FF2B5EF4-FFF2-40B4-BE49-F238E27FC236}">
              <a16:creationId xmlns:a16="http://schemas.microsoft.com/office/drawing/2014/main" id="{A077A1DF-656E-4012-B72B-BF01EF2AA823}"/>
            </a:ext>
          </a:extLst>
        </xdr:cNvPr>
        <xdr:cNvSpPr txBox="1"/>
      </xdr:nvSpPr>
      <xdr:spPr>
        <a:xfrm>
          <a:off x="14020800" y="7229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154094</xdr:rowOff>
    </xdr:from>
    <xdr:to>
      <xdr:col>64</xdr:col>
      <xdr:colOff>152400</xdr:colOff>
      <xdr:row>42</xdr:row>
      <xdr:rowOff>84244</xdr:rowOff>
    </xdr:to>
    <xdr:sp macro="" textlink="">
      <xdr:nvSpPr>
        <xdr:cNvPr id="406" name="楕円 405">
          <a:extLst>
            <a:ext uri="{FF2B5EF4-FFF2-40B4-BE49-F238E27FC236}">
              <a16:creationId xmlns:a16="http://schemas.microsoft.com/office/drawing/2014/main" id="{01DFD08A-3B72-4DFD-A84E-DAC4E13A4A50}"/>
            </a:ext>
          </a:extLst>
        </xdr:cNvPr>
        <xdr:cNvSpPr/>
      </xdr:nvSpPr>
      <xdr:spPr>
        <a:xfrm>
          <a:off x="13462000" y="718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69021</xdr:rowOff>
    </xdr:from>
    <xdr:ext cx="762000" cy="259045"/>
    <xdr:sp macro="" textlink="">
      <xdr:nvSpPr>
        <xdr:cNvPr id="407" name="テキスト ボックス 406">
          <a:extLst>
            <a:ext uri="{FF2B5EF4-FFF2-40B4-BE49-F238E27FC236}">
              <a16:creationId xmlns:a16="http://schemas.microsoft.com/office/drawing/2014/main" id="{430A3DB4-2C08-4365-826F-A6C02FF89CEF}"/>
            </a:ext>
          </a:extLst>
        </xdr:cNvPr>
        <xdr:cNvSpPr txBox="1"/>
      </xdr:nvSpPr>
      <xdr:spPr>
        <a:xfrm>
          <a:off x="13131800" y="726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FEEB4491-A1D1-45F9-92A6-0890BFE7CE2C}"/>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58CE68CC-0ED1-40C3-90A3-F8EBEF5E2223}"/>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A6ED3B19-147B-46B2-AD83-089A4F59C1C3}"/>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8CC4BACE-B163-4347-82D2-4608A13A6421}"/>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60478A2A-73B1-45C7-92B9-9CEA4AF0A052}"/>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C1E773F9-4788-45C1-AE02-719D561A34C8}"/>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853288AD-74BD-4E99-ADDD-D619BA1ACC4A}"/>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D78D7ADA-BB15-4F35-95C8-EF1003BAC94C}"/>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7BB08F75-D4A9-4065-A375-499E59FE965D}"/>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A4773B56-F629-48A7-99AB-9C65578084D4}"/>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2BB5864B-DB66-4512-ABC8-23208DFC798A}"/>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CDC638A5-6E40-42D1-AB63-D11B22FD248A}"/>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6AD3C8D7-694E-475E-96C3-EEC53014CA07}"/>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将来負担比率はなく、健全な財政状況であると言える。今後も健全な財政運営に努める。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52F2BAA5-BC5A-4827-93FB-59B510D2ACDE}"/>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7C284DF5-724B-4B5A-BE01-9387E3F5F85C}"/>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8D510769-CE76-4B99-B3A8-2C938D5E60FA}"/>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4" name="直線コネクタ 423">
          <a:extLst>
            <a:ext uri="{FF2B5EF4-FFF2-40B4-BE49-F238E27FC236}">
              <a16:creationId xmlns:a16="http://schemas.microsoft.com/office/drawing/2014/main" id="{4A77CDDD-A7B9-453D-9E0F-BB995E2D85FD}"/>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5" name="テキスト ボックス 424">
          <a:extLst>
            <a:ext uri="{FF2B5EF4-FFF2-40B4-BE49-F238E27FC236}">
              <a16:creationId xmlns:a16="http://schemas.microsoft.com/office/drawing/2014/main" id="{0412C980-3DFF-461E-B3AD-84A509B015EC}"/>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6" name="直線コネクタ 425">
          <a:extLst>
            <a:ext uri="{FF2B5EF4-FFF2-40B4-BE49-F238E27FC236}">
              <a16:creationId xmlns:a16="http://schemas.microsoft.com/office/drawing/2014/main" id="{D51E83BC-CD2C-451B-BE12-10C75E35A268}"/>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7" name="テキスト ボックス 426">
          <a:extLst>
            <a:ext uri="{FF2B5EF4-FFF2-40B4-BE49-F238E27FC236}">
              <a16:creationId xmlns:a16="http://schemas.microsoft.com/office/drawing/2014/main" id="{EEE39F5D-7523-476D-A552-DB38A769A494}"/>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8" name="直線コネクタ 427">
          <a:extLst>
            <a:ext uri="{FF2B5EF4-FFF2-40B4-BE49-F238E27FC236}">
              <a16:creationId xmlns:a16="http://schemas.microsoft.com/office/drawing/2014/main" id="{83AA5598-130F-4150-8F80-BA4E0C524ED9}"/>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9" name="テキスト ボックス 428">
          <a:extLst>
            <a:ext uri="{FF2B5EF4-FFF2-40B4-BE49-F238E27FC236}">
              <a16:creationId xmlns:a16="http://schemas.microsoft.com/office/drawing/2014/main" id="{615C6EE2-CED0-4FF8-8C9D-284BA9FA8858}"/>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0" name="直線コネクタ 429">
          <a:extLst>
            <a:ext uri="{FF2B5EF4-FFF2-40B4-BE49-F238E27FC236}">
              <a16:creationId xmlns:a16="http://schemas.microsoft.com/office/drawing/2014/main" id="{45A52F4B-1A10-4F0D-9877-B334E36D3F3C}"/>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1" name="テキスト ボックス 430">
          <a:extLst>
            <a:ext uri="{FF2B5EF4-FFF2-40B4-BE49-F238E27FC236}">
              <a16:creationId xmlns:a16="http://schemas.microsoft.com/office/drawing/2014/main" id="{DB1F5990-2F38-4055-A023-69415D72FDFF}"/>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2" name="直線コネクタ 431">
          <a:extLst>
            <a:ext uri="{FF2B5EF4-FFF2-40B4-BE49-F238E27FC236}">
              <a16:creationId xmlns:a16="http://schemas.microsoft.com/office/drawing/2014/main" id="{F40B6359-BCF0-4FB2-ACEF-B8774E092577}"/>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3" name="テキスト ボックス 432">
          <a:extLst>
            <a:ext uri="{FF2B5EF4-FFF2-40B4-BE49-F238E27FC236}">
              <a16:creationId xmlns:a16="http://schemas.microsoft.com/office/drawing/2014/main" id="{20A5105C-BCAF-4E88-A49C-B3263D68C0ED}"/>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65F980E5-F24A-48B4-AA7F-5BD2B1D2AF82}"/>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id="{5E89A6EC-BF66-4408-B18F-97CA2E85EED3}"/>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165735</xdr:rowOff>
    </xdr:to>
    <xdr:cxnSp macro="">
      <xdr:nvCxnSpPr>
        <xdr:cNvPr id="436" name="直線コネクタ 435">
          <a:extLst>
            <a:ext uri="{FF2B5EF4-FFF2-40B4-BE49-F238E27FC236}">
              <a16:creationId xmlns:a16="http://schemas.microsoft.com/office/drawing/2014/main" id="{2A17D8BE-8479-4F15-90CF-B2A35B98B95F}"/>
            </a:ext>
          </a:extLst>
        </xdr:cNvPr>
        <xdr:cNvCxnSpPr/>
      </xdr:nvCxnSpPr>
      <xdr:spPr>
        <a:xfrm flipV="1">
          <a:off x="17018000" y="2370667"/>
          <a:ext cx="0" cy="13955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137812</xdr:rowOff>
    </xdr:from>
    <xdr:ext cx="762000" cy="259045"/>
    <xdr:sp macro="" textlink="">
      <xdr:nvSpPr>
        <xdr:cNvPr id="437" name="将来負担の状況最小値テキスト">
          <a:extLst>
            <a:ext uri="{FF2B5EF4-FFF2-40B4-BE49-F238E27FC236}">
              <a16:creationId xmlns:a16="http://schemas.microsoft.com/office/drawing/2014/main" id="{7AD737FE-D660-4E42-9D6F-2529BCE9D0F1}"/>
            </a:ext>
          </a:extLst>
        </xdr:cNvPr>
        <xdr:cNvSpPr txBox="1"/>
      </xdr:nvSpPr>
      <xdr:spPr>
        <a:xfrm>
          <a:off x="17106900" y="3738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165735</xdr:rowOff>
    </xdr:from>
    <xdr:to>
      <xdr:col>81</xdr:col>
      <xdr:colOff>133350</xdr:colOff>
      <xdr:row>21</xdr:row>
      <xdr:rowOff>165735</xdr:rowOff>
    </xdr:to>
    <xdr:cxnSp macro="">
      <xdr:nvCxnSpPr>
        <xdr:cNvPr id="438" name="直線コネクタ 437">
          <a:extLst>
            <a:ext uri="{FF2B5EF4-FFF2-40B4-BE49-F238E27FC236}">
              <a16:creationId xmlns:a16="http://schemas.microsoft.com/office/drawing/2014/main" id="{60010471-1A30-4EA9-BED4-D5FDC8E5FA53}"/>
            </a:ext>
          </a:extLst>
        </xdr:cNvPr>
        <xdr:cNvCxnSpPr/>
      </xdr:nvCxnSpPr>
      <xdr:spPr>
        <a:xfrm>
          <a:off x="16929100" y="3766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9" name="将来負担の状況最大値テキスト">
          <a:extLst>
            <a:ext uri="{FF2B5EF4-FFF2-40B4-BE49-F238E27FC236}">
              <a16:creationId xmlns:a16="http://schemas.microsoft.com/office/drawing/2014/main" id="{9EDCF2C3-2F8C-422C-B4D9-4652E963C6AF}"/>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0" name="直線コネクタ 439">
          <a:extLst>
            <a:ext uri="{FF2B5EF4-FFF2-40B4-BE49-F238E27FC236}">
              <a16:creationId xmlns:a16="http://schemas.microsoft.com/office/drawing/2014/main" id="{838CC974-E03B-40F2-9147-16782C909465}"/>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1" name="将来負担の状況平均値テキスト">
          <a:extLst>
            <a:ext uri="{FF2B5EF4-FFF2-40B4-BE49-F238E27FC236}">
              <a16:creationId xmlns:a16="http://schemas.microsoft.com/office/drawing/2014/main" id="{81934421-3862-44F8-B53E-9D9D9B62A691}"/>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2" name="フローチャート: 判断 441">
          <a:extLst>
            <a:ext uri="{FF2B5EF4-FFF2-40B4-BE49-F238E27FC236}">
              <a16:creationId xmlns:a16="http://schemas.microsoft.com/office/drawing/2014/main" id="{F7BFC457-B30A-41F9-8490-9B0BDB17A583}"/>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3" name="フローチャート: 判断 442">
          <a:extLst>
            <a:ext uri="{FF2B5EF4-FFF2-40B4-BE49-F238E27FC236}">
              <a16:creationId xmlns:a16="http://schemas.microsoft.com/office/drawing/2014/main" id="{17C8F447-BD37-4989-8F6E-2B417BBF90E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4" name="テキスト ボックス 443">
          <a:extLst>
            <a:ext uri="{FF2B5EF4-FFF2-40B4-BE49-F238E27FC236}">
              <a16:creationId xmlns:a16="http://schemas.microsoft.com/office/drawing/2014/main" id="{6B12BF56-20D0-451D-84C4-28830ED3EA26}"/>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5" name="フローチャート: 判断 444">
          <a:extLst>
            <a:ext uri="{FF2B5EF4-FFF2-40B4-BE49-F238E27FC236}">
              <a16:creationId xmlns:a16="http://schemas.microsoft.com/office/drawing/2014/main" id="{AAC7BA55-973C-4F55-9DD7-DCE57EDE4FA6}"/>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ECABF13B-C153-4290-9EBC-7A39700A6B34}"/>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7" name="フローチャート: 判断 446">
          <a:extLst>
            <a:ext uri="{FF2B5EF4-FFF2-40B4-BE49-F238E27FC236}">
              <a16:creationId xmlns:a16="http://schemas.microsoft.com/office/drawing/2014/main" id="{4DE6D146-1EFF-492C-9FDD-5D3AA869BCF6}"/>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8" name="テキスト ボックス 447">
          <a:extLst>
            <a:ext uri="{FF2B5EF4-FFF2-40B4-BE49-F238E27FC236}">
              <a16:creationId xmlns:a16="http://schemas.microsoft.com/office/drawing/2014/main" id="{6C101E4D-65CF-4FEC-A733-D753BC146AB4}"/>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9" name="フローチャート: 判断 448">
          <a:extLst>
            <a:ext uri="{FF2B5EF4-FFF2-40B4-BE49-F238E27FC236}">
              <a16:creationId xmlns:a16="http://schemas.microsoft.com/office/drawing/2014/main" id="{79BFD56E-5562-4D81-AAEB-D03C76607D9F}"/>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0" name="テキスト ボックス 449">
          <a:extLst>
            <a:ext uri="{FF2B5EF4-FFF2-40B4-BE49-F238E27FC236}">
              <a16:creationId xmlns:a16="http://schemas.microsoft.com/office/drawing/2014/main" id="{7DDEE91E-0AE9-4B2B-AD6D-293F4F98BFB5}"/>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8622AEEC-B823-4F14-931A-081990BFC0FA}"/>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32C54C70-9691-4458-BCE8-E2B76320FE4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4DBA79DD-A822-43FB-815E-63F17DAB55FF}"/>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40D0E954-DBCD-4D56-B6B2-2A0F19A21575}"/>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89ED1E16-1C53-46E0-A3C7-43CBB0A7BB77}"/>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2,939
2,921
211.63
4,351,444
4,265,899
58,856
2,412,028
4,354,433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年度において</a:t>
          </a:r>
          <a:r>
            <a:rPr kumimoji="1" lang="en-US" altLang="ja-JP" sz="1100">
              <a:solidFill>
                <a:schemeClr val="dk1"/>
              </a:solidFill>
              <a:effectLst/>
              <a:latin typeface="+mn-lt"/>
              <a:ea typeface="+mn-ea"/>
              <a:cs typeface="+mn-cs"/>
            </a:rPr>
            <a:t>26.3</a:t>
          </a:r>
          <a:r>
            <a:rPr kumimoji="1" lang="ja-JP" altLang="ja-JP" sz="1100">
              <a:solidFill>
                <a:schemeClr val="dk1"/>
              </a:solidFill>
              <a:effectLst/>
              <a:latin typeface="+mn-lt"/>
              <a:ea typeface="+mn-ea"/>
              <a:cs typeface="+mn-cs"/>
            </a:rPr>
            <a:t>％と類似団体平均を</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ポイント上回っている。類似団体平均を上回っている要因としては、へき地診療所会計が普通会計に含まれており、医師や看護師等に係る人件費や地形的な理由により村内に保育所を</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所設置していること等から施設関係職員が多くなっているためである。今後は定員適正化に努めていく。</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170434</xdr:rowOff>
    </xdr:from>
    <xdr:to>
      <xdr:col>24</xdr:col>
      <xdr:colOff>25400</xdr:colOff>
      <xdr:row>40</xdr:row>
      <xdr:rowOff>81280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28284"/>
          <a:ext cx="0" cy="1110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53357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1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81280</xdr:rowOff>
    </xdr:from>
    <xdr:to>
      <xdr:col>24</xdr:col>
      <xdr:colOff>114300</xdr:colOff>
      <xdr:row>40</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3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85361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71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170434</xdr:rowOff>
    </xdr:from>
    <xdr:to>
      <xdr:col>24</xdr:col>
      <xdr:colOff>114300</xdr:colOff>
      <xdr:row>33</xdr:row>
      <xdr:rowOff>170434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28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78994</xdr:rowOff>
    </xdr:from>
    <xdr:to>
      <xdr:col>24</xdr:col>
      <xdr:colOff>25400</xdr:colOff>
      <xdr:row>37</xdr:row>
      <xdr:rowOff>129286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22644"/>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156735</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57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140208</xdr:rowOff>
    </xdr:from>
    <xdr:to>
      <xdr:col>24</xdr:col>
      <xdr:colOff>76200</xdr:colOff>
      <xdr:row>37</xdr:row>
      <xdr:rowOff>70358</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78994</xdr:rowOff>
    </xdr:from>
    <xdr:to>
      <xdr:col>19</xdr:col>
      <xdr:colOff>187325</xdr:colOff>
      <xdr:row>38</xdr:row>
      <xdr:rowOff>90424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422644"/>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112776</xdr:rowOff>
    </xdr:from>
    <xdr:to>
      <xdr:col>20</xdr:col>
      <xdr:colOff>38100</xdr:colOff>
      <xdr:row>37</xdr:row>
      <xdr:rowOff>42926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53103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53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120142</xdr:rowOff>
    </xdr:from>
    <xdr:to>
      <xdr:col>15</xdr:col>
      <xdr:colOff>98425</xdr:colOff>
      <xdr:row>38</xdr:row>
      <xdr:rowOff>90424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63792"/>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37338</xdr:rowOff>
    </xdr:from>
    <xdr:to>
      <xdr:col>15</xdr:col>
      <xdr:colOff>149225</xdr:colOff>
      <xdr:row>37</xdr:row>
      <xdr:rowOff>138938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149115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49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120142</xdr:rowOff>
    </xdr:from>
    <xdr:to>
      <xdr:col>11</xdr:col>
      <xdr:colOff>9525</xdr:colOff>
      <xdr:row>37</xdr:row>
      <xdr:rowOff>143002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6379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762</xdr:rowOff>
    </xdr:from>
    <xdr:to>
      <xdr:col>11</xdr:col>
      <xdr:colOff>60325</xdr:colOff>
      <xdr:row>37</xdr:row>
      <xdr:rowOff>102362</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112539</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153924</xdr:rowOff>
    </xdr:from>
    <xdr:to>
      <xdr:col>6</xdr:col>
      <xdr:colOff>171450</xdr:colOff>
      <xdr:row>37</xdr:row>
      <xdr:rowOff>84074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94251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78486</xdr:rowOff>
    </xdr:from>
    <xdr:to>
      <xdr:col>24</xdr:col>
      <xdr:colOff>76200</xdr:colOff>
      <xdr:row>38</xdr:row>
      <xdr:rowOff>8636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50563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28194</xdr:rowOff>
    </xdr:from>
    <xdr:to>
      <xdr:col>20</xdr:col>
      <xdr:colOff>38100</xdr:colOff>
      <xdr:row>37</xdr:row>
      <xdr:rowOff>129794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39624</xdr:rowOff>
    </xdr:from>
    <xdr:to>
      <xdr:col>15</xdr:col>
      <xdr:colOff>149225</xdr:colOff>
      <xdr:row>38</xdr:row>
      <xdr:rowOff>141224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55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126001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41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69342</xdr:rowOff>
    </xdr:from>
    <xdr:to>
      <xdr:col>11</xdr:col>
      <xdr:colOff>60325</xdr:colOff>
      <xdr:row>37</xdr:row>
      <xdr:rowOff>170942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155719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92202</xdr:rowOff>
    </xdr:from>
    <xdr:to>
      <xdr:col>6</xdr:col>
      <xdr:colOff>171450</xdr:colOff>
      <xdr:row>38</xdr:row>
      <xdr:rowOff>22352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7129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年度で</a:t>
          </a:r>
          <a:r>
            <a:rPr kumimoji="1" lang="en-US" altLang="ja-JP" sz="1100">
              <a:solidFill>
                <a:schemeClr val="dk1"/>
              </a:solidFill>
              <a:effectLst/>
              <a:latin typeface="+mn-lt"/>
              <a:ea typeface="+mn-ea"/>
              <a:cs typeface="+mn-cs"/>
            </a:rPr>
            <a:t>14.7</a:t>
          </a:r>
          <a:r>
            <a:rPr kumimoji="1" lang="ja-JP" altLang="ja-JP" sz="1100">
              <a:solidFill>
                <a:schemeClr val="dk1"/>
              </a:solidFill>
              <a:effectLst/>
              <a:latin typeface="+mn-lt"/>
              <a:ea typeface="+mn-ea"/>
              <a:cs typeface="+mn-cs"/>
            </a:rPr>
            <a:t>％と令和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年度と比較すると</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しており、類似団体平均を</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ポイント下回っているが、物件費総額は増加している状況である。今後はより効率的な事務執行を行い、経費削減に努めていく。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6" name="物件費グラフ枠">
          <a:extLst>
            <a:ext uri="{FF2B5EF4-FFF2-40B4-BE49-F238E27FC236}">
              <a16:creationId xmlns:a16="http://schemas.microsoft.com/office/drawing/2014/main" id="{00000000-0008-0000-0400-000074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168148</xdr:rowOff>
    </xdr:from>
    <xdr:to>
      <xdr:col>82</xdr:col>
      <xdr:colOff>107950</xdr:colOff>
      <xdr:row>20</xdr:row>
      <xdr:rowOff>140716</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flipV="1">
          <a:off x="16510000" y="2568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112793</xdr:rowOff>
    </xdr:from>
    <xdr:ext cx="762000" cy="259045"/>
    <xdr:sp macro="" textlink="">
      <xdr:nvSpPr>
        <xdr:cNvPr id="118" name="物件費最小値テキスト">
          <a:extLst>
            <a:ext uri="{FF2B5EF4-FFF2-40B4-BE49-F238E27FC236}">
              <a16:creationId xmlns:a16="http://schemas.microsoft.com/office/drawing/2014/main" id="{00000000-0008-0000-0400-000076000000}"/>
            </a:ext>
          </a:extLst>
        </xdr:cNvPr>
        <xdr:cNvSpPr txBox="1"/>
      </xdr:nvSpPr>
      <xdr:spPr>
        <a:xfrm>
          <a:off x="16598900" y="354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140716</xdr:rowOff>
    </xdr:from>
    <xdr:to>
      <xdr:col>82</xdr:col>
      <xdr:colOff>196850</xdr:colOff>
      <xdr:row>20</xdr:row>
      <xdr:rowOff>140716</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6421100" y="3569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83075</xdr:rowOff>
    </xdr:from>
    <xdr:ext cx="762000" cy="259045"/>
    <xdr:sp macro="" textlink="">
      <xdr:nvSpPr>
        <xdr:cNvPr id="120" name="物件費最大値テキスト">
          <a:extLst>
            <a:ext uri="{FF2B5EF4-FFF2-40B4-BE49-F238E27FC236}">
              <a16:creationId xmlns:a16="http://schemas.microsoft.com/office/drawing/2014/main" id="{00000000-0008-0000-0400-000078000000}"/>
            </a:ext>
          </a:extLst>
        </xdr:cNvPr>
        <xdr:cNvSpPr txBox="1"/>
      </xdr:nvSpPr>
      <xdr:spPr>
        <a:xfrm>
          <a:off x="16598900" y="2311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168148</xdr:rowOff>
    </xdr:from>
    <xdr:to>
      <xdr:col>82</xdr:col>
      <xdr:colOff>196850</xdr:colOff>
      <xdr:row>14</xdr:row>
      <xdr:rowOff>168148</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2568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136144</xdr:rowOff>
    </xdr:from>
    <xdr:to>
      <xdr:col>82</xdr:col>
      <xdr:colOff>107950</xdr:colOff>
      <xdr:row>17</xdr:row>
      <xdr:rowOff>56134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5671800" y="2879344"/>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167149</xdr:rowOff>
    </xdr:from>
    <xdr:ext cx="762000" cy="259045"/>
    <xdr:sp macro="" textlink="">
      <xdr:nvSpPr>
        <xdr:cNvPr id="123" name="物件費平均値テキスト">
          <a:extLst>
            <a:ext uri="{FF2B5EF4-FFF2-40B4-BE49-F238E27FC236}">
              <a16:creationId xmlns:a16="http://schemas.microsoft.com/office/drawing/2014/main" id="{00000000-0008-0000-0400-00007B000000}"/>
            </a:ext>
          </a:extLst>
        </xdr:cNvPr>
        <xdr:cNvSpPr txBox="1"/>
      </xdr:nvSpPr>
      <xdr:spPr>
        <a:xfrm>
          <a:off x="16598900" y="291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4" name="フローチャート: 判断 123">
          <a:extLst>
            <a:ext uri="{FF2B5EF4-FFF2-40B4-BE49-F238E27FC236}">
              <a16:creationId xmlns:a16="http://schemas.microsoft.com/office/drawing/2014/main" id="{00000000-0008-0000-0400-00007C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136144</xdr:rowOff>
    </xdr:from>
    <xdr:to>
      <xdr:col>78</xdr:col>
      <xdr:colOff>69850</xdr:colOff>
      <xdr:row>17</xdr:row>
      <xdr:rowOff>51562</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4782800" y="287934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140208</xdr:rowOff>
    </xdr:from>
    <xdr:to>
      <xdr:col>78</xdr:col>
      <xdr:colOff>120650</xdr:colOff>
      <xdr:row>17</xdr:row>
      <xdr:rowOff>70358</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5621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55135</xdr:rowOff>
    </xdr:from>
    <xdr:ext cx="736600" cy="259045"/>
    <xdr:sp macro="" textlink="">
      <xdr:nvSpPr>
        <xdr:cNvPr id="127" name="テキスト ボックス 126">
          <a:extLst>
            <a:ext uri="{FF2B5EF4-FFF2-40B4-BE49-F238E27FC236}">
              <a16:creationId xmlns:a16="http://schemas.microsoft.com/office/drawing/2014/main" id="{00000000-0008-0000-0400-00007F000000}"/>
            </a:ext>
          </a:extLst>
        </xdr:cNvPr>
        <xdr:cNvSpPr txBox="1"/>
      </xdr:nvSpPr>
      <xdr:spPr>
        <a:xfrm>
          <a:off x="15290800" y="2969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51562</xdr:rowOff>
    </xdr:from>
    <xdr:to>
      <xdr:col>73</xdr:col>
      <xdr:colOff>180975</xdr:colOff>
      <xdr:row>17</xdr:row>
      <xdr:rowOff>92710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3893800" y="296621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144780</xdr:rowOff>
    </xdr:from>
    <xdr:to>
      <xdr:col>74</xdr:col>
      <xdr:colOff>31750</xdr:colOff>
      <xdr:row>17</xdr:row>
      <xdr:rowOff>74930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4732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85107</xdr:rowOff>
    </xdr:from>
    <xdr:ext cx="7620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4401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60706</xdr:rowOff>
    </xdr:from>
    <xdr:to>
      <xdr:col>69</xdr:col>
      <xdr:colOff>92075</xdr:colOff>
      <xdr:row>17</xdr:row>
      <xdr:rowOff>92710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004800" y="297535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55626</xdr:rowOff>
    </xdr:from>
    <xdr:to>
      <xdr:col>69</xdr:col>
      <xdr:colOff>142875</xdr:colOff>
      <xdr:row>17</xdr:row>
      <xdr:rowOff>157226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3843000" y="2970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142003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3512800" y="3056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46482</xdr:rowOff>
    </xdr:from>
    <xdr:to>
      <xdr:col>65</xdr:col>
      <xdr:colOff>53975</xdr:colOff>
      <xdr:row>17</xdr:row>
      <xdr:rowOff>148082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2954000" y="2961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132859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2623800" y="3047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5334</xdr:rowOff>
    </xdr:from>
    <xdr:to>
      <xdr:col>82</xdr:col>
      <xdr:colOff>158750</xdr:colOff>
      <xdr:row>17</xdr:row>
      <xdr:rowOff>106934</xdr:rowOff>
    </xdr:to>
    <xdr:sp macro="" textlink="">
      <xdr:nvSpPr>
        <xdr:cNvPr id="141" name="楕円 140">
          <a:extLst>
            <a:ext uri="{FF2B5EF4-FFF2-40B4-BE49-F238E27FC236}">
              <a16:creationId xmlns:a16="http://schemas.microsoft.com/office/drawing/2014/main" id="{00000000-0008-0000-0400-00008D000000}"/>
            </a:ext>
          </a:extLst>
        </xdr:cNvPr>
        <xdr:cNvSpPr/>
      </xdr:nvSpPr>
      <xdr:spPr>
        <a:xfrm>
          <a:off x="16459200" y="291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21861</xdr:rowOff>
    </xdr:from>
    <xdr:ext cx="762000" cy="259045"/>
    <xdr:sp macro="" textlink="">
      <xdr:nvSpPr>
        <xdr:cNvPr id="142" name="物件費該当値テキスト">
          <a:extLst>
            <a:ext uri="{FF2B5EF4-FFF2-40B4-BE49-F238E27FC236}">
              <a16:creationId xmlns:a16="http://schemas.microsoft.com/office/drawing/2014/main" id="{00000000-0008-0000-0400-00008E000000}"/>
            </a:ext>
          </a:extLst>
        </xdr:cNvPr>
        <xdr:cNvSpPr txBox="1"/>
      </xdr:nvSpPr>
      <xdr:spPr>
        <a:xfrm>
          <a:off x="16598900" y="2765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85344</xdr:rowOff>
    </xdr:from>
    <xdr:to>
      <xdr:col>78</xdr:col>
      <xdr:colOff>120650</xdr:colOff>
      <xdr:row>17</xdr:row>
      <xdr:rowOff>15494</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5621000" y="282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25671</xdr:rowOff>
    </xdr:from>
    <xdr:ext cx="7366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290800" y="2597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762</xdr:rowOff>
    </xdr:from>
    <xdr:to>
      <xdr:col>74</xdr:col>
      <xdr:colOff>31750</xdr:colOff>
      <xdr:row>17</xdr:row>
      <xdr:rowOff>102362</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4732000" y="2915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87139</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4401800" y="3001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41910</xdr:rowOff>
    </xdr:from>
    <xdr:to>
      <xdr:col>69</xdr:col>
      <xdr:colOff>142875</xdr:colOff>
      <xdr:row>17</xdr:row>
      <xdr:rowOff>143510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38430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153687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512800" y="2725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9906</xdr:rowOff>
    </xdr:from>
    <xdr:to>
      <xdr:col>65</xdr:col>
      <xdr:colOff>53975</xdr:colOff>
      <xdr:row>17</xdr:row>
      <xdr:rowOff>111506</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2954000" y="292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121683</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2623800" y="2693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扶助費にかかる経常収支比率は類似団体平均を</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ポイント上回っている。要因としては、地形的な理由により村内に保育所を</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所（うち</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所は休所中）設置しているため、児童福祉費に係る扶助費が大きくなっているためである。今後も、人口減少に歯止めをかける事業の一環として現行の体制を維持し、子育てしやすい環境づくりを行っていくとともに、最小の経費で最大の効果が得られるよう、経費削減に努めていく。</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3" name="直線コネクタ 162">
          <a:extLst>
            <a:ext uri="{FF2B5EF4-FFF2-40B4-BE49-F238E27FC236}">
              <a16:creationId xmlns:a16="http://schemas.microsoft.com/office/drawing/2014/main" id="{00000000-0008-0000-0400-0000A3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a:extLst>
            <a:ext uri="{FF2B5EF4-FFF2-40B4-BE49-F238E27FC236}">
              <a16:creationId xmlns:a16="http://schemas.microsoft.com/office/drawing/2014/main" id="{00000000-0008-0000-0400-0000B2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20865</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flipV="1">
          <a:off x="4826000" y="9042400"/>
          <a:ext cx="0" cy="1436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164392</xdr:rowOff>
    </xdr:from>
    <xdr:ext cx="762000" cy="259045"/>
    <xdr:sp macro="" textlink="">
      <xdr:nvSpPr>
        <xdr:cNvPr id="180" name="扶助費最小値テキスト">
          <a:extLst>
            <a:ext uri="{FF2B5EF4-FFF2-40B4-BE49-F238E27FC236}">
              <a16:creationId xmlns:a16="http://schemas.microsoft.com/office/drawing/2014/main" id="{00000000-0008-0000-0400-0000B4000000}"/>
            </a:ext>
          </a:extLst>
        </xdr:cNvPr>
        <xdr:cNvSpPr txBox="1"/>
      </xdr:nvSpPr>
      <xdr:spPr>
        <a:xfrm>
          <a:off x="4914900" y="10451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20865</xdr:rowOff>
    </xdr:from>
    <xdr:to>
      <xdr:col>24</xdr:col>
      <xdr:colOff>114300</xdr:colOff>
      <xdr:row>61</xdr:row>
      <xdr:rowOff>20865</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10479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2" name="扶助費最大値テキスト">
          <a:extLst>
            <a:ext uri="{FF2B5EF4-FFF2-40B4-BE49-F238E27FC236}">
              <a16:creationId xmlns:a16="http://schemas.microsoft.com/office/drawing/2014/main" id="{00000000-0008-0000-0400-0000B6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53522</xdr:rowOff>
    </xdr:from>
    <xdr:to>
      <xdr:col>24</xdr:col>
      <xdr:colOff>25400</xdr:colOff>
      <xdr:row>55</xdr:row>
      <xdr:rowOff>102507</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3987800" y="9483272"/>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2920</xdr:rowOff>
    </xdr:from>
    <xdr:ext cx="762000" cy="259045"/>
    <xdr:sp macro="" textlink="">
      <xdr:nvSpPr>
        <xdr:cNvPr id="185" name="扶助費平均値テキスト">
          <a:extLst>
            <a:ext uri="{FF2B5EF4-FFF2-40B4-BE49-F238E27FC236}">
              <a16:creationId xmlns:a16="http://schemas.microsoft.com/office/drawing/2014/main" id="{00000000-0008-0000-0400-0000B9000000}"/>
            </a:ext>
          </a:extLst>
        </xdr:cNvPr>
        <xdr:cNvSpPr txBox="1"/>
      </xdr:nvSpPr>
      <xdr:spPr>
        <a:xfrm>
          <a:off x="4914900" y="92612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157843</xdr:rowOff>
    </xdr:from>
    <xdr:to>
      <xdr:col>24</xdr:col>
      <xdr:colOff>76200</xdr:colOff>
      <xdr:row>55</xdr:row>
      <xdr:rowOff>87993</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47752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20865</xdr:rowOff>
    </xdr:from>
    <xdr:to>
      <xdr:col>19</xdr:col>
      <xdr:colOff>187325</xdr:colOff>
      <xdr:row>55</xdr:row>
      <xdr:rowOff>53522</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3098800" y="94506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20865</xdr:rowOff>
    </xdr:from>
    <xdr:to>
      <xdr:col>15</xdr:col>
      <xdr:colOff>98425</xdr:colOff>
      <xdr:row>56</xdr:row>
      <xdr:rowOff>12700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2209800" y="9450615"/>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19050</xdr:rowOff>
    </xdr:from>
    <xdr:to>
      <xdr:col>15</xdr:col>
      <xdr:colOff>149225</xdr:colOff>
      <xdr:row>55</xdr:row>
      <xdr:rowOff>120650</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3048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105427</xdr:rowOff>
    </xdr:from>
    <xdr:ext cx="762000" cy="259045"/>
    <xdr:sp macro="" textlink="">
      <xdr:nvSpPr>
        <xdr:cNvPr id="192" name="テキスト ボックス 191">
          <a:extLst>
            <a:ext uri="{FF2B5EF4-FFF2-40B4-BE49-F238E27FC236}">
              <a16:creationId xmlns:a16="http://schemas.microsoft.com/office/drawing/2014/main" id="{00000000-0008-0000-0400-0000C0000000}"/>
            </a:ext>
          </a:extLst>
        </xdr:cNvPr>
        <xdr:cNvSpPr txBox="1"/>
      </xdr:nvSpPr>
      <xdr:spPr>
        <a:xfrm>
          <a:off x="2717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xdr:rowOff>
    </xdr:from>
    <xdr:to>
      <xdr:col>11</xdr:col>
      <xdr:colOff>9525</xdr:colOff>
      <xdr:row>56</xdr:row>
      <xdr:rowOff>78015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1320800" y="96139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35378</xdr:rowOff>
    </xdr:from>
    <xdr:to>
      <xdr:col>11</xdr:col>
      <xdr:colOff>60325</xdr:colOff>
      <xdr:row>55</xdr:row>
      <xdr:rowOff>136978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2159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147155</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1828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51707</xdr:rowOff>
    </xdr:from>
    <xdr:to>
      <xdr:col>24</xdr:col>
      <xdr:colOff>76200</xdr:colOff>
      <xdr:row>55</xdr:row>
      <xdr:rowOff>153307</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47752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23784</xdr:rowOff>
    </xdr:from>
    <xdr:ext cx="762000" cy="259045"/>
    <xdr:sp macro="" textlink="">
      <xdr:nvSpPr>
        <xdr:cNvPr id="204" name="扶助費該当値テキスト">
          <a:extLst>
            <a:ext uri="{FF2B5EF4-FFF2-40B4-BE49-F238E27FC236}">
              <a16:creationId xmlns:a16="http://schemas.microsoft.com/office/drawing/2014/main" id="{00000000-0008-0000-0400-0000CC000000}"/>
            </a:ext>
          </a:extLst>
        </xdr:cNvPr>
        <xdr:cNvSpPr txBox="1"/>
      </xdr:nvSpPr>
      <xdr:spPr>
        <a:xfrm>
          <a:off x="4914900" y="945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2722</xdr:rowOff>
    </xdr:from>
    <xdr:to>
      <xdr:col>20</xdr:col>
      <xdr:colOff>38100</xdr:colOff>
      <xdr:row>55</xdr:row>
      <xdr:rowOff>104322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937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89099</xdr:rowOff>
    </xdr:from>
    <xdr:ext cx="7366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3606800" y="951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141515</xdr:rowOff>
    </xdr:from>
    <xdr:to>
      <xdr:col>15</xdr:col>
      <xdr:colOff>149225</xdr:colOff>
      <xdr:row>55</xdr:row>
      <xdr:rowOff>71665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048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81842</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717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133350</xdr:rowOff>
    </xdr:from>
    <xdr:to>
      <xdr:col>11</xdr:col>
      <xdr:colOff>60325</xdr:colOff>
      <xdr:row>56</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2159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27215</xdr:rowOff>
    </xdr:from>
    <xdr:to>
      <xdr:col>6</xdr:col>
      <xdr:colOff>171450</xdr:colOff>
      <xdr:row>56</xdr:row>
      <xdr:rowOff>128815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1270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113592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939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本村は全国屈指の豪雪地であり、除排雪経費を含む維持補修費に多額の費用を要している。令和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年度で類似団体平均を</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、維持補修費の総額</a:t>
          </a:r>
          <a:r>
            <a:rPr kumimoji="1" lang="ja-JP" altLang="en-US" sz="1100">
              <a:solidFill>
                <a:schemeClr val="dk1"/>
              </a:solidFill>
              <a:effectLst/>
              <a:latin typeface="+mn-lt"/>
              <a:ea typeface="+mn-ea"/>
              <a:cs typeface="+mn-cs"/>
            </a:rPr>
            <a:t>は増加傾向</a:t>
          </a:r>
          <a:r>
            <a:rPr kumimoji="1" lang="ja-JP" altLang="ja-JP" sz="1100">
              <a:solidFill>
                <a:schemeClr val="dk1"/>
              </a:solidFill>
              <a:effectLst/>
              <a:latin typeface="+mn-lt"/>
              <a:ea typeface="+mn-ea"/>
              <a:cs typeface="+mn-cs"/>
            </a:rPr>
            <a:t>である。</a:t>
          </a:r>
          <a:endParaRPr lang="ja-JP" altLang="ja-JP" sz="1400">
            <a:effectLst/>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年度の繰出金では、令和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年度と比較し</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、公営企業会計への多額の繰り出しが続いて</a:t>
          </a:r>
          <a:r>
            <a:rPr kumimoji="1" lang="ja-JP" altLang="en-US" sz="1100">
              <a:solidFill>
                <a:schemeClr val="dk1"/>
              </a:solidFill>
              <a:effectLst/>
              <a:latin typeface="+mn-lt"/>
              <a:ea typeface="+mn-ea"/>
              <a:cs typeface="+mn-cs"/>
            </a:rPr>
            <a:t>いる状況のため</a:t>
          </a:r>
          <a:r>
            <a:rPr kumimoji="1" lang="ja-JP" altLang="ja-JP" sz="1100">
              <a:solidFill>
                <a:schemeClr val="dk1"/>
              </a:solidFill>
              <a:effectLst/>
              <a:latin typeface="+mn-lt"/>
              <a:ea typeface="+mn-ea"/>
              <a:cs typeface="+mn-cs"/>
            </a:rPr>
            <a:t>、受益者負担の公正・公平性の観点から料金等の見直しを行い、基準外繰出の縮減に努める。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127000</xdr:rowOff>
    </xdr:from>
    <xdr:to>
      <xdr:col>85</xdr:col>
      <xdr:colOff>66675</xdr:colOff>
      <xdr:row>60</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12700</xdr:rowOff>
    </xdr:from>
    <xdr:to>
      <xdr:col>85</xdr:col>
      <xdr:colOff>66675</xdr:colOff>
      <xdr:row>54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4" name="その他グラフ枠">
          <a:extLst>
            <a:ext uri="{FF2B5EF4-FFF2-40B4-BE49-F238E27FC236}">
              <a16:creationId xmlns:a16="http://schemas.microsoft.com/office/drawing/2014/main" id="{00000000-0008-0000-0400-0000EA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12700</xdr:rowOff>
    </xdr:from>
    <xdr:to>
      <xdr:col>82</xdr:col>
      <xdr:colOff>107950</xdr:colOff>
      <xdr:row>61</xdr:row>
      <xdr:rowOff>29845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flipV="1">
          <a:off x="16510000" y="9271000"/>
          <a:ext cx="0" cy="1217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1922</xdr:rowOff>
    </xdr:from>
    <xdr:ext cx="762000" cy="259045"/>
    <xdr:sp macro="" textlink="">
      <xdr:nvSpPr>
        <xdr:cNvPr id="236" name="その他最小値テキスト">
          <a:extLst>
            <a:ext uri="{FF2B5EF4-FFF2-40B4-BE49-F238E27FC236}">
              <a16:creationId xmlns:a16="http://schemas.microsoft.com/office/drawing/2014/main" id="{00000000-0008-0000-0400-0000EC000000}"/>
            </a:ext>
          </a:extLst>
        </xdr:cNvPr>
        <xdr:cNvSpPr txBox="1"/>
      </xdr:nvSpPr>
      <xdr:spPr>
        <a:xfrm>
          <a:off x="16598900" y="10460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29845</xdr:rowOff>
    </xdr:from>
    <xdr:to>
      <xdr:col>82</xdr:col>
      <xdr:colOff>196850</xdr:colOff>
      <xdr:row>61</xdr:row>
      <xdr:rowOff>29845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6421100" y="10488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99077</xdr:rowOff>
    </xdr:from>
    <xdr:ext cx="762000" cy="259045"/>
    <xdr:sp macro="" textlink="">
      <xdr:nvSpPr>
        <xdr:cNvPr id="238" name="その他最大値テキスト">
          <a:extLst>
            <a:ext uri="{FF2B5EF4-FFF2-40B4-BE49-F238E27FC236}">
              <a16:creationId xmlns:a16="http://schemas.microsoft.com/office/drawing/2014/main" id="{00000000-0008-0000-0400-0000EE000000}"/>
            </a:ext>
          </a:extLst>
        </xdr:cNvPr>
        <xdr:cNvSpPr txBox="1"/>
      </xdr:nvSpPr>
      <xdr:spPr>
        <a:xfrm>
          <a:off x="16598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12700</xdr:rowOff>
    </xdr:from>
    <xdr:to>
      <xdr:col>82</xdr:col>
      <xdr:colOff>196850</xdr:colOff>
      <xdr:row>54</xdr:row>
      <xdr:rowOff>12700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6421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81280</xdr:rowOff>
    </xdr:from>
    <xdr:to>
      <xdr:col>82</xdr:col>
      <xdr:colOff>107950</xdr:colOff>
      <xdr:row>57</xdr:row>
      <xdr:rowOff>161290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5671800" y="9853930"/>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69867</xdr:rowOff>
    </xdr:from>
    <xdr:ext cx="762000" cy="259045"/>
    <xdr:sp macro="" textlink="">
      <xdr:nvSpPr>
        <xdr:cNvPr id="241" name="その他平均値テキスト">
          <a:extLst>
            <a:ext uri="{FF2B5EF4-FFF2-40B4-BE49-F238E27FC236}">
              <a16:creationId xmlns:a16="http://schemas.microsoft.com/office/drawing/2014/main" id="{00000000-0008-0000-0400-0000F1000000}"/>
            </a:ext>
          </a:extLst>
        </xdr:cNvPr>
        <xdr:cNvSpPr txBox="1"/>
      </xdr:nvSpPr>
      <xdr:spPr>
        <a:xfrm>
          <a:off x="16598900" y="96710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53340</xdr:rowOff>
    </xdr:from>
    <xdr:to>
      <xdr:col>82</xdr:col>
      <xdr:colOff>158750</xdr:colOff>
      <xdr:row>57</xdr:row>
      <xdr:rowOff>154940</xdr:rowOff>
    </xdr:to>
    <xdr:sp macro="" textlink="">
      <xdr:nvSpPr>
        <xdr:cNvPr id="242" name="フローチャート: 判断 241">
          <a:extLst>
            <a:ext uri="{FF2B5EF4-FFF2-40B4-BE49-F238E27FC236}">
              <a16:creationId xmlns:a16="http://schemas.microsoft.com/office/drawing/2014/main" id="{00000000-0008-0000-0400-0000F2000000}"/>
            </a:ext>
          </a:extLst>
        </xdr:cNvPr>
        <xdr:cNvSpPr/>
      </xdr:nvSpPr>
      <xdr:spPr>
        <a:xfrm>
          <a:off x="16459200" y="982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81280</xdr:rowOff>
    </xdr:from>
    <xdr:to>
      <xdr:col>78</xdr:col>
      <xdr:colOff>69850</xdr:colOff>
      <xdr:row>58</xdr:row>
      <xdr:rowOff>92710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4782800" y="985393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36195</xdr:rowOff>
    </xdr:from>
    <xdr:to>
      <xdr:col>78</xdr:col>
      <xdr:colOff>120650</xdr:colOff>
      <xdr:row>57</xdr:row>
      <xdr:rowOff>137795</xdr:rowOff>
    </xdr:to>
    <xdr:sp macro="" textlink="">
      <xdr:nvSpPr>
        <xdr:cNvPr id="244" name="フローチャート: 判断 243">
          <a:extLst>
            <a:ext uri="{FF2B5EF4-FFF2-40B4-BE49-F238E27FC236}">
              <a16:creationId xmlns:a16="http://schemas.microsoft.com/office/drawing/2014/main" id="{00000000-0008-0000-0400-0000F4000000}"/>
            </a:ext>
          </a:extLst>
        </xdr:cNvPr>
        <xdr:cNvSpPr/>
      </xdr:nvSpPr>
      <xdr:spPr>
        <a:xfrm>
          <a:off x="15621000" y="980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122572</xdr:rowOff>
    </xdr:from>
    <xdr:ext cx="7366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5290800" y="98952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92710</xdr:rowOff>
    </xdr:from>
    <xdr:to>
      <xdr:col>73</xdr:col>
      <xdr:colOff>180975</xdr:colOff>
      <xdr:row>58</xdr:row>
      <xdr:rowOff>92710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3893800" y="100368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93345</xdr:rowOff>
    </xdr:from>
    <xdr:to>
      <xdr:col>74</xdr:col>
      <xdr:colOff>31750</xdr:colOff>
      <xdr:row>58</xdr:row>
      <xdr:rowOff>23495</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4732000" y="9865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33672</xdr:rowOff>
    </xdr:from>
    <xdr:ext cx="762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4401800" y="9634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92710</xdr:rowOff>
    </xdr:from>
    <xdr:to>
      <xdr:col>69</xdr:col>
      <xdr:colOff>92075</xdr:colOff>
      <xdr:row>58</xdr:row>
      <xdr:rowOff>98425</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3004800" y="1003681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87630</xdr:rowOff>
    </xdr:from>
    <xdr:to>
      <xdr:col>69</xdr:col>
      <xdr:colOff>142875</xdr:colOff>
      <xdr:row>58</xdr:row>
      <xdr:rowOff>17780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3843000" y="986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27957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3512800" y="962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110490</xdr:rowOff>
    </xdr:from>
    <xdr:to>
      <xdr:col>65</xdr:col>
      <xdr:colOff>53975</xdr:colOff>
      <xdr:row>58</xdr:row>
      <xdr:rowOff>40640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2954000" y="988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50817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2623800" y="965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110490</xdr:rowOff>
    </xdr:from>
    <xdr:to>
      <xdr:col>82</xdr:col>
      <xdr:colOff>158750</xdr:colOff>
      <xdr:row>58</xdr:row>
      <xdr:rowOff>40640</xdr:rowOff>
    </xdr:to>
    <xdr:sp macro="" textlink="">
      <xdr:nvSpPr>
        <xdr:cNvPr id="259" name="楕円 258">
          <a:extLst>
            <a:ext uri="{FF2B5EF4-FFF2-40B4-BE49-F238E27FC236}">
              <a16:creationId xmlns:a16="http://schemas.microsoft.com/office/drawing/2014/main" id="{00000000-0008-0000-0400-000003010000}"/>
            </a:ext>
          </a:extLst>
        </xdr:cNvPr>
        <xdr:cNvSpPr/>
      </xdr:nvSpPr>
      <xdr:spPr>
        <a:xfrm>
          <a:off x="164592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82567</xdr:rowOff>
    </xdr:from>
    <xdr:ext cx="762000" cy="259045"/>
    <xdr:sp macro="" textlink="">
      <xdr:nvSpPr>
        <xdr:cNvPr id="260" name="その他該当値テキスト">
          <a:extLst>
            <a:ext uri="{FF2B5EF4-FFF2-40B4-BE49-F238E27FC236}">
              <a16:creationId xmlns:a16="http://schemas.microsoft.com/office/drawing/2014/main" id="{00000000-0008-0000-0400-000004010000}"/>
            </a:ext>
          </a:extLst>
        </xdr:cNvPr>
        <xdr:cNvSpPr txBox="1"/>
      </xdr:nvSpPr>
      <xdr:spPr>
        <a:xfrm>
          <a:off x="16598900" y="985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30480</xdr:rowOff>
    </xdr:from>
    <xdr:to>
      <xdr:col>78</xdr:col>
      <xdr:colOff>120650</xdr:colOff>
      <xdr:row>57</xdr:row>
      <xdr:rowOff>132080</xdr:rowOff>
    </xdr:to>
    <xdr:sp macro="" textlink="">
      <xdr:nvSpPr>
        <xdr:cNvPr id="261" name="楕円 260">
          <a:extLst>
            <a:ext uri="{FF2B5EF4-FFF2-40B4-BE49-F238E27FC236}">
              <a16:creationId xmlns:a16="http://schemas.microsoft.com/office/drawing/2014/main" id="{00000000-0008-0000-0400-000005010000}"/>
            </a:ext>
          </a:extLst>
        </xdr:cNvPr>
        <xdr:cNvSpPr/>
      </xdr:nvSpPr>
      <xdr:spPr>
        <a:xfrm>
          <a:off x="15621000" y="9803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142257</xdr:rowOff>
    </xdr:from>
    <xdr:ext cx="7366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290800" y="9572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41910</xdr:rowOff>
    </xdr:from>
    <xdr:to>
      <xdr:col>74</xdr:col>
      <xdr:colOff>31750</xdr:colOff>
      <xdr:row>58</xdr:row>
      <xdr:rowOff>143510</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4732000" y="998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128287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401800" y="10072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41910</xdr:rowOff>
    </xdr:from>
    <xdr:to>
      <xdr:col>69</xdr:col>
      <xdr:colOff>142875</xdr:colOff>
      <xdr:row>58</xdr:row>
      <xdr:rowOff>143510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3843000" y="998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128287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10072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47625</xdr:rowOff>
    </xdr:from>
    <xdr:to>
      <xdr:col>65</xdr:col>
      <xdr:colOff>53975</xdr:colOff>
      <xdr:row>58</xdr:row>
      <xdr:rowOff>149225</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2954000" y="9991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134002</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10078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69" name="正方形/長方形 268">
          <a:extLst>
            <a:ext uri="{FF2B5EF4-FFF2-40B4-BE49-F238E27FC236}">
              <a16:creationId xmlns:a16="http://schemas.microsoft.com/office/drawing/2014/main" id="{00000000-0008-0000-0400-00000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年度以前は類似団体と比較すると平均値を大きく上回っていた。要因としては、平成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年度まで普通交付税の事業費補正として算入される、最上広域市町村圏事務組合分が本村へ一括算入されており、その分を分担金として支出していたためである。平成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年度以降は最上広域市町村圏事務組合分担金の減少等の影響により、令和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年度では類似団体平均を</a:t>
          </a:r>
          <a:r>
            <a:rPr kumimoji="1" lang="en-US" altLang="ja-JP" sz="1100">
              <a:solidFill>
                <a:schemeClr val="dk1"/>
              </a:solidFill>
              <a:effectLst/>
              <a:latin typeface="+mn-lt"/>
              <a:ea typeface="+mn-ea"/>
              <a:cs typeface="+mn-cs"/>
            </a:rPr>
            <a:t>5.1</a:t>
          </a:r>
          <a:r>
            <a:rPr kumimoji="1" lang="ja-JP" altLang="ja-JP" sz="1100">
              <a:solidFill>
                <a:schemeClr val="dk1"/>
              </a:solidFill>
              <a:effectLst/>
              <a:latin typeface="+mn-lt"/>
              <a:ea typeface="+mn-ea"/>
              <a:cs typeface="+mn-cs"/>
            </a:rPr>
            <a:t>ポイント下回る</a:t>
          </a:r>
          <a:r>
            <a:rPr kumimoji="1" lang="en-US" altLang="ja-JP" sz="1100">
              <a:solidFill>
                <a:schemeClr val="dk1"/>
              </a:solidFill>
              <a:effectLst/>
              <a:latin typeface="+mn-lt"/>
              <a:ea typeface="+mn-ea"/>
              <a:cs typeface="+mn-cs"/>
            </a:rPr>
            <a:t>7.6</a:t>
          </a:r>
          <a:r>
            <a:rPr kumimoji="1" lang="ja-JP" altLang="ja-JP" sz="1100">
              <a:solidFill>
                <a:schemeClr val="dk1"/>
              </a:solidFill>
              <a:effectLst/>
              <a:latin typeface="+mn-lt"/>
              <a:ea typeface="+mn-ea"/>
              <a:cs typeface="+mn-cs"/>
            </a:rPr>
            <a:t>％となった。</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1" name="直線コネクタ 280">
          <a:extLst>
            <a:ext uri="{FF2B5EF4-FFF2-40B4-BE49-F238E27FC236}">
              <a16:creationId xmlns:a16="http://schemas.microsoft.com/office/drawing/2014/main" id="{00000000-0008-0000-0400-00001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3" name="直線コネクタ 282">
          <a:extLst>
            <a:ext uri="{FF2B5EF4-FFF2-40B4-BE49-F238E27FC236}">
              <a16:creationId xmlns:a16="http://schemas.microsoft.com/office/drawing/2014/main" id="{00000000-0008-0000-0400-00001B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補助費等グラフ枠">
          <a:extLst>
            <a:ext uri="{FF2B5EF4-FFF2-40B4-BE49-F238E27FC236}">
              <a16:creationId xmlns:a16="http://schemas.microsoft.com/office/drawing/2014/main" id="{00000000-0008-0000-0400-00002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49276</xdr:rowOff>
    </xdr:from>
    <xdr:to>
      <xdr:col>82</xdr:col>
      <xdr:colOff>107950</xdr:colOff>
      <xdr:row>40</xdr:row>
      <xdr:rowOff>149860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flipV="1">
          <a:off x="16510000" y="5878576"/>
          <a:ext cx="0" cy="11292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121937</xdr:rowOff>
    </xdr:from>
    <xdr:ext cx="762000" cy="259045"/>
    <xdr:sp macro="" textlink="">
      <xdr:nvSpPr>
        <xdr:cNvPr id="294" name="補助費等最小値テキスト">
          <a:extLst>
            <a:ext uri="{FF2B5EF4-FFF2-40B4-BE49-F238E27FC236}">
              <a16:creationId xmlns:a16="http://schemas.microsoft.com/office/drawing/2014/main" id="{00000000-0008-0000-0400-000026010000}"/>
            </a:ext>
          </a:extLst>
        </xdr:cNvPr>
        <xdr:cNvSpPr txBox="1"/>
      </xdr:nvSpPr>
      <xdr:spPr>
        <a:xfrm>
          <a:off x="16598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149860</xdr:rowOff>
    </xdr:from>
    <xdr:to>
      <xdr:col>82</xdr:col>
      <xdr:colOff>196850</xdr:colOff>
      <xdr:row>40</xdr:row>
      <xdr:rowOff>149860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6421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135653</xdr:rowOff>
    </xdr:from>
    <xdr:ext cx="762000" cy="259045"/>
    <xdr:sp macro="" textlink="">
      <xdr:nvSpPr>
        <xdr:cNvPr id="296" name="補助費等最大値テキスト">
          <a:extLst>
            <a:ext uri="{FF2B5EF4-FFF2-40B4-BE49-F238E27FC236}">
              <a16:creationId xmlns:a16="http://schemas.microsoft.com/office/drawing/2014/main" id="{00000000-0008-0000-0400-000028010000}"/>
            </a:ext>
          </a:extLst>
        </xdr:cNvPr>
        <xdr:cNvSpPr txBox="1"/>
      </xdr:nvSpPr>
      <xdr:spPr>
        <a:xfrm>
          <a:off x="16598900" y="5622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49276</xdr:rowOff>
    </xdr:from>
    <xdr:to>
      <xdr:col>82</xdr:col>
      <xdr:colOff>196850</xdr:colOff>
      <xdr:row>34</xdr:row>
      <xdr:rowOff>49276</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6421100" y="5878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60706</xdr:rowOff>
    </xdr:from>
    <xdr:to>
      <xdr:col>82</xdr:col>
      <xdr:colOff>107950</xdr:colOff>
      <xdr:row>35</xdr:row>
      <xdr:rowOff>74422</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5671800" y="606145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57421</xdr:rowOff>
    </xdr:from>
    <xdr:ext cx="762000" cy="259045"/>
    <xdr:sp macro="" textlink="">
      <xdr:nvSpPr>
        <xdr:cNvPr id="299" name="補助費等平均値テキスト">
          <a:extLst>
            <a:ext uri="{FF2B5EF4-FFF2-40B4-BE49-F238E27FC236}">
              <a16:creationId xmlns:a16="http://schemas.microsoft.com/office/drawing/2014/main" id="{00000000-0008-0000-0400-00002B010000}"/>
            </a:ext>
          </a:extLst>
        </xdr:cNvPr>
        <xdr:cNvSpPr txBox="1"/>
      </xdr:nvSpPr>
      <xdr:spPr>
        <a:xfrm>
          <a:off x="16598900" y="6229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85344</xdr:rowOff>
    </xdr:from>
    <xdr:to>
      <xdr:col>82</xdr:col>
      <xdr:colOff>158750</xdr:colOff>
      <xdr:row>37</xdr:row>
      <xdr:rowOff>15494</xdr:rowOff>
    </xdr:to>
    <xdr:sp macro="" textlink="">
      <xdr:nvSpPr>
        <xdr:cNvPr id="300" name="フローチャート: 判断 299">
          <a:extLst>
            <a:ext uri="{FF2B5EF4-FFF2-40B4-BE49-F238E27FC236}">
              <a16:creationId xmlns:a16="http://schemas.microsoft.com/office/drawing/2014/main" id="{00000000-0008-0000-0400-00002C010000}"/>
            </a:ext>
          </a:extLst>
        </xdr:cNvPr>
        <xdr:cNvSpPr/>
      </xdr:nvSpPr>
      <xdr:spPr>
        <a:xfrm>
          <a:off x="164592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60706</xdr:rowOff>
    </xdr:from>
    <xdr:to>
      <xdr:col>78</xdr:col>
      <xdr:colOff>69850</xdr:colOff>
      <xdr:row>35</xdr:row>
      <xdr:rowOff>133858</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flipV="1">
          <a:off x="14782800" y="606145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62484</xdr:rowOff>
    </xdr:from>
    <xdr:to>
      <xdr:col>78</xdr:col>
      <xdr:colOff>120650</xdr:colOff>
      <xdr:row>36</xdr:row>
      <xdr:rowOff>164084</xdr:rowOff>
    </xdr:to>
    <xdr:sp macro="" textlink="">
      <xdr:nvSpPr>
        <xdr:cNvPr id="302" name="フローチャート: 判断 301">
          <a:extLst>
            <a:ext uri="{FF2B5EF4-FFF2-40B4-BE49-F238E27FC236}">
              <a16:creationId xmlns:a16="http://schemas.microsoft.com/office/drawing/2014/main" id="{00000000-0008-0000-0400-00002E010000}"/>
            </a:ext>
          </a:extLst>
        </xdr:cNvPr>
        <xdr:cNvSpPr/>
      </xdr:nvSpPr>
      <xdr:spPr>
        <a:xfrm>
          <a:off x="15621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148861</xdr:rowOff>
    </xdr:from>
    <xdr:ext cx="7366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5290800" y="63210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106426</xdr:rowOff>
    </xdr:from>
    <xdr:to>
      <xdr:col>73</xdr:col>
      <xdr:colOff>180975</xdr:colOff>
      <xdr:row>35</xdr:row>
      <xdr:rowOff>133858</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3893800" y="610717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101854</xdr:rowOff>
    </xdr:from>
    <xdr:to>
      <xdr:col>69</xdr:col>
      <xdr:colOff>92075</xdr:colOff>
      <xdr:row>35</xdr:row>
      <xdr:rowOff>106426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3004800" y="61026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89916</xdr:rowOff>
    </xdr:from>
    <xdr:to>
      <xdr:col>69</xdr:col>
      <xdr:colOff>142875</xdr:colOff>
      <xdr:row>37</xdr:row>
      <xdr:rowOff>20066</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3843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4843</xdr:rowOff>
    </xdr:from>
    <xdr:ext cx="762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3512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23622</xdr:rowOff>
    </xdr:from>
    <xdr:to>
      <xdr:col>82</xdr:col>
      <xdr:colOff>158750</xdr:colOff>
      <xdr:row>35</xdr:row>
      <xdr:rowOff>125222</xdr:rowOff>
    </xdr:to>
    <xdr:sp macro="" textlink="">
      <xdr:nvSpPr>
        <xdr:cNvPr id="317" name="楕円 316">
          <a:extLst>
            <a:ext uri="{FF2B5EF4-FFF2-40B4-BE49-F238E27FC236}">
              <a16:creationId xmlns:a16="http://schemas.microsoft.com/office/drawing/2014/main" id="{00000000-0008-0000-0400-00003D010000}"/>
            </a:ext>
          </a:extLst>
        </xdr:cNvPr>
        <xdr:cNvSpPr/>
      </xdr:nvSpPr>
      <xdr:spPr>
        <a:xfrm>
          <a:off x="16459200" y="602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40149</xdr:rowOff>
    </xdr:from>
    <xdr:ext cx="762000" cy="259045"/>
    <xdr:sp macro="" textlink="">
      <xdr:nvSpPr>
        <xdr:cNvPr id="318" name="補助費等該当値テキスト">
          <a:extLst>
            <a:ext uri="{FF2B5EF4-FFF2-40B4-BE49-F238E27FC236}">
              <a16:creationId xmlns:a16="http://schemas.microsoft.com/office/drawing/2014/main" id="{00000000-0008-0000-0400-00003E010000}"/>
            </a:ext>
          </a:extLst>
        </xdr:cNvPr>
        <xdr:cNvSpPr txBox="1"/>
      </xdr:nvSpPr>
      <xdr:spPr>
        <a:xfrm>
          <a:off x="16598900" y="586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9906</xdr:rowOff>
    </xdr:from>
    <xdr:to>
      <xdr:col>78</xdr:col>
      <xdr:colOff>120650</xdr:colOff>
      <xdr:row>35</xdr:row>
      <xdr:rowOff>111506</xdr:rowOff>
    </xdr:to>
    <xdr:sp macro="" textlink="">
      <xdr:nvSpPr>
        <xdr:cNvPr id="319" name="楕円 318">
          <a:extLst>
            <a:ext uri="{FF2B5EF4-FFF2-40B4-BE49-F238E27FC236}">
              <a16:creationId xmlns:a16="http://schemas.microsoft.com/office/drawing/2014/main" id="{00000000-0008-0000-0400-00003F010000}"/>
            </a:ext>
          </a:extLst>
        </xdr:cNvPr>
        <xdr:cNvSpPr/>
      </xdr:nvSpPr>
      <xdr:spPr>
        <a:xfrm>
          <a:off x="15621000" y="601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121683</xdr:rowOff>
    </xdr:from>
    <xdr:ext cx="7366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290800" y="5779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83058</xdr:rowOff>
    </xdr:from>
    <xdr:to>
      <xdr:col>74</xdr:col>
      <xdr:colOff>31750</xdr:colOff>
      <xdr:row>36</xdr:row>
      <xdr:rowOff>13208</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47320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23385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5852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55626</xdr:rowOff>
    </xdr:from>
    <xdr:to>
      <xdr:col>69</xdr:col>
      <xdr:colOff>142875</xdr:colOff>
      <xdr:row>35</xdr:row>
      <xdr:rowOff>157226</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38430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167403</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512800" y="5825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51054</xdr:rowOff>
    </xdr:from>
    <xdr:to>
      <xdr:col>65</xdr:col>
      <xdr:colOff>53975</xdr:colOff>
      <xdr:row>35</xdr:row>
      <xdr:rowOff>152654</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29540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162831</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623800" y="582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7" name="正方形/長方形 326">
          <a:extLst>
            <a:ext uri="{FF2B5EF4-FFF2-40B4-BE49-F238E27FC236}">
              <a16:creationId xmlns:a16="http://schemas.microsoft.com/office/drawing/2014/main" id="{00000000-0008-0000-0400-00004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年度以降、類似団体平均を上回り、令和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年度で</a:t>
          </a:r>
          <a:r>
            <a:rPr kumimoji="1" lang="en-US" altLang="ja-JP" sz="1100">
              <a:solidFill>
                <a:schemeClr val="dk1"/>
              </a:solidFill>
              <a:effectLst/>
              <a:latin typeface="+mn-lt"/>
              <a:ea typeface="+mn-ea"/>
              <a:cs typeface="+mn-cs"/>
            </a:rPr>
            <a:t>22.9</a:t>
          </a:r>
          <a:r>
            <a:rPr kumimoji="1" lang="ja-JP" altLang="ja-JP" sz="1100">
              <a:solidFill>
                <a:schemeClr val="dk1"/>
              </a:solidFill>
              <a:effectLst/>
              <a:latin typeface="+mn-lt"/>
              <a:ea typeface="+mn-ea"/>
              <a:cs typeface="+mn-cs"/>
            </a:rPr>
            <a:t>％と類似団体平均を</a:t>
          </a:r>
          <a:r>
            <a:rPr kumimoji="1" lang="en-US" altLang="ja-JP" sz="1100">
              <a:solidFill>
                <a:schemeClr val="dk1"/>
              </a:solidFill>
              <a:effectLst/>
              <a:latin typeface="+mn-lt"/>
              <a:ea typeface="+mn-ea"/>
              <a:cs typeface="+mn-cs"/>
            </a:rPr>
            <a:t>4.9</a:t>
          </a:r>
          <a:r>
            <a:rPr kumimoji="1" lang="ja-JP" altLang="ja-JP" sz="1100">
              <a:solidFill>
                <a:schemeClr val="dk1"/>
              </a:solidFill>
              <a:effectLst/>
              <a:latin typeface="+mn-lt"/>
              <a:ea typeface="+mn-ea"/>
              <a:cs typeface="+mn-cs"/>
            </a:rPr>
            <a:t>ポイント上回っている。令和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年度は平成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年に実施した農産物加工施設建設</a:t>
          </a:r>
          <a:r>
            <a:rPr kumimoji="1" lang="ja-JP" altLang="en-US" sz="1100">
              <a:solidFill>
                <a:schemeClr val="dk1"/>
              </a:solidFill>
              <a:effectLst/>
              <a:latin typeface="+mn-lt"/>
              <a:ea typeface="+mn-ea"/>
              <a:cs typeface="+mn-cs"/>
            </a:rPr>
            <a:t>事業</a:t>
          </a:r>
          <a:r>
            <a:rPr kumimoji="1" lang="ja-JP" altLang="ja-JP" sz="1100">
              <a:solidFill>
                <a:schemeClr val="dk1"/>
              </a:solidFill>
              <a:effectLst/>
              <a:latin typeface="+mn-lt"/>
              <a:ea typeface="+mn-ea"/>
              <a:cs typeface="+mn-cs"/>
            </a:rPr>
            <a:t>（過疎対策事業債）及び令和元年度の防災拠点施設整備事業（緊急防災・減災事業債）の元金償還が始まり、今後についても</a:t>
          </a:r>
          <a:r>
            <a:rPr kumimoji="1" lang="ja-JP" altLang="en-US" sz="1100">
              <a:solidFill>
                <a:schemeClr val="dk1"/>
              </a:solidFill>
              <a:effectLst/>
              <a:latin typeface="+mn-lt"/>
              <a:ea typeface="+mn-ea"/>
              <a:cs typeface="+mn-cs"/>
            </a:rPr>
            <a:t>大規模</a:t>
          </a:r>
          <a:r>
            <a:rPr kumimoji="1" lang="ja-JP" altLang="ja-JP" sz="1100">
              <a:solidFill>
                <a:schemeClr val="dk1"/>
              </a:solidFill>
              <a:effectLst/>
              <a:latin typeface="+mn-lt"/>
              <a:ea typeface="+mn-ea"/>
              <a:cs typeface="+mn-cs"/>
            </a:rPr>
            <a:t>事業の償還を控えており、</a:t>
          </a:r>
          <a:r>
            <a:rPr kumimoji="1" lang="ja-JP" altLang="en-US" sz="1100">
              <a:solidFill>
                <a:schemeClr val="dk1"/>
              </a:solidFill>
              <a:effectLst/>
              <a:latin typeface="+mn-lt"/>
              <a:ea typeface="+mn-ea"/>
              <a:cs typeface="+mn-cs"/>
            </a:rPr>
            <a:t>公債費の増加が見込まれる</a:t>
          </a:r>
          <a:r>
            <a:rPr kumimoji="1" lang="ja-JP" altLang="ja-JP" sz="1100">
              <a:solidFill>
                <a:schemeClr val="dk1"/>
              </a:solidFill>
              <a:effectLst/>
              <a:latin typeface="+mn-lt"/>
              <a:ea typeface="+mn-ea"/>
              <a:cs typeface="+mn-cs"/>
            </a:rPr>
            <a:t>。そのため、その償還の財源として減債基金への積み立てや投資的経費の抑制など、公債管理の適正化を図り、公債費縮減に努めていく。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39" name="直線コネクタ 338">
          <a:extLst>
            <a:ext uri="{FF2B5EF4-FFF2-40B4-BE49-F238E27FC236}">
              <a16:creationId xmlns:a16="http://schemas.microsoft.com/office/drawing/2014/main" id="{00000000-0008-0000-0400-00005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1" name="直線コネクタ 340">
          <a:extLst>
            <a:ext uri="{FF2B5EF4-FFF2-40B4-BE49-F238E27FC236}">
              <a16:creationId xmlns:a16="http://schemas.microsoft.com/office/drawing/2014/main" id="{00000000-0008-0000-0400-000055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公債費グラフ枠">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130810</xdr:rowOff>
    </xdr:from>
    <xdr:to>
      <xdr:col>24</xdr:col>
      <xdr:colOff>25400</xdr:colOff>
      <xdr:row>81</xdr:row>
      <xdr:rowOff>35561</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flipV="1">
          <a:off x="4826000" y="12646660"/>
          <a:ext cx="0" cy="1276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7638</xdr:rowOff>
    </xdr:from>
    <xdr:ext cx="762000" cy="259045"/>
    <xdr:sp macro="" textlink="">
      <xdr:nvSpPr>
        <xdr:cNvPr id="354" name="公債費最小値テキスト">
          <a:extLst>
            <a:ext uri="{FF2B5EF4-FFF2-40B4-BE49-F238E27FC236}">
              <a16:creationId xmlns:a16="http://schemas.microsoft.com/office/drawing/2014/main" id="{00000000-0008-0000-0400-000062010000}"/>
            </a:ext>
          </a:extLst>
        </xdr:cNvPr>
        <xdr:cNvSpPr txBox="1"/>
      </xdr:nvSpPr>
      <xdr:spPr>
        <a:xfrm>
          <a:off x="4914900" y="13895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35561</xdr:rowOff>
    </xdr:from>
    <xdr:to>
      <xdr:col>24</xdr:col>
      <xdr:colOff>114300</xdr:colOff>
      <xdr:row>81</xdr:row>
      <xdr:rowOff>35561</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4737100" y="13923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45737</xdr:rowOff>
    </xdr:from>
    <xdr:ext cx="762000" cy="259045"/>
    <xdr:sp macro="" textlink="">
      <xdr:nvSpPr>
        <xdr:cNvPr id="356" name="公債費最大値テキスト">
          <a:extLst>
            <a:ext uri="{FF2B5EF4-FFF2-40B4-BE49-F238E27FC236}">
              <a16:creationId xmlns:a16="http://schemas.microsoft.com/office/drawing/2014/main" id="{00000000-0008-0000-0400-000064010000}"/>
            </a:ext>
          </a:extLst>
        </xdr:cNvPr>
        <xdr:cNvSpPr txBox="1"/>
      </xdr:nvSpPr>
      <xdr:spPr>
        <a:xfrm>
          <a:off x="4914900" y="1239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130810</xdr:rowOff>
    </xdr:from>
    <xdr:to>
      <xdr:col>24</xdr:col>
      <xdr:colOff>114300</xdr:colOff>
      <xdr:row>73</xdr:row>
      <xdr:rowOff>130810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2646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100330</xdr:rowOff>
    </xdr:from>
    <xdr:to>
      <xdr:col>24</xdr:col>
      <xdr:colOff>25400</xdr:colOff>
      <xdr:row>78</xdr:row>
      <xdr:rowOff>8889</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3987800" y="13301980"/>
          <a:ext cx="8382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59" name="公債費平均値テキスト">
          <a:extLst>
            <a:ext uri="{FF2B5EF4-FFF2-40B4-BE49-F238E27FC236}">
              <a16:creationId xmlns:a16="http://schemas.microsoft.com/office/drawing/2014/main" id="{00000000-0008-0000-0400-000067010000}"/>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0" name="フローチャート: 判断 359">
          <a:extLst>
            <a:ext uri="{FF2B5EF4-FFF2-40B4-BE49-F238E27FC236}">
              <a16:creationId xmlns:a16="http://schemas.microsoft.com/office/drawing/2014/main" id="{00000000-0008-0000-0400-000068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100330</xdr:rowOff>
    </xdr:from>
    <xdr:to>
      <xdr:col>19</xdr:col>
      <xdr:colOff>187325</xdr:colOff>
      <xdr:row>77</xdr:row>
      <xdr:rowOff>100330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3098800" y="133019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80011</xdr:rowOff>
    </xdr:from>
    <xdr:to>
      <xdr:col>20</xdr:col>
      <xdr:colOff>38100</xdr:colOff>
      <xdr:row>77</xdr:row>
      <xdr:rowOff>10161</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3937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20337</xdr:rowOff>
    </xdr:from>
    <xdr:ext cx="7366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3606800" y="12879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66039</xdr:rowOff>
    </xdr:from>
    <xdr:to>
      <xdr:col>15</xdr:col>
      <xdr:colOff>98425</xdr:colOff>
      <xdr:row>77</xdr:row>
      <xdr:rowOff>100330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2209800" y="132676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110489</xdr:rowOff>
    </xdr:from>
    <xdr:to>
      <xdr:col>15</xdr:col>
      <xdr:colOff>149225</xdr:colOff>
      <xdr:row>77</xdr:row>
      <xdr:rowOff>40639</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048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50817</xdr:rowOff>
    </xdr:from>
    <xdr:ext cx="762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717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35561</xdr:rowOff>
    </xdr:from>
    <xdr:to>
      <xdr:col>11</xdr:col>
      <xdr:colOff>9525</xdr:colOff>
      <xdr:row>77</xdr:row>
      <xdr:rowOff>66039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1320800" y="1323721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58437</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1828800" y="1291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50817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939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129539</xdr:rowOff>
    </xdr:from>
    <xdr:to>
      <xdr:col>24</xdr:col>
      <xdr:colOff>76200</xdr:colOff>
      <xdr:row>78</xdr:row>
      <xdr:rowOff>59689</xdr:rowOff>
    </xdr:to>
    <xdr:sp macro="" textlink="">
      <xdr:nvSpPr>
        <xdr:cNvPr id="377" name="楕円 376">
          <a:extLst>
            <a:ext uri="{FF2B5EF4-FFF2-40B4-BE49-F238E27FC236}">
              <a16:creationId xmlns:a16="http://schemas.microsoft.com/office/drawing/2014/main" id="{00000000-0008-0000-0400-000079010000}"/>
            </a:ext>
          </a:extLst>
        </xdr:cNvPr>
        <xdr:cNvSpPr/>
      </xdr:nvSpPr>
      <xdr:spPr>
        <a:xfrm>
          <a:off x="4775200" y="1333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101616</xdr:rowOff>
    </xdr:from>
    <xdr:ext cx="762000" cy="259045"/>
    <xdr:sp macro="" textlink="">
      <xdr:nvSpPr>
        <xdr:cNvPr id="378" name="公債費該当値テキスト">
          <a:extLst>
            <a:ext uri="{FF2B5EF4-FFF2-40B4-BE49-F238E27FC236}">
              <a16:creationId xmlns:a16="http://schemas.microsoft.com/office/drawing/2014/main" id="{00000000-0008-0000-0400-00007A010000}"/>
            </a:ext>
          </a:extLst>
        </xdr:cNvPr>
        <xdr:cNvSpPr txBox="1"/>
      </xdr:nvSpPr>
      <xdr:spPr>
        <a:xfrm>
          <a:off x="4914900" y="13303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49530</xdr:rowOff>
    </xdr:from>
    <xdr:to>
      <xdr:col>20</xdr:col>
      <xdr:colOff>38100</xdr:colOff>
      <xdr:row>77</xdr:row>
      <xdr:rowOff>151130</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39370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135907</xdr:rowOff>
    </xdr:from>
    <xdr:ext cx="7366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606800" y="13337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49530</xdr:rowOff>
    </xdr:from>
    <xdr:to>
      <xdr:col>15</xdr:col>
      <xdr:colOff>149225</xdr:colOff>
      <xdr:row>77</xdr:row>
      <xdr:rowOff>151130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0480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135907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7178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15239</xdr:rowOff>
    </xdr:from>
    <xdr:to>
      <xdr:col>11</xdr:col>
      <xdr:colOff>60325</xdr:colOff>
      <xdr:row>77</xdr:row>
      <xdr:rowOff>116839</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2159000" y="1321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101616</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828800" y="13303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156211</xdr:rowOff>
    </xdr:from>
    <xdr:to>
      <xdr:col>6</xdr:col>
      <xdr:colOff>171450</xdr:colOff>
      <xdr:row>77</xdr:row>
      <xdr:rowOff>86361</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12700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71138</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939800" y="13272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7" name="正方形/長方形 386">
          <a:extLst>
            <a:ext uri="{FF2B5EF4-FFF2-40B4-BE49-F238E27FC236}">
              <a16:creationId xmlns:a16="http://schemas.microsoft.com/office/drawing/2014/main" id="{00000000-0008-0000-0400-000083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年度で</a:t>
          </a:r>
          <a:r>
            <a:rPr kumimoji="1" lang="en-US" altLang="ja-JP" sz="1100">
              <a:solidFill>
                <a:schemeClr val="dk1"/>
              </a:solidFill>
              <a:effectLst/>
              <a:latin typeface="+mn-lt"/>
              <a:ea typeface="+mn-ea"/>
              <a:cs typeface="+mn-cs"/>
            </a:rPr>
            <a:t>63.3</a:t>
          </a:r>
          <a:r>
            <a:rPr kumimoji="1" lang="ja-JP" altLang="ja-JP" sz="1100">
              <a:solidFill>
                <a:schemeClr val="dk1"/>
              </a:solidFill>
              <a:effectLst/>
              <a:latin typeface="+mn-lt"/>
              <a:ea typeface="+mn-ea"/>
              <a:cs typeface="+mn-cs"/>
            </a:rPr>
            <a:t>％と類似団体平均を</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ポイント下回っている。補助費等で類似団体平均を下回っているが、人件費や扶助費等で類似団体平均を上回っている。これらについては、へき地診療所や保育所関係の経費が大きいこと、維持補修費では、全国屈指の豪雪地帯であるため除排雪経費が大きくなってことが要因として考えられる。今後は、定員適正化や経常経費等の削減に努め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9" name="直線コネクタ 398">
          <a:extLst>
            <a:ext uri="{FF2B5EF4-FFF2-40B4-BE49-F238E27FC236}">
              <a16:creationId xmlns:a16="http://schemas.microsoft.com/office/drawing/2014/main" id="{00000000-0008-0000-0400-00008F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3" name="公債費以外グラフ枠">
          <a:extLst>
            <a:ext uri="{FF2B5EF4-FFF2-40B4-BE49-F238E27FC236}">
              <a16:creationId xmlns:a16="http://schemas.microsoft.com/office/drawing/2014/main" id="{00000000-0008-0000-0400-00009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157480</xdr:rowOff>
    </xdr:from>
    <xdr:to>
      <xdr:col>82</xdr:col>
      <xdr:colOff>107950</xdr:colOff>
      <xdr:row>82</xdr:row>
      <xdr:rowOff>58420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flipV="1">
          <a:off x="16510000" y="12673330"/>
          <a:ext cx="0" cy="1443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82</xdr:row>
      <xdr:rowOff>30497</xdr:rowOff>
    </xdr:from>
    <xdr:ext cx="762000" cy="259045"/>
    <xdr:sp macro="" textlink="">
      <xdr:nvSpPr>
        <xdr:cNvPr id="415" name="公債費以外最小値テキスト">
          <a:extLst>
            <a:ext uri="{FF2B5EF4-FFF2-40B4-BE49-F238E27FC236}">
              <a16:creationId xmlns:a16="http://schemas.microsoft.com/office/drawing/2014/main" id="{00000000-0008-0000-0400-00009F010000}"/>
            </a:ext>
          </a:extLst>
        </xdr:cNvPr>
        <xdr:cNvSpPr txBox="1"/>
      </xdr:nvSpPr>
      <xdr:spPr>
        <a:xfrm>
          <a:off x="16598900" y="14089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58420</xdr:rowOff>
    </xdr:from>
    <xdr:to>
      <xdr:col>82</xdr:col>
      <xdr:colOff>196850</xdr:colOff>
      <xdr:row>82</xdr:row>
      <xdr:rowOff>58420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6421100" y="14117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72407</xdr:rowOff>
    </xdr:from>
    <xdr:ext cx="762000" cy="259045"/>
    <xdr:sp macro="" textlink="">
      <xdr:nvSpPr>
        <xdr:cNvPr id="417" name="公債費以外最大値テキスト">
          <a:extLst>
            <a:ext uri="{FF2B5EF4-FFF2-40B4-BE49-F238E27FC236}">
              <a16:creationId xmlns:a16="http://schemas.microsoft.com/office/drawing/2014/main" id="{00000000-0008-0000-0400-0000A1010000}"/>
            </a:ext>
          </a:extLst>
        </xdr:cNvPr>
        <xdr:cNvSpPr txBox="1"/>
      </xdr:nvSpPr>
      <xdr:spPr>
        <a:xfrm>
          <a:off x="16598900" y="12416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157480</xdr:rowOff>
    </xdr:from>
    <xdr:to>
      <xdr:col>82</xdr:col>
      <xdr:colOff>196850</xdr:colOff>
      <xdr:row>73</xdr:row>
      <xdr:rowOff>157480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2673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1270</xdr:rowOff>
    </xdr:from>
    <xdr:to>
      <xdr:col>82</xdr:col>
      <xdr:colOff>107950</xdr:colOff>
      <xdr:row>78</xdr:row>
      <xdr:rowOff>24130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5671800" y="13202920"/>
          <a:ext cx="8382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78</xdr:row>
      <xdr:rowOff>10177</xdr:rowOff>
    </xdr:from>
    <xdr:ext cx="762000" cy="259045"/>
    <xdr:sp macro="" textlink="">
      <xdr:nvSpPr>
        <xdr:cNvPr id="420" name="公債費以外平均値テキスト">
          <a:extLst>
            <a:ext uri="{FF2B5EF4-FFF2-40B4-BE49-F238E27FC236}">
              <a16:creationId xmlns:a16="http://schemas.microsoft.com/office/drawing/2014/main" id="{00000000-0008-0000-0400-0000A4010000}"/>
            </a:ext>
          </a:extLst>
        </xdr:cNvPr>
        <xdr:cNvSpPr txBox="1"/>
      </xdr:nvSpPr>
      <xdr:spPr>
        <a:xfrm>
          <a:off x="16598900" y="13383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38100</xdr:rowOff>
    </xdr:from>
    <xdr:to>
      <xdr:col>82</xdr:col>
      <xdr:colOff>158750</xdr:colOff>
      <xdr:row>78</xdr:row>
      <xdr:rowOff>139700</xdr:rowOff>
    </xdr:to>
    <xdr:sp macro="" textlink="">
      <xdr:nvSpPr>
        <xdr:cNvPr id="421" name="フローチャート: 判断 420">
          <a:extLst>
            <a:ext uri="{FF2B5EF4-FFF2-40B4-BE49-F238E27FC236}">
              <a16:creationId xmlns:a16="http://schemas.microsoft.com/office/drawing/2014/main" id="{00000000-0008-0000-0400-0000A5010000}"/>
            </a:ext>
          </a:extLst>
        </xdr:cNvPr>
        <xdr:cNvSpPr/>
      </xdr:nvSpPr>
      <xdr:spPr>
        <a:xfrm>
          <a:off x="164592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1270</xdr:rowOff>
    </xdr:from>
    <xdr:to>
      <xdr:col>78</xdr:col>
      <xdr:colOff>69850</xdr:colOff>
      <xdr:row>79</xdr:row>
      <xdr:rowOff>58420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4782800" y="13202920"/>
          <a:ext cx="889000" cy="40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106680</xdr:rowOff>
    </xdr:from>
    <xdr:to>
      <xdr:col>78</xdr:col>
      <xdr:colOff>120650</xdr:colOff>
      <xdr:row>78</xdr:row>
      <xdr:rowOff>36830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5621000" y="1330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21607</xdr:rowOff>
    </xdr:from>
    <xdr:ext cx="7366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5290800" y="13394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161289</xdr:rowOff>
    </xdr:from>
    <xdr:to>
      <xdr:col>73</xdr:col>
      <xdr:colOff>180975</xdr:colOff>
      <xdr:row>79</xdr:row>
      <xdr:rowOff>58420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3893800" y="13534389"/>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78</xdr:row>
      <xdr:rowOff>87630</xdr:rowOff>
    </xdr:from>
    <xdr:to>
      <xdr:col>74</xdr:col>
      <xdr:colOff>31750</xdr:colOff>
      <xdr:row>79</xdr:row>
      <xdr:rowOff>17780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4732000" y="1346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27957</xdr:rowOff>
    </xdr:from>
    <xdr:ext cx="762000" cy="259045"/>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4401800" y="13229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161289</xdr:rowOff>
    </xdr:from>
    <xdr:to>
      <xdr:col>69</xdr:col>
      <xdr:colOff>92075</xdr:colOff>
      <xdr:row>78</xdr:row>
      <xdr:rowOff>168911</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3004800" y="1353438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78</xdr:row>
      <xdr:rowOff>129539</xdr:rowOff>
    </xdr:from>
    <xdr:to>
      <xdr:col>69</xdr:col>
      <xdr:colOff>142875</xdr:colOff>
      <xdr:row>79</xdr:row>
      <xdr:rowOff>59689</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3843000" y="13502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44466</xdr:rowOff>
    </xdr:from>
    <xdr:ext cx="762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3512800" y="13589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114300</xdr:rowOff>
    </xdr:from>
    <xdr:to>
      <xdr:col>65</xdr:col>
      <xdr:colOff>53975</xdr:colOff>
      <xdr:row>79</xdr:row>
      <xdr:rowOff>44450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2954000" y="1348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54627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26238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144780</xdr:rowOff>
    </xdr:from>
    <xdr:to>
      <xdr:col>82</xdr:col>
      <xdr:colOff>158750</xdr:colOff>
      <xdr:row>78</xdr:row>
      <xdr:rowOff>74930</xdr:rowOff>
    </xdr:to>
    <xdr:sp macro="" textlink="">
      <xdr:nvSpPr>
        <xdr:cNvPr id="438" name="楕円 437">
          <a:extLst>
            <a:ext uri="{FF2B5EF4-FFF2-40B4-BE49-F238E27FC236}">
              <a16:creationId xmlns:a16="http://schemas.microsoft.com/office/drawing/2014/main" id="{00000000-0008-0000-0400-0000B6010000}"/>
            </a:ext>
          </a:extLst>
        </xdr:cNvPr>
        <xdr:cNvSpPr/>
      </xdr:nvSpPr>
      <xdr:spPr>
        <a:xfrm>
          <a:off x="16459200" y="1334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161307</xdr:rowOff>
    </xdr:from>
    <xdr:ext cx="762000" cy="259045"/>
    <xdr:sp macro="" textlink="">
      <xdr:nvSpPr>
        <xdr:cNvPr id="439" name="公債費以外該当値テキスト">
          <a:extLst>
            <a:ext uri="{FF2B5EF4-FFF2-40B4-BE49-F238E27FC236}">
              <a16:creationId xmlns:a16="http://schemas.microsoft.com/office/drawing/2014/main" id="{00000000-0008-0000-0400-0000B7010000}"/>
            </a:ext>
          </a:extLst>
        </xdr:cNvPr>
        <xdr:cNvSpPr txBox="1"/>
      </xdr:nvSpPr>
      <xdr:spPr>
        <a:xfrm>
          <a:off x="16598900" y="13191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121920</xdr:rowOff>
    </xdr:from>
    <xdr:to>
      <xdr:col>78</xdr:col>
      <xdr:colOff>120650</xdr:colOff>
      <xdr:row>77</xdr:row>
      <xdr:rowOff>52070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5621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62247</xdr:rowOff>
    </xdr:from>
    <xdr:ext cx="7366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290800" y="12920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7620</xdr:rowOff>
    </xdr:from>
    <xdr:to>
      <xdr:col>74</xdr:col>
      <xdr:colOff>31750</xdr:colOff>
      <xdr:row>79</xdr:row>
      <xdr:rowOff>109220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4732000" y="1355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93997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363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110489</xdr:rowOff>
    </xdr:from>
    <xdr:to>
      <xdr:col>69</xdr:col>
      <xdr:colOff>142875</xdr:colOff>
      <xdr:row>79</xdr:row>
      <xdr:rowOff>40639</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3843000" y="1348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50816</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512800" y="13252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118111</xdr:rowOff>
    </xdr:from>
    <xdr:to>
      <xdr:col>65</xdr:col>
      <xdr:colOff>53975</xdr:colOff>
      <xdr:row>79</xdr:row>
      <xdr:rowOff>48261</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2954000" y="13491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33038</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623800" y="13577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20210</xdr:rowOff>
    </xdr:from>
    <xdr:to>
      <xdr:col>29</xdr:col>
      <xdr:colOff>127000</xdr:colOff>
      <xdr:row>20</xdr:row>
      <xdr:rowOff>113228</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296685"/>
          <a:ext cx="0" cy="12931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85305</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561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113228</xdr:rowOff>
    </xdr:from>
    <xdr:to>
      <xdr:col>30</xdr:col>
      <xdr:colOff>25400</xdr:colOff>
      <xdr:row>20</xdr:row>
      <xdr:rowOff>113228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5898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106587</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204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717,548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20210</xdr:rowOff>
    </xdr:from>
    <xdr:to>
      <xdr:col>30</xdr:col>
      <xdr:colOff>25400</xdr:colOff>
      <xdr:row>13</xdr:row>
      <xdr:rowOff>20210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29668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113788</xdr:rowOff>
    </xdr:from>
    <xdr:to>
      <xdr:col>29</xdr:col>
      <xdr:colOff>127000</xdr:colOff>
      <xdr:row>18</xdr:row>
      <xdr:rowOff>129975</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247513"/>
          <a:ext cx="647700" cy="161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98565</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32322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122296</xdr:rowOff>
    </xdr:from>
    <xdr:to>
      <xdr:col>29</xdr:col>
      <xdr:colOff>177800</xdr:colOff>
      <xdr:row>19</xdr:row>
      <xdr:rowOff>52446</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32560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129975</xdr:rowOff>
    </xdr:from>
    <xdr:to>
      <xdr:col>26</xdr:col>
      <xdr:colOff>50800</xdr:colOff>
      <xdr:row>18</xdr:row>
      <xdr:rowOff>156947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263700"/>
          <a:ext cx="698500" cy="269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145096</xdr:rowOff>
    </xdr:from>
    <xdr:to>
      <xdr:col>26</xdr:col>
      <xdr:colOff>101600</xdr:colOff>
      <xdr:row>19</xdr:row>
      <xdr:rowOff>75246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32788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60023</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3651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156947</xdr:rowOff>
    </xdr:from>
    <xdr:to>
      <xdr:col>22</xdr:col>
      <xdr:colOff>114300</xdr:colOff>
      <xdr:row>19</xdr:row>
      <xdr:rowOff>17986</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290672"/>
          <a:ext cx="698500" cy="324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162104</xdr:rowOff>
    </xdr:from>
    <xdr:to>
      <xdr:col>22</xdr:col>
      <xdr:colOff>165100</xdr:colOff>
      <xdr:row>19</xdr:row>
      <xdr:rowOff>92254</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2958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77031</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382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17986</xdr:rowOff>
    </xdr:from>
    <xdr:to>
      <xdr:col>18</xdr:col>
      <xdr:colOff>177800</xdr:colOff>
      <xdr:row>19</xdr:row>
      <xdr:rowOff>55026</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323161"/>
          <a:ext cx="698500" cy="370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3584</xdr:rowOff>
    </xdr:from>
    <xdr:to>
      <xdr:col>19</xdr:col>
      <xdr:colOff>38100</xdr:colOff>
      <xdr:row>19</xdr:row>
      <xdr:rowOff>105184</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3087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89961</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395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25637</xdr:rowOff>
    </xdr:from>
    <xdr:to>
      <xdr:col>15</xdr:col>
      <xdr:colOff>101600</xdr:colOff>
      <xdr:row>19</xdr:row>
      <xdr:rowOff>127237</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3308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112014</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41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62988</xdr:rowOff>
    </xdr:from>
    <xdr:to>
      <xdr:col>29</xdr:col>
      <xdr:colOff>177800</xdr:colOff>
      <xdr:row>18</xdr:row>
      <xdr:rowOff>164588</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31967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79515</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304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79175</xdr:rowOff>
    </xdr:from>
    <xdr:to>
      <xdr:col>26</xdr:col>
      <xdr:colOff>101600</xdr:colOff>
      <xdr:row>19</xdr:row>
      <xdr:rowOff>9325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2129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19502</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98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106147</xdr:rowOff>
    </xdr:from>
    <xdr:to>
      <xdr:col>22</xdr:col>
      <xdr:colOff>165100</xdr:colOff>
      <xdr:row>19</xdr:row>
      <xdr:rowOff>36297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2398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46474</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008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138636</xdr:rowOff>
    </xdr:from>
    <xdr:to>
      <xdr:col>19</xdr:col>
      <xdr:colOff>38100</xdr:colOff>
      <xdr:row>19</xdr:row>
      <xdr:rowOff>68786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2723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78963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041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4226</xdr:rowOff>
    </xdr:from>
    <xdr:to>
      <xdr:col>15</xdr:col>
      <xdr:colOff>101600</xdr:colOff>
      <xdr:row>19</xdr:row>
      <xdr:rowOff>105826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3094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116003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078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154779</xdr:rowOff>
    </xdr:from>
    <xdr:to>
      <xdr:col>29</xdr:col>
      <xdr:colOff>127000</xdr:colOff>
      <xdr:row>38</xdr:row>
      <xdr:rowOff>116150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422229"/>
          <a:ext cx="0" cy="116152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88227</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116150</xdr:rowOff>
    </xdr:from>
    <xdr:to>
      <xdr:col>30</xdr:col>
      <xdr:colOff>25400</xdr:colOff>
      <xdr:row>38</xdr:row>
      <xdr:rowOff>116150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375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241156</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616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154779</xdr:rowOff>
    </xdr:from>
    <xdr:to>
      <xdr:col>30</xdr:col>
      <xdr:colOff>25400</xdr:colOff>
      <xdr:row>34</xdr:row>
      <xdr:rowOff>154779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422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44750</xdr:rowOff>
    </xdr:from>
    <xdr:to>
      <xdr:col>29</xdr:col>
      <xdr:colOff>127000</xdr:colOff>
      <xdr:row>37</xdr:row>
      <xdr:rowOff>100556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003800" y="7169450"/>
          <a:ext cx="647700" cy="558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29527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7154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43949</xdr:rowOff>
    </xdr:from>
    <xdr:to>
      <xdr:col>29</xdr:col>
      <xdr:colOff>177800</xdr:colOff>
      <xdr:row>37</xdr:row>
      <xdr:rowOff>145549</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1686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100556</xdr:rowOff>
    </xdr:from>
    <xdr:to>
      <xdr:col>26</xdr:col>
      <xdr:colOff>50800</xdr:colOff>
      <xdr:row>37</xdr:row>
      <xdr:rowOff>140574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7225256"/>
          <a:ext cx="698500" cy="400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37</xdr:row>
      <xdr:rowOff>66544</xdr:rowOff>
    </xdr:from>
    <xdr:to>
      <xdr:col>26</xdr:col>
      <xdr:colOff>101600</xdr:colOff>
      <xdr:row>37</xdr:row>
      <xdr:rowOff>168144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191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152921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7277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140574</xdr:rowOff>
    </xdr:from>
    <xdr:to>
      <xdr:col>22</xdr:col>
      <xdr:colOff>114300</xdr:colOff>
      <xdr:row>37</xdr:row>
      <xdr:rowOff>167256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7265274"/>
          <a:ext cx="698500" cy="266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88613</xdr:rowOff>
    </xdr:from>
    <xdr:to>
      <xdr:col>22</xdr:col>
      <xdr:colOff>165100</xdr:colOff>
      <xdr:row>37</xdr:row>
      <xdr:rowOff>190213</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2133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28940</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982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167256</xdr:rowOff>
    </xdr:from>
    <xdr:to>
      <xdr:col>18</xdr:col>
      <xdr:colOff>177800</xdr:colOff>
      <xdr:row>37</xdr:row>
      <xdr:rowOff>187149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7291956"/>
          <a:ext cx="698500" cy="198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99956</xdr:rowOff>
    </xdr:from>
    <xdr:to>
      <xdr:col>19</xdr:col>
      <xdr:colOff>38100</xdr:colOff>
      <xdr:row>37</xdr:row>
      <xdr:rowOff>201556</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2246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40283</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993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108611</xdr:rowOff>
    </xdr:from>
    <xdr:to>
      <xdr:col>15</xdr:col>
      <xdr:colOff>101600</xdr:colOff>
      <xdr:row>37</xdr:row>
      <xdr:rowOff>210211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2333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48938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7002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165400</xdr:rowOff>
    </xdr:from>
    <xdr:to>
      <xdr:col>29</xdr:col>
      <xdr:colOff>177800</xdr:colOff>
      <xdr:row>37</xdr:row>
      <xdr:rowOff>95550</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71186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10477</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96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49756</xdr:rowOff>
    </xdr:from>
    <xdr:to>
      <xdr:col>26</xdr:col>
      <xdr:colOff>101600</xdr:colOff>
      <xdr:row>37</xdr:row>
      <xdr:rowOff>151356</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71744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332983</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943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89774</xdr:rowOff>
    </xdr:from>
    <xdr:to>
      <xdr:col>22</xdr:col>
      <xdr:colOff>165100</xdr:colOff>
      <xdr:row>37</xdr:row>
      <xdr:rowOff>191374</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72144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176151</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7300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116456</xdr:rowOff>
    </xdr:from>
    <xdr:to>
      <xdr:col>19</xdr:col>
      <xdr:colOff>38100</xdr:colOff>
      <xdr:row>37</xdr:row>
      <xdr:rowOff>218056</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2411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202833</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7327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136349</xdr:rowOff>
    </xdr:from>
    <xdr:to>
      <xdr:col>15</xdr:col>
      <xdr:colOff>101600</xdr:colOff>
      <xdr:row>37</xdr:row>
      <xdr:rowOff>237949</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2610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222726</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7347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2,939
2,921
211.63
4,351,444
4,265,899
58,856
2,412,028
4,354,433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129078</xdr:rowOff>
    </xdr:from>
    <xdr:to>
      <xdr:col>24</xdr:col>
      <xdr:colOff>62865</xdr:colOff>
      <xdr:row>38</xdr:row>
      <xdr:rowOff>1070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444028"/>
          <a:ext cx="1270" cy="1072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4897</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19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112,772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1070</xdr:rowOff>
    </xdr:from>
    <xdr:to>
      <xdr:col>24</xdr:col>
      <xdr:colOff>152400</xdr:colOff>
      <xdr:row>38</xdr:row>
      <xdr:rowOff>1070</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16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75755</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219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129078</xdr:rowOff>
    </xdr:from>
    <xdr:to>
      <xdr:col>24</xdr:col>
      <xdr:colOff>152400</xdr:colOff>
      <xdr:row>31</xdr:row>
      <xdr:rowOff>129078</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444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15622</xdr:rowOff>
    </xdr:from>
    <xdr:to>
      <xdr:col>24</xdr:col>
      <xdr:colOff>63500</xdr:colOff>
      <xdr:row>36</xdr:row>
      <xdr:rowOff>30658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187822"/>
          <a:ext cx="838200" cy="1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29602</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018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51175</xdr:rowOff>
    </xdr:from>
    <xdr:to>
      <xdr:col>24</xdr:col>
      <xdr:colOff>114300</xdr:colOff>
      <xdr:row>36</xdr:row>
      <xdr:rowOff>152775</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2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30658</xdr:rowOff>
    </xdr:from>
    <xdr:to>
      <xdr:col>19</xdr:col>
      <xdr:colOff>177800</xdr:colOff>
      <xdr:row>36</xdr:row>
      <xdr:rowOff>46408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202858"/>
          <a:ext cx="889000" cy="1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67206</xdr:rowOff>
    </xdr:from>
    <xdr:to>
      <xdr:col>20</xdr:col>
      <xdr:colOff>38100</xdr:colOff>
      <xdr:row>36</xdr:row>
      <xdr:rowOff>168806</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23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159933</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332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46408</xdr:rowOff>
    </xdr:from>
    <xdr:to>
      <xdr:col>15</xdr:col>
      <xdr:colOff>50800</xdr:colOff>
      <xdr:row>36</xdr:row>
      <xdr:rowOff>118002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218608"/>
          <a:ext cx="889000" cy="71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81093</xdr:rowOff>
    </xdr:from>
    <xdr:to>
      <xdr:col>15</xdr:col>
      <xdr:colOff>101600</xdr:colOff>
      <xdr:row>37</xdr:row>
      <xdr:rowOff>11243</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25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2370</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346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118002</xdr:rowOff>
    </xdr:from>
    <xdr:to>
      <xdr:col>10</xdr:col>
      <xdr:colOff>114300</xdr:colOff>
      <xdr:row>36</xdr:row>
      <xdr:rowOff>133393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290202"/>
          <a:ext cx="889000" cy="15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130722</xdr:rowOff>
    </xdr:from>
    <xdr:to>
      <xdr:col>10</xdr:col>
      <xdr:colOff>165100</xdr:colOff>
      <xdr:row>37</xdr:row>
      <xdr:rowOff>60872</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02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51999</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395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144714</xdr:rowOff>
    </xdr:from>
    <xdr:to>
      <xdr:col>6</xdr:col>
      <xdr:colOff>38100</xdr:colOff>
      <xdr:row>37</xdr:row>
      <xdr:rowOff>74864</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1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65991</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409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136272</xdr:rowOff>
    </xdr:from>
    <xdr:to>
      <xdr:col>24</xdr:col>
      <xdr:colOff>114300</xdr:colOff>
      <xdr:row>36</xdr:row>
      <xdr:rowOff>66422</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13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159149</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5988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151308</xdr:rowOff>
    </xdr:from>
    <xdr:to>
      <xdr:col>20</xdr:col>
      <xdr:colOff>38100</xdr:colOff>
      <xdr:row>36</xdr:row>
      <xdr:rowOff>81458</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152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97985</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5927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167058</xdr:rowOff>
    </xdr:from>
    <xdr:to>
      <xdr:col>15</xdr:col>
      <xdr:colOff>101600</xdr:colOff>
      <xdr:row>36</xdr:row>
      <xdr:rowOff>97208</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16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113735</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5943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67202</xdr:rowOff>
    </xdr:from>
    <xdr:to>
      <xdr:col>10</xdr:col>
      <xdr:colOff>165100</xdr:colOff>
      <xdr:row>36</xdr:row>
      <xdr:rowOff>168802</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23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13879</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014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82593</xdr:rowOff>
    </xdr:from>
    <xdr:to>
      <xdr:col>6</xdr:col>
      <xdr:colOff>38100</xdr:colOff>
      <xdr:row>37</xdr:row>
      <xdr:rowOff>12743</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254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29270</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030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47610</xdr:rowOff>
    </xdr:from>
    <xdr:to>
      <xdr:col>24</xdr:col>
      <xdr:colOff>62865</xdr:colOff>
      <xdr:row>59</xdr:row>
      <xdr:rowOff>1943</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91560"/>
          <a:ext cx="1270" cy="13259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5770</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2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1943</xdr:rowOff>
    </xdr:from>
    <xdr:to>
      <xdr:col>24</xdr:col>
      <xdr:colOff>152400</xdr:colOff>
      <xdr:row>59</xdr:row>
      <xdr:rowOff>1943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17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165737</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667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1,307,097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47610</xdr:rowOff>
    </xdr:from>
    <xdr:to>
      <xdr:col>24</xdr:col>
      <xdr:colOff>152400</xdr:colOff>
      <xdr:row>51</xdr:row>
      <xdr:rowOff>47610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91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19909</xdr:rowOff>
    </xdr:from>
    <xdr:to>
      <xdr:col>24</xdr:col>
      <xdr:colOff>63500</xdr:colOff>
      <xdr:row>58</xdr:row>
      <xdr:rowOff>20128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964009"/>
          <a:ext cx="838200" cy="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130117</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313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107240</xdr:rowOff>
    </xdr:from>
    <xdr:to>
      <xdr:col>24</xdr:col>
      <xdr:colOff>114300</xdr:colOff>
      <xdr:row>58</xdr:row>
      <xdr:rowOff>37390</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79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19909</xdr:rowOff>
    </xdr:from>
    <xdr:to>
      <xdr:col>19</xdr:col>
      <xdr:colOff>177800</xdr:colOff>
      <xdr:row>58</xdr:row>
      <xdr:rowOff>56704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964009"/>
          <a:ext cx="889000" cy="36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136166</xdr:rowOff>
    </xdr:from>
    <xdr:to>
      <xdr:col>20</xdr:col>
      <xdr:colOff>38100</xdr:colOff>
      <xdr:row>58</xdr:row>
      <xdr:rowOff>66316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90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82843</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684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52163</xdr:rowOff>
    </xdr:from>
    <xdr:to>
      <xdr:col>15</xdr:col>
      <xdr:colOff>50800</xdr:colOff>
      <xdr:row>58</xdr:row>
      <xdr:rowOff>56704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996263"/>
          <a:ext cx="889000" cy="4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147348</xdr:rowOff>
    </xdr:from>
    <xdr:to>
      <xdr:col>15</xdr:col>
      <xdr:colOff>101600</xdr:colOff>
      <xdr:row>58</xdr:row>
      <xdr:rowOff>77498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919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94025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695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52163</xdr:rowOff>
    </xdr:from>
    <xdr:to>
      <xdr:col>10</xdr:col>
      <xdr:colOff>114300</xdr:colOff>
      <xdr:row>58</xdr:row>
      <xdr:rowOff>66587</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96263"/>
          <a:ext cx="889000" cy="14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152057</xdr:rowOff>
    </xdr:from>
    <xdr:to>
      <xdr:col>10</xdr:col>
      <xdr:colOff>165100</xdr:colOff>
      <xdr:row>58</xdr:row>
      <xdr:rowOff>82207</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92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98734</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699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156969</xdr:rowOff>
    </xdr:from>
    <xdr:to>
      <xdr:col>6</xdr:col>
      <xdr:colOff>38100</xdr:colOff>
      <xdr:row>58</xdr:row>
      <xdr:rowOff>87119</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9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103646</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704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140778</xdr:rowOff>
    </xdr:from>
    <xdr:to>
      <xdr:col>24</xdr:col>
      <xdr:colOff>114300</xdr:colOff>
      <xdr:row>58</xdr:row>
      <xdr:rowOff>70928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13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119205</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91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140559</xdr:rowOff>
    </xdr:from>
    <xdr:to>
      <xdr:col>20</xdr:col>
      <xdr:colOff>38100</xdr:colOff>
      <xdr:row>58</xdr:row>
      <xdr:rowOff>70709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13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61836</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10005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5904</xdr:rowOff>
    </xdr:from>
    <xdr:to>
      <xdr:col>15</xdr:col>
      <xdr:colOff>101600</xdr:colOff>
      <xdr:row>58</xdr:row>
      <xdr:rowOff>107504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50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98631</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10042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1363</xdr:rowOff>
    </xdr:from>
    <xdr:to>
      <xdr:col>10</xdr:col>
      <xdr:colOff>165100</xdr:colOff>
      <xdr:row>58</xdr:row>
      <xdr:rowOff>102963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45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94090</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10038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15787</xdr:rowOff>
    </xdr:from>
    <xdr:to>
      <xdr:col>6</xdr:col>
      <xdr:colOff>38100</xdr:colOff>
      <xdr:row>58</xdr:row>
      <xdr:rowOff>117387</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59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108514</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10052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135603</xdr:rowOff>
    </xdr:from>
    <xdr:to>
      <xdr:col>24</xdr:col>
      <xdr:colOff>62865</xdr:colOff>
      <xdr:row>78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137103"/>
          <a:ext cx="1270" cy="12613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29227</xdr:rowOff>
    </xdr:from>
    <xdr:ext cx="249299"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25400</xdr:rowOff>
    </xdr:from>
    <xdr:to>
      <xdr:col>24</xdr:col>
      <xdr:colOff>152400</xdr:colOff>
      <xdr:row>78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82280</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912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135603</xdr:rowOff>
    </xdr:from>
    <xdr:to>
      <xdr:col>24</xdr:col>
      <xdr:colOff>152400</xdr:colOff>
      <xdr:row>70</xdr:row>
      <xdr:rowOff>135603</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137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135471</xdr:rowOff>
    </xdr:from>
    <xdr:to>
      <xdr:col>24</xdr:col>
      <xdr:colOff>63500</xdr:colOff>
      <xdr:row>74</xdr:row>
      <xdr:rowOff>150890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2822771"/>
          <a:ext cx="838200" cy="15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72567</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02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94140</xdr:rowOff>
    </xdr:from>
    <xdr:to>
      <xdr:col>24</xdr:col>
      <xdr:colOff>114300</xdr:colOff>
      <xdr:row>77</xdr:row>
      <xdr:rowOff>24290</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124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150890</xdr:rowOff>
    </xdr:from>
    <xdr:to>
      <xdr:col>19</xdr:col>
      <xdr:colOff>177800</xdr:colOff>
      <xdr:row>75</xdr:row>
      <xdr:rowOff>1786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2838190"/>
          <a:ext cx="889000" cy="22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108000</xdr:rowOff>
    </xdr:from>
    <xdr:to>
      <xdr:col>20</xdr:col>
      <xdr:colOff>38100</xdr:colOff>
      <xdr:row>77</xdr:row>
      <xdr:rowOff>38150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3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29277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230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1786</xdr:rowOff>
    </xdr:from>
    <xdr:to>
      <xdr:col>15</xdr:col>
      <xdr:colOff>50800</xdr:colOff>
      <xdr:row>77</xdr:row>
      <xdr:rowOff>27417</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2860536"/>
          <a:ext cx="889000" cy="368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130603</xdr:rowOff>
    </xdr:from>
    <xdr:to>
      <xdr:col>15</xdr:col>
      <xdr:colOff>101600</xdr:colOff>
      <xdr:row>77</xdr:row>
      <xdr:rowOff>60753</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6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51880</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253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136660</xdr:rowOff>
    </xdr:from>
    <xdr:to>
      <xdr:col>10</xdr:col>
      <xdr:colOff>114300</xdr:colOff>
      <xdr:row>77</xdr:row>
      <xdr:rowOff>27417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2995410"/>
          <a:ext cx="889000" cy="23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3781</xdr:rowOff>
    </xdr:from>
    <xdr:to>
      <xdr:col>10</xdr:col>
      <xdr:colOff>165100</xdr:colOff>
      <xdr:row>77</xdr:row>
      <xdr:rowOff>105381</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20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96508</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298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163058</xdr:rowOff>
    </xdr:from>
    <xdr:to>
      <xdr:col>6</xdr:col>
      <xdr:colOff>38100</xdr:colOff>
      <xdr:row>77</xdr:row>
      <xdr:rowOff>93208</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93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84335</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285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84671</xdr:rowOff>
    </xdr:from>
    <xdr:to>
      <xdr:col>24</xdr:col>
      <xdr:colOff>114300</xdr:colOff>
      <xdr:row>75</xdr:row>
      <xdr:rowOff>14821</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771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107548</xdr:rowOff>
    </xdr:from>
    <xdr:ext cx="599010"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623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100090</xdr:rowOff>
    </xdr:from>
    <xdr:to>
      <xdr:col>20</xdr:col>
      <xdr:colOff>38100</xdr:colOff>
      <xdr:row>75</xdr:row>
      <xdr:rowOff>30240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278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46767</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256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122436</xdr:rowOff>
    </xdr:from>
    <xdr:to>
      <xdr:col>15</xdr:col>
      <xdr:colOff>101600</xdr:colOff>
      <xdr:row>75</xdr:row>
      <xdr:rowOff>52586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2809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69113</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258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148067</xdr:rowOff>
    </xdr:from>
    <xdr:to>
      <xdr:col>10</xdr:col>
      <xdr:colOff>165100</xdr:colOff>
      <xdr:row>77</xdr:row>
      <xdr:rowOff>78217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178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94745</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2953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85860</xdr:rowOff>
    </xdr:from>
    <xdr:to>
      <xdr:col>6</xdr:col>
      <xdr:colOff>38100</xdr:colOff>
      <xdr:row>76</xdr:row>
      <xdr:rowOff>16010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2944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32537</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2719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82694</xdr:rowOff>
    </xdr:from>
    <xdr:to>
      <xdr:col>24</xdr:col>
      <xdr:colOff>62865</xdr:colOff>
      <xdr:row>97</xdr:row>
      <xdr:rowOff>140105</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513194"/>
          <a:ext cx="1270" cy="1257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143932</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774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140105</xdr:rowOff>
    </xdr:from>
    <xdr:to>
      <xdr:col>24</xdr:col>
      <xdr:colOff>152400</xdr:colOff>
      <xdr:row>97</xdr:row>
      <xdr:rowOff>140105</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770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29371</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88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197,481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82694</xdr:rowOff>
    </xdr:from>
    <xdr:to>
      <xdr:col>24</xdr:col>
      <xdr:colOff>152400</xdr:colOff>
      <xdr:row>90</xdr:row>
      <xdr:rowOff>82694</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513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42751</xdr:rowOff>
    </xdr:from>
    <xdr:to>
      <xdr:col>24</xdr:col>
      <xdr:colOff>63500</xdr:colOff>
      <xdr:row>95</xdr:row>
      <xdr:rowOff>101493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3797300" y="16330501"/>
          <a:ext cx="838200" cy="58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48310</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1646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25433</xdr:rowOff>
    </xdr:from>
    <xdr:to>
      <xdr:col>24</xdr:col>
      <xdr:colOff>114300</xdr:colOff>
      <xdr:row>95</xdr:row>
      <xdr:rowOff>127033</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42751</xdr:rowOff>
    </xdr:from>
    <xdr:to>
      <xdr:col>19</xdr:col>
      <xdr:colOff>177800</xdr:colOff>
      <xdr:row>96</xdr:row>
      <xdr:rowOff>32471</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6330501"/>
          <a:ext cx="889000" cy="161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133783</xdr:rowOff>
    </xdr:from>
    <xdr:to>
      <xdr:col>20</xdr:col>
      <xdr:colOff>38100</xdr:colOff>
      <xdr:row>95</xdr:row>
      <xdr:rowOff>63933</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80460</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0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170363</xdr:rowOff>
    </xdr:from>
    <xdr:to>
      <xdr:col>15</xdr:col>
      <xdr:colOff>50800</xdr:colOff>
      <xdr:row>96</xdr:row>
      <xdr:rowOff>32471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6458113"/>
          <a:ext cx="889000" cy="33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133705</xdr:rowOff>
    </xdr:from>
    <xdr:to>
      <xdr:col>15</xdr:col>
      <xdr:colOff>101600</xdr:colOff>
      <xdr:row>96</xdr:row>
      <xdr:rowOff>63855</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80382</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170363</xdr:rowOff>
    </xdr:from>
    <xdr:to>
      <xdr:col>10</xdr:col>
      <xdr:colOff>114300</xdr:colOff>
      <xdr:row>95</xdr:row>
      <xdr:rowOff>171414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458113"/>
          <a:ext cx="889000" cy="1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160643</xdr:rowOff>
    </xdr:from>
    <xdr:to>
      <xdr:col>10</xdr:col>
      <xdr:colOff>165100</xdr:colOff>
      <xdr:row>96</xdr:row>
      <xdr:rowOff>90793</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44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81920</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541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7603</xdr:rowOff>
    </xdr:from>
    <xdr:to>
      <xdr:col>6</xdr:col>
      <xdr:colOff>38100</xdr:colOff>
      <xdr:row>96</xdr:row>
      <xdr:rowOff>109203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466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100330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55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50693</xdr:rowOff>
    </xdr:from>
    <xdr:to>
      <xdr:col>24</xdr:col>
      <xdr:colOff>114300</xdr:colOff>
      <xdr:row>95</xdr:row>
      <xdr:rowOff>152293</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338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29120</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316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163401</xdr:rowOff>
    </xdr:from>
    <xdr:to>
      <xdr:col>20</xdr:col>
      <xdr:colOff>38100</xdr:colOff>
      <xdr:row>95</xdr:row>
      <xdr:rowOff>93551</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279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84678</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37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153121</xdr:rowOff>
    </xdr:from>
    <xdr:to>
      <xdr:col>15</xdr:col>
      <xdr:colOff>101600</xdr:colOff>
      <xdr:row>96</xdr:row>
      <xdr:rowOff>83271</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440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74398</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533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119563</xdr:rowOff>
    </xdr:from>
    <xdr:to>
      <xdr:col>10</xdr:col>
      <xdr:colOff>165100</xdr:colOff>
      <xdr:row>96</xdr:row>
      <xdr:rowOff>49713</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40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66240</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6182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120614</xdr:rowOff>
    </xdr:from>
    <xdr:to>
      <xdr:col>6</xdr:col>
      <xdr:colOff>38100</xdr:colOff>
      <xdr:row>96</xdr:row>
      <xdr:rowOff>50764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40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67291</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183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補助費等グラフ枠">
          <a:extLst>
            <a:ext uri="{FF2B5EF4-FFF2-40B4-BE49-F238E27FC236}">
              <a16:creationId xmlns:a16="http://schemas.microsoft.com/office/drawing/2014/main" id="{00000000-0008-0000-06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4056</xdr:rowOff>
    </xdr:from>
    <xdr:to>
      <xdr:col>54</xdr:col>
      <xdr:colOff>189865</xdr:colOff>
      <xdr:row>38</xdr:row>
      <xdr:rowOff>55600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flipV="1">
          <a:off x="10475595" y="5319006"/>
          <a:ext cx="1270" cy="1251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59427</xdr:rowOff>
    </xdr:from>
    <xdr:ext cx="534377" cy="259045"/>
    <xdr:sp macro="" textlink="">
      <xdr:nvSpPr>
        <xdr:cNvPr id="282" name="補助費等最小値テキスト">
          <a:extLst>
            <a:ext uri="{FF2B5EF4-FFF2-40B4-BE49-F238E27FC236}">
              <a16:creationId xmlns:a16="http://schemas.microsoft.com/office/drawing/2014/main" id="{00000000-0008-0000-0600-00001A010000}"/>
            </a:ext>
          </a:extLst>
        </xdr:cNvPr>
        <xdr:cNvSpPr txBox="1"/>
      </xdr:nvSpPr>
      <xdr:spPr>
        <a:xfrm>
          <a:off x="10528300" y="657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55600</xdr:rowOff>
    </xdr:from>
    <xdr:to>
      <xdr:col>55</xdr:col>
      <xdr:colOff>88900</xdr:colOff>
      <xdr:row>38</xdr:row>
      <xdr:rowOff>55600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10388600" y="657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122183</xdr:rowOff>
    </xdr:from>
    <xdr:ext cx="599010" cy="259045"/>
    <xdr:sp macro="" textlink="">
      <xdr:nvSpPr>
        <xdr:cNvPr id="284" name="補助費等最大値テキスト">
          <a:extLst>
            <a:ext uri="{FF2B5EF4-FFF2-40B4-BE49-F238E27FC236}">
              <a16:creationId xmlns:a16="http://schemas.microsoft.com/office/drawing/2014/main" id="{00000000-0008-0000-0600-00001C010000}"/>
            </a:ext>
          </a:extLst>
        </xdr:cNvPr>
        <xdr:cNvSpPr txBox="1"/>
      </xdr:nvSpPr>
      <xdr:spPr>
        <a:xfrm>
          <a:off x="10528300" y="5094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4056</xdr:rowOff>
    </xdr:from>
    <xdr:to>
      <xdr:col>55</xdr:col>
      <xdr:colOff>88900</xdr:colOff>
      <xdr:row>31</xdr:row>
      <xdr:rowOff>4056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5319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77751</xdr:rowOff>
    </xdr:from>
    <xdr:to>
      <xdr:col>55</xdr:col>
      <xdr:colOff>0</xdr:colOff>
      <xdr:row>37</xdr:row>
      <xdr:rowOff>108325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9639300" y="6421401"/>
          <a:ext cx="838200" cy="3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37634</xdr:rowOff>
    </xdr:from>
    <xdr:ext cx="599010" cy="259045"/>
    <xdr:sp macro="" textlink="">
      <xdr:nvSpPr>
        <xdr:cNvPr id="287" name="補助費等平均値テキスト">
          <a:extLst>
            <a:ext uri="{FF2B5EF4-FFF2-40B4-BE49-F238E27FC236}">
              <a16:creationId xmlns:a16="http://schemas.microsoft.com/office/drawing/2014/main" id="{00000000-0008-0000-0600-00001F010000}"/>
            </a:ext>
          </a:extLst>
        </xdr:cNvPr>
        <xdr:cNvSpPr txBox="1"/>
      </xdr:nvSpPr>
      <xdr:spPr>
        <a:xfrm>
          <a:off x="10528300" y="60383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14757</xdr:rowOff>
    </xdr:from>
    <xdr:to>
      <xdr:col>55</xdr:col>
      <xdr:colOff>50800</xdr:colOff>
      <xdr:row>36</xdr:row>
      <xdr:rowOff>116357</xdr:rowOff>
    </xdr:to>
    <xdr:sp macro="" textlink="">
      <xdr:nvSpPr>
        <xdr:cNvPr id="288" name="フローチャート: 判断 287">
          <a:extLst>
            <a:ext uri="{FF2B5EF4-FFF2-40B4-BE49-F238E27FC236}">
              <a16:creationId xmlns:a16="http://schemas.microsoft.com/office/drawing/2014/main" id="{00000000-0008-0000-0600-000020010000}"/>
            </a:ext>
          </a:extLst>
        </xdr:cNvPr>
        <xdr:cNvSpPr/>
      </xdr:nvSpPr>
      <xdr:spPr>
        <a:xfrm>
          <a:off x="10426700" y="6186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21318</xdr:rowOff>
    </xdr:from>
    <xdr:to>
      <xdr:col>50</xdr:col>
      <xdr:colOff>114300</xdr:colOff>
      <xdr:row>37</xdr:row>
      <xdr:rowOff>108325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8750300" y="6193518"/>
          <a:ext cx="889000" cy="258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55259</xdr:rowOff>
    </xdr:from>
    <xdr:to>
      <xdr:col>50</xdr:col>
      <xdr:colOff>165100</xdr:colOff>
      <xdr:row>36</xdr:row>
      <xdr:rowOff>156859</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9588500" y="6227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1936</xdr:rowOff>
    </xdr:from>
    <xdr:ext cx="599010"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9339795" y="6002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21318</xdr:rowOff>
    </xdr:from>
    <xdr:to>
      <xdr:col>45</xdr:col>
      <xdr:colOff>177800</xdr:colOff>
      <xdr:row>37</xdr:row>
      <xdr:rowOff>144360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7861300" y="6193518"/>
          <a:ext cx="889000" cy="29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37204</xdr:rowOff>
    </xdr:from>
    <xdr:to>
      <xdr:col>46</xdr:col>
      <xdr:colOff>38100</xdr:colOff>
      <xdr:row>35</xdr:row>
      <xdr:rowOff>138804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8699500" y="6037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155331</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8450795" y="5813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135644</xdr:rowOff>
    </xdr:from>
    <xdr:to>
      <xdr:col>41</xdr:col>
      <xdr:colOff>50800</xdr:colOff>
      <xdr:row>37</xdr:row>
      <xdr:rowOff>144360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6972300" y="6479294"/>
          <a:ext cx="889000" cy="8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129282</xdr:rowOff>
    </xdr:from>
    <xdr:to>
      <xdr:col>41</xdr:col>
      <xdr:colOff>101600</xdr:colOff>
      <xdr:row>37</xdr:row>
      <xdr:rowOff>59432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7810500" y="6301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75959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7561795" y="6076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148155</xdr:rowOff>
    </xdr:from>
    <xdr:to>
      <xdr:col>36</xdr:col>
      <xdr:colOff>165100</xdr:colOff>
      <xdr:row>37</xdr:row>
      <xdr:rowOff>78305</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6921500" y="632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94832</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6672795" y="6095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26951</xdr:rowOff>
    </xdr:from>
    <xdr:to>
      <xdr:col>55</xdr:col>
      <xdr:colOff>50800</xdr:colOff>
      <xdr:row>37</xdr:row>
      <xdr:rowOff>128551</xdr:rowOff>
    </xdr:to>
    <xdr:sp macro="" textlink="">
      <xdr:nvSpPr>
        <xdr:cNvPr id="305" name="楕円 304">
          <a:extLst>
            <a:ext uri="{FF2B5EF4-FFF2-40B4-BE49-F238E27FC236}">
              <a16:creationId xmlns:a16="http://schemas.microsoft.com/office/drawing/2014/main" id="{00000000-0008-0000-0600-000031010000}"/>
            </a:ext>
          </a:extLst>
        </xdr:cNvPr>
        <xdr:cNvSpPr/>
      </xdr:nvSpPr>
      <xdr:spPr>
        <a:xfrm>
          <a:off x="10426700" y="6370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5378</xdr:rowOff>
    </xdr:from>
    <xdr:ext cx="599010" cy="259045"/>
    <xdr:sp macro="" textlink="">
      <xdr:nvSpPr>
        <xdr:cNvPr id="306" name="補助費等該当値テキスト">
          <a:extLst>
            <a:ext uri="{FF2B5EF4-FFF2-40B4-BE49-F238E27FC236}">
              <a16:creationId xmlns:a16="http://schemas.microsoft.com/office/drawing/2014/main" id="{00000000-0008-0000-0600-000032010000}"/>
            </a:ext>
          </a:extLst>
        </xdr:cNvPr>
        <xdr:cNvSpPr txBox="1"/>
      </xdr:nvSpPr>
      <xdr:spPr>
        <a:xfrm>
          <a:off x="10528300" y="6349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57525</xdr:rowOff>
    </xdr:from>
    <xdr:to>
      <xdr:col>50</xdr:col>
      <xdr:colOff>165100</xdr:colOff>
      <xdr:row>37</xdr:row>
      <xdr:rowOff>159125</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9588500" y="6401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150251</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339795" y="6493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141968</xdr:rowOff>
    </xdr:from>
    <xdr:to>
      <xdr:col>46</xdr:col>
      <xdr:colOff>38100</xdr:colOff>
      <xdr:row>36</xdr:row>
      <xdr:rowOff>72118</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8699500" y="6142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63245</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450795" y="6235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93560</xdr:rowOff>
    </xdr:from>
    <xdr:to>
      <xdr:col>41</xdr:col>
      <xdr:colOff>101600</xdr:colOff>
      <xdr:row>38</xdr:row>
      <xdr:rowOff>23710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7810500" y="643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14836</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561795" y="6529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84844</xdr:rowOff>
    </xdr:from>
    <xdr:to>
      <xdr:col>36</xdr:col>
      <xdr:colOff>165100</xdr:colOff>
      <xdr:row>38</xdr:row>
      <xdr:rowOff>14994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6921500" y="642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6121</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672795" y="65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6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50</xdr:row>
      <xdr:rowOff>111777</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3" name="普通建設事業費グラフ枠">
          <a:extLst>
            <a:ext uri="{FF2B5EF4-FFF2-40B4-BE49-F238E27FC236}">
              <a16:creationId xmlns:a16="http://schemas.microsoft.com/office/drawing/2014/main" id="{00000000-0008-0000-0600-00004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91297</xdr:rowOff>
    </xdr:from>
    <xdr:to>
      <xdr:col>54</xdr:col>
      <xdr:colOff>189865</xdr:colOff>
      <xdr:row>58</xdr:row>
      <xdr:rowOff>15557</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flipV="1">
          <a:off x="10475595" y="8663797"/>
          <a:ext cx="1270" cy="129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19384</xdr:rowOff>
    </xdr:from>
    <xdr:ext cx="534377" cy="259045"/>
    <xdr:sp macro="" textlink="">
      <xdr:nvSpPr>
        <xdr:cNvPr id="335" name="普通建設事業費最小値テキスト">
          <a:extLst>
            <a:ext uri="{FF2B5EF4-FFF2-40B4-BE49-F238E27FC236}">
              <a16:creationId xmlns:a16="http://schemas.microsoft.com/office/drawing/2014/main" id="{00000000-0008-0000-0600-00004F010000}"/>
            </a:ext>
          </a:extLst>
        </xdr:cNvPr>
        <xdr:cNvSpPr txBox="1"/>
      </xdr:nvSpPr>
      <xdr:spPr>
        <a:xfrm>
          <a:off x="10528300" y="9963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15557</xdr:rowOff>
    </xdr:from>
    <xdr:to>
      <xdr:col>55</xdr:col>
      <xdr:colOff>88900</xdr:colOff>
      <xdr:row>58</xdr:row>
      <xdr:rowOff>15557</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10388600" y="9959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37974</xdr:rowOff>
    </xdr:from>
    <xdr:ext cx="690189" cy="259045"/>
    <xdr:sp macro="" textlink="">
      <xdr:nvSpPr>
        <xdr:cNvPr id="337" name="普通建設事業費最大値テキスト">
          <a:extLst>
            <a:ext uri="{FF2B5EF4-FFF2-40B4-BE49-F238E27FC236}">
              <a16:creationId xmlns:a16="http://schemas.microsoft.com/office/drawing/2014/main" id="{00000000-0008-0000-0600-000051010000}"/>
            </a:ext>
          </a:extLst>
        </xdr:cNvPr>
        <xdr:cNvSpPr txBox="1"/>
      </xdr:nvSpPr>
      <xdr:spPr>
        <a:xfrm>
          <a:off x="10528300" y="84390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91297</xdr:rowOff>
    </xdr:from>
    <xdr:to>
      <xdr:col>55</xdr:col>
      <xdr:colOff>88900</xdr:colOff>
      <xdr:row>50</xdr:row>
      <xdr:rowOff>91297</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10388600" y="8663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55790</xdr:rowOff>
    </xdr:from>
    <xdr:to>
      <xdr:col>55</xdr:col>
      <xdr:colOff>0</xdr:colOff>
      <xdr:row>57</xdr:row>
      <xdr:rowOff>103716</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9639300" y="9828440"/>
          <a:ext cx="838200" cy="47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7617</xdr:rowOff>
    </xdr:from>
    <xdr:ext cx="599010" cy="259045"/>
    <xdr:sp macro="" textlink="">
      <xdr:nvSpPr>
        <xdr:cNvPr id="340" name="普通建設事業費平均値テキスト">
          <a:extLst>
            <a:ext uri="{FF2B5EF4-FFF2-40B4-BE49-F238E27FC236}">
              <a16:creationId xmlns:a16="http://schemas.microsoft.com/office/drawing/2014/main" id="{00000000-0008-0000-0600-000054010000}"/>
            </a:ext>
          </a:extLst>
        </xdr:cNvPr>
        <xdr:cNvSpPr txBox="1"/>
      </xdr:nvSpPr>
      <xdr:spPr>
        <a:xfrm>
          <a:off x="10528300" y="9608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156190</xdr:rowOff>
    </xdr:from>
    <xdr:to>
      <xdr:col>55</xdr:col>
      <xdr:colOff>50800</xdr:colOff>
      <xdr:row>57</xdr:row>
      <xdr:rowOff>86340</xdr:rowOff>
    </xdr:to>
    <xdr:sp macro="" textlink="">
      <xdr:nvSpPr>
        <xdr:cNvPr id="341" name="フローチャート: 判断 340">
          <a:extLst>
            <a:ext uri="{FF2B5EF4-FFF2-40B4-BE49-F238E27FC236}">
              <a16:creationId xmlns:a16="http://schemas.microsoft.com/office/drawing/2014/main" id="{00000000-0008-0000-0600-000055010000}"/>
            </a:ext>
          </a:extLst>
        </xdr:cNvPr>
        <xdr:cNvSpPr/>
      </xdr:nvSpPr>
      <xdr:spPr>
        <a:xfrm>
          <a:off x="10426700" y="975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55790</xdr:rowOff>
    </xdr:from>
    <xdr:to>
      <xdr:col>50</xdr:col>
      <xdr:colOff>114300</xdr:colOff>
      <xdr:row>57</xdr:row>
      <xdr:rowOff>96851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8750300" y="9828440"/>
          <a:ext cx="889000" cy="41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158928</xdr:rowOff>
    </xdr:from>
    <xdr:to>
      <xdr:col>50</xdr:col>
      <xdr:colOff>165100</xdr:colOff>
      <xdr:row>57</xdr:row>
      <xdr:rowOff>89078</xdr:rowOff>
    </xdr:to>
    <xdr:sp macro="" textlink="">
      <xdr:nvSpPr>
        <xdr:cNvPr id="343" name="フローチャート: 判断 342">
          <a:extLst>
            <a:ext uri="{FF2B5EF4-FFF2-40B4-BE49-F238E27FC236}">
              <a16:creationId xmlns:a16="http://schemas.microsoft.com/office/drawing/2014/main" id="{00000000-0008-0000-0600-000057010000}"/>
            </a:ext>
          </a:extLst>
        </xdr:cNvPr>
        <xdr:cNvSpPr/>
      </xdr:nvSpPr>
      <xdr:spPr>
        <a:xfrm>
          <a:off x="9588500" y="976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105605</xdr:rowOff>
    </xdr:from>
    <xdr:ext cx="599010"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9339795" y="9535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77629</xdr:rowOff>
    </xdr:from>
    <xdr:to>
      <xdr:col>45</xdr:col>
      <xdr:colOff>177800</xdr:colOff>
      <xdr:row>57</xdr:row>
      <xdr:rowOff>96851</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7861300" y="9850279"/>
          <a:ext cx="889000" cy="19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145459</xdr:rowOff>
    </xdr:from>
    <xdr:to>
      <xdr:col>46</xdr:col>
      <xdr:colOff>38100</xdr:colOff>
      <xdr:row>57</xdr:row>
      <xdr:rowOff>75609</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8699500" y="97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92136</xdr:rowOff>
    </xdr:from>
    <xdr:ext cx="599010"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8450795" y="9521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77629</xdr:rowOff>
    </xdr:from>
    <xdr:to>
      <xdr:col>41</xdr:col>
      <xdr:colOff>50800</xdr:colOff>
      <xdr:row>57</xdr:row>
      <xdr:rowOff>104648</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6972300" y="9850279"/>
          <a:ext cx="889000" cy="27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164123</xdr:rowOff>
    </xdr:from>
    <xdr:to>
      <xdr:col>41</xdr:col>
      <xdr:colOff>101600</xdr:colOff>
      <xdr:row>57</xdr:row>
      <xdr:rowOff>94273</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7810500" y="9765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110800</xdr:rowOff>
    </xdr:from>
    <xdr:ext cx="599010"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7561795" y="9540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162292</xdr:rowOff>
    </xdr:from>
    <xdr:to>
      <xdr:col>36</xdr:col>
      <xdr:colOff>165100</xdr:colOff>
      <xdr:row>57</xdr:row>
      <xdr:rowOff>92442</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6921500" y="9763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108969</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6672795" y="9538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52916</xdr:rowOff>
    </xdr:from>
    <xdr:to>
      <xdr:col>55</xdr:col>
      <xdr:colOff>50800</xdr:colOff>
      <xdr:row>57</xdr:row>
      <xdr:rowOff>154516</xdr:rowOff>
    </xdr:to>
    <xdr:sp macro="" textlink="">
      <xdr:nvSpPr>
        <xdr:cNvPr id="358" name="楕円 357">
          <a:extLst>
            <a:ext uri="{FF2B5EF4-FFF2-40B4-BE49-F238E27FC236}">
              <a16:creationId xmlns:a16="http://schemas.microsoft.com/office/drawing/2014/main" id="{00000000-0008-0000-0600-000066010000}"/>
            </a:ext>
          </a:extLst>
        </xdr:cNvPr>
        <xdr:cNvSpPr/>
      </xdr:nvSpPr>
      <xdr:spPr>
        <a:xfrm>
          <a:off x="10426700" y="982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139293</xdr:rowOff>
    </xdr:from>
    <xdr:ext cx="599010" cy="259045"/>
    <xdr:sp macro="" textlink="">
      <xdr:nvSpPr>
        <xdr:cNvPr id="359" name="普通建設事業費該当値テキスト">
          <a:extLst>
            <a:ext uri="{FF2B5EF4-FFF2-40B4-BE49-F238E27FC236}">
              <a16:creationId xmlns:a16="http://schemas.microsoft.com/office/drawing/2014/main" id="{00000000-0008-0000-0600-000067010000}"/>
            </a:ext>
          </a:extLst>
        </xdr:cNvPr>
        <xdr:cNvSpPr txBox="1"/>
      </xdr:nvSpPr>
      <xdr:spPr>
        <a:xfrm>
          <a:off x="10528300" y="9740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4990</xdr:rowOff>
    </xdr:from>
    <xdr:to>
      <xdr:col>50</xdr:col>
      <xdr:colOff>165100</xdr:colOff>
      <xdr:row>57</xdr:row>
      <xdr:rowOff>106590</xdr:rowOff>
    </xdr:to>
    <xdr:sp macro="" textlink="">
      <xdr:nvSpPr>
        <xdr:cNvPr id="360" name="楕円 359">
          <a:extLst>
            <a:ext uri="{FF2B5EF4-FFF2-40B4-BE49-F238E27FC236}">
              <a16:creationId xmlns:a16="http://schemas.microsoft.com/office/drawing/2014/main" id="{00000000-0008-0000-0600-000068010000}"/>
            </a:ext>
          </a:extLst>
        </xdr:cNvPr>
        <xdr:cNvSpPr/>
      </xdr:nvSpPr>
      <xdr:spPr>
        <a:xfrm>
          <a:off x="9588500" y="977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97717</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339795" y="9870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46051</xdr:rowOff>
    </xdr:from>
    <xdr:to>
      <xdr:col>46</xdr:col>
      <xdr:colOff>38100</xdr:colOff>
      <xdr:row>57</xdr:row>
      <xdr:rowOff>147651</xdr:rowOff>
    </xdr:to>
    <xdr:sp macro="" textlink="">
      <xdr:nvSpPr>
        <xdr:cNvPr id="362" name="楕円 361">
          <a:extLst>
            <a:ext uri="{FF2B5EF4-FFF2-40B4-BE49-F238E27FC236}">
              <a16:creationId xmlns:a16="http://schemas.microsoft.com/office/drawing/2014/main" id="{00000000-0008-0000-0600-00006A010000}"/>
            </a:ext>
          </a:extLst>
        </xdr:cNvPr>
        <xdr:cNvSpPr/>
      </xdr:nvSpPr>
      <xdr:spPr>
        <a:xfrm>
          <a:off x="8699500" y="981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138778</xdr:rowOff>
    </xdr:from>
    <xdr:ext cx="59901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50795" y="9911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26829</xdr:rowOff>
    </xdr:from>
    <xdr:to>
      <xdr:col>41</xdr:col>
      <xdr:colOff>101600</xdr:colOff>
      <xdr:row>57</xdr:row>
      <xdr:rowOff>128429</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7810500" y="9799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119556</xdr:rowOff>
    </xdr:from>
    <xdr:ext cx="59901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61795" y="9892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53848</xdr:rowOff>
    </xdr:from>
    <xdr:to>
      <xdr:col>36</xdr:col>
      <xdr:colOff>165100</xdr:colOff>
      <xdr:row>57</xdr:row>
      <xdr:rowOff>155448</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6921500" y="982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146575</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672795" y="9919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8" name="正方形/長方形 367">
          <a:extLst>
            <a:ext uri="{FF2B5EF4-FFF2-40B4-BE49-F238E27FC236}">
              <a16:creationId xmlns:a16="http://schemas.microsoft.com/office/drawing/2014/main" id="{00000000-0008-0000-0600-00007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69" name="正方形/長方形 368">
          <a:extLst>
            <a:ext uri="{FF2B5EF4-FFF2-40B4-BE49-F238E27FC236}">
              <a16:creationId xmlns:a16="http://schemas.microsoft.com/office/drawing/2014/main" id="{00000000-0008-0000-0600-00007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0" name="正方形/長方形 369">
          <a:extLst>
            <a:ext uri="{FF2B5EF4-FFF2-40B4-BE49-F238E27FC236}">
              <a16:creationId xmlns:a16="http://schemas.microsoft.com/office/drawing/2014/main" id="{00000000-0008-0000-0600-00007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1" name="正方形/長方形 370">
          <a:extLst>
            <a:ext uri="{FF2B5EF4-FFF2-40B4-BE49-F238E27FC236}">
              <a16:creationId xmlns:a16="http://schemas.microsoft.com/office/drawing/2014/main" id="{00000000-0008-0000-0600-00007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2" name="正方形/長方形 371">
          <a:extLst>
            <a:ext uri="{FF2B5EF4-FFF2-40B4-BE49-F238E27FC236}">
              <a16:creationId xmlns:a16="http://schemas.microsoft.com/office/drawing/2014/main" id="{00000000-0008-0000-0600-00007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7" name="直線コネクタ 376">
          <a:extLst>
            <a:ext uri="{FF2B5EF4-FFF2-40B4-BE49-F238E27FC236}">
              <a16:creationId xmlns:a16="http://schemas.microsoft.com/office/drawing/2014/main" id="{00000000-0008-0000-0600-00007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78" name="直線コネクタ 377">
          <a:extLst>
            <a:ext uri="{FF2B5EF4-FFF2-40B4-BE49-F238E27FC236}">
              <a16:creationId xmlns:a16="http://schemas.microsoft.com/office/drawing/2014/main" id="{00000000-0008-0000-0600-00007A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0" name="直線コネクタ 379">
          <a:extLst>
            <a:ext uri="{FF2B5EF4-FFF2-40B4-BE49-F238E27FC236}">
              <a16:creationId xmlns:a16="http://schemas.microsoft.com/office/drawing/2014/main" id="{00000000-0008-0000-0600-00007C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73</xdr:row>
      <xdr:rowOff>168927</xdr:rowOff>
    </xdr:from>
    <xdr:ext cx="685572"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5918428" y="1268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70</xdr:row>
      <xdr:rowOff>111777</xdr:rowOff>
    </xdr:from>
    <xdr:ext cx="685572"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5918428" y="12113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86" name="普通建設事業費 （ うち新規整備　）グラフ枠">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64383</xdr:rowOff>
    </xdr:from>
    <xdr:to>
      <xdr:col>54</xdr:col>
      <xdr:colOff>189865</xdr:colOff>
      <xdr:row>78</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flipV="1">
          <a:off x="10475595" y="12237333"/>
          <a:ext cx="1270" cy="1161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35372</xdr:rowOff>
    </xdr:from>
    <xdr:ext cx="249299" cy="259045"/>
    <xdr:sp macro="" textlink="">
      <xdr:nvSpPr>
        <xdr:cNvPr id="388" name="普通建設事業費 （ うち新規整備　）最小値テキスト">
          <a:extLst>
            <a:ext uri="{FF2B5EF4-FFF2-40B4-BE49-F238E27FC236}">
              <a16:creationId xmlns:a16="http://schemas.microsoft.com/office/drawing/2014/main" id="{00000000-0008-0000-0600-000084010000}"/>
            </a:ext>
          </a:extLst>
        </xdr:cNvPr>
        <xdr:cNvSpPr txBox="1"/>
      </xdr:nvSpPr>
      <xdr:spPr>
        <a:xfrm>
          <a:off x="10528300" y="134084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11060</xdr:rowOff>
    </xdr:from>
    <xdr:ext cx="690189" cy="259045"/>
    <xdr:sp macro="" textlink="">
      <xdr:nvSpPr>
        <xdr:cNvPr id="390" name="普通建設事業費 （ うち新規整備　）最大値テキスト">
          <a:extLst>
            <a:ext uri="{FF2B5EF4-FFF2-40B4-BE49-F238E27FC236}">
              <a16:creationId xmlns:a16="http://schemas.microsoft.com/office/drawing/2014/main" id="{00000000-0008-0000-0600-000086010000}"/>
            </a:ext>
          </a:extLst>
        </xdr:cNvPr>
        <xdr:cNvSpPr txBox="1"/>
      </xdr:nvSpPr>
      <xdr:spPr>
        <a:xfrm>
          <a:off x="10528300" y="120125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2,031,789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64383</xdr:rowOff>
    </xdr:from>
    <xdr:to>
      <xdr:col>55</xdr:col>
      <xdr:colOff>88900</xdr:colOff>
      <xdr:row>71</xdr:row>
      <xdr:rowOff>64383</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10388600" y="1223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18867</xdr:rowOff>
    </xdr:from>
    <xdr:to>
      <xdr:col>55</xdr:col>
      <xdr:colOff>0</xdr:colOff>
      <xdr:row>78</xdr:row>
      <xdr:rowOff>22075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9639300" y="13391967"/>
          <a:ext cx="838200" cy="3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124272</xdr:rowOff>
    </xdr:from>
    <xdr:ext cx="534377" cy="259045"/>
    <xdr:sp macro="" textlink="">
      <xdr:nvSpPr>
        <xdr:cNvPr id="393" name="普通建設事業費 （ うち新規整備　）平均値テキスト">
          <a:extLst>
            <a:ext uri="{FF2B5EF4-FFF2-40B4-BE49-F238E27FC236}">
              <a16:creationId xmlns:a16="http://schemas.microsoft.com/office/drawing/2014/main" id="{00000000-0008-0000-0600-000089010000}"/>
            </a:ext>
          </a:extLst>
        </xdr:cNvPr>
        <xdr:cNvSpPr txBox="1"/>
      </xdr:nvSpPr>
      <xdr:spPr>
        <a:xfrm>
          <a:off x="10528300" y="131544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101395</xdr:rowOff>
    </xdr:from>
    <xdr:to>
      <xdr:col>55</xdr:col>
      <xdr:colOff>50800</xdr:colOff>
      <xdr:row>78</xdr:row>
      <xdr:rowOff>31545</xdr:rowOff>
    </xdr:to>
    <xdr:sp macro="" textlink="">
      <xdr:nvSpPr>
        <xdr:cNvPr id="394" name="フローチャート: 判断 393">
          <a:extLst>
            <a:ext uri="{FF2B5EF4-FFF2-40B4-BE49-F238E27FC236}">
              <a16:creationId xmlns:a16="http://schemas.microsoft.com/office/drawing/2014/main" id="{00000000-0008-0000-0600-00008A010000}"/>
            </a:ext>
          </a:extLst>
        </xdr:cNvPr>
        <xdr:cNvSpPr/>
      </xdr:nvSpPr>
      <xdr:spPr>
        <a:xfrm>
          <a:off x="10426700" y="13303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9913</xdr:rowOff>
    </xdr:from>
    <xdr:to>
      <xdr:col>50</xdr:col>
      <xdr:colOff>114300</xdr:colOff>
      <xdr:row>78</xdr:row>
      <xdr:rowOff>22075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8750300" y="13383013"/>
          <a:ext cx="889000" cy="12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107504</xdr:rowOff>
    </xdr:from>
    <xdr:to>
      <xdr:col>50</xdr:col>
      <xdr:colOff>165100</xdr:colOff>
      <xdr:row>78</xdr:row>
      <xdr:rowOff>37654</xdr:rowOff>
    </xdr:to>
    <xdr:sp macro="" textlink="">
      <xdr:nvSpPr>
        <xdr:cNvPr id="396" name="フローチャート: 判断 395">
          <a:extLst>
            <a:ext uri="{FF2B5EF4-FFF2-40B4-BE49-F238E27FC236}">
              <a16:creationId xmlns:a16="http://schemas.microsoft.com/office/drawing/2014/main" id="{00000000-0008-0000-0600-00008C010000}"/>
            </a:ext>
          </a:extLst>
        </xdr:cNvPr>
        <xdr:cNvSpPr/>
      </xdr:nvSpPr>
      <xdr:spPr>
        <a:xfrm>
          <a:off x="9588500" y="13309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54181</xdr:rowOff>
    </xdr:from>
    <xdr:ext cx="534377"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9372111" y="13084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165294</xdr:rowOff>
    </xdr:from>
    <xdr:to>
      <xdr:col>45</xdr:col>
      <xdr:colOff>177800</xdr:colOff>
      <xdr:row>78</xdr:row>
      <xdr:rowOff>9913</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7861300" y="13366944"/>
          <a:ext cx="889000" cy="16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100564</xdr:rowOff>
    </xdr:from>
    <xdr:to>
      <xdr:col>46</xdr:col>
      <xdr:colOff>38100</xdr:colOff>
      <xdr:row>78</xdr:row>
      <xdr:rowOff>30714</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8699500" y="13302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47241</xdr:rowOff>
    </xdr:from>
    <xdr:ext cx="534377"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8483111" y="13077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165294</xdr:rowOff>
    </xdr:from>
    <xdr:to>
      <xdr:col>41</xdr:col>
      <xdr:colOff>50800</xdr:colOff>
      <xdr:row>78</xdr:row>
      <xdr:rowOff>11418</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6972300" y="13366944"/>
          <a:ext cx="889000" cy="17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101833</xdr:rowOff>
    </xdr:from>
    <xdr:to>
      <xdr:col>41</xdr:col>
      <xdr:colOff>101600</xdr:colOff>
      <xdr:row>78</xdr:row>
      <xdr:rowOff>31983</xdr:rowOff>
    </xdr:to>
    <xdr:sp macro="" textlink="">
      <xdr:nvSpPr>
        <xdr:cNvPr id="402" name="フローチャート: 判断 401">
          <a:extLst>
            <a:ext uri="{FF2B5EF4-FFF2-40B4-BE49-F238E27FC236}">
              <a16:creationId xmlns:a16="http://schemas.microsoft.com/office/drawing/2014/main" id="{00000000-0008-0000-0600-000092010000}"/>
            </a:ext>
          </a:extLst>
        </xdr:cNvPr>
        <xdr:cNvSpPr/>
      </xdr:nvSpPr>
      <xdr:spPr>
        <a:xfrm>
          <a:off x="7810500" y="13303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48510</xdr:rowOff>
    </xdr:from>
    <xdr:ext cx="534377"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7594111" y="1307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106243</xdr:rowOff>
    </xdr:from>
    <xdr:to>
      <xdr:col>36</xdr:col>
      <xdr:colOff>165100</xdr:colOff>
      <xdr:row>78</xdr:row>
      <xdr:rowOff>36393</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6921500" y="13307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52920</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705111" y="13083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139517</xdr:rowOff>
    </xdr:from>
    <xdr:to>
      <xdr:col>55</xdr:col>
      <xdr:colOff>50800</xdr:colOff>
      <xdr:row>78</xdr:row>
      <xdr:rowOff>69667</xdr:rowOff>
    </xdr:to>
    <xdr:sp macro="" textlink="">
      <xdr:nvSpPr>
        <xdr:cNvPr id="411" name="楕円 410">
          <a:extLst>
            <a:ext uri="{FF2B5EF4-FFF2-40B4-BE49-F238E27FC236}">
              <a16:creationId xmlns:a16="http://schemas.microsoft.com/office/drawing/2014/main" id="{00000000-0008-0000-0600-00009B010000}"/>
            </a:ext>
          </a:extLst>
        </xdr:cNvPr>
        <xdr:cNvSpPr/>
      </xdr:nvSpPr>
      <xdr:spPr>
        <a:xfrm>
          <a:off x="10426700" y="1334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79822</xdr:rowOff>
    </xdr:from>
    <xdr:ext cx="534377" cy="259045"/>
    <xdr:sp macro="" textlink="">
      <xdr:nvSpPr>
        <xdr:cNvPr id="412" name="普通建設事業費 （ うち新規整備　）該当値テキスト">
          <a:extLst>
            <a:ext uri="{FF2B5EF4-FFF2-40B4-BE49-F238E27FC236}">
              <a16:creationId xmlns:a16="http://schemas.microsoft.com/office/drawing/2014/main" id="{00000000-0008-0000-0600-00009C010000}"/>
            </a:ext>
          </a:extLst>
        </xdr:cNvPr>
        <xdr:cNvSpPr txBox="1"/>
      </xdr:nvSpPr>
      <xdr:spPr>
        <a:xfrm>
          <a:off x="10528300" y="13281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142725</xdr:rowOff>
    </xdr:from>
    <xdr:to>
      <xdr:col>50</xdr:col>
      <xdr:colOff>165100</xdr:colOff>
      <xdr:row>78</xdr:row>
      <xdr:rowOff>72875</xdr:rowOff>
    </xdr:to>
    <xdr:sp macro="" textlink="">
      <xdr:nvSpPr>
        <xdr:cNvPr id="413" name="楕円 412">
          <a:extLst>
            <a:ext uri="{FF2B5EF4-FFF2-40B4-BE49-F238E27FC236}">
              <a16:creationId xmlns:a16="http://schemas.microsoft.com/office/drawing/2014/main" id="{00000000-0008-0000-0600-00009D010000}"/>
            </a:ext>
          </a:extLst>
        </xdr:cNvPr>
        <xdr:cNvSpPr/>
      </xdr:nvSpPr>
      <xdr:spPr>
        <a:xfrm>
          <a:off x="9588500" y="1334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64002</xdr:rowOff>
    </xdr:from>
    <xdr:ext cx="469744"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04428" y="1343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130563</xdr:rowOff>
    </xdr:from>
    <xdr:to>
      <xdr:col>46</xdr:col>
      <xdr:colOff>38100</xdr:colOff>
      <xdr:row>78</xdr:row>
      <xdr:rowOff>60713</xdr:rowOff>
    </xdr:to>
    <xdr:sp macro="" textlink="">
      <xdr:nvSpPr>
        <xdr:cNvPr id="415" name="楕円 414">
          <a:extLst>
            <a:ext uri="{FF2B5EF4-FFF2-40B4-BE49-F238E27FC236}">
              <a16:creationId xmlns:a16="http://schemas.microsoft.com/office/drawing/2014/main" id="{00000000-0008-0000-0600-00009F010000}"/>
            </a:ext>
          </a:extLst>
        </xdr:cNvPr>
        <xdr:cNvSpPr/>
      </xdr:nvSpPr>
      <xdr:spPr>
        <a:xfrm>
          <a:off x="8699500" y="1333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51840</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483111" y="13424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114494</xdr:rowOff>
    </xdr:from>
    <xdr:to>
      <xdr:col>41</xdr:col>
      <xdr:colOff>101600</xdr:colOff>
      <xdr:row>78</xdr:row>
      <xdr:rowOff>44644</xdr:rowOff>
    </xdr:to>
    <xdr:sp macro="" textlink="">
      <xdr:nvSpPr>
        <xdr:cNvPr id="417" name="楕円 416">
          <a:extLst>
            <a:ext uri="{FF2B5EF4-FFF2-40B4-BE49-F238E27FC236}">
              <a16:creationId xmlns:a16="http://schemas.microsoft.com/office/drawing/2014/main" id="{00000000-0008-0000-0600-0000A1010000}"/>
            </a:ext>
          </a:extLst>
        </xdr:cNvPr>
        <xdr:cNvSpPr/>
      </xdr:nvSpPr>
      <xdr:spPr>
        <a:xfrm>
          <a:off x="7810500" y="1331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35771</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3408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132068</xdr:rowOff>
    </xdr:from>
    <xdr:to>
      <xdr:col>36</xdr:col>
      <xdr:colOff>165100</xdr:colOff>
      <xdr:row>78</xdr:row>
      <xdr:rowOff>62218</xdr:rowOff>
    </xdr:to>
    <xdr:sp macro="" textlink="">
      <xdr:nvSpPr>
        <xdr:cNvPr id="419" name="楕円 418">
          <a:extLst>
            <a:ext uri="{FF2B5EF4-FFF2-40B4-BE49-F238E27FC236}">
              <a16:creationId xmlns:a16="http://schemas.microsoft.com/office/drawing/2014/main" id="{00000000-0008-0000-0600-0000A3010000}"/>
            </a:ext>
          </a:extLst>
        </xdr:cNvPr>
        <xdr:cNvSpPr/>
      </xdr:nvSpPr>
      <xdr:spPr>
        <a:xfrm>
          <a:off x="6921500" y="13333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53345</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3426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1" name="正方形/長方形 420">
          <a:extLst>
            <a:ext uri="{FF2B5EF4-FFF2-40B4-BE49-F238E27FC236}">
              <a16:creationId xmlns:a16="http://schemas.microsoft.com/office/drawing/2014/main" id="{00000000-0008-0000-0600-0000A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2" name="正方形/長方形 421">
          <a:extLst>
            <a:ext uri="{FF2B5EF4-FFF2-40B4-BE49-F238E27FC236}">
              <a16:creationId xmlns:a16="http://schemas.microsoft.com/office/drawing/2014/main" id="{00000000-0008-0000-0600-0000A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3" name="正方形/長方形 422">
          <a:extLst>
            <a:ext uri="{FF2B5EF4-FFF2-40B4-BE49-F238E27FC236}">
              <a16:creationId xmlns:a16="http://schemas.microsoft.com/office/drawing/2014/main" id="{00000000-0008-0000-0600-0000A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4" name="正方形/長方形 423">
          <a:extLst>
            <a:ext uri="{FF2B5EF4-FFF2-40B4-BE49-F238E27FC236}">
              <a16:creationId xmlns:a16="http://schemas.microsoft.com/office/drawing/2014/main" id="{00000000-0008-0000-0600-0000A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5" name="正方形/長方形 424">
          <a:extLst>
            <a:ext uri="{FF2B5EF4-FFF2-40B4-BE49-F238E27FC236}">
              <a16:creationId xmlns:a16="http://schemas.microsoft.com/office/drawing/2014/main" id="{00000000-0008-0000-0600-0000A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0" name="直線コネクタ 429">
          <a:extLst>
            <a:ext uri="{FF2B5EF4-FFF2-40B4-BE49-F238E27FC236}">
              <a16:creationId xmlns:a16="http://schemas.microsoft.com/office/drawing/2014/main" id="{00000000-0008-0000-0600-0000A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1" name="直線コネクタ 430">
          <a:extLst>
            <a:ext uri="{FF2B5EF4-FFF2-40B4-BE49-F238E27FC236}">
              <a16:creationId xmlns:a16="http://schemas.microsoft.com/office/drawing/2014/main" id="{00000000-0008-0000-0600-0000A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3" name="直線コネクタ 432">
          <a:extLst>
            <a:ext uri="{FF2B5EF4-FFF2-40B4-BE49-F238E27FC236}">
              <a16:creationId xmlns:a16="http://schemas.microsoft.com/office/drawing/2014/main" id="{00000000-0008-0000-0600-0000B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3" name="普通建設事業費 （ うち更新整備　）グラフ枠">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31925</xdr:rowOff>
    </xdr:from>
    <xdr:to>
      <xdr:col>54</xdr:col>
      <xdr:colOff>189865</xdr:colOff>
      <xdr:row>99</xdr:row>
      <xdr:rowOff>44450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flipV="1">
          <a:off x="10475595" y="15462425"/>
          <a:ext cx="1270" cy="1555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45" name="普通建設事業費 （ うち更新整備　）最小値テキスト">
          <a:extLst>
            <a:ext uri="{FF2B5EF4-FFF2-40B4-BE49-F238E27FC236}">
              <a16:creationId xmlns:a16="http://schemas.microsoft.com/office/drawing/2014/main" id="{00000000-0008-0000-0600-0000BD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150052</xdr:rowOff>
    </xdr:from>
    <xdr:ext cx="599010" cy="259045"/>
    <xdr:sp macro="" textlink="">
      <xdr:nvSpPr>
        <xdr:cNvPr id="447" name="普通建設事業費 （ うち更新整備　）最大値テキスト">
          <a:extLst>
            <a:ext uri="{FF2B5EF4-FFF2-40B4-BE49-F238E27FC236}">
              <a16:creationId xmlns:a16="http://schemas.microsoft.com/office/drawing/2014/main" id="{00000000-0008-0000-0600-0000BF010000}"/>
            </a:ext>
          </a:extLst>
        </xdr:cNvPr>
        <xdr:cNvSpPr txBox="1"/>
      </xdr:nvSpPr>
      <xdr:spPr>
        <a:xfrm>
          <a:off x="10528300" y="15237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816,575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31925</xdr:rowOff>
    </xdr:from>
    <xdr:to>
      <xdr:col>55</xdr:col>
      <xdr:colOff>88900</xdr:colOff>
      <xdr:row>90</xdr:row>
      <xdr:rowOff>31925</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10388600" y="15462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18368</xdr:rowOff>
    </xdr:from>
    <xdr:to>
      <xdr:col>55</xdr:col>
      <xdr:colOff>0</xdr:colOff>
      <xdr:row>97</xdr:row>
      <xdr:rowOff>140323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9639300" y="16649018"/>
          <a:ext cx="838200" cy="121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53413</xdr:rowOff>
    </xdr:from>
    <xdr:ext cx="599010" cy="259045"/>
    <xdr:sp macro="" textlink="">
      <xdr:nvSpPr>
        <xdr:cNvPr id="450" name="普通建設事業費 （ うち更新整備　）平均値テキスト">
          <a:extLst>
            <a:ext uri="{FF2B5EF4-FFF2-40B4-BE49-F238E27FC236}">
              <a16:creationId xmlns:a16="http://schemas.microsoft.com/office/drawing/2014/main" id="{00000000-0008-0000-0600-0000C2010000}"/>
            </a:ext>
          </a:extLst>
        </xdr:cNvPr>
        <xdr:cNvSpPr txBox="1"/>
      </xdr:nvSpPr>
      <xdr:spPr>
        <a:xfrm>
          <a:off x="10528300" y="165126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30536</xdr:rowOff>
    </xdr:from>
    <xdr:to>
      <xdr:col>55</xdr:col>
      <xdr:colOff>50800</xdr:colOff>
      <xdr:row>97</xdr:row>
      <xdr:rowOff>132136</xdr:rowOff>
    </xdr:to>
    <xdr:sp macro="" textlink="">
      <xdr:nvSpPr>
        <xdr:cNvPr id="451" name="フローチャート: 判断 450">
          <a:extLst>
            <a:ext uri="{FF2B5EF4-FFF2-40B4-BE49-F238E27FC236}">
              <a16:creationId xmlns:a16="http://schemas.microsoft.com/office/drawing/2014/main" id="{00000000-0008-0000-0600-0000C3010000}"/>
            </a:ext>
          </a:extLst>
        </xdr:cNvPr>
        <xdr:cNvSpPr/>
      </xdr:nvSpPr>
      <xdr:spPr>
        <a:xfrm>
          <a:off x="10426700" y="16661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18368</xdr:rowOff>
    </xdr:from>
    <xdr:to>
      <xdr:col>50</xdr:col>
      <xdr:colOff>114300</xdr:colOff>
      <xdr:row>98</xdr:row>
      <xdr:rowOff>13900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8750300" y="16649018"/>
          <a:ext cx="889000" cy="166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52485</xdr:rowOff>
    </xdr:from>
    <xdr:to>
      <xdr:col>50</xdr:col>
      <xdr:colOff>165100</xdr:colOff>
      <xdr:row>97</xdr:row>
      <xdr:rowOff>154085</xdr:rowOff>
    </xdr:to>
    <xdr:sp macro="" textlink="">
      <xdr:nvSpPr>
        <xdr:cNvPr id="453" name="フローチャート: 判断 452">
          <a:extLst>
            <a:ext uri="{FF2B5EF4-FFF2-40B4-BE49-F238E27FC236}">
              <a16:creationId xmlns:a16="http://schemas.microsoft.com/office/drawing/2014/main" id="{00000000-0008-0000-0600-0000C5010000}"/>
            </a:ext>
          </a:extLst>
        </xdr:cNvPr>
        <xdr:cNvSpPr/>
      </xdr:nvSpPr>
      <xdr:spPr>
        <a:xfrm>
          <a:off x="9588500" y="16683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145212</xdr:rowOff>
    </xdr:from>
    <xdr:ext cx="599010"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9339795" y="16775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3228</xdr:rowOff>
    </xdr:from>
    <xdr:to>
      <xdr:col>45</xdr:col>
      <xdr:colOff>177800</xdr:colOff>
      <xdr:row>98</xdr:row>
      <xdr:rowOff>13900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7861300" y="16805328"/>
          <a:ext cx="889000" cy="10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165277</xdr:rowOff>
    </xdr:from>
    <xdr:to>
      <xdr:col>46</xdr:col>
      <xdr:colOff>38100</xdr:colOff>
      <xdr:row>97</xdr:row>
      <xdr:rowOff>95427</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8699500" y="16624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111954</xdr:rowOff>
    </xdr:from>
    <xdr:ext cx="599010"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8450795" y="16399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3228</xdr:rowOff>
    </xdr:from>
    <xdr:to>
      <xdr:col>41</xdr:col>
      <xdr:colOff>50800</xdr:colOff>
      <xdr:row>98</xdr:row>
      <xdr:rowOff>28749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6972300" y="16805328"/>
          <a:ext cx="889000" cy="25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65318</xdr:rowOff>
    </xdr:from>
    <xdr:to>
      <xdr:col>41</xdr:col>
      <xdr:colOff>101600</xdr:colOff>
      <xdr:row>97</xdr:row>
      <xdr:rowOff>166918</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7810500" y="1669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11995</xdr:rowOff>
    </xdr:from>
    <xdr:ext cx="599010"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7561795" y="1647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71355</xdr:rowOff>
    </xdr:from>
    <xdr:to>
      <xdr:col>36</xdr:col>
      <xdr:colOff>165100</xdr:colOff>
      <xdr:row>98</xdr:row>
      <xdr:rowOff>1505</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6921500" y="16702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18032</xdr:rowOff>
    </xdr:from>
    <xdr:ext cx="599010"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672795" y="16477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89523</xdr:rowOff>
    </xdr:from>
    <xdr:to>
      <xdr:col>55</xdr:col>
      <xdr:colOff>50800</xdr:colOff>
      <xdr:row>98</xdr:row>
      <xdr:rowOff>19673</xdr:rowOff>
    </xdr:to>
    <xdr:sp macro="" textlink="">
      <xdr:nvSpPr>
        <xdr:cNvPr id="468" name="楕円 467">
          <a:extLst>
            <a:ext uri="{FF2B5EF4-FFF2-40B4-BE49-F238E27FC236}">
              <a16:creationId xmlns:a16="http://schemas.microsoft.com/office/drawing/2014/main" id="{00000000-0008-0000-0600-0000D4010000}"/>
            </a:ext>
          </a:extLst>
        </xdr:cNvPr>
        <xdr:cNvSpPr/>
      </xdr:nvSpPr>
      <xdr:spPr>
        <a:xfrm>
          <a:off x="10426700" y="16720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67950</xdr:rowOff>
    </xdr:from>
    <xdr:ext cx="599010" cy="259045"/>
    <xdr:sp macro="" textlink="">
      <xdr:nvSpPr>
        <xdr:cNvPr id="469" name="普通建設事業費 （ うち更新整備　）該当値テキスト">
          <a:extLst>
            <a:ext uri="{FF2B5EF4-FFF2-40B4-BE49-F238E27FC236}">
              <a16:creationId xmlns:a16="http://schemas.microsoft.com/office/drawing/2014/main" id="{00000000-0008-0000-0600-0000D5010000}"/>
            </a:ext>
          </a:extLst>
        </xdr:cNvPr>
        <xdr:cNvSpPr txBox="1"/>
      </xdr:nvSpPr>
      <xdr:spPr>
        <a:xfrm>
          <a:off x="10528300" y="1669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139018</xdr:rowOff>
    </xdr:from>
    <xdr:to>
      <xdr:col>50</xdr:col>
      <xdr:colOff>165100</xdr:colOff>
      <xdr:row>97</xdr:row>
      <xdr:rowOff>69168</xdr:rowOff>
    </xdr:to>
    <xdr:sp macro="" textlink="">
      <xdr:nvSpPr>
        <xdr:cNvPr id="470" name="楕円 469">
          <a:extLst>
            <a:ext uri="{FF2B5EF4-FFF2-40B4-BE49-F238E27FC236}">
              <a16:creationId xmlns:a16="http://schemas.microsoft.com/office/drawing/2014/main" id="{00000000-0008-0000-0600-0000D6010000}"/>
            </a:ext>
          </a:extLst>
        </xdr:cNvPr>
        <xdr:cNvSpPr/>
      </xdr:nvSpPr>
      <xdr:spPr>
        <a:xfrm>
          <a:off x="9588500" y="16598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85695</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39795" y="16373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134550</xdr:rowOff>
    </xdr:from>
    <xdr:to>
      <xdr:col>46</xdr:col>
      <xdr:colOff>38100</xdr:colOff>
      <xdr:row>98</xdr:row>
      <xdr:rowOff>64700</xdr:rowOff>
    </xdr:to>
    <xdr:sp macro="" textlink="">
      <xdr:nvSpPr>
        <xdr:cNvPr id="472" name="楕円 471">
          <a:extLst>
            <a:ext uri="{FF2B5EF4-FFF2-40B4-BE49-F238E27FC236}">
              <a16:creationId xmlns:a16="http://schemas.microsoft.com/office/drawing/2014/main" id="{00000000-0008-0000-0600-0000D8010000}"/>
            </a:ext>
          </a:extLst>
        </xdr:cNvPr>
        <xdr:cNvSpPr/>
      </xdr:nvSpPr>
      <xdr:spPr>
        <a:xfrm>
          <a:off x="8699500" y="1676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55827</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50795" y="16857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123878</xdr:rowOff>
    </xdr:from>
    <xdr:to>
      <xdr:col>41</xdr:col>
      <xdr:colOff>101600</xdr:colOff>
      <xdr:row>98</xdr:row>
      <xdr:rowOff>54028</xdr:rowOff>
    </xdr:to>
    <xdr:sp macro="" textlink="">
      <xdr:nvSpPr>
        <xdr:cNvPr id="474" name="楕円 473">
          <a:extLst>
            <a:ext uri="{FF2B5EF4-FFF2-40B4-BE49-F238E27FC236}">
              <a16:creationId xmlns:a16="http://schemas.microsoft.com/office/drawing/2014/main" id="{00000000-0008-0000-0600-0000DA010000}"/>
            </a:ext>
          </a:extLst>
        </xdr:cNvPr>
        <xdr:cNvSpPr/>
      </xdr:nvSpPr>
      <xdr:spPr>
        <a:xfrm>
          <a:off x="7810500" y="1675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45155</xdr:rowOff>
    </xdr:from>
    <xdr:ext cx="59901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561795" y="16847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149399</xdr:rowOff>
    </xdr:from>
    <xdr:to>
      <xdr:col>36</xdr:col>
      <xdr:colOff>165100</xdr:colOff>
      <xdr:row>98</xdr:row>
      <xdr:rowOff>79549</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6921500" y="16780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70676</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05111" y="1687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8" name="正方形/長方形 477">
          <a:extLst>
            <a:ext uri="{FF2B5EF4-FFF2-40B4-BE49-F238E27FC236}">
              <a16:creationId xmlns:a16="http://schemas.microsoft.com/office/drawing/2014/main" id="{00000000-0008-0000-0600-0000D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79" name="正方形/長方形 478">
          <a:extLst>
            <a:ext uri="{FF2B5EF4-FFF2-40B4-BE49-F238E27FC236}">
              <a16:creationId xmlns:a16="http://schemas.microsoft.com/office/drawing/2014/main" id="{00000000-0008-0000-0600-0000D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0" name="正方形/長方形 479">
          <a:extLst>
            <a:ext uri="{FF2B5EF4-FFF2-40B4-BE49-F238E27FC236}">
              <a16:creationId xmlns:a16="http://schemas.microsoft.com/office/drawing/2014/main" id="{00000000-0008-0000-0600-0000E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7" name="直線コネクタ 486">
          <a:extLst>
            <a:ext uri="{FF2B5EF4-FFF2-40B4-BE49-F238E27FC236}">
              <a16:creationId xmlns:a16="http://schemas.microsoft.com/office/drawing/2014/main" id="{00000000-0008-0000-0600-0000E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88" name="直線コネクタ 487">
          <a:extLst>
            <a:ext uri="{FF2B5EF4-FFF2-40B4-BE49-F238E27FC236}">
              <a16:creationId xmlns:a16="http://schemas.microsoft.com/office/drawing/2014/main" id="{00000000-0008-0000-0600-0000E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0" name="直線コネクタ 489">
          <a:extLst>
            <a:ext uri="{FF2B5EF4-FFF2-40B4-BE49-F238E27FC236}">
              <a16:creationId xmlns:a16="http://schemas.microsoft.com/office/drawing/2014/main" id="{00000000-0008-0000-0600-0000E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0" name="災害復旧事業費グラフ枠">
          <a:extLst>
            <a:ext uri="{FF2B5EF4-FFF2-40B4-BE49-F238E27FC236}">
              <a16:creationId xmlns:a16="http://schemas.microsoft.com/office/drawing/2014/main" id="{00000000-0008-0000-0600-0000F4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75210</xdr:rowOff>
    </xdr:from>
    <xdr:to>
      <xdr:col>85</xdr:col>
      <xdr:colOff>126364</xdr:colOff>
      <xdr:row>39</xdr:row>
      <xdr:rowOff>44450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flipV="1">
          <a:off x="16317595" y="5218710"/>
          <a:ext cx="1269" cy="1512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49035</xdr:rowOff>
    </xdr:from>
    <xdr:ext cx="249299" cy="259045"/>
    <xdr:sp macro="" textlink="">
      <xdr:nvSpPr>
        <xdr:cNvPr id="502" name="災害復旧事業費最小値テキスト">
          <a:extLst>
            <a:ext uri="{FF2B5EF4-FFF2-40B4-BE49-F238E27FC236}">
              <a16:creationId xmlns:a16="http://schemas.microsoft.com/office/drawing/2014/main" id="{00000000-0008-0000-0600-0000F6010000}"/>
            </a:ext>
          </a:extLst>
        </xdr:cNvPr>
        <xdr:cNvSpPr txBox="1"/>
      </xdr:nvSpPr>
      <xdr:spPr>
        <a:xfrm>
          <a:off x="16370300" y="67355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21887</xdr:rowOff>
    </xdr:from>
    <xdr:ext cx="599010" cy="259045"/>
    <xdr:sp macro="" textlink="">
      <xdr:nvSpPr>
        <xdr:cNvPr id="504" name="災害復旧事業費最大値テキスト">
          <a:extLst>
            <a:ext uri="{FF2B5EF4-FFF2-40B4-BE49-F238E27FC236}">
              <a16:creationId xmlns:a16="http://schemas.microsoft.com/office/drawing/2014/main" id="{00000000-0008-0000-0600-0000F8010000}"/>
            </a:ext>
          </a:extLst>
        </xdr:cNvPr>
        <xdr:cNvSpPr txBox="1"/>
      </xdr:nvSpPr>
      <xdr:spPr>
        <a:xfrm>
          <a:off x="16370300" y="4993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75210</xdr:rowOff>
    </xdr:from>
    <xdr:to>
      <xdr:col>86</xdr:col>
      <xdr:colOff>25400</xdr:colOff>
      <xdr:row>30</xdr:row>
      <xdr:rowOff>75210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6230600" y="521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1568</xdr:rowOff>
    </xdr:from>
    <xdr:to>
      <xdr:col>85</xdr:col>
      <xdr:colOff>127000</xdr:colOff>
      <xdr:row>39</xdr:row>
      <xdr:rowOff>30266</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5481300" y="6688118"/>
          <a:ext cx="838200" cy="28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137934</xdr:rowOff>
    </xdr:from>
    <xdr:ext cx="534377" cy="259045"/>
    <xdr:sp macro="" textlink="">
      <xdr:nvSpPr>
        <xdr:cNvPr id="507" name="災害復旧事業費平均値テキスト">
          <a:extLst>
            <a:ext uri="{FF2B5EF4-FFF2-40B4-BE49-F238E27FC236}">
              <a16:creationId xmlns:a16="http://schemas.microsoft.com/office/drawing/2014/main" id="{00000000-0008-0000-0600-0000FB010000}"/>
            </a:ext>
          </a:extLst>
        </xdr:cNvPr>
        <xdr:cNvSpPr txBox="1"/>
      </xdr:nvSpPr>
      <xdr:spPr>
        <a:xfrm>
          <a:off x="16370300" y="6481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115057</xdr:rowOff>
    </xdr:from>
    <xdr:to>
      <xdr:col>85</xdr:col>
      <xdr:colOff>177800</xdr:colOff>
      <xdr:row>39</xdr:row>
      <xdr:rowOff>45207</xdr:rowOff>
    </xdr:to>
    <xdr:sp macro="" textlink="">
      <xdr:nvSpPr>
        <xdr:cNvPr id="508" name="フローチャート: 判断 507">
          <a:extLst>
            <a:ext uri="{FF2B5EF4-FFF2-40B4-BE49-F238E27FC236}">
              <a16:creationId xmlns:a16="http://schemas.microsoft.com/office/drawing/2014/main" id="{00000000-0008-0000-0600-0000FC010000}"/>
            </a:ext>
          </a:extLst>
        </xdr:cNvPr>
        <xdr:cNvSpPr/>
      </xdr:nvSpPr>
      <xdr:spPr>
        <a:xfrm>
          <a:off x="16268700" y="663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131924</xdr:rowOff>
    </xdr:from>
    <xdr:to>
      <xdr:col>81</xdr:col>
      <xdr:colOff>50800</xdr:colOff>
      <xdr:row>39</xdr:row>
      <xdr:rowOff>1568</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4592300" y="6647024"/>
          <a:ext cx="889000" cy="41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117104</xdr:rowOff>
    </xdr:from>
    <xdr:to>
      <xdr:col>81</xdr:col>
      <xdr:colOff>101600</xdr:colOff>
      <xdr:row>39</xdr:row>
      <xdr:rowOff>47254</xdr:rowOff>
    </xdr:to>
    <xdr:sp macro="" textlink="">
      <xdr:nvSpPr>
        <xdr:cNvPr id="510" name="フローチャート: 判断 509">
          <a:extLst>
            <a:ext uri="{FF2B5EF4-FFF2-40B4-BE49-F238E27FC236}">
              <a16:creationId xmlns:a16="http://schemas.microsoft.com/office/drawing/2014/main" id="{00000000-0008-0000-0600-0000FE010000}"/>
            </a:ext>
          </a:extLst>
        </xdr:cNvPr>
        <xdr:cNvSpPr/>
      </xdr:nvSpPr>
      <xdr:spPr>
        <a:xfrm>
          <a:off x="15430500" y="6632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63781</xdr:rowOff>
    </xdr:from>
    <xdr:ext cx="534377"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5214111" y="640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108355</xdr:rowOff>
    </xdr:from>
    <xdr:to>
      <xdr:col>76</xdr:col>
      <xdr:colOff>114300</xdr:colOff>
      <xdr:row>38</xdr:row>
      <xdr:rowOff>131924</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3703300" y="6452005"/>
          <a:ext cx="889000" cy="195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120171</xdr:rowOff>
    </xdr:from>
    <xdr:to>
      <xdr:col>76</xdr:col>
      <xdr:colOff>165100</xdr:colOff>
      <xdr:row>39</xdr:row>
      <xdr:rowOff>50321</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4541500" y="663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41448</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4325111" y="6727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108355</xdr:rowOff>
    </xdr:from>
    <xdr:to>
      <xdr:col>71</xdr:col>
      <xdr:colOff>177800</xdr:colOff>
      <xdr:row>38</xdr:row>
      <xdr:rowOff>126005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2814300" y="6452005"/>
          <a:ext cx="889000" cy="189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121193</xdr:rowOff>
    </xdr:from>
    <xdr:to>
      <xdr:col>72</xdr:col>
      <xdr:colOff>38100</xdr:colOff>
      <xdr:row>39</xdr:row>
      <xdr:rowOff>51343</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3652500" y="6636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42470</xdr:rowOff>
    </xdr:from>
    <xdr:ext cx="534377"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3436111" y="6729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128553</xdr:rowOff>
    </xdr:from>
    <xdr:to>
      <xdr:col>67</xdr:col>
      <xdr:colOff>101600</xdr:colOff>
      <xdr:row>39</xdr:row>
      <xdr:rowOff>58703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2763500" y="664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49830</xdr:rowOff>
    </xdr:from>
    <xdr:ext cx="534377"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2547111" y="6736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150916</xdr:rowOff>
    </xdr:from>
    <xdr:to>
      <xdr:col>85</xdr:col>
      <xdr:colOff>177800</xdr:colOff>
      <xdr:row>39</xdr:row>
      <xdr:rowOff>81066</xdr:rowOff>
    </xdr:to>
    <xdr:sp macro="" textlink="">
      <xdr:nvSpPr>
        <xdr:cNvPr id="525" name="楕円 524">
          <a:extLst>
            <a:ext uri="{FF2B5EF4-FFF2-40B4-BE49-F238E27FC236}">
              <a16:creationId xmlns:a16="http://schemas.microsoft.com/office/drawing/2014/main" id="{00000000-0008-0000-0600-00000D020000}"/>
            </a:ext>
          </a:extLst>
        </xdr:cNvPr>
        <xdr:cNvSpPr/>
      </xdr:nvSpPr>
      <xdr:spPr>
        <a:xfrm>
          <a:off x="16268700" y="6666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93485</xdr:rowOff>
    </xdr:from>
    <xdr:ext cx="469744" cy="259045"/>
    <xdr:sp macro="" textlink="">
      <xdr:nvSpPr>
        <xdr:cNvPr id="526" name="災害復旧事業費該当値テキスト">
          <a:extLst>
            <a:ext uri="{FF2B5EF4-FFF2-40B4-BE49-F238E27FC236}">
              <a16:creationId xmlns:a16="http://schemas.microsoft.com/office/drawing/2014/main" id="{00000000-0008-0000-0600-00000E020000}"/>
            </a:ext>
          </a:extLst>
        </xdr:cNvPr>
        <xdr:cNvSpPr txBox="1"/>
      </xdr:nvSpPr>
      <xdr:spPr>
        <a:xfrm>
          <a:off x="16370300" y="6608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122218</xdr:rowOff>
    </xdr:from>
    <xdr:to>
      <xdr:col>81</xdr:col>
      <xdr:colOff>101600</xdr:colOff>
      <xdr:row>39</xdr:row>
      <xdr:rowOff>52368</xdr:rowOff>
    </xdr:to>
    <xdr:sp macro="" textlink="">
      <xdr:nvSpPr>
        <xdr:cNvPr id="527" name="楕円 526">
          <a:extLst>
            <a:ext uri="{FF2B5EF4-FFF2-40B4-BE49-F238E27FC236}">
              <a16:creationId xmlns:a16="http://schemas.microsoft.com/office/drawing/2014/main" id="{00000000-0008-0000-0600-00000F020000}"/>
            </a:ext>
          </a:extLst>
        </xdr:cNvPr>
        <xdr:cNvSpPr/>
      </xdr:nvSpPr>
      <xdr:spPr>
        <a:xfrm>
          <a:off x="15430500" y="663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43495</xdr:rowOff>
    </xdr:from>
    <xdr:ext cx="534377"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14111" y="673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81124</xdr:rowOff>
    </xdr:from>
    <xdr:to>
      <xdr:col>76</xdr:col>
      <xdr:colOff>165100</xdr:colOff>
      <xdr:row>39</xdr:row>
      <xdr:rowOff>11274</xdr:rowOff>
    </xdr:to>
    <xdr:sp macro="" textlink="">
      <xdr:nvSpPr>
        <xdr:cNvPr id="529" name="楕円 528">
          <a:extLst>
            <a:ext uri="{FF2B5EF4-FFF2-40B4-BE49-F238E27FC236}">
              <a16:creationId xmlns:a16="http://schemas.microsoft.com/office/drawing/2014/main" id="{00000000-0008-0000-0600-000011020000}"/>
            </a:ext>
          </a:extLst>
        </xdr:cNvPr>
        <xdr:cNvSpPr/>
      </xdr:nvSpPr>
      <xdr:spPr>
        <a:xfrm>
          <a:off x="14541500" y="6596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27801</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325111" y="6371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57555</xdr:rowOff>
    </xdr:from>
    <xdr:to>
      <xdr:col>72</xdr:col>
      <xdr:colOff>38100</xdr:colOff>
      <xdr:row>37</xdr:row>
      <xdr:rowOff>159155</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3652500" y="640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36</xdr:row>
      <xdr:rowOff>4232</xdr:rowOff>
    </xdr:from>
    <xdr:ext cx="59901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03795" y="6176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75205</xdr:rowOff>
    </xdr:from>
    <xdr:to>
      <xdr:col>67</xdr:col>
      <xdr:colOff>101600</xdr:colOff>
      <xdr:row>39</xdr:row>
      <xdr:rowOff>5355</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2763500" y="659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21882</xdr:rowOff>
    </xdr:from>
    <xdr:ext cx="534377"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47111" y="6365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45" name="直線コネクタ 544">
          <a:extLst>
            <a:ext uri="{FF2B5EF4-FFF2-40B4-BE49-F238E27FC236}">
              <a16:creationId xmlns:a16="http://schemas.microsoft.com/office/drawing/2014/main" id="{00000000-0008-0000-0600-000021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35577</xdr:rowOff>
    </xdr:from>
    <xdr:ext cx="46717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1978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168927</xdr:rowOff>
    </xdr:from>
    <xdr:ext cx="46717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1978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130827</xdr:rowOff>
    </xdr:from>
    <xdr:ext cx="46717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1978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92727</xdr:rowOff>
    </xdr:from>
    <xdr:ext cx="46717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1978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63500</xdr:rowOff>
    </xdr:from>
    <xdr:to>
      <xdr:col>85</xdr:col>
      <xdr:colOff>126364</xdr:colOff>
      <xdr:row>59</xdr:row>
      <xdr:rowOff>44450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flipV="1">
          <a:off x="16317595" y="8807450"/>
          <a:ext cx="1269"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84218</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1019976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44450</xdr:rowOff>
    </xdr:from>
    <xdr:to>
      <xdr:col>86</xdr:col>
      <xdr:colOff>25400</xdr:colOff>
      <xdr:row>59</xdr:row>
      <xdr:rowOff>44450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10177</xdr:rowOff>
    </xdr:from>
    <xdr:ext cx="469744"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8582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51</xdr:row>
      <xdr:rowOff>63500</xdr:rowOff>
    </xdr:from>
    <xdr:to>
      <xdr:col>86</xdr:col>
      <xdr:colOff>25400</xdr:colOff>
      <xdr:row>51</xdr:row>
      <xdr:rowOff>63500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8807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44450</xdr:rowOff>
    </xdr:from>
    <xdr:to>
      <xdr:col>85</xdr:col>
      <xdr:colOff>127000</xdr:colOff>
      <xdr:row>59</xdr:row>
      <xdr:rowOff>44450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1668</xdr:rowOff>
    </xdr:from>
    <xdr:ext cx="313932"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94576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150241</xdr:rowOff>
    </xdr:from>
    <xdr:to>
      <xdr:col>85</xdr:col>
      <xdr:colOff>177800</xdr:colOff>
      <xdr:row>59</xdr:row>
      <xdr:rowOff>80391</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10094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44450</xdr:rowOff>
    </xdr:from>
    <xdr:to>
      <xdr:col>81</xdr:col>
      <xdr:colOff>50800</xdr:colOff>
      <xdr:row>59</xdr:row>
      <xdr:rowOff>44450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165100</xdr:rowOff>
    </xdr:from>
    <xdr:to>
      <xdr:col>81</xdr:col>
      <xdr:colOff>101600</xdr:colOff>
      <xdr:row>59</xdr:row>
      <xdr:rowOff>95250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86377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44450</xdr:rowOff>
    </xdr:from>
    <xdr:to>
      <xdr:col>76</xdr:col>
      <xdr:colOff>114300</xdr:colOff>
      <xdr:row>59</xdr:row>
      <xdr:rowOff>44450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165100</xdr:rowOff>
    </xdr:from>
    <xdr:to>
      <xdr:col>76</xdr:col>
      <xdr:colOff>165100</xdr:colOff>
      <xdr:row>59</xdr:row>
      <xdr:rowOff>95250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86377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44450</xdr:rowOff>
    </xdr:from>
    <xdr:to>
      <xdr:col>71</xdr:col>
      <xdr:colOff>177800</xdr:colOff>
      <xdr:row>59</xdr:row>
      <xdr:rowOff>44450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165100</xdr:rowOff>
    </xdr:from>
    <xdr:to>
      <xdr:col>72</xdr:col>
      <xdr:colOff>38100</xdr:colOff>
      <xdr:row>59</xdr:row>
      <xdr:rowOff>95250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86377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165100</xdr:rowOff>
    </xdr:from>
    <xdr:to>
      <xdr:col>67</xdr:col>
      <xdr:colOff>101600</xdr:colOff>
      <xdr:row>59</xdr:row>
      <xdr:rowOff>95250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86377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165100</xdr:rowOff>
    </xdr:from>
    <xdr:to>
      <xdr:col>85</xdr:col>
      <xdr:colOff>177800</xdr:colOff>
      <xdr:row>59</xdr:row>
      <xdr:rowOff>95250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128668</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1007276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165100</xdr:rowOff>
    </xdr:from>
    <xdr:to>
      <xdr:col>81</xdr:col>
      <xdr:colOff>101600</xdr:colOff>
      <xdr:row>59</xdr:row>
      <xdr:rowOff>95250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111777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165100</xdr:rowOff>
    </xdr:from>
    <xdr:to>
      <xdr:col>76</xdr:col>
      <xdr:colOff>165100</xdr:colOff>
      <xdr:row>59</xdr:row>
      <xdr:rowOff>95250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111777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165100</xdr:rowOff>
    </xdr:from>
    <xdr:to>
      <xdr:col>72</xdr:col>
      <xdr:colOff>38100</xdr:colOff>
      <xdr:row>59</xdr:row>
      <xdr:rowOff>95250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111777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165100</xdr:rowOff>
    </xdr:from>
    <xdr:to>
      <xdr:col>67</xdr:col>
      <xdr:colOff>101600</xdr:colOff>
      <xdr:row>59</xdr:row>
      <xdr:rowOff>95250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111777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10446</xdr:rowOff>
    </xdr:from>
    <xdr:to>
      <xdr:col>85</xdr:col>
      <xdr:colOff>126364</xdr:colOff>
      <xdr:row>78</xdr:row>
      <xdr:rowOff>153705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011946"/>
          <a:ext cx="1269" cy="1514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157532</xdr:rowOff>
    </xdr:from>
    <xdr:ext cx="534377"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530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153705</xdr:rowOff>
    </xdr:from>
    <xdr:to>
      <xdr:col>86</xdr:col>
      <xdr:colOff>25400</xdr:colOff>
      <xdr:row>78</xdr:row>
      <xdr:rowOff>153705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526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128573</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787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10446</xdr:rowOff>
    </xdr:from>
    <xdr:to>
      <xdr:col>86</xdr:col>
      <xdr:colOff>25400</xdr:colOff>
      <xdr:row>70</xdr:row>
      <xdr:rowOff>10446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01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26363</xdr:rowOff>
    </xdr:from>
    <xdr:to>
      <xdr:col>85</xdr:col>
      <xdr:colOff>127000</xdr:colOff>
      <xdr:row>77</xdr:row>
      <xdr:rowOff>64444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5481300" y="13228013"/>
          <a:ext cx="838200" cy="38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160515</xdr:rowOff>
    </xdr:from>
    <xdr:ext cx="599010"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31907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10638</xdr:rowOff>
    </xdr:from>
    <xdr:to>
      <xdr:col>85</xdr:col>
      <xdr:colOff>177800</xdr:colOff>
      <xdr:row>77</xdr:row>
      <xdr:rowOff>112238</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64444</xdr:rowOff>
    </xdr:from>
    <xdr:to>
      <xdr:col>81</xdr:col>
      <xdr:colOff>50800</xdr:colOff>
      <xdr:row>77</xdr:row>
      <xdr:rowOff>97462</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4592300" y="13266094"/>
          <a:ext cx="889000" cy="3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36632</xdr:rowOff>
    </xdr:from>
    <xdr:to>
      <xdr:col>81</xdr:col>
      <xdr:colOff>101600</xdr:colOff>
      <xdr:row>77</xdr:row>
      <xdr:rowOff>138232</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129359</xdr:rowOff>
    </xdr:from>
    <xdr:ext cx="599010"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181795" y="13331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97462</xdr:rowOff>
    </xdr:from>
    <xdr:to>
      <xdr:col>76</xdr:col>
      <xdr:colOff>114300</xdr:colOff>
      <xdr:row>77</xdr:row>
      <xdr:rowOff>122901</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3299112"/>
          <a:ext cx="889000" cy="25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50507</xdr:rowOff>
    </xdr:from>
    <xdr:to>
      <xdr:col>76</xdr:col>
      <xdr:colOff>165100</xdr:colOff>
      <xdr:row>77</xdr:row>
      <xdr:rowOff>152107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143234</xdr:rowOff>
    </xdr:from>
    <xdr:ext cx="59901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292795" y="1334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122901</xdr:rowOff>
    </xdr:from>
    <xdr:to>
      <xdr:col>71</xdr:col>
      <xdr:colOff>177800</xdr:colOff>
      <xdr:row>77</xdr:row>
      <xdr:rowOff>143821</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3324551"/>
          <a:ext cx="889000" cy="20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58962</xdr:rowOff>
    </xdr:from>
    <xdr:to>
      <xdr:col>72</xdr:col>
      <xdr:colOff>38100</xdr:colOff>
      <xdr:row>77</xdr:row>
      <xdr:rowOff>160562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3260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76</xdr:row>
      <xdr:rowOff>5639</xdr:rowOff>
    </xdr:from>
    <xdr:ext cx="59901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03795" y="13035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62850</xdr:rowOff>
    </xdr:from>
    <xdr:to>
      <xdr:col>67</xdr:col>
      <xdr:colOff>101600</xdr:colOff>
      <xdr:row>77</xdr:row>
      <xdr:rowOff>164450</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326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9527</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14795" y="13039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147013</xdr:rowOff>
    </xdr:from>
    <xdr:to>
      <xdr:col>85</xdr:col>
      <xdr:colOff>177800</xdr:colOff>
      <xdr:row>77</xdr:row>
      <xdr:rowOff>77163</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3177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169890</xdr:rowOff>
    </xdr:from>
    <xdr:ext cx="599010"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3028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13644</xdr:rowOff>
    </xdr:from>
    <xdr:to>
      <xdr:col>81</xdr:col>
      <xdr:colOff>101600</xdr:colOff>
      <xdr:row>77</xdr:row>
      <xdr:rowOff>115244</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321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131771</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181795" y="12990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46662</xdr:rowOff>
    </xdr:from>
    <xdr:to>
      <xdr:col>76</xdr:col>
      <xdr:colOff>165100</xdr:colOff>
      <xdr:row>77</xdr:row>
      <xdr:rowOff>148262</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3248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164789</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292795" y="13023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72101</xdr:rowOff>
    </xdr:from>
    <xdr:to>
      <xdr:col>72</xdr:col>
      <xdr:colOff>38100</xdr:colOff>
      <xdr:row>78</xdr:row>
      <xdr:rowOff>2251</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3273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164828</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03795" y="13366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93021</xdr:rowOff>
    </xdr:from>
    <xdr:to>
      <xdr:col>67</xdr:col>
      <xdr:colOff>101600</xdr:colOff>
      <xdr:row>78</xdr:row>
      <xdr:rowOff>23171</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3294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78</xdr:row>
      <xdr:rowOff>14298</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14795" y="13387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101045</xdr:rowOff>
    </xdr:from>
    <xdr:to>
      <xdr:col>85</xdr:col>
      <xdr:colOff>126364</xdr:colOff>
      <xdr:row>98</xdr:row>
      <xdr:rowOff>137503</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531545"/>
          <a:ext cx="1269" cy="140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141330</xdr:rowOff>
    </xdr:from>
    <xdr:ext cx="469744"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6943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137503</xdr:rowOff>
    </xdr:from>
    <xdr:to>
      <xdr:col>86</xdr:col>
      <xdr:colOff>25400</xdr:colOff>
      <xdr:row>98</xdr:row>
      <xdr:rowOff>137503</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69396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47722</xdr:rowOff>
    </xdr:from>
    <xdr:ext cx="690189"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3067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1,542,274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101045</xdr:rowOff>
    </xdr:from>
    <xdr:to>
      <xdr:col>86</xdr:col>
      <xdr:colOff>25400</xdr:colOff>
      <xdr:row>90</xdr:row>
      <xdr:rowOff>101045</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531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167221</xdr:rowOff>
    </xdr:from>
    <xdr:to>
      <xdr:col>85</xdr:col>
      <xdr:colOff>127000</xdr:colOff>
      <xdr:row>98</xdr:row>
      <xdr:rowOff>33074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5481300" y="16797871"/>
          <a:ext cx="838200" cy="37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3394</xdr:rowOff>
    </xdr:from>
    <xdr:ext cx="599010"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6340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151967</xdr:rowOff>
    </xdr:from>
    <xdr:to>
      <xdr:col>85</xdr:col>
      <xdr:colOff>177800</xdr:colOff>
      <xdr:row>98</xdr:row>
      <xdr:rowOff>82117</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167221</xdr:rowOff>
    </xdr:from>
    <xdr:to>
      <xdr:col>81</xdr:col>
      <xdr:colOff>50800</xdr:colOff>
      <xdr:row>98</xdr:row>
      <xdr:rowOff>84556</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4592300" y="16797871"/>
          <a:ext cx="889000" cy="88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138706</xdr:rowOff>
    </xdr:from>
    <xdr:to>
      <xdr:col>81</xdr:col>
      <xdr:colOff>101600</xdr:colOff>
      <xdr:row>98</xdr:row>
      <xdr:rowOff>68856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59983</xdr:rowOff>
    </xdr:from>
    <xdr:ext cx="599010"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181795" y="1686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50633</xdr:rowOff>
    </xdr:from>
    <xdr:to>
      <xdr:col>76</xdr:col>
      <xdr:colOff>114300</xdr:colOff>
      <xdr:row>98</xdr:row>
      <xdr:rowOff>84556</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3703300" y="16852733"/>
          <a:ext cx="889000" cy="33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15325</xdr:rowOff>
    </xdr:from>
    <xdr:to>
      <xdr:col>76</xdr:col>
      <xdr:colOff>165100</xdr:colOff>
      <xdr:row>98</xdr:row>
      <xdr:rowOff>116925</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133452</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59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50633</xdr:rowOff>
    </xdr:from>
    <xdr:to>
      <xdr:col>71</xdr:col>
      <xdr:colOff>177800</xdr:colOff>
      <xdr:row>98</xdr:row>
      <xdr:rowOff>107505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852733"/>
          <a:ext cx="889000" cy="56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27187</xdr:rowOff>
    </xdr:from>
    <xdr:to>
      <xdr:col>72</xdr:col>
      <xdr:colOff>38100</xdr:colOff>
      <xdr:row>98</xdr:row>
      <xdr:rowOff>128787</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82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119914</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922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23558</xdr:rowOff>
    </xdr:from>
    <xdr:to>
      <xdr:col>67</xdr:col>
      <xdr:colOff>101600</xdr:colOff>
      <xdr:row>98</xdr:row>
      <xdr:rowOff>125158</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82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141685</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60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153724</xdr:rowOff>
    </xdr:from>
    <xdr:to>
      <xdr:col>85</xdr:col>
      <xdr:colOff>177800</xdr:colOff>
      <xdr:row>98</xdr:row>
      <xdr:rowOff>83874</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78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130394</xdr:rowOff>
    </xdr:from>
    <xdr:ext cx="599010"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761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116421</xdr:rowOff>
    </xdr:from>
    <xdr:to>
      <xdr:col>81</xdr:col>
      <xdr:colOff>101600</xdr:colOff>
      <xdr:row>98</xdr:row>
      <xdr:rowOff>46571</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74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63098</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181795" y="16522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33756</xdr:rowOff>
    </xdr:from>
    <xdr:to>
      <xdr:col>76</xdr:col>
      <xdr:colOff>165100</xdr:colOff>
      <xdr:row>98</xdr:row>
      <xdr:rowOff>135356</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83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126483</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928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171283</xdr:rowOff>
    </xdr:from>
    <xdr:to>
      <xdr:col>72</xdr:col>
      <xdr:colOff>38100</xdr:colOff>
      <xdr:row>98</xdr:row>
      <xdr:rowOff>101433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801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117960</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577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56705</xdr:rowOff>
    </xdr:from>
    <xdr:to>
      <xdr:col>67</xdr:col>
      <xdr:colOff>101600</xdr:colOff>
      <xdr:row>98</xdr:row>
      <xdr:rowOff>158305</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858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149432</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95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10960</xdr:rowOff>
    </xdr:from>
    <xdr:to>
      <xdr:col>116</xdr:col>
      <xdr:colOff>62864</xdr:colOff>
      <xdr:row>39</xdr:row>
      <xdr:rowOff>44450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54460"/>
          <a:ext cx="1269" cy="1576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129087</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9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10960</xdr:rowOff>
    </xdr:from>
    <xdr:to>
      <xdr:col>116</xdr:col>
      <xdr:colOff>152400</xdr:colOff>
      <xdr:row>30</xdr:row>
      <xdr:rowOff>10960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54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82973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266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60096</xdr:rowOff>
    </xdr:from>
    <xdr:to>
      <xdr:col>116</xdr:col>
      <xdr:colOff>114300</xdr:colOff>
      <xdr:row>38</xdr:row>
      <xdr:rowOff>161696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7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69850</xdr:rowOff>
    </xdr:from>
    <xdr:to>
      <xdr:col>112</xdr:col>
      <xdr:colOff>38100</xdr:colOff>
      <xdr:row>39</xdr:row>
      <xdr:rowOff>0</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16527</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6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70269</xdr:rowOff>
    </xdr:from>
    <xdr:to>
      <xdr:col>107</xdr:col>
      <xdr:colOff>101600</xdr:colOff>
      <xdr:row>39</xdr:row>
      <xdr:rowOff>419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8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16946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360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124143</xdr:rowOff>
    </xdr:from>
    <xdr:to>
      <xdr:col>102</xdr:col>
      <xdr:colOff>165100</xdr:colOff>
      <xdr:row>39</xdr:row>
      <xdr:rowOff>54293</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63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70819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414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115532</xdr:rowOff>
    </xdr:from>
    <xdr:to>
      <xdr:col>98</xdr:col>
      <xdr:colOff>38100</xdr:colOff>
      <xdr:row>39</xdr:row>
      <xdr:rowOff>45682</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630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62209</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405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155032</xdr:rowOff>
    </xdr:from>
    <xdr:to>
      <xdr:col>116</xdr:col>
      <xdr:colOff>62864</xdr:colOff>
      <xdr:row>59</xdr:row>
      <xdr:rowOff>44450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2159595" y="8727532"/>
          <a:ext cx="1269" cy="1432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5" name="貸付金最小値テキスト">
          <a:extLst>
            <a:ext uri="{FF2B5EF4-FFF2-40B4-BE49-F238E27FC236}">
              <a16:creationId xmlns:a16="http://schemas.microsoft.com/office/drawing/2014/main" id="{00000000-0008-0000-0600-00001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101709</xdr:rowOff>
    </xdr:from>
    <xdr:ext cx="599010" cy="259045"/>
    <xdr:sp macro="" textlink="">
      <xdr:nvSpPr>
        <xdr:cNvPr id="787" name="貸付金最大値テキスト">
          <a:extLst>
            <a:ext uri="{FF2B5EF4-FFF2-40B4-BE49-F238E27FC236}">
              <a16:creationId xmlns:a16="http://schemas.microsoft.com/office/drawing/2014/main" id="{00000000-0008-0000-0600-000013030000}"/>
            </a:ext>
          </a:extLst>
        </xdr:cNvPr>
        <xdr:cNvSpPr txBox="1"/>
      </xdr:nvSpPr>
      <xdr:spPr>
        <a:xfrm>
          <a:off x="22212300" y="8502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155032</xdr:rowOff>
    </xdr:from>
    <xdr:to>
      <xdr:col>116</xdr:col>
      <xdr:colOff>152400</xdr:colOff>
      <xdr:row>50</xdr:row>
      <xdr:rowOff>155032</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8727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151085</xdr:rowOff>
    </xdr:from>
    <xdr:to>
      <xdr:col>116</xdr:col>
      <xdr:colOff>63500</xdr:colOff>
      <xdr:row>58</xdr:row>
      <xdr:rowOff>153027</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1323300" y="10095185"/>
          <a:ext cx="838200" cy="1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82704</xdr:rowOff>
    </xdr:from>
    <xdr:ext cx="469744" cy="259045"/>
    <xdr:sp macro="" textlink="">
      <xdr:nvSpPr>
        <xdr:cNvPr id="790" name="貸付金平均値テキスト">
          <a:extLst>
            <a:ext uri="{FF2B5EF4-FFF2-40B4-BE49-F238E27FC236}">
              <a16:creationId xmlns:a16="http://schemas.microsoft.com/office/drawing/2014/main" id="{00000000-0008-0000-0600-000016030000}"/>
            </a:ext>
          </a:extLst>
        </xdr:cNvPr>
        <xdr:cNvSpPr txBox="1"/>
      </xdr:nvSpPr>
      <xdr:spPr>
        <a:xfrm>
          <a:off x="22212300" y="10026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104277</xdr:rowOff>
    </xdr:from>
    <xdr:to>
      <xdr:col>116</xdr:col>
      <xdr:colOff>114300</xdr:colOff>
      <xdr:row>59</xdr:row>
      <xdr:rowOff>34427</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2110700" y="10048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153027</xdr:rowOff>
    </xdr:from>
    <xdr:to>
      <xdr:col>111</xdr:col>
      <xdr:colOff>177800</xdr:colOff>
      <xdr:row>58</xdr:row>
      <xdr:rowOff>154590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0434300" y="10097127"/>
          <a:ext cx="889000" cy="1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104361</xdr:rowOff>
    </xdr:from>
    <xdr:to>
      <xdr:col>112</xdr:col>
      <xdr:colOff>38100</xdr:colOff>
      <xdr:row>59</xdr:row>
      <xdr:rowOff>34511</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1272500" y="10048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25638</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1088428" y="10141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154590</xdr:rowOff>
    </xdr:from>
    <xdr:to>
      <xdr:col>107</xdr:col>
      <xdr:colOff>50800</xdr:colOff>
      <xdr:row>58</xdr:row>
      <xdr:rowOff>155808</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9545300" y="10098690"/>
          <a:ext cx="889000" cy="1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103066</xdr:rowOff>
    </xdr:from>
    <xdr:to>
      <xdr:col>107</xdr:col>
      <xdr:colOff>101600</xdr:colOff>
      <xdr:row>59</xdr:row>
      <xdr:rowOff>33216</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0383500" y="1004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49743</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0199428" y="9822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155808</xdr:rowOff>
    </xdr:from>
    <xdr:to>
      <xdr:col>102</xdr:col>
      <xdr:colOff>114300</xdr:colOff>
      <xdr:row>58</xdr:row>
      <xdr:rowOff>157500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18656300" y="10099908"/>
          <a:ext cx="889000" cy="1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104216</xdr:rowOff>
    </xdr:from>
    <xdr:to>
      <xdr:col>102</xdr:col>
      <xdr:colOff>165100</xdr:colOff>
      <xdr:row>59</xdr:row>
      <xdr:rowOff>34366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9494500" y="1004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50893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10428" y="9823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106220</xdr:rowOff>
    </xdr:from>
    <xdr:to>
      <xdr:col>98</xdr:col>
      <xdr:colOff>38100</xdr:colOff>
      <xdr:row>59</xdr:row>
      <xdr:rowOff>36370</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8605500" y="1005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52897</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21428" y="9825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100285</xdr:rowOff>
    </xdr:from>
    <xdr:to>
      <xdr:col>116</xdr:col>
      <xdr:colOff>114300</xdr:colOff>
      <xdr:row>59</xdr:row>
      <xdr:rowOff>30435</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2110700" y="1004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59662</xdr:rowOff>
    </xdr:from>
    <xdr:ext cx="469744" cy="259045"/>
    <xdr:sp macro="" textlink="">
      <xdr:nvSpPr>
        <xdr:cNvPr id="809" name="貸付金該当値テキスト">
          <a:extLst>
            <a:ext uri="{FF2B5EF4-FFF2-40B4-BE49-F238E27FC236}">
              <a16:creationId xmlns:a16="http://schemas.microsoft.com/office/drawing/2014/main" id="{00000000-0008-0000-0600-000029030000}"/>
            </a:ext>
          </a:extLst>
        </xdr:cNvPr>
        <xdr:cNvSpPr txBox="1"/>
      </xdr:nvSpPr>
      <xdr:spPr>
        <a:xfrm>
          <a:off x="22212300" y="9832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102227</xdr:rowOff>
    </xdr:from>
    <xdr:to>
      <xdr:col>112</xdr:col>
      <xdr:colOff>38100</xdr:colOff>
      <xdr:row>59</xdr:row>
      <xdr:rowOff>32377</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1272500" y="10046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48904</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88428" y="9821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103790</xdr:rowOff>
    </xdr:from>
    <xdr:to>
      <xdr:col>107</xdr:col>
      <xdr:colOff>101600</xdr:colOff>
      <xdr:row>59</xdr:row>
      <xdr:rowOff>33940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0383500" y="100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25067</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10140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105008</xdr:rowOff>
    </xdr:from>
    <xdr:to>
      <xdr:col>102</xdr:col>
      <xdr:colOff>165100</xdr:colOff>
      <xdr:row>59</xdr:row>
      <xdr:rowOff>35158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9494500" y="10049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26285</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10141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106700</xdr:rowOff>
    </xdr:from>
    <xdr:to>
      <xdr:col>98</xdr:col>
      <xdr:colOff>38100</xdr:colOff>
      <xdr:row>59</xdr:row>
      <xdr:rowOff>36850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8605500" y="1005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27977</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1014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114840</xdr:rowOff>
    </xdr:from>
    <xdr:to>
      <xdr:col>116</xdr:col>
      <xdr:colOff>62864</xdr:colOff>
      <xdr:row>78</xdr:row>
      <xdr:rowOff>54169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2287790"/>
          <a:ext cx="1269" cy="1139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57996</xdr:rowOff>
    </xdr:from>
    <xdr:ext cx="534377" cy="259045"/>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431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54169</xdr:rowOff>
    </xdr:from>
    <xdr:to>
      <xdr:col>116</xdr:col>
      <xdr:colOff>152400</xdr:colOff>
      <xdr:row>78</xdr:row>
      <xdr:rowOff>54169</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427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61517</xdr:rowOff>
    </xdr:from>
    <xdr:ext cx="599010" cy="25904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2063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114840</xdr:rowOff>
    </xdr:from>
    <xdr:to>
      <xdr:col>116</xdr:col>
      <xdr:colOff>152400</xdr:colOff>
      <xdr:row>71</xdr:row>
      <xdr:rowOff>114840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2287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156029</xdr:rowOff>
    </xdr:from>
    <xdr:to>
      <xdr:col>116</xdr:col>
      <xdr:colOff>63500</xdr:colOff>
      <xdr:row>76</xdr:row>
      <xdr:rowOff>165962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1323300" y="13186229"/>
          <a:ext cx="838200" cy="9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83522</xdr:rowOff>
    </xdr:from>
    <xdr:ext cx="599010" cy="259045"/>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29422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60644</xdr:rowOff>
    </xdr:from>
    <xdr:to>
      <xdr:col>116</xdr:col>
      <xdr:colOff>114300</xdr:colOff>
      <xdr:row>76</xdr:row>
      <xdr:rowOff>162244</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309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128251</xdr:rowOff>
    </xdr:from>
    <xdr:to>
      <xdr:col>111</xdr:col>
      <xdr:colOff>177800</xdr:colOff>
      <xdr:row>76</xdr:row>
      <xdr:rowOff>165962</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0434300" y="13158451"/>
          <a:ext cx="889000" cy="37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81704</xdr:rowOff>
    </xdr:from>
    <xdr:to>
      <xdr:col>112</xdr:col>
      <xdr:colOff>38100</xdr:colOff>
      <xdr:row>77</xdr:row>
      <xdr:rowOff>11854</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3111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75</xdr:row>
      <xdr:rowOff>28380</xdr:rowOff>
    </xdr:from>
    <xdr:ext cx="599010"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23795" y="12887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128251</xdr:rowOff>
    </xdr:from>
    <xdr:to>
      <xdr:col>107</xdr:col>
      <xdr:colOff>50800</xdr:colOff>
      <xdr:row>76</xdr:row>
      <xdr:rowOff>153423</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9545300" y="13158451"/>
          <a:ext cx="889000" cy="25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79744</xdr:rowOff>
    </xdr:from>
    <xdr:to>
      <xdr:col>107</xdr:col>
      <xdr:colOff>101600</xdr:colOff>
      <xdr:row>77</xdr:row>
      <xdr:rowOff>9894</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3109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77</xdr:row>
      <xdr:rowOff>1021</xdr:rowOff>
    </xdr:from>
    <xdr:ext cx="59901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34795" y="13202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153423</xdr:rowOff>
    </xdr:from>
    <xdr:to>
      <xdr:col>102</xdr:col>
      <xdr:colOff>114300</xdr:colOff>
      <xdr:row>77</xdr:row>
      <xdr:rowOff>6690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8656300" y="13183623"/>
          <a:ext cx="889000" cy="24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87517</xdr:rowOff>
    </xdr:from>
    <xdr:to>
      <xdr:col>102</xdr:col>
      <xdr:colOff>165100</xdr:colOff>
      <xdr:row>77</xdr:row>
      <xdr:rowOff>17667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3117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75</xdr:row>
      <xdr:rowOff>34194</xdr:rowOff>
    </xdr:from>
    <xdr:ext cx="59901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45795" y="12892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97727</xdr:rowOff>
    </xdr:from>
    <xdr:to>
      <xdr:col>98</xdr:col>
      <xdr:colOff>38100</xdr:colOff>
      <xdr:row>77</xdr:row>
      <xdr:rowOff>27877</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3127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75</xdr:row>
      <xdr:rowOff>44405</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56795" y="12903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105229</xdr:rowOff>
    </xdr:from>
    <xdr:to>
      <xdr:col>116</xdr:col>
      <xdr:colOff>114300</xdr:colOff>
      <xdr:row>77</xdr:row>
      <xdr:rowOff>35379</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2110700" y="1313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83656</xdr:rowOff>
    </xdr:from>
    <xdr:ext cx="599010" cy="259045"/>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3113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115162</xdr:rowOff>
    </xdr:from>
    <xdr:to>
      <xdr:col>112</xdr:col>
      <xdr:colOff>38100</xdr:colOff>
      <xdr:row>77</xdr:row>
      <xdr:rowOff>45312</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1272500" y="13145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77</xdr:row>
      <xdr:rowOff>36439</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23795" y="13238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77451</xdr:rowOff>
    </xdr:from>
    <xdr:to>
      <xdr:col>107</xdr:col>
      <xdr:colOff>101600</xdr:colOff>
      <xdr:row>77</xdr:row>
      <xdr:rowOff>7601</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0383500" y="13107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75</xdr:row>
      <xdr:rowOff>24128</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34795" y="12882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102623</xdr:rowOff>
    </xdr:from>
    <xdr:to>
      <xdr:col>102</xdr:col>
      <xdr:colOff>165100</xdr:colOff>
      <xdr:row>77</xdr:row>
      <xdr:rowOff>32773</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9494500" y="13132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77</xdr:row>
      <xdr:rowOff>23900</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45795" y="13225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127340</xdr:rowOff>
    </xdr:from>
    <xdr:to>
      <xdr:col>98</xdr:col>
      <xdr:colOff>38100</xdr:colOff>
      <xdr:row>77</xdr:row>
      <xdr:rowOff>57490</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8605500" y="1315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48617</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3250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98</xdr:row>
      <xdr:rowOff>139700</xdr:rowOff>
    </xdr:from>
    <xdr:to>
      <xdr:col>120</xdr:col>
      <xdr:colOff>114300</xdr:colOff>
      <xdr:row>98</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97</xdr:row>
      <xdr:rowOff>168927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96</xdr:row>
      <xdr:rowOff>25400</xdr:rowOff>
    </xdr:from>
    <xdr:to>
      <xdr:col>120</xdr:col>
      <xdr:colOff>114300</xdr:colOff>
      <xdr:row>96</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95</xdr:row>
      <xdr:rowOff>54627</xdr:rowOff>
    </xdr:from>
    <xdr:ext cx="31290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7975094" y="16342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82550</xdr:rowOff>
    </xdr:from>
    <xdr:to>
      <xdr:col>120</xdr:col>
      <xdr:colOff>114300</xdr:colOff>
      <xdr:row>93</xdr:row>
      <xdr:rowOff>82550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92</xdr:row>
      <xdr:rowOff>111777</xdr:rowOff>
    </xdr:from>
    <xdr:ext cx="31290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7975094" y="15885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139700</xdr:rowOff>
    </xdr:from>
    <xdr:to>
      <xdr:col>120</xdr:col>
      <xdr:colOff>114300</xdr:colOff>
      <xdr:row>90</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89</xdr:row>
      <xdr:rowOff>168927</xdr:rowOff>
    </xdr:from>
    <xdr:ext cx="31290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7975094" y="15427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87</xdr:row>
      <xdr:rowOff>54627</xdr:rowOff>
    </xdr:from>
    <xdr:ext cx="31290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98</xdr:row>
      <xdr:rowOff>139700</xdr:rowOff>
    </xdr:from>
    <xdr:to>
      <xdr:col>116</xdr:col>
      <xdr:colOff>62864</xdr:colOff>
      <xdr:row>98</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941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98</xdr:row>
      <xdr:rowOff>139700</xdr:rowOff>
    </xdr:from>
    <xdr:to>
      <xdr:col>116</xdr:col>
      <xdr:colOff>63500</xdr:colOff>
      <xdr:row>98</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941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869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98</xdr:row>
      <xdr:rowOff>139700</xdr:rowOff>
    </xdr:from>
    <xdr:to>
      <xdr:col>111</xdr:col>
      <xdr:colOff>177800</xdr:colOff>
      <xdr:row>98</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88900</xdr:rowOff>
    </xdr:from>
    <xdr:to>
      <xdr:col>112</xdr:col>
      <xdr:colOff>38100</xdr:colOff>
      <xdr:row>99</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98</xdr:row>
      <xdr:rowOff>139700</xdr:rowOff>
    </xdr:from>
    <xdr:to>
      <xdr:col>107</xdr:col>
      <xdr:colOff>50800</xdr:colOff>
      <xdr:row>98</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88900</xdr:rowOff>
    </xdr:from>
    <xdr:to>
      <xdr:col>107</xdr:col>
      <xdr:colOff>101600</xdr:colOff>
      <xdr:row>99</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98</xdr:row>
      <xdr:rowOff>139700</xdr:rowOff>
    </xdr:from>
    <xdr:to>
      <xdr:col>102</xdr:col>
      <xdr:colOff>114300</xdr:colOff>
      <xdr:row>98</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88900</xdr:rowOff>
    </xdr:from>
    <xdr:to>
      <xdr:col>102</xdr:col>
      <xdr:colOff>165100</xdr:colOff>
      <xdr:row>99</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89</xdr:row>
      <xdr:rowOff>123189</xdr:rowOff>
    </xdr:from>
    <xdr:to>
      <xdr:col>98</xdr:col>
      <xdr:colOff>38100</xdr:colOff>
      <xdr:row>90</xdr:row>
      <xdr:rowOff>53339</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5382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88</xdr:row>
      <xdr:rowOff>69866</xdr:rowOff>
    </xdr:from>
    <xdr:ext cx="313932"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99333" y="1515746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97</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75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88900</xdr:rowOff>
    </xdr:from>
    <xdr:to>
      <xdr:col>112</xdr:col>
      <xdr:colOff>38100</xdr:colOff>
      <xdr:row>99</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97</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88900</xdr:rowOff>
    </xdr:from>
    <xdr:to>
      <xdr:col>107</xdr:col>
      <xdr:colOff>101600</xdr:colOff>
      <xdr:row>99</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97</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88900</xdr:rowOff>
    </xdr:from>
    <xdr:to>
      <xdr:col>102</xdr:col>
      <xdr:colOff>165100</xdr:colOff>
      <xdr:row>99</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97</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88900</xdr:rowOff>
    </xdr:from>
    <xdr:to>
      <xdr:col>98</xdr:col>
      <xdr:colOff>38100</xdr:colOff>
      <xdr:row>99</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10177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歳出決算総額は、住民一人当たり、</a:t>
          </a:r>
          <a:r>
            <a:rPr kumimoji="1" lang="en-US" altLang="ja-JP" sz="1100">
              <a:solidFill>
                <a:schemeClr val="dk1"/>
              </a:solidFill>
              <a:effectLst/>
              <a:latin typeface="+mn-lt"/>
              <a:ea typeface="+mn-ea"/>
              <a:cs typeface="+mn-cs"/>
            </a:rPr>
            <a:t>1,451</a:t>
          </a:r>
          <a:r>
            <a:rPr kumimoji="1" lang="ja-JP" altLang="ja-JP" sz="1100">
              <a:solidFill>
                <a:schemeClr val="dk1"/>
              </a:solidFill>
              <a:effectLst/>
              <a:latin typeface="+mn-lt"/>
              <a:ea typeface="+mn-ea"/>
              <a:cs typeface="+mn-cs"/>
            </a:rPr>
            <a:t>千円となっている。主な構成項目である人件費は、住民一人当たり</a:t>
          </a:r>
          <a:r>
            <a:rPr kumimoji="1" lang="en-US" altLang="ja-JP" sz="1100">
              <a:solidFill>
                <a:schemeClr val="dk1"/>
              </a:solidFill>
              <a:effectLst/>
              <a:latin typeface="+mn-lt"/>
              <a:ea typeface="+mn-ea"/>
              <a:cs typeface="+mn-cs"/>
            </a:rPr>
            <a:t>285,133</a:t>
          </a:r>
          <a:r>
            <a:rPr kumimoji="1" lang="ja-JP" altLang="ja-JP" sz="1100">
              <a:solidFill>
                <a:schemeClr val="dk1"/>
              </a:solidFill>
              <a:effectLst/>
              <a:latin typeface="+mn-lt"/>
              <a:ea typeface="+mn-ea"/>
              <a:cs typeface="+mn-cs"/>
            </a:rPr>
            <a:t>円で、前年度と比較し</a:t>
          </a:r>
          <a:r>
            <a:rPr kumimoji="1" lang="en-US" altLang="ja-JP" sz="1100">
              <a:solidFill>
                <a:schemeClr val="dk1"/>
              </a:solidFill>
              <a:effectLst/>
              <a:latin typeface="+mn-lt"/>
              <a:ea typeface="+mn-ea"/>
              <a:cs typeface="+mn-cs"/>
            </a:rPr>
            <a:t>7,893</a:t>
          </a:r>
          <a:r>
            <a:rPr kumimoji="1" lang="ja-JP" altLang="ja-JP" sz="1100">
              <a:solidFill>
                <a:schemeClr val="dk1"/>
              </a:solidFill>
              <a:effectLst/>
              <a:latin typeface="+mn-lt"/>
              <a:ea typeface="+mn-ea"/>
              <a:cs typeface="+mn-cs"/>
            </a:rPr>
            <a:t>円増加しており、類似団体と比較すると</a:t>
          </a:r>
          <a:r>
            <a:rPr kumimoji="1" lang="en-US" altLang="ja-JP" sz="1100">
              <a:solidFill>
                <a:schemeClr val="dk1"/>
              </a:solidFill>
              <a:effectLst/>
              <a:latin typeface="+mn-lt"/>
              <a:ea typeface="+mn-ea"/>
              <a:cs typeface="+mn-cs"/>
            </a:rPr>
            <a:t>45,330</a:t>
          </a:r>
          <a:r>
            <a:rPr kumimoji="1" lang="ja-JP" altLang="ja-JP" sz="1100">
              <a:solidFill>
                <a:schemeClr val="dk1"/>
              </a:solidFill>
              <a:effectLst/>
              <a:latin typeface="+mn-lt"/>
              <a:ea typeface="+mn-ea"/>
              <a:cs typeface="+mn-cs"/>
            </a:rPr>
            <a:t>円上回っている。これは、へき地診療所特別会計が普通会計に含まれ</a:t>
          </a:r>
          <a:r>
            <a:rPr kumimoji="1" lang="ja-JP" altLang="en-US" sz="1100">
              <a:solidFill>
                <a:schemeClr val="dk1"/>
              </a:solidFill>
              <a:effectLst/>
              <a:latin typeface="+mn-lt"/>
              <a:ea typeface="+mn-ea"/>
              <a:cs typeface="+mn-cs"/>
            </a:rPr>
            <a:t>ている</a:t>
          </a:r>
          <a:r>
            <a:rPr kumimoji="1" lang="ja-JP" altLang="ja-JP" sz="1100">
              <a:solidFill>
                <a:schemeClr val="dk1"/>
              </a:solidFill>
              <a:effectLst/>
              <a:latin typeface="+mn-lt"/>
              <a:ea typeface="+mn-ea"/>
              <a:cs typeface="+mn-cs"/>
            </a:rPr>
            <a:t>ことから、医師や看護師等に係る分が影響している。維持補修費は、本村が全国屈指の豪雪地であり、例年除排雪費用に多額の費用を投じており、住民一人当たりの金額は</a:t>
          </a:r>
          <a:r>
            <a:rPr kumimoji="1" lang="en-US" altLang="ja-JP" sz="1100">
              <a:solidFill>
                <a:schemeClr val="dk1"/>
              </a:solidFill>
              <a:effectLst/>
              <a:latin typeface="+mn-lt"/>
              <a:ea typeface="+mn-ea"/>
              <a:cs typeface="+mn-cs"/>
            </a:rPr>
            <a:t>100,740</a:t>
          </a:r>
          <a:r>
            <a:rPr kumimoji="1" lang="ja-JP" altLang="ja-JP" sz="1100">
              <a:solidFill>
                <a:schemeClr val="dk1"/>
              </a:solidFill>
              <a:effectLst/>
              <a:latin typeface="+mn-lt"/>
              <a:ea typeface="+mn-ea"/>
              <a:cs typeface="+mn-cs"/>
            </a:rPr>
            <a:t>円となっており、類似団体と比較し</a:t>
          </a:r>
          <a:r>
            <a:rPr kumimoji="1" lang="en-US" altLang="ja-JP" sz="1100">
              <a:solidFill>
                <a:schemeClr val="dk1"/>
              </a:solidFill>
              <a:effectLst/>
              <a:latin typeface="+mn-lt"/>
              <a:ea typeface="+mn-ea"/>
              <a:cs typeface="+mn-cs"/>
            </a:rPr>
            <a:t>61,657</a:t>
          </a:r>
          <a:r>
            <a:rPr kumimoji="1" lang="ja-JP" altLang="ja-JP" sz="1100">
              <a:solidFill>
                <a:schemeClr val="dk1"/>
              </a:solidFill>
              <a:effectLst/>
              <a:latin typeface="+mn-lt"/>
              <a:ea typeface="+mn-ea"/>
              <a:cs typeface="+mn-cs"/>
            </a:rPr>
            <a:t>円上回っている。公債費は、令和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年度では前年度と比較</a:t>
          </a:r>
          <a:r>
            <a:rPr kumimoji="1" lang="ja-JP" altLang="en-US" sz="1100">
              <a:solidFill>
                <a:schemeClr val="dk1"/>
              </a:solidFill>
              <a:effectLst/>
              <a:latin typeface="+mn-lt"/>
              <a:ea typeface="+mn-ea"/>
              <a:cs typeface="+mn-cs"/>
            </a:rPr>
            <a:t>し</a:t>
          </a:r>
          <a:r>
            <a:rPr kumimoji="1" lang="en-US" altLang="ja-JP" sz="1100">
              <a:solidFill>
                <a:schemeClr val="dk1"/>
              </a:solidFill>
              <a:effectLst/>
              <a:latin typeface="+mn-lt"/>
              <a:ea typeface="+mn-ea"/>
              <a:cs typeface="+mn-cs"/>
            </a:rPr>
            <a:t>19,991</a:t>
          </a:r>
          <a:r>
            <a:rPr kumimoji="1" lang="ja-JP" altLang="ja-JP" sz="1100">
              <a:solidFill>
                <a:schemeClr val="dk1"/>
              </a:solidFill>
              <a:effectLst/>
              <a:latin typeface="+mn-lt"/>
              <a:ea typeface="+mn-ea"/>
              <a:cs typeface="+mn-cs"/>
            </a:rPr>
            <a:t>円増の</a:t>
          </a:r>
          <a:r>
            <a:rPr kumimoji="1" lang="en-US" altLang="ja-JP" sz="1100">
              <a:solidFill>
                <a:schemeClr val="dk1"/>
              </a:solidFill>
              <a:effectLst/>
              <a:latin typeface="+mn-lt"/>
              <a:ea typeface="+mn-ea"/>
              <a:cs typeface="+mn-cs"/>
            </a:rPr>
            <a:t>189,495</a:t>
          </a:r>
          <a:r>
            <a:rPr kumimoji="1" lang="ja-JP" altLang="ja-JP" sz="1100">
              <a:solidFill>
                <a:schemeClr val="dk1"/>
              </a:solidFill>
              <a:effectLst/>
              <a:latin typeface="+mn-lt"/>
              <a:ea typeface="+mn-ea"/>
              <a:cs typeface="+mn-cs"/>
            </a:rPr>
            <a:t>円となり、今後も大規模事業の償還が控えており、増加していくと見込んでいる。積立金は、庁舎建設に備え公共施設等整備振興基金の積み立てを行った</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、ふるさと納税の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により、大蔵村ふるさと応援基金への積み立てが</a:t>
          </a:r>
          <a:r>
            <a:rPr kumimoji="1" lang="ja-JP" altLang="en-US" sz="1100">
              <a:solidFill>
                <a:schemeClr val="dk1"/>
              </a:solidFill>
              <a:effectLst/>
              <a:latin typeface="+mn-lt"/>
              <a:ea typeface="+mn-ea"/>
              <a:cs typeface="+mn-cs"/>
            </a:rPr>
            <a:t>減少し</a:t>
          </a:r>
          <a:r>
            <a:rPr kumimoji="1" lang="ja-JP" altLang="ja-JP" sz="1100">
              <a:solidFill>
                <a:schemeClr val="dk1"/>
              </a:solidFill>
              <a:effectLst/>
              <a:latin typeface="+mn-lt"/>
              <a:ea typeface="+mn-ea"/>
              <a:cs typeface="+mn-cs"/>
            </a:rPr>
            <a:t>、類似団体平均を</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回る</a:t>
          </a:r>
          <a:r>
            <a:rPr kumimoji="1" lang="en-US" altLang="ja-JP" sz="1100">
              <a:solidFill>
                <a:schemeClr val="dk1"/>
              </a:solidFill>
              <a:effectLst/>
              <a:latin typeface="+mn-lt"/>
              <a:ea typeface="+mn-ea"/>
              <a:cs typeface="+mn-cs"/>
            </a:rPr>
            <a:t>116,607</a:t>
          </a:r>
          <a:r>
            <a:rPr kumimoji="1" lang="ja-JP" altLang="ja-JP" sz="1100">
              <a:solidFill>
                <a:schemeClr val="dk1"/>
              </a:solidFill>
              <a:effectLst/>
              <a:latin typeface="+mn-lt"/>
              <a:ea typeface="+mn-ea"/>
              <a:cs typeface="+mn-cs"/>
            </a:rPr>
            <a:t>円となっている。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2,939
2,921
211.63
4,351,444
4,265,899
58,856
2,412,028
4,354,433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124613</xdr:rowOff>
    </xdr:from>
    <xdr:to>
      <xdr:col>24</xdr:col>
      <xdr:colOff>62865</xdr:colOff>
      <xdr:row>38</xdr:row>
      <xdr:rowOff>37859</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268113"/>
          <a:ext cx="1270" cy="1284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41686</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6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37859</xdr:rowOff>
    </xdr:from>
    <xdr:to>
      <xdr:col>24</xdr:col>
      <xdr:colOff>152400</xdr:colOff>
      <xdr:row>38</xdr:row>
      <xdr:rowOff>37859</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52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71290</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5043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76,792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124613</xdr:rowOff>
    </xdr:from>
    <xdr:to>
      <xdr:col>24</xdr:col>
      <xdr:colOff>152400</xdr:colOff>
      <xdr:row>30</xdr:row>
      <xdr:rowOff>124613</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268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149987</xdr:rowOff>
    </xdr:from>
    <xdr:to>
      <xdr:col>24</xdr:col>
      <xdr:colOff>63500</xdr:colOff>
      <xdr:row>36</xdr:row>
      <xdr:rowOff>163322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322187"/>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143394</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3155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164967</xdr:rowOff>
    </xdr:from>
    <xdr:to>
      <xdr:col>24</xdr:col>
      <xdr:colOff>114300</xdr:colOff>
      <xdr:row>37</xdr:row>
      <xdr:rowOff>95117</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163322</xdr:rowOff>
    </xdr:from>
    <xdr:to>
      <xdr:col>19</xdr:col>
      <xdr:colOff>177800</xdr:colOff>
      <xdr:row>36</xdr:row>
      <xdr:rowOff>168751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335522"/>
          <a:ext cx="889000" cy="5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7290</xdr:rowOff>
    </xdr:from>
    <xdr:to>
      <xdr:col>20</xdr:col>
      <xdr:colOff>38100</xdr:colOff>
      <xdr:row>37</xdr:row>
      <xdr:rowOff>108890</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100017</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4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159969</xdr:rowOff>
    </xdr:from>
    <xdr:to>
      <xdr:col>15</xdr:col>
      <xdr:colOff>50800</xdr:colOff>
      <xdr:row>36</xdr:row>
      <xdr:rowOff>168751</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019300" y="6332169"/>
          <a:ext cx="889000" cy="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9461</xdr:rowOff>
    </xdr:from>
    <xdr:to>
      <xdr:col>15</xdr:col>
      <xdr:colOff>101600</xdr:colOff>
      <xdr:row>37</xdr:row>
      <xdr:rowOff>111061</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102188</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44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159969</xdr:rowOff>
    </xdr:from>
    <xdr:to>
      <xdr:col>10</xdr:col>
      <xdr:colOff>114300</xdr:colOff>
      <xdr:row>36</xdr:row>
      <xdr:rowOff>165913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332169"/>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170129</xdr:rowOff>
    </xdr:from>
    <xdr:to>
      <xdr:col>10</xdr:col>
      <xdr:colOff>165100</xdr:colOff>
      <xdr:row>37</xdr:row>
      <xdr:rowOff>100279</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4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91406</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435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5252</xdr:rowOff>
    </xdr:from>
    <xdr:to>
      <xdr:col>6</xdr:col>
      <xdr:colOff>38100</xdr:colOff>
      <xdr:row>37</xdr:row>
      <xdr:rowOff>106852</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48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97979</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44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99187</xdr:rowOff>
    </xdr:from>
    <xdr:to>
      <xdr:col>24</xdr:col>
      <xdr:colOff>114300</xdr:colOff>
      <xdr:row>37</xdr:row>
      <xdr:rowOff>29337</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27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122064</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122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112522</xdr:rowOff>
    </xdr:from>
    <xdr:to>
      <xdr:col>20</xdr:col>
      <xdr:colOff>38100</xdr:colOff>
      <xdr:row>37</xdr:row>
      <xdr:rowOff>42672</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284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59199</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059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117951</xdr:rowOff>
    </xdr:from>
    <xdr:to>
      <xdr:col>15</xdr:col>
      <xdr:colOff>101600</xdr:colOff>
      <xdr:row>37</xdr:row>
      <xdr:rowOff>48101</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290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64628</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06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109169</xdr:rowOff>
    </xdr:from>
    <xdr:to>
      <xdr:col>10</xdr:col>
      <xdr:colOff>165100</xdr:colOff>
      <xdr:row>37</xdr:row>
      <xdr:rowOff>39319</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281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55846</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056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115113</xdr:rowOff>
    </xdr:from>
    <xdr:to>
      <xdr:col>6</xdr:col>
      <xdr:colOff>38100</xdr:colOff>
      <xdr:row>37</xdr:row>
      <xdr:rowOff>45263</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28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61790</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062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総務費グラフ枠">
          <a:extLst>
            <a:ext uri="{FF2B5EF4-FFF2-40B4-BE49-F238E27FC236}">
              <a16:creationId xmlns:a16="http://schemas.microsoft.com/office/drawing/2014/main" id="{00000000-0008-0000-07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122627</xdr:rowOff>
    </xdr:from>
    <xdr:to>
      <xdr:col>24</xdr:col>
      <xdr:colOff>62865</xdr:colOff>
      <xdr:row>58</xdr:row>
      <xdr:rowOff>105993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flipV="1">
          <a:off x="4633595" y="8695127"/>
          <a:ext cx="1270" cy="1354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109820</xdr:rowOff>
    </xdr:from>
    <xdr:ext cx="599010" cy="259045"/>
    <xdr:sp macro="" textlink="">
      <xdr:nvSpPr>
        <xdr:cNvPr id="113" name="総務費最小値テキスト">
          <a:extLst>
            <a:ext uri="{FF2B5EF4-FFF2-40B4-BE49-F238E27FC236}">
              <a16:creationId xmlns:a16="http://schemas.microsoft.com/office/drawing/2014/main" id="{00000000-0008-0000-0700-000071000000}"/>
            </a:ext>
          </a:extLst>
        </xdr:cNvPr>
        <xdr:cNvSpPr txBox="1"/>
      </xdr:nvSpPr>
      <xdr:spPr>
        <a:xfrm>
          <a:off x="4686300" y="10053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105993</xdr:rowOff>
    </xdr:from>
    <xdr:to>
      <xdr:col>24</xdr:col>
      <xdr:colOff>152400</xdr:colOff>
      <xdr:row>58</xdr:row>
      <xdr:rowOff>105993</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10050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69304</xdr:rowOff>
    </xdr:from>
    <xdr:ext cx="690189" cy="259045"/>
    <xdr:sp macro="" textlink="">
      <xdr:nvSpPr>
        <xdr:cNvPr id="115" name="総務費最大値テキスト">
          <a:extLst>
            <a:ext uri="{FF2B5EF4-FFF2-40B4-BE49-F238E27FC236}">
              <a16:creationId xmlns:a16="http://schemas.microsoft.com/office/drawing/2014/main" id="{00000000-0008-0000-0700-000073000000}"/>
            </a:ext>
          </a:extLst>
        </xdr:cNvPr>
        <xdr:cNvSpPr txBox="1"/>
      </xdr:nvSpPr>
      <xdr:spPr>
        <a:xfrm>
          <a:off x="4686300" y="847035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1,922,406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122627</xdr:rowOff>
    </xdr:from>
    <xdr:to>
      <xdr:col>24</xdr:col>
      <xdr:colOff>152400</xdr:colOff>
      <xdr:row>50</xdr:row>
      <xdr:rowOff>122627</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8695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133607</xdr:rowOff>
    </xdr:from>
    <xdr:to>
      <xdr:col>24</xdr:col>
      <xdr:colOff>63500</xdr:colOff>
      <xdr:row>57</xdr:row>
      <xdr:rowOff>140730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3797300" y="9906257"/>
          <a:ext cx="838200" cy="7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69690</xdr:rowOff>
    </xdr:from>
    <xdr:ext cx="599010" cy="259045"/>
    <xdr:sp macro="" textlink="">
      <xdr:nvSpPr>
        <xdr:cNvPr id="118" name="総務費平均値テキスト">
          <a:extLst>
            <a:ext uri="{FF2B5EF4-FFF2-40B4-BE49-F238E27FC236}">
              <a16:creationId xmlns:a16="http://schemas.microsoft.com/office/drawing/2014/main" id="{00000000-0008-0000-0700-000076000000}"/>
            </a:ext>
          </a:extLst>
        </xdr:cNvPr>
        <xdr:cNvSpPr txBox="1"/>
      </xdr:nvSpPr>
      <xdr:spPr>
        <a:xfrm>
          <a:off x="4686300" y="96708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46813</xdr:rowOff>
    </xdr:from>
    <xdr:to>
      <xdr:col>24</xdr:col>
      <xdr:colOff>114300</xdr:colOff>
      <xdr:row>57</xdr:row>
      <xdr:rowOff>148413</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4584700" y="9819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120682</xdr:rowOff>
    </xdr:from>
    <xdr:to>
      <xdr:col>19</xdr:col>
      <xdr:colOff>177800</xdr:colOff>
      <xdr:row>57</xdr:row>
      <xdr:rowOff>133607</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2908300" y="9893332"/>
          <a:ext cx="889000" cy="12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54924</xdr:rowOff>
    </xdr:from>
    <xdr:to>
      <xdr:col>20</xdr:col>
      <xdr:colOff>38100</xdr:colOff>
      <xdr:row>57</xdr:row>
      <xdr:rowOff>156524</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3746500" y="9827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1601</xdr:rowOff>
    </xdr:from>
    <xdr:ext cx="599010"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3497795" y="9602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120682</xdr:rowOff>
    </xdr:from>
    <xdr:to>
      <xdr:col>15</xdr:col>
      <xdr:colOff>50800</xdr:colOff>
      <xdr:row>57</xdr:row>
      <xdr:rowOff>166706</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019300" y="9893332"/>
          <a:ext cx="889000" cy="46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15831</xdr:rowOff>
    </xdr:from>
    <xdr:to>
      <xdr:col>15</xdr:col>
      <xdr:colOff>101600</xdr:colOff>
      <xdr:row>57</xdr:row>
      <xdr:rowOff>117431</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2857500" y="978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133958</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2608795" y="9563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166706</xdr:rowOff>
    </xdr:from>
    <xdr:to>
      <xdr:col>10</xdr:col>
      <xdr:colOff>114300</xdr:colOff>
      <xdr:row>58</xdr:row>
      <xdr:rowOff>60034</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1130300" y="9939356"/>
          <a:ext cx="889000" cy="6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120739</xdr:rowOff>
    </xdr:from>
    <xdr:to>
      <xdr:col>10</xdr:col>
      <xdr:colOff>165100</xdr:colOff>
      <xdr:row>58</xdr:row>
      <xdr:rowOff>50889</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968500" y="989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42016</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1719795" y="9986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121438</xdr:rowOff>
    </xdr:from>
    <xdr:to>
      <xdr:col>6</xdr:col>
      <xdr:colOff>38100</xdr:colOff>
      <xdr:row>58</xdr:row>
      <xdr:rowOff>51588</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079500" y="9894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68115</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830795" y="9669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89930</xdr:rowOff>
    </xdr:from>
    <xdr:to>
      <xdr:col>24</xdr:col>
      <xdr:colOff>114300</xdr:colOff>
      <xdr:row>58</xdr:row>
      <xdr:rowOff>20080</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4584700" y="986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68357</xdr:rowOff>
    </xdr:from>
    <xdr:ext cx="599010" cy="259045"/>
    <xdr:sp macro="" textlink="">
      <xdr:nvSpPr>
        <xdr:cNvPr id="137" name="総務費該当値テキスト">
          <a:extLst>
            <a:ext uri="{FF2B5EF4-FFF2-40B4-BE49-F238E27FC236}">
              <a16:creationId xmlns:a16="http://schemas.microsoft.com/office/drawing/2014/main" id="{00000000-0008-0000-0700-000089000000}"/>
            </a:ext>
          </a:extLst>
        </xdr:cNvPr>
        <xdr:cNvSpPr txBox="1"/>
      </xdr:nvSpPr>
      <xdr:spPr>
        <a:xfrm>
          <a:off x="4686300" y="9841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82807</xdr:rowOff>
    </xdr:from>
    <xdr:to>
      <xdr:col>20</xdr:col>
      <xdr:colOff>38100</xdr:colOff>
      <xdr:row>58</xdr:row>
      <xdr:rowOff>12957</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3746500" y="9855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4084</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3497795" y="9948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69882</xdr:rowOff>
    </xdr:from>
    <xdr:to>
      <xdr:col>15</xdr:col>
      <xdr:colOff>101600</xdr:colOff>
      <xdr:row>58</xdr:row>
      <xdr:rowOff>32</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2857500" y="984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162609</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2608795" y="9935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115906</xdr:rowOff>
    </xdr:from>
    <xdr:to>
      <xdr:col>10</xdr:col>
      <xdr:colOff>165100</xdr:colOff>
      <xdr:row>58</xdr:row>
      <xdr:rowOff>46056</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968500" y="988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62583</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1719795" y="9663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9234</xdr:rowOff>
    </xdr:from>
    <xdr:to>
      <xdr:col>6</xdr:col>
      <xdr:colOff>38100</xdr:colOff>
      <xdr:row>58</xdr:row>
      <xdr:rowOff>110834</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079500" y="995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101961</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830795" y="10046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15904</xdr:rowOff>
    </xdr:from>
    <xdr:to>
      <xdr:col>24</xdr:col>
      <xdr:colOff>62865</xdr:colOff>
      <xdr:row>78</xdr:row>
      <xdr:rowOff>139886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017404"/>
          <a:ext cx="1270" cy="1495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143713</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516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139886</xdr:rowOff>
    </xdr:from>
    <xdr:to>
      <xdr:col>24</xdr:col>
      <xdr:colOff>152400</xdr:colOff>
      <xdr:row>78</xdr:row>
      <xdr:rowOff>139886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512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134031</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1792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15904</xdr:rowOff>
    </xdr:from>
    <xdr:to>
      <xdr:col>24</xdr:col>
      <xdr:colOff>152400</xdr:colOff>
      <xdr:row>70</xdr:row>
      <xdr:rowOff>15904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017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108029</xdr:rowOff>
    </xdr:from>
    <xdr:to>
      <xdr:col>24</xdr:col>
      <xdr:colOff>63500</xdr:colOff>
      <xdr:row>77</xdr:row>
      <xdr:rowOff>114936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3309679"/>
          <a:ext cx="838200" cy="6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88845</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9475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65968</xdr:rowOff>
    </xdr:from>
    <xdr:to>
      <xdr:col>24</xdr:col>
      <xdr:colOff>114300</xdr:colOff>
      <xdr:row>76</xdr:row>
      <xdr:rowOff>167568</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114936</xdr:rowOff>
    </xdr:from>
    <xdr:to>
      <xdr:col>19</xdr:col>
      <xdr:colOff>177800</xdr:colOff>
      <xdr:row>77</xdr:row>
      <xdr:rowOff>160277</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3316586"/>
          <a:ext cx="889000" cy="45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48876</xdr:rowOff>
    </xdr:from>
    <xdr:to>
      <xdr:col>20</xdr:col>
      <xdr:colOff>38100</xdr:colOff>
      <xdr:row>76</xdr:row>
      <xdr:rowOff>150476</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167002</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2854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160277</xdr:rowOff>
    </xdr:from>
    <xdr:to>
      <xdr:col>15</xdr:col>
      <xdr:colOff>50800</xdr:colOff>
      <xdr:row>78</xdr:row>
      <xdr:rowOff>37288</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019300" y="13361927"/>
          <a:ext cx="889000" cy="48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120019</xdr:rowOff>
    </xdr:from>
    <xdr:to>
      <xdr:col>15</xdr:col>
      <xdr:colOff>101600</xdr:colOff>
      <xdr:row>77</xdr:row>
      <xdr:rowOff>50169</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66696</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292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37288</xdr:rowOff>
    </xdr:from>
    <xdr:to>
      <xdr:col>10</xdr:col>
      <xdr:colOff>114300</xdr:colOff>
      <xdr:row>78</xdr:row>
      <xdr:rowOff>67256</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410388"/>
          <a:ext cx="889000" cy="29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6029</xdr:rowOff>
    </xdr:from>
    <xdr:to>
      <xdr:col>10</xdr:col>
      <xdr:colOff>165100</xdr:colOff>
      <xdr:row>77</xdr:row>
      <xdr:rowOff>107629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207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124156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2982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36354</xdr:rowOff>
    </xdr:from>
    <xdr:to>
      <xdr:col>6</xdr:col>
      <xdr:colOff>38100</xdr:colOff>
      <xdr:row>77</xdr:row>
      <xdr:rowOff>137954</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238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154481</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013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57229</xdr:rowOff>
    </xdr:from>
    <xdr:to>
      <xdr:col>24</xdr:col>
      <xdr:colOff>114300</xdr:colOff>
      <xdr:row>77</xdr:row>
      <xdr:rowOff>158829</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3258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35656</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3237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64136</xdr:rowOff>
    </xdr:from>
    <xdr:to>
      <xdr:col>20</xdr:col>
      <xdr:colOff>38100</xdr:colOff>
      <xdr:row>77</xdr:row>
      <xdr:rowOff>165736</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26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156863</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3358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109477</xdr:rowOff>
    </xdr:from>
    <xdr:to>
      <xdr:col>15</xdr:col>
      <xdr:colOff>101600</xdr:colOff>
      <xdr:row>78</xdr:row>
      <xdr:rowOff>39627</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311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30754</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3403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157938</xdr:rowOff>
    </xdr:from>
    <xdr:to>
      <xdr:col>10</xdr:col>
      <xdr:colOff>165100</xdr:colOff>
      <xdr:row>78</xdr:row>
      <xdr:rowOff>88088</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35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79215</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3452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16456</xdr:rowOff>
    </xdr:from>
    <xdr:to>
      <xdr:col>6</xdr:col>
      <xdr:colOff>38100</xdr:colOff>
      <xdr:row>78</xdr:row>
      <xdr:rowOff>118056</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38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109183</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3482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104983</xdr:rowOff>
    </xdr:from>
    <xdr:to>
      <xdr:col>24</xdr:col>
      <xdr:colOff>62865</xdr:colOff>
      <xdr:row>98</xdr:row>
      <xdr:rowOff>139376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535483"/>
          <a:ext cx="1270" cy="1405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143203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6945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139376</xdr:rowOff>
    </xdr:from>
    <xdr:to>
      <xdr:col>24</xdr:col>
      <xdr:colOff>152400</xdr:colOff>
      <xdr:row>98</xdr:row>
      <xdr:rowOff>139376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6941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51660</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310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470,631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104983</xdr:rowOff>
    </xdr:from>
    <xdr:to>
      <xdr:col>24</xdr:col>
      <xdr:colOff>152400</xdr:colOff>
      <xdr:row>90</xdr:row>
      <xdr:rowOff>104983</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535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139596</xdr:rowOff>
    </xdr:from>
    <xdr:to>
      <xdr:col>24</xdr:col>
      <xdr:colOff>63500</xdr:colOff>
      <xdr:row>96</xdr:row>
      <xdr:rowOff>149389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3797300" y="16598796"/>
          <a:ext cx="838200" cy="9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98959</xdr:rowOff>
    </xdr:from>
    <xdr:ext cx="599010"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5581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120532</xdr:rowOff>
    </xdr:from>
    <xdr:to>
      <xdr:col>24</xdr:col>
      <xdr:colOff>114300</xdr:colOff>
      <xdr:row>97</xdr:row>
      <xdr:rowOff>50682</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79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139596</xdr:rowOff>
    </xdr:from>
    <xdr:to>
      <xdr:col>19</xdr:col>
      <xdr:colOff>177800</xdr:colOff>
      <xdr:row>96</xdr:row>
      <xdr:rowOff>164337</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908300" y="16598796"/>
          <a:ext cx="889000" cy="24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133392</xdr:rowOff>
    </xdr:from>
    <xdr:to>
      <xdr:col>20</xdr:col>
      <xdr:colOff>38100</xdr:colOff>
      <xdr:row>97</xdr:row>
      <xdr:rowOff>63542</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592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54669</xdr:rowOff>
    </xdr:from>
    <xdr:ext cx="599010"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497795" y="1668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164337</xdr:rowOff>
    </xdr:from>
    <xdr:to>
      <xdr:col>15</xdr:col>
      <xdr:colOff>50800</xdr:colOff>
      <xdr:row>97</xdr:row>
      <xdr:rowOff>20427</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623537"/>
          <a:ext cx="889000" cy="27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148146</xdr:rowOff>
    </xdr:from>
    <xdr:to>
      <xdr:col>15</xdr:col>
      <xdr:colOff>101600</xdr:colOff>
      <xdr:row>97</xdr:row>
      <xdr:rowOff>78296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07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69423</xdr:rowOff>
    </xdr:from>
    <xdr:ext cx="59901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08795" y="16700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20427</xdr:rowOff>
    </xdr:from>
    <xdr:to>
      <xdr:col>10</xdr:col>
      <xdr:colOff>114300</xdr:colOff>
      <xdr:row>97</xdr:row>
      <xdr:rowOff>35824</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651077"/>
          <a:ext cx="889000" cy="15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22442</xdr:rowOff>
    </xdr:from>
    <xdr:to>
      <xdr:col>10</xdr:col>
      <xdr:colOff>165100</xdr:colOff>
      <xdr:row>97</xdr:row>
      <xdr:rowOff>124042</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5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115169</xdr:rowOff>
    </xdr:from>
    <xdr:ext cx="59901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19795" y="16745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50691</xdr:rowOff>
    </xdr:from>
    <xdr:to>
      <xdr:col>6</xdr:col>
      <xdr:colOff>38100</xdr:colOff>
      <xdr:row>97</xdr:row>
      <xdr:rowOff>152291</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68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143418</xdr:rowOff>
    </xdr:from>
    <xdr:ext cx="59901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30795" y="16774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98589</xdr:rowOff>
    </xdr:from>
    <xdr:to>
      <xdr:col>24</xdr:col>
      <xdr:colOff>114300</xdr:colOff>
      <xdr:row>97</xdr:row>
      <xdr:rowOff>28739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557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121466</xdr:rowOff>
    </xdr:from>
    <xdr:ext cx="599010"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409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88796</xdr:rowOff>
    </xdr:from>
    <xdr:to>
      <xdr:col>20</xdr:col>
      <xdr:colOff>38100</xdr:colOff>
      <xdr:row>97</xdr:row>
      <xdr:rowOff>18946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547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35473</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497795" y="16323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113537</xdr:rowOff>
    </xdr:from>
    <xdr:to>
      <xdr:col>15</xdr:col>
      <xdr:colOff>101600</xdr:colOff>
      <xdr:row>97</xdr:row>
      <xdr:rowOff>43687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57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60214</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08795" y="1634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141077</xdr:rowOff>
    </xdr:from>
    <xdr:to>
      <xdr:col>10</xdr:col>
      <xdr:colOff>165100</xdr:colOff>
      <xdr:row>97</xdr:row>
      <xdr:rowOff>71227</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60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87754</xdr:rowOff>
    </xdr:from>
    <xdr:ext cx="599010"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19795" y="16375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156474</xdr:rowOff>
    </xdr:from>
    <xdr:to>
      <xdr:col>6</xdr:col>
      <xdr:colOff>38100</xdr:colOff>
      <xdr:row>97</xdr:row>
      <xdr:rowOff>86624</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615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103151</xdr:rowOff>
    </xdr:from>
    <xdr:ext cx="599010"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30795" y="16390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152908</xdr:rowOff>
    </xdr:from>
    <xdr:to>
      <xdr:col>54</xdr:col>
      <xdr:colOff>189865</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24958"/>
          <a:ext cx="1270" cy="1606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99585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0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12,646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152908</xdr:rowOff>
    </xdr:from>
    <xdr:to>
      <xdr:col>55</xdr:col>
      <xdr:colOff>88900</xdr:colOff>
      <xdr:row>29</xdr:row>
      <xdr:rowOff>152908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24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134620</xdr:rowOff>
    </xdr:from>
    <xdr:to>
      <xdr:col>55</xdr:col>
      <xdr:colOff>0</xdr:colOff>
      <xdr:row>37</xdr:row>
      <xdr:rowOff>167005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47827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61104</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57620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82677</xdr:rowOff>
    </xdr:from>
    <xdr:to>
      <xdr:col>55</xdr:col>
      <xdr:colOff>50800</xdr:colOff>
      <xdr:row>39</xdr:row>
      <xdr:rowOff>12827</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133477</xdr:rowOff>
    </xdr:from>
    <xdr:to>
      <xdr:col>50</xdr:col>
      <xdr:colOff>114300</xdr:colOff>
      <xdr:row>37</xdr:row>
      <xdr:rowOff>167005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477127"/>
          <a:ext cx="889000" cy="3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75438</xdr:rowOff>
    </xdr:from>
    <xdr:to>
      <xdr:col>50</xdr:col>
      <xdr:colOff>165100</xdr:colOff>
      <xdr:row>39</xdr:row>
      <xdr:rowOff>5588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168165</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6832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133477</xdr:rowOff>
    </xdr:from>
    <xdr:to>
      <xdr:col>45</xdr:col>
      <xdr:colOff>177800</xdr:colOff>
      <xdr:row>37</xdr:row>
      <xdr:rowOff>144399</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477127"/>
          <a:ext cx="889000" cy="10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72263</xdr:rowOff>
    </xdr:from>
    <xdr:to>
      <xdr:col>46</xdr:col>
      <xdr:colOff>38100</xdr:colOff>
      <xdr:row>39</xdr:row>
      <xdr:rowOff>2413</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164990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6800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144399</xdr:rowOff>
    </xdr:from>
    <xdr:to>
      <xdr:col>41</xdr:col>
      <xdr:colOff>50800</xdr:colOff>
      <xdr:row>37</xdr:row>
      <xdr:rowOff>144526</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488049"/>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93472</xdr:rowOff>
    </xdr:from>
    <xdr:to>
      <xdr:col>41</xdr:col>
      <xdr:colOff>101600</xdr:colOff>
      <xdr:row>39</xdr:row>
      <xdr:rowOff>23622</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608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14749</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701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98171</xdr:rowOff>
    </xdr:from>
    <xdr:to>
      <xdr:col>36</xdr:col>
      <xdr:colOff>165100</xdr:colOff>
      <xdr:row>39</xdr:row>
      <xdr:rowOff>28321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13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19448</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7059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83820</xdr:rowOff>
    </xdr:from>
    <xdr:to>
      <xdr:col>55</xdr:col>
      <xdr:colOff>50800</xdr:colOff>
      <xdr:row>38</xdr:row>
      <xdr:rowOff>13970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42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106697</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278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116205</xdr:rowOff>
    </xdr:from>
    <xdr:to>
      <xdr:col>50</xdr:col>
      <xdr:colOff>165100</xdr:colOff>
      <xdr:row>38</xdr:row>
      <xdr:rowOff>46355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45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62882</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428" y="6235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82677</xdr:rowOff>
    </xdr:from>
    <xdr:to>
      <xdr:col>46</xdr:col>
      <xdr:colOff>38100</xdr:colOff>
      <xdr:row>38</xdr:row>
      <xdr:rowOff>12827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426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29354</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15428" y="6201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93599</xdr:rowOff>
    </xdr:from>
    <xdr:to>
      <xdr:col>41</xdr:col>
      <xdr:colOff>101600</xdr:colOff>
      <xdr:row>38</xdr:row>
      <xdr:rowOff>23749</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437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40276</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428" y="6212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93726</xdr:rowOff>
    </xdr:from>
    <xdr:to>
      <xdr:col>36</xdr:col>
      <xdr:colOff>165100</xdr:colOff>
      <xdr:row>38</xdr:row>
      <xdr:rowOff>23876</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437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40403</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428" y="6212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59627</xdr:rowOff>
    </xdr:from>
    <xdr:to>
      <xdr:col>54</xdr:col>
      <xdr:colOff>189865</xdr:colOff>
      <xdr:row>58</xdr:row>
      <xdr:rowOff>125696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632127"/>
          <a:ext cx="1270" cy="1437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129523</xdr:rowOff>
    </xdr:from>
    <xdr:ext cx="534377"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07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125696</xdr:rowOff>
    </xdr:from>
    <xdr:to>
      <xdr:col>55</xdr:col>
      <xdr:colOff>88900</xdr:colOff>
      <xdr:row>58</xdr:row>
      <xdr:rowOff>125696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069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6304</xdr:rowOff>
    </xdr:from>
    <xdr:ext cx="690189"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40735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3,175,138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59627</xdr:rowOff>
    </xdr:from>
    <xdr:to>
      <xdr:col>55</xdr:col>
      <xdr:colOff>88900</xdr:colOff>
      <xdr:row>50</xdr:row>
      <xdr:rowOff>59627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632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85414</xdr:rowOff>
    </xdr:from>
    <xdr:to>
      <xdr:col>55</xdr:col>
      <xdr:colOff>0</xdr:colOff>
      <xdr:row>58</xdr:row>
      <xdr:rowOff>100864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10029514"/>
          <a:ext cx="838200" cy="15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24794</xdr:rowOff>
    </xdr:from>
    <xdr:ext cx="599010"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974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1917</xdr:rowOff>
    </xdr:from>
    <xdr:to>
      <xdr:col>55</xdr:col>
      <xdr:colOff>50800</xdr:colOff>
      <xdr:row>58</xdr:row>
      <xdr:rowOff>103517</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4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85414</xdr:rowOff>
    </xdr:from>
    <xdr:to>
      <xdr:col>50</xdr:col>
      <xdr:colOff>114300</xdr:colOff>
      <xdr:row>58</xdr:row>
      <xdr:rowOff>96993</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10029514"/>
          <a:ext cx="889000" cy="11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11567</xdr:rowOff>
    </xdr:from>
    <xdr:to>
      <xdr:col>50</xdr:col>
      <xdr:colOff>165100</xdr:colOff>
      <xdr:row>58</xdr:row>
      <xdr:rowOff>113167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955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129694</xdr:rowOff>
    </xdr:from>
    <xdr:ext cx="599010"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39795" y="9730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96993</xdr:rowOff>
    </xdr:from>
    <xdr:to>
      <xdr:col>45</xdr:col>
      <xdr:colOff>177800</xdr:colOff>
      <xdr:row>58</xdr:row>
      <xdr:rowOff>104679</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10041093"/>
          <a:ext cx="889000" cy="7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15753</xdr:rowOff>
    </xdr:from>
    <xdr:to>
      <xdr:col>46</xdr:col>
      <xdr:colOff>38100</xdr:colOff>
      <xdr:row>58</xdr:row>
      <xdr:rowOff>117353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59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133880</xdr:rowOff>
    </xdr:from>
    <xdr:ext cx="59901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50795" y="9735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100488</xdr:rowOff>
    </xdr:from>
    <xdr:to>
      <xdr:col>41</xdr:col>
      <xdr:colOff>50800</xdr:colOff>
      <xdr:row>58</xdr:row>
      <xdr:rowOff>104679</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10044588"/>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16947</xdr:rowOff>
    </xdr:from>
    <xdr:to>
      <xdr:col>41</xdr:col>
      <xdr:colOff>101600</xdr:colOff>
      <xdr:row>58</xdr:row>
      <xdr:rowOff>118547</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61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135074</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61795" y="9736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14625</xdr:rowOff>
    </xdr:from>
    <xdr:to>
      <xdr:col>36</xdr:col>
      <xdr:colOff>165100</xdr:colOff>
      <xdr:row>58</xdr:row>
      <xdr:rowOff>116225</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58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132752</xdr:rowOff>
    </xdr:from>
    <xdr:ext cx="59901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672795" y="9733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50064</xdr:rowOff>
    </xdr:from>
    <xdr:to>
      <xdr:col>55</xdr:col>
      <xdr:colOff>50800</xdr:colOff>
      <xdr:row>58</xdr:row>
      <xdr:rowOff>151664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994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151794</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24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34614</xdr:rowOff>
    </xdr:from>
    <xdr:to>
      <xdr:col>50</xdr:col>
      <xdr:colOff>165100</xdr:colOff>
      <xdr:row>58</xdr:row>
      <xdr:rowOff>136214</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97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127341</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39795" y="10071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46193</xdr:rowOff>
    </xdr:from>
    <xdr:to>
      <xdr:col>46</xdr:col>
      <xdr:colOff>38100</xdr:colOff>
      <xdr:row>58</xdr:row>
      <xdr:rowOff>147793</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99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138920</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10083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53879</xdr:rowOff>
    </xdr:from>
    <xdr:to>
      <xdr:col>41</xdr:col>
      <xdr:colOff>101600</xdr:colOff>
      <xdr:row>58</xdr:row>
      <xdr:rowOff>155479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997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146606</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10090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49688</xdr:rowOff>
    </xdr:from>
    <xdr:to>
      <xdr:col>36</xdr:col>
      <xdr:colOff>165100</xdr:colOff>
      <xdr:row>58</xdr:row>
      <xdr:rowOff>151288</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99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142415</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1008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43313</xdr:rowOff>
    </xdr:from>
    <xdr:to>
      <xdr:col>54</xdr:col>
      <xdr:colOff>189865</xdr:colOff>
      <xdr:row>78</xdr:row>
      <xdr:rowOff>136048</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216263"/>
          <a:ext cx="1270" cy="1292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139875</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1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136048</xdr:rowOff>
    </xdr:from>
    <xdr:to>
      <xdr:col>55</xdr:col>
      <xdr:colOff>88900</xdr:colOff>
      <xdr:row>78</xdr:row>
      <xdr:rowOff>136048</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09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161440</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91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567,164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43313</xdr:rowOff>
    </xdr:from>
    <xdr:to>
      <xdr:col>55</xdr:col>
      <xdr:colOff>88900</xdr:colOff>
      <xdr:row>71</xdr:row>
      <xdr:rowOff>43313</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216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170675</xdr:rowOff>
    </xdr:from>
    <xdr:to>
      <xdr:col>55</xdr:col>
      <xdr:colOff>0</xdr:colOff>
      <xdr:row>78</xdr:row>
      <xdr:rowOff>28074</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372325"/>
          <a:ext cx="838200" cy="28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117885</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48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95008</xdr:rowOff>
    </xdr:from>
    <xdr:to>
      <xdr:col>55</xdr:col>
      <xdr:colOff>50800</xdr:colOff>
      <xdr:row>78</xdr:row>
      <xdr:rowOff>25158</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167794</xdr:rowOff>
    </xdr:from>
    <xdr:to>
      <xdr:col>50</xdr:col>
      <xdr:colOff>114300</xdr:colOff>
      <xdr:row>78</xdr:row>
      <xdr:rowOff>28074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369444"/>
          <a:ext cx="889000" cy="31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113968</xdr:rowOff>
    </xdr:from>
    <xdr:to>
      <xdr:col>50</xdr:col>
      <xdr:colOff>165100</xdr:colOff>
      <xdr:row>78</xdr:row>
      <xdr:rowOff>44118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31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60645</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90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167794</xdr:rowOff>
    </xdr:from>
    <xdr:to>
      <xdr:col>45</xdr:col>
      <xdr:colOff>177800</xdr:colOff>
      <xdr:row>78</xdr:row>
      <xdr:rowOff>54265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369444"/>
          <a:ext cx="889000" cy="57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106431</xdr:rowOff>
    </xdr:from>
    <xdr:to>
      <xdr:col>46</xdr:col>
      <xdr:colOff>38100</xdr:colOff>
      <xdr:row>78</xdr:row>
      <xdr:rowOff>36581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30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53108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83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54265</xdr:rowOff>
    </xdr:from>
    <xdr:to>
      <xdr:col>41</xdr:col>
      <xdr:colOff>50800</xdr:colOff>
      <xdr:row>78</xdr:row>
      <xdr:rowOff>63215</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427365"/>
          <a:ext cx="889000" cy="8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140534</xdr:rowOff>
    </xdr:from>
    <xdr:to>
      <xdr:col>41</xdr:col>
      <xdr:colOff>101600</xdr:colOff>
      <xdr:row>78</xdr:row>
      <xdr:rowOff>70684</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34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87211</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117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146089</xdr:rowOff>
    </xdr:from>
    <xdr:to>
      <xdr:col>36</xdr:col>
      <xdr:colOff>165100</xdr:colOff>
      <xdr:row>78</xdr:row>
      <xdr:rowOff>76239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347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92766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122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119875</xdr:rowOff>
    </xdr:from>
    <xdr:to>
      <xdr:col>55</xdr:col>
      <xdr:colOff>50800</xdr:colOff>
      <xdr:row>78</xdr:row>
      <xdr:rowOff>50025</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32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98302</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299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148724</xdr:rowOff>
    </xdr:from>
    <xdr:to>
      <xdr:col>50</xdr:col>
      <xdr:colOff>165100</xdr:colOff>
      <xdr:row>78</xdr:row>
      <xdr:rowOff>78874</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350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70001</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443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116994</xdr:rowOff>
    </xdr:from>
    <xdr:to>
      <xdr:col>46</xdr:col>
      <xdr:colOff>38100</xdr:colOff>
      <xdr:row>78</xdr:row>
      <xdr:rowOff>47144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31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38271</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41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3465</xdr:rowOff>
    </xdr:from>
    <xdr:to>
      <xdr:col>41</xdr:col>
      <xdr:colOff>101600</xdr:colOff>
      <xdr:row>78</xdr:row>
      <xdr:rowOff>105065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37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96192</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469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12415</xdr:rowOff>
    </xdr:from>
    <xdr:to>
      <xdr:col>36</xdr:col>
      <xdr:colOff>165100</xdr:colOff>
      <xdr:row>78</xdr:row>
      <xdr:rowOff>114015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3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105142</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478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139700</xdr:rowOff>
    </xdr:from>
    <xdr:to>
      <xdr:col>59</xdr:col>
      <xdr:colOff>50800</xdr:colOff>
      <xdr:row>99</xdr:row>
      <xdr:rowOff>139700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168927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71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25400</xdr:rowOff>
    </xdr:from>
    <xdr:to>
      <xdr:col>59</xdr:col>
      <xdr:colOff>50800</xdr:colOff>
      <xdr:row>98</xdr:row>
      <xdr:rowOff>25400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97</xdr:row>
      <xdr:rowOff>54627</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8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82550</xdr:rowOff>
    </xdr:from>
    <xdr:to>
      <xdr:col>59</xdr:col>
      <xdr:colOff>50800</xdr:colOff>
      <xdr:row>96</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111777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39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25400</xdr:rowOff>
    </xdr:from>
    <xdr:to>
      <xdr:col>59</xdr:col>
      <xdr:colOff>50800</xdr:colOff>
      <xdr:row>93</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89</xdr:row>
      <xdr:rowOff>139700</xdr:rowOff>
    </xdr:from>
    <xdr:to>
      <xdr:col>59</xdr:col>
      <xdr:colOff>50800</xdr:colOff>
      <xdr:row>89</xdr:row>
      <xdr:rowOff>139700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88</xdr:row>
      <xdr:rowOff>168927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142608</xdr:rowOff>
    </xdr:from>
    <xdr:to>
      <xdr:col>54</xdr:col>
      <xdr:colOff>189865</xdr:colOff>
      <xdr:row>99</xdr:row>
      <xdr:rowOff>526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573108"/>
          <a:ext cx="1270" cy="1400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4353</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977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526</xdr:rowOff>
    </xdr:from>
    <xdr:to>
      <xdr:col>55</xdr:col>
      <xdr:colOff>88900</xdr:colOff>
      <xdr:row>99</xdr:row>
      <xdr:rowOff>526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974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89285</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348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538,982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142608</xdr:rowOff>
    </xdr:from>
    <xdr:to>
      <xdr:col>55</xdr:col>
      <xdr:colOff>88900</xdr:colOff>
      <xdr:row>90</xdr:row>
      <xdr:rowOff>142608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5731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67394</xdr:rowOff>
    </xdr:from>
    <xdr:to>
      <xdr:col>55</xdr:col>
      <xdr:colOff>0</xdr:colOff>
      <xdr:row>95</xdr:row>
      <xdr:rowOff>96943</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355144"/>
          <a:ext cx="838200" cy="29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100175</xdr:rowOff>
    </xdr:from>
    <xdr:ext cx="599010"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5593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121748</xdr:rowOff>
    </xdr:from>
    <xdr:to>
      <xdr:col>55</xdr:col>
      <xdr:colOff>50800</xdr:colOff>
      <xdr:row>97</xdr:row>
      <xdr:rowOff>51898</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580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96943</xdr:rowOff>
    </xdr:from>
    <xdr:to>
      <xdr:col>50</xdr:col>
      <xdr:colOff>114300</xdr:colOff>
      <xdr:row>95</xdr:row>
      <xdr:rowOff>117971</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384693"/>
          <a:ext cx="889000" cy="21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145155</xdr:rowOff>
    </xdr:from>
    <xdr:to>
      <xdr:col>50</xdr:col>
      <xdr:colOff>165100</xdr:colOff>
      <xdr:row>97</xdr:row>
      <xdr:rowOff>75305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60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66432</xdr:rowOff>
    </xdr:from>
    <xdr:ext cx="59901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39795" y="16697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117971</xdr:rowOff>
    </xdr:from>
    <xdr:to>
      <xdr:col>45</xdr:col>
      <xdr:colOff>177800</xdr:colOff>
      <xdr:row>96</xdr:row>
      <xdr:rowOff>152904</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405721"/>
          <a:ext cx="889000" cy="20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160693</xdr:rowOff>
    </xdr:from>
    <xdr:to>
      <xdr:col>46</xdr:col>
      <xdr:colOff>38100</xdr:colOff>
      <xdr:row>97</xdr:row>
      <xdr:rowOff>90843</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619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81970</xdr:rowOff>
    </xdr:from>
    <xdr:ext cx="59901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50795" y="16712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85905</xdr:rowOff>
    </xdr:from>
    <xdr:to>
      <xdr:col>41</xdr:col>
      <xdr:colOff>50800</xdr:colOff>
      <xdr:row>96</xdr:row>
      <xdr:rowOff>152904</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545105"/>
          <a:ext cx="889000" cy="66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12004</xdr:rowOff>
    </xdr:from>
    <xdr:to>
      <xdr:col>41</xdr:col>
      <xdr:colOff>101600</xdr:colOff>
      <xdr:row>97</xdr:row>
      <xdr:rowOff>113604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64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104731</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61795" y="16735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19214</xdr:rowOff>
    </xdr:from>
    <xdr:to>
      <xdr:col>36</xdr:col>
      <xdr:colOff>165100</xdr:colOff>
      <xdr:row>97</xdr:row>
      <xdr:rowOff>120814</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649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111941</xdr:rowOff>
    </xdr:from>
    <xdr:ext cx="59901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672795" y="16742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16594</xdr:rowOff>
    </xdr:from>
    <xdr:to>
      <xdr:col>55</xdr:col>
      <xdr:colOff>50800</xdr:colOff>
      <xdr:row>95</xdr:row>
      <xdr:rowOff>118194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30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39471</xdr:rowOff>
    </xdr:from>
    <xdr:ext cx="599010"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155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46143</xdr:rowOff>
    </xdr:from>
    <xdr:to>
      <xdr:col>50</xdr:col>
      <xdr:colOff>165100</xdr:colOff>
      <xdr:row>95</xdr:row>
      <xdr:rowOff>147743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333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164270</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39795" y="16109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67171</xdr:rowOff>
    </xdr:from>
    <xdr:to>
      <xdr:col>46</xdr:col>
      <xdr:colOff>38100</xdr:colOff>
      <xdr:row>95</xdr:row>
      <xdr:rowOff>168771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354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13848</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50795" y="16130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102104</xdr:rowOff>
    </xdr:from>
    <xdr:to>
      <xdr:col>41</xdr:col>
      <xdr:colOff>101600</xdr:colOff>
      <xdr:row>97</xdr:row>
      <xdr:rowOff>32254</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56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48781</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61795" y="16336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35105</xdr:rowOff>
    </xdr:from>
    <xdr:to>
      <xdr:col>36</xdr:col>
      <xdr:colOff>165100</xdr:colOff>
      <xdr:row>96</xdr:row>
      <xdr:rowOff>136705</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49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153232</xdr:rowOff>
    </xdr:from>
    <xdr:ext cx="599010"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672795" y="1626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99220</xdr:rowOff>
    </xdr:from>
    <xdr:to>
      <xdr:col>85</xdr:col>
      <xdr:colOff>126364</xdr:colOff>
      <xdr:row>38</xdr:row>
      <xdr:rowOff>124306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414170"/>
          <a:ext cx="1269" cy="12252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128133</xdr:rowOff>
    </xdr:from>
    <xdr:ext cx="469744"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43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124306</xdr:rowOff>
    </xdr:from>
    <xdr:to>
      <xdr:col>86</xdr:col>
      <xdr:colOff>25400</xdr:colOff>
      <xdr:row>38</xdr:row>
      <xdr:rowOff>124306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39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45897</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5189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542,708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99220</xdr:rowOff>
    </xdr:from>
    <xdr:to>
      <xdr:col>86</xdr:col>
      <xdr:colOff>25400</xdr:colOff>
      <xdr:row>31</xdr:row>
      <xdr:rowOff>99220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414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1619</xdr:rowOff>
    </xdr:from>
    <xdr:to>
      <xdr:col>85</xdr:col>
      <xdr:colOff>127000</xdr:colOff>
      <xdr:row>38</xdr:row>
      <xdr:rowOff>35771</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5481300" y="6516719"/>
          <a:ext cx="838200" cy="3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151284</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3234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128407</xdr:rowOff>
    </xdr:from>
    <xdr:to>
      <xdr:col>85</xdr:col>
      <xdr:colOff>177800</xdr:colOff>
      <xdr:row>38</xdr:row>
      <xdr:rowOff>58556</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7205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1619</xdr:rowOff>
    </xdr:from>
    <xdr:to>
      <xdr:col>81</xdr:col>
      <xdr:colOff>50800</xdr:colOff>
      <xdr:row>38</xdr:row>
      <xdr:rowOff>34816</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516719"/>
          <a:ext cx="889000" cy="33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130185</xdr:rowOff>
    </xdr:from>
    <xdr:to>
      <xdr:col>81</xdr:col>
      <xdr:colOff>101600</xdr:colOff>
      <xdr:row>38</xdr:row>
      <xdr:rowOff>60335</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7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51462</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566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125367</xdr:rowOff>
    </xdr:from>
    <xdr:to>
      <xdr:col>76</xdr:col>
      <xdr:colOff>114300</xdr:colOff>
      <xdr:row>38</xdr:row>
      <xdr:rowOff>34816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469017"/>
          <a:ext cx="889000" cy="80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100414</xdr:rowOff>
    </xdr:from>
    <xdr:to>
      <xdr:col>76</xdr:col>
      <xdr:colOff>165100</xdr:colOff>
      <xdr:row>38</xdr:row>
      <xdr:rowOff>30564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4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47091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1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125367</xdr:rowOff>
    </xdr:from>
    <xdr:to>
      <xdr:col>71</xdr:col>
      <xdr:colOff>177800</xdr:colOff>
      <xdr:row>38</xdr:row>
      <xdr:rowOff>19260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469017"/>
          <a:ext cx="889000" cy="65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139137</xdr:rowOff>
    </xdr:from>
    <xdr:to>
      <xdr:col>72</xdr:col>
      <xdr:colOff>38100</xdr:colOff>
      <xdr:row>38</xdr:row>
      <xdr:rowOff>69287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82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60414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575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135848</xdr:rowOff>
    </xdr:from>
    <xdr:to>
      <xdr:col>67</xdr:col>
      <xdr:colOff>101600</xdr:colOff>
      <xdr:row>38</xdr:row>
      <xdr:rowOff>65998</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79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82525</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254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156421</xdr:rowOff>
    </xdr:from>
    <xdr:to>
      <xdr:col>85</xdr:col>
      <xdr:colOff>177800</xdr:colOff>
      <xdr:row>38</xdr:row>
      <xdr:rowOff>86571</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500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106833</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450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122269</xdr:rowOff>
    </xdr:from>
    <xdr:to>
      <xdr:col>81</xdr:col>
      <xdr:colOff>101600</xdr:colOff>
      <xdr:row>38</xdr:row>
      <xdr:rowOff>52419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465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68946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241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155466</xdr:rowOff>
    </xdr:from>
    <xdr:to>
      <xdr:col>76</xdr:col>
      <xdr:colOff>165100</xdr:colOff>
      <xdr:row>38</xdr:row>
      <xdr:rowOff>85616</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499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76743</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591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74567</xdr:rowOff>
    </xdr:from>
    <xdr:to>
      <xdr:col>72</xdr:col>
      <xdr:colOff>38100</xdr:colOff>
      <xdr:row>38</xdr:row>
      <xdr:rowOff>4717</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418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21244</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193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139910</xdr:rowOff>
    </xdr:from>
    <xdr:to>
      <xdr:col>67</xdr:col>
      <xdr:colOff>101600</xdr:colOff>
      <xdr:row>38</xdr:row>
      <xdr:rowOff>70059</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48356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61187</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576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00000000-0008-0000-07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126016</xdr:rowOff>
    </xdr:from>
    <xdr:to>
      <xdr:col>85</xdr:col>
      <xdr:colOff>126364</xdr:colOff>
      <xdr:row>58</xdr:row>
      <xdr:rowOff>120778</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6317595" y="8698516"/>
          <a:ext cx="1269" cy="1366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124605</xdr:rowOff>
    </xdr:from>
    <xdr:ext cx="534377" cy="259045"/>
    <xdr:sp macro="" textlink="">
      <xdr:nvSpPr>
        <xdr:cNvPr id="572" name="教育費最小値テキスト">
          <a:extLst>
            <a:ext uri="{FF2B5EF4-FFF2-40B4-BE49-F238E27FC236}">
              <a16:creationId xmlns:a16="http://schemas.microsoft.com/office/drawing/2014/main" id="{00000000-0008-0000-0700-00003C020000}"/>
            </a:ext>
          </a:extLst>
        </xdr:cNvPr>
        <xdr:cNvSpPr txBox="1"/>
      </xdr:nvSpPr>
      <xdr:spPr>
        <a:xfrm>
          <a:off x="16370300" y="10068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120778</xdr:rowOff>
    </xdr:from>
    <xdr:to>
      <xdr:col>86</xdr:col>
      <xdr:colOff>25400</xdr:colOff>
      <xdr:row>58</xdr:row>
      <xdr:rowOff>120778</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10064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72693</xdr:rowOff>
    </xdr:from>
    <xdr:ext cx="599010" cy="259045"/>
    <xdr:sp macro="" textlink="">
      <xdr:nvSpPr>
        <xdr:cNvPr id="574" name="教育費最大値テキスト">
          <a:extLst>
            <a:ext uri="{FF2B5EF4-FFF2-40B4-BE49-F238E27FC236}">
              <a16:creationId xmlns:a16="http://schemas.microsoft.com/office/drawing/2014/main" id="{00000000-0008-0000-0700-00003E020000}"/>
            </a:ext>
          </a:extLst>
        </xdr:cNvPr>
        <xdr:cNvSpPr txBox="1"/>
      </xdr:nvSpPr>
      <xdr:spPr>
        <a:xfrm>
          <a:off x="16370300" y="8473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767,183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126016</xdr:rowOff>
    </xdr:from>
    <xdr:to>
      <xdr:col>86</xdr:col>
      <xdr:colOff>25400</xdr:colOff>
      <xdr:row>50</xdr:row>
      <xdr:rowOff>126016</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8698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55760</xdr:rowOff>
    </xdr:from>
    <xdr:to>
      <xdr:col>85</xdr:col>
      <xdr:colOff>127000</xdr:colOff>
      <xdr:row>58</xdr:row>
      <xdr:rowOff>13875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5481300" y="9828410"/>
          <a:ext cx="838200" cy="129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97880</xdr:rowOff>
    </xdr:from>
    <xdr:ext cx="599010" cy="259045"/>
    <xdr:sp macro="" textlink="">
      <xdr:nvSpPr>
        <xdr:cNvPr id="577" name="教育費平均値テキスト">
          <a:extLst>
            <a:ext uri="{FF2B5EF4-FFF2-40B4-BE49-F238E27FC236}">
              <a16:creationId xmlns:a16="http://schemas.microsoft.com/office/drawing/2014/main" id="{00000000-0008-0000-0700-000041020000}"/>
            </a:ext>
          </a:extLst>
        </xdr:cNvPr>
        <xdr:cNvSpPr txBox="1"/>
      </xdr:nvSpPr>
      <xdr:spPr>
        <a:xfrm>
          <a:off x="16370300" y="96990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75003</xdr:rowOff>
    </xdr:from>
    <xdr:to>
      <xdr:col>85</xdr:col>
      <xdr:colOff>177800</xdr:colOff>
      <xdr:row>58</xdr:row>
      <xdr:rowOff>5153</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6268700" y="984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55760</xdr:rowOff>
    </xdr:from>
    <xdr:to>
      <xdr:col>81</xdr:col>
      <xdr:colOff>50800</xdr:colOff>
      <xdr:row>57</xdr:row>
      <xdr:rowOff>156460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4592300" y="9828410"/>
          <a:ext cx="889000" cy="100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70962</xdr:rowOff>
    </xdr:from>
    <xdr:to>
      <xdr:col>81</xdr:col>
      <xdr:colOff>101600</xdr:colOff>
      <xdr:row>58</xdr:row>
      <xdr:rowOff>1112</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5430500" y="984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163689</xdr:rowOff>
    </xdr:from>
    <xdr:ext cx="59901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181795" y="9936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156460</xdr:rowOff>
    </xdr:from>
    <xdr:to>
      <xdr:col>76</xdr:col>
      <xdr:colOff>114300</xdr:colOff>
      <xdr:row>58</xdr:row>
      <xdr:rowOff>26596</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3703300" y="9929110"/>
          <a:ext cx="889000" cy="41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69658</xdr:rowOff>
    </xdr:from>
    <xdr:to>
      <xdr:col>76</xdr:col>
      <xdr:colOff>165100</xdr:colOff>
      <xdr:row>57</xdr:row>
      <xdr:rowOff>171258</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541500" y="9842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16335</xdr:rowOff>
    </xdr:from>
    <xdr:ext cx="59901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292795" y="9617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13435</xdr:rowOff>
    </xdr:from>
    <xdr:to>
      <xdr:col>71</xdr:col>
      <xdr:colOff>177800</xdr:colOff>
      <xdr:row>58</xdr:row>
      <xdr:rowOff>26596</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2814300" y="9957535"/>
          <a:ext cx="889000" cy="13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103746</xdr:rowOff>
    </xdr:from>
    <xdr:to>
      <xdr:col>72</xdr:col>
      <xdr:colOff>38100</xdr:colOff>
      <xdr:row>58</xdr:row>
      <xdr:rowOff>33896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652500" y="987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50423</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403795" y="965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103312</xdr:rowOff>
    </xdr:from>
    <xdr:to>
      <xdr:col>67</xdr:col>
      <xdr:colOff>101600</xdr:colOff>
      <xdr:row>58</xdr:row>
      <xdr:rowOff>33462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63500" y="9875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49989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14795" y="9651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134525</xdr:rowOff>
    </xdr:from>
    <xdr:to>
      <xdr:col>85</xdr:col>
      <xdr:colOff>177800</xdr:colOff>
      <xdr:row>58</xdr:row>
      <xdr:rowOff>64675</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6268700" y="990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53430</xdr:rowOff>
    </xdr:from>
    <xdr:ext cx="599010" cy="259045"/>
    <xdr:sp macro="" textlink="">
      <xdr:nvSpPr>
        <xdr:cNvPr id="596" name="教育費該当値テキスト">
          <a:extLst>
            <a:ext uri="{FF2B5EF4-FFF2-40B4-BE49-F238E27FC236}">
              <a16:creationId xmlns:a16="http://schemas.microsoft.com/office/drawing/2014/main" id="{00000000-0008-0000-0700-000054020000}"/>
            </a:ext>
          </a:extLst>
        </xdr:cNvPr>
        <xdr:cNvSpPr txBox="1"/>
      </xdr:nvSpPr>
      <xdr:spPr>
        <a:xfrm>
          <a:off x="16370300" y="9826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4960</xdr:rowOff>
    </xdr:from>
    <xdr:to>
      <xdr:col>81</xdr:col>
      <xdr:colOff>101600</xdr:colOff>
      <xdr:row>57</xdr:row>
      <xdr:rowOff>106560</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5430500" y="97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123087</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181795" y="9552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105660</xdr:rowOff>
    </xdr:from>
    <xdr:to>
      <xdr:col>76</xdr:col>
      <xdr:colOff>165100</xdr:colOff>
      <xdr:row>58</xdr:row>
      <xdr:rowOff>35810</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4541500" y="987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26937</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292795" y="9971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147246</xdr:rowOff>
    </xdr:from>
    <xdr:to>
      <xdr:col>72</xdr:col>
      <xdr:colOff>38100</xdr:colOff>
      <xdr:row>58</xdr:row>
      <xdr:rowOff>77396</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3652500" y="991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68523</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36111" y="10012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134085</xdr:rowOff>
    </xdr:from>
    <xdr:to>
      <xdr:col>67</xdr:col>
      <xdr:colOff>101600</xdr:colOff>
      <xdr:row>58</xdr:row>
      <xdr:rowOff>64235</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2763500" y="990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55362</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14795" y="9999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id="{00000000-0008-0000-07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75210</xdr:rowOff>
    </xdr:from>
    <xdr:to>
      <xdr:col>85</xdr:col>
      <xdr:colOff>126364</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6317595" y="12076710"/>
          <a:ext cx="1269" cy="1512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49004</xdr:rowOff>
    </xdr:from>
    <xdr:ext cx="249299" cy="259045"/>
    <xdr:sp macro="" textlink="">
      <xdr:nvSpPr>
        <xdr:cNvPr id="629" name="災害復旧費最小値テキスト">
          <a:extLst>
            <a:ext uri="{FF2B5EF4-FFF2-40B4-BE49-F238E27FC236}">
              <a16:creationId xmlns:a16="http://schemas.microsoft.com/office/drawing/2014/main" id="{00000000-0008-0000-0700-000075020000}"/>
            </a:ext>
          </a:extLst>
        </xdr:cNvPr>
        <xdr:cNvSpPr txBox="1"/>
      </xdr:nvSpPr>
      <xdr:spPr>
        <a:xfrm>
          <a:off x="16370300" y="1359355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21887</xdr:rowOff>
    </xdr:from>
    <xdr:ext cx="599010" cy="259045"/>
    <xdr:sp macro="" textlink="">
      <xdr:nvSpPr>
        <xdr:cNvPr id="631" name="災害復旧費最大値テキスト">
          <a:extLst>
            <a:ext uri="{FF2B5EF4-FFF2-40B4-BE49-F238E27FC236}">
              <a16:creationId xmlns:a16="http://schemas.microsoft.com/office/drawing/2014/main" id="{00000000-0008-0000-0700-000077020000}"/>
            </a:ext>
          </a:extLst>
        </xdr:cNvPr>
        <xdr:cNvSpPr txBox="1"/>
      </xdr:nvSpPr>
      <xdr:spPr>
        <a:xfrm>
          <a:off x="16370300" y="11851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793,853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75210</xdr:rowOff>
    </xdr:from>
    <xdr:to>
      <xdr:col>86</xdr:col>
      <xdr:colOff>25400</xdr:colOff>
      <xdr:row>70</xdr:row>
      <xdr:rowOff>75210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2076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1569</xdr:rowOff>
    </xdr:from>
    <xdr:to>
      <xdr:col>85</xdr:col>
      <xdr:colOff>127000</xdr:colOff>
      <xdr:row>79</xdr:row>
      <xdr:rowOff>30265</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5481300" y="13546119"/>
          <a:ext cx="838200" cy="28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137904</xdr:rowOff>
    </xdr:from>
    <xdr:ext cx="534377" cy="259045"/>
    <xdr:sp macro="" textlink="">
      <xdr:nvSpPr>
        <xdr:cNvPr id="634" name="災害復旧費平均値テキスト">
          <a:extLst>
            <a:ext uri="{FF2B5EF4-FFF2-40B4-BE49-F238E27FC236}">
              <a16:creationId xmlns:a16="http://schemas.microsoft.com/office/drawing/2014/main" id="{00000000-0008-0000-0700-00007A020000}"/>
            </a:ext>
          </a:extLst>
        </xdr:cNvPr>
        <xdr:cNvSpPr txBox="1"/>
      </xdr:nvSpPr>
      <xdr:spPr>
        <a:xfrm>
          <a:off x="16370300" y="133395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115027</xdr:rowOff>
    </xdr:from>
    <xdr:to>
      <xdr:col>85</xdr:col>
      <xdr:colOff>177800</xdr:colOff>
      <xdr:row>79</xdr:row>
      <xdr:rowOff>45177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6268700" y="13488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131924</xdr:rowOff>
    </xdr:from>
    <xdr:to>
      <xdr:col>81</xdr:col>
      <xdr:colOff>50800</xdr:colOff>
      <xdr:row>79</xdr:row>
      <xdr:rowOff>1569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4592300" y="13505024"/>
          <a:ext cx="889000" cy="41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117103</xdr:rowOff>
    </xdr:from>
    <xdr:to>
      <xdr:col>81</xdr:col>
      <xdr:colOff>101600</xdr:colOff>
      <xdr:row>79</xdr:row>
      <xdr:rowOff>47253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5430500" y="13490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63780</xdr:rowOff>
    </xdr:from>
    <xdr:ext cx="534377"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5214111" y="13265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108355</xdr:rowOff>
    </xdr:from>
    <xdr:to>
      <xdr:col>76</xdr:col>
      <xdr:colOff>114300</xdr:colOff>
      <xdr:row>78</xdr:row>
      <xdr:rowOff>131924</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3703300" y="13310005"/>
          <a:ext cx="889000" cy="195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120169</xdr:rowOff>
    </xdr:from>
    <xdr:to>
      <xdr:col>76</xdr:col>
      <xdr:colOff>165100</xdr:colOff>
      <xdr:row>79</xdr:row>
      <xdr:rowOff>50319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4541500" y="13493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41446</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325111" y="13585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108355</xdr:rowOff>
    </xdr:from>
    <xdr:to>
      <xdr:col>71</xdr:col>
      <xdr:colOff>177800</xdr:colOff>
      <xdr:row>78</xdr:row>
      <xdr:rowOff>126005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2814300" y="13310005"/>
          <a:ext cx="889000" cy="189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121190</xdr:rowOff>
    </xdr:from>
    <xdr:to>
      <xdr:col>72</xdr:col>
      <xdr:colOff>38100</xdr:colOff>
      <xdr:row>79</xdr:row>
      <xdr:rowOff>51340</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3652500" y="1349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42467</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436111" y="13587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128552</xdr:rowOff>
    </xdr:from>
    <xdr:to>
      <xdr:col>67</xdr:col>
      <xdr:colOff>101600</xdr:colOff>
      <xdr:row>79</xdr:row>
      <xdr:rowOff>58702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2763500" y="1350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49829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547111" y="13594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150915</xdr:rowOff>
    </xdr:from>
    <xdr:to>
      <xdr:col>85</xdr:col>
      <xdr:colOff>177800</xdr:colOff>
      <xdr:row>79</xdr:row>
      <xdr:rowOff>81065</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6268700" y="1352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93454</xdr:rowOff>
    </xdr:from>
    <xdr:ext cx="469744" cy="259045"/>
    <xdr:sp macro="" textlink="">
      <xdr:nvSpPr>
        <xdr:cNvPr id="653" name="災害復旧費該当値テキスト">
          <a:extLst>
            <a:ext uri="{FF2B5EF4-FFF2-40B4-BE49-F238E27FC236}">
              <a16:creationId xmlns:a16="http://schemas.microsoft.com/office/drawing/2014/main" id="{00000000-0008-0000-0700-00008D020000}"/>
            </a:ext>
          </a:extLst>
        </xdr:cNvPr>
        <xdr:cNvSpPr txBox="1"/>
      </xdr:nvSpPr>
      <xdr:spPr>
        <a:xfrm>
          <a:off x="16370300" y="13466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122219</xdr:rowOff>
    </xdr:from>
    <xdr:to>
      <xdr:col>81</xdr:col>
      <xdr:colOff>101600</xdr:colOff>
      <xdr:row>79</xdr:row>
      <xdr:rowOff>52369</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5430500" y="1349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43496</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214111" y="13588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81124</xdr:rowOff>
    </xdr:from>
    <xdr:to>
      <xdr:col>76</xdr:col>
      <xdr:colOff>165100</xdr:colOff>
      <xdr:row>79</xdr:row>
      <xdr:rowOff>11274</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4541500" y="13454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27801</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325111" y="13229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57555</xdr:rowOff>
    </xdr:from>
    <xdr:to>
      <xdr:col>72</xdr:col>
      <xdr:colOff>38100</xdr:colOff>
      <xdr:row>77</xdr:row>
      <xdr:rowOff>159155</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3652500" y="13259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76</xdr:row>
      <xdr:rowOff>4232</xdr:rowOff>
    </xdr:from>
    <xdr:ext cx="59901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403795" y="13034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75205</xdr:rowOff>
    </xdr:from>
    <xdr:to>
      <xdr:col>67</xdr:col>
      <xdr:colOff>101600</xdr:colOff>
      <xdr:row>79</xdr:row>
      <xdr:rowOff>5355</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2763500" y="1344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21882</xdr:rowOff>
    </xdr:from>
    <xdr:ext cx="534377"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547111" y="1322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a:extLst>
            <a:ext uri="{FF2B5EF4-FFF2-40B4-BE49-F238E27FC236}">
              <a16:creationId xmlns:a16="http://schemas.microsoft.com/office/drawing/2014/main" id="{00000000-0008-0000-07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10446</xdr:rowOff>
    </xdr:from>
    <xdr:to>
      <xdr:col>85</xdr:col>
      <xdr:colOff>126364</xdr:colOff>
      <xdr:row>98</xdr:row>
      <xdr:rowOff>153705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6317595" y="15440946"/>
          <a:ext cx="1269" cy="1514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157532</xdr:rowOff>
    </xdr:from>
    <xdr:ext cx="534377" cy="259045"/>
    <xdr:sp macro="" textlink="">
      <xdr:nvSpPr>
        <xdr:cNvPr id="686" name="公債費最小値テキスト">
          <a:extLst>
            <a:ext uri="{FF2B5EF4-FFF2-40B4-BE49-F238E27FC236}">
              <a16:creationId xmlns:a16="http://schemas.microsoft.com/office/drawing/2014/main" id="{00000000-0008-0000-0700-0000AE020000}"/>
            </a:ext>
          </a:extLst>
        </xdr:cNvPr>
        <xdr:cNvSpPr txBox="1"/>
      </xdr:nvSpPr>
      <xdr:spPr>
        <a:xfrm>
          <a:off x="16370300" y="16959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153705</xdr:rowOff>
    </xdr:from>
    <xdr:to>
      <xdr:col>86</xdr:col>
      <xdr:colOff>25400</xdr:colOff>
      <xdr:row>98</xdr:row>
      <xdr:rowOff>153705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6955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128573</xdr:rowOff>
    </xdr:from>
    <xdr:ext cx="599010" cy="259045"/>
    <xdr:sp macro="" textlink="">
      <xdr:nvSpPr>
        <xdr:cNvPr id="688" name="公債費最大値テキスト">
          <a:extLst>
            <a:ext uri="{FF2B5EF4-FFF2-40B4-BE49-F238E27FC236}">
              <a16:creationId xmlns:a16="http://schemas.microsoft.com/office/drawing/2014/main" id="{00000000-0008-0000-0700-0000B0020000}"/>
            </a:ext>
          </a:extLst>
        </xdr:cNvPr>
        <xdr:cNvSpPr txBox="1"/>
      </xdr:nvSpPr>
      <xdr:spPr>
        <a:xfrm>
          <a:off x="16370300" y="15216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827,850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10446</xdr:rowOff>
    </xdr:from>
    <xdr:to>
      <xdr:col>86</xdr:col>
      <xdr:colOff>25400</xdr:colOff>
      <xdr:row>90</xdr:row>
      <xdr:rowOff>10446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5440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26363</xdr:rowOff>
    </xdr:from>
    <xdr:to>
      <xdr:col>85</xdr:col>
      <xdr:colOff>127000</xdr:colOff>
      <xdr:row>97</xdr:row>
      <xdr:rowOff>64444</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5481300" y="16657013"/>
          <a:ext cx="838200" cy="38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160456</xdr:rowOff>
    </xdr:from>
    <xdr:ext cx="599010" cy="259045"/>
    <xdr:sp macro="" textlink="">
      <xdr:nvSpPr>
        <xdr:cNvPr id="691" name="公債費平均値テキスト">
          <a:extLst>
            <a:ext uri="{FF2B5EF4-FFF2-40B4-BE49-F238E27FC236}">
              <a16:creationId xmlns:a16="http://schemas.microsoft.com/office/drawing/2014/main" id="{00000000-0008-0000-0700-0000B3020000}"/>
            </a:ext>
          </a:extLst>
        </xdr:cNvPr>
        <xdr:cNvSpPr txBox="1"/>
      </xdr:nvSpPr>
      <xdr:spPr>
        <a:xfrm>
          <a:off x="16370300" y="166196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10579</xdr:rowOff>
    </xdr:from>
    <xdr:to>
      <xdr:col>85</xdr:col>
      <xdr:colOff>177800</xdr:colOff>
      <xdr:row>97</xdr:row>
      <xdr:rowOff>112179</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62687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64444</xdr:rowOff>
    </xdr:from>
    <xdr:to>
      <xdr:col>81</xdr:col>
      <xdr:colOff>50800</xdr:colOff>
      <xdr:row>97</xdr:row>
      <xdr:rowOff>97462</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4592300" y="16695094"/>
          <a:ext cx="889000" cy="3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36629</xdr:rowOff>
    </xdr:from>
    <xdr:to>
      <xdr:col>81</xdr:col>
      <xdr:colOff>101600</xdr:colOff>
      <xdr:row>97</xdr:row>
      <xdr:rowOff>138229</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5430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129356</xdr:rowOff>
    </xdr:from>
    <xdr:ext cx="59901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181795" y="16760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97462</xdr:rowOff>
    </xdr:from>
    <xdr:to>
      <xdr:col>76</xdr:col>
      <xdr:colOff>114300</xdr:colOff>
      <xdr:row>97</xdr:row>
      <xdr:rowOff>122901</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3703300" y="16728112"/>
          <a:ext cx="889000" cy="25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50507</xdr:rowOff>
    </xdr:from>
    <xdr:to>
      <xdr:col>76</xdr:col>
      <xdr:colOff>165100</xdr:colOff>
      <xdr:row>97</xdr:row>
      <xdr:rowOff>152107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4541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143234</xdr:rowOff>
    </xdr:from>
    <xdr:ext cx="59901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4292795" y="16773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122901</xdr:rowOff>
    </xdr:from>
    <xdr:to>
      <xdr:col>71</xdr:col>
      <xdr:colOff>177800</xdr:colOff>
      <xdr:row>97</xdr:row>
      <xdr:rowOff>143821</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2814300" y="16753551"/>
          <a:ext cx="889000" cy="20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58934</xdr:rowOff>
    </xdr:from>
    <xdr:to>
      <xdr:col>72</xdr:col>
      <xdr:colOff>38100</xdr:colOff>
      <xdr:row>97</xdr:row>
      <xdr:rowOff>160534</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3652500" y="16689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5611</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403795" y="16464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62849</xdr:rowOff>
    </xdr:from>
    <xdr:to>
      <xdr:col>67</xdr:col>
      <xdr:colOff>101600</xdr:colOff>
      <xdr:row>97</xdr:row>
      <xdr:rowOff>164449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2763500" y="16693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9526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514795" y="16468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147013</xdr:rowOff>
    </xdr:from>
    <xdr:to>
      <xdr:col>85</xdr:col>
      <xdr:colOff>177800</xdr:colOff>
      <xdr:row>97</xdr:row>
      <xdr:rowOff>77163</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6268700" y="16606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169890</xdr:rowOff>
    </xdr:from>
    <xdr:ext cx="599010" cy="259045"/>
    <xdr:sp macro="" textlink="">
      <xdr:nvSpPr>
        <xdr:cNvPr id="710" name="公債費該当値テキスト">
          <a:extLst>
            <a:ext uri="{FF2B5EF4-FFF2-40B4-BE49-F238E27FC236}">
              <a16:creationId xmlns:a16="http://schemas.microsoft.com/office/drawing/2014/main" id="{00000000-0008-0000-0700-0000C6020000}"/>
            </a:ext>
          </a:extLst>
        </xdr:cNvPr>
        <xdr:cNvSpPr txBox="1"/>
      </xdr:nvSpPr>
      <xdr:spPr>
        <a:xfrm>
          <a:off x="16370300" y="16457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13644</xdr:rowOff>
    </xdr:from>
    <xdr:to>
      <xdr:col>81</xdr:col>
      <xdr:colOff>101600</xdr:colOff>
      <xdr:row>97</xdr:row>
      <xdr:rowOff>115244</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5430500" y="1664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131771</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181795" y="16419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46662</xdr:rowOff>
    </xdr:from>
    <xdr:to>
      <xdr:col>76</xdr:col>
      <xdr:colOff>165100</xdr:colOff>
      <xdr:row>97</xdr:row>
      <xdr:rowOff>148262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4541500" y="1667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164789</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292795" y="16452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72101</xdr:rowOff>
    </xdr:from>
    <xdr:to>
      <xdr:col>72</xdr:col>
      <xdr:colOff>38100</xdr:colOff>
      <xdr:row>98</xdr:row>
      <xdr:rowOff>2251</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3652500" y="1670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164828</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403795" y="16795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93021</xdr:rowOff>
    </xdr:from>
    <xdr:to>
      <xdr:col>67</xdr:col>
      <xdr:colOff>101600</xdr:colOff>
      <xdr:row>98</xdr:row>
      <xdr:rowOff>23171</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2763500" y="16723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98</xdr:row>
      <xdr:rowOff>14298</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514795" y="16816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00000000-0008-0000-07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4117</xdr:rowOff>
    </xdr:from>
    <xdr:to>
      <xdr:col>116</xdr:col>
      <xdr:colOff>62864</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22159595" y="5319067"/>
          <a:ext cx="1269" cy="1335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2349</xdr:rowOff>
    </xdr:from>
    <xdr:ext cx="249299" cy="259045"/>
    <xdr:sp macro="" textlink="">
      <xdr:nvSpPr>
        <xdr:cNvPr id="741" name="諸支出金最小値テキスト">
          <a:extLst>
            <a:ext uri="{FF2B5EF4-FFF2-40B4-BE49-F238E27FC236}">
              <a16:creationId xmlns:a16="http://schemas.microsoft.com/office/drawing/2014/main" id="{00000000-0008-0000-0700-0000E5020000}"/>
            </a:ext>
          </a:extLst>
        </xdr:cNvPr>
        <xdr:cNvSpPr txBox="1"/>
      </xdr:nvSpPr>
      <xdr:spPr>
        <a:xfrm>
          <a:off x="22212300" y="66888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122244</xdr:rowOff>
    </xdr:from>
    <xdr:ext cx="534377" cy="259045"/>
    <xdr:sp macro="" textlink="">
      <xdr:nvSpPr>
        <xdr:cNvPr id="743" name="諸支出金最大値テキスト">
          <a:extLst>
            <a:ext uri="{FF2B5EF4-FFF2-40B4-BE49-F238E27FC236}">
              <a16:creationId xmlns:a16="http://schemas.microsoft.com/office/drawing/2014/main" id="{00000000-0008-0000-0700-0000E7020000}"/>
            </a:ext>
          </a:extLst>
        </xdr:cNvPr>
        <xdr:cNvSpPr txBox="1"/>
      </xdr:nvSpPr>
      <xdr:spPr>
        <a:xfrm>
          <a:off x="22212300" y="5094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58,431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4117</xdr:rowOff>
    </xdr:from>
    <xdr:to>
      <xdr:col>116</xdr:col>
      <xdr:colOff>152400</xdr:colOff>
      <xdr:row>31</xdr:row>
      <xdr:rowOff>4117</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5319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91249</xdr:rowOff>
    </xdr:from>
    <xdr:ext cx="378565" cy="259045"/>
    <xdr:sp macro="" textlink="">
      <xdr:nvSpPr>
        <xdr:cNvPr id="746" name="諸支出金平均値テキスト">
          <a:extLst>
            <a:ext uri="{FF2B5EF4-FFF2-40B4-BE49-F238E27FC236}">
              <a16:creationId xmlns:a16="http://schemas.microsoft.com/office/drawing/2014/main" id="{00000000-0008-0000-0700-0000EA020000}"/>
            </a:ext>
          </a:extLst>
        </xdr:cNvPr>
        <xdr:cNvSpPr txBox="1"/>
      </xdr:nvSpPr>
      <xdr:spPr>
        <a:xfrm>
          <a:off x="22212300" y="64348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68372</xdr:rowOff>
    </xdr:from>
    <xdr:to>
      <xdr:col>116</xdr:col>
      <xdr:colOff>114300</xdr:colOff>
      <xdr:row>38</xdr:row>
      <xdr:rowOff>169972</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2110700" y="65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72989</xdr:rowOff>
    </xdr:from>
    <xdr:to>
      <xdr:col>112</xdr:col>
      <xdr:colOff>38100</xdr:colOff>
      <xdr:row>39</xdr:row>
      <xdr:rowOff>3139</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1272500" y="6588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19666</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134017" y="63633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77219</xdr:rowOff>
    </xdr:from>
    <xdr:to>
      <xdr:col>107</xdr:col>
      <xdr:colOff>101600</xdr:colOff>
      <xdr:row>39</xdr:row>
      <xdr:rowOff>7369</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0383500" y="6592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23896</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45017" y="6367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79528</xdr:rowOff>
    </xdr:from>
    <xdr:to>
      <xdr:col>102</xdr:col>
      <xdr:colOff>165100</xdr:colOff>
      <xdr:row>39</xdr:row>
      <xdr:rowOff>9678</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9494500" y="659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26204</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6017" y="63698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82590</xdr:rowOff>
    </xdr:from>
    <xdr:to>
      <xdr:col>98</xdr:col>
      <xdr:colOff>38100</xdr:colOff>
      <xdr:row>39</xdr:row>
      <xdr:rowOff>12740</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8605500" y="659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29268</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7017" y="63729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46799</xdr:rowOff>
    </xdr:from>
    <xdr:ext cx="249299" cy="259045"/>
    <xdr:sp macro="" textlink="">
      <xdr:nvSpPr>
        <xdr:cNvPr id="765" name="諸支出金該当値テキスト">
          <a:extLst>
            <a:ext uri="{FF2B5EF4-FFF2-40B4-BE49-F238E27FC236}">
              <a16:creationId xmlns:a16="http://schemas.microsoft.com/office/drawing/2014/main" id="{00000000-0008-0000-0700-0000FD020000}"/>
            </a:ext>
          </a:extLst>
        </xdr:cNvPr>
        <xdr:cNvSpPr txBox="1"/>
      </xdr:nvSpPr>
      <xdr:spPr>
        <a:xfrm>
          <a:off x="22212300" y="65618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55</xdr:row>
      <xdr:rowOff>54627</xdr:rowOff>
    </xdr:from>
    <xdr:ext cx="31290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7975094" y="9484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52</xdr:row>
      <xdr:rowOff>111777</xdr:rowOff>
    </xdr:from>
    <xdr:ext cx="31290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7975094" y="9027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49</xdr:row>
      <xdr:rowOff>168927</xdr:rowOff>
    </xdr:from>
    <xdr:ext cx="31290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7975094" y="8569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47</xdr:row>
      <xdr:rowOff>54627</xdr:rowOff>
    </xdr:from>
    <xdr:ext cx="31290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58</xdr:row>
      <xdr:rowOff>139700</xdr:rowOff>
    </xdr:from>
    <xdr:to>
      <xdr:col>116</xdr:col>
      <xdr:colOff>62864</xdr:colOff>
      <xdr:row>58</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88900</xdr:rowOff>
    </xdr:from>
    <xdr:to>
      <xdr:col>112</xdr:col>
      <xdr:colOff>38100</xdr:colOff>
      <xdr:row>59</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88900</xdr:rowOff>
    </xdr:from>
    <xdr:to>
      <xdr:col>107</xdr:col>
      <xdr:colOff>101600</xdr:colOff>
      <xdr:row>59</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88900</xdr:rowOff>
    </xdr:from>
    <xdr:to>
      <xdr:col>102</xdr:col>
      <xdr:colOff>165100</xdr:colOff>
      <xdr:row>59</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49</xdr:row>
      <xdr:rowOff>123190</xdr:rowOff>
    </xdr:from>
    <xdr:to>
      <xdr:col>98</xdr:col>
      <xdr:colOff>38100</xdr:colOff>
      <xdr:row>50</xdr:row>
      <xdr:rowOff>53340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8524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48</xdr:row>
      <xdr:rowOff>69867</xdr:rowOff>
    </xdr:from>
    <xdr:ext cx="313932"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99333" y="82994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57</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57</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57</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衛生費は、新型コロナウイルス感染症にかかるワクチン接種事業</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減少</a:t>
          </a:r>
          <a:r>
            <a:rPr kumimoji="1" lang="ja-JP" altLang="en-US" sz="1100">
              <a:solidFill>
                <a:schemeClr val="dk1"/>
              </a:solidFill>
              <a:effectLst/>
              <a:latin typeface="+mn-lt"/>
              <a:ea typeface="+mn-ea"/>
              <a:cs typeface="+mn-cs"/>
            </a:rPr>
            <a:t>により、</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142,033</a:t>
          </a:r>
          <a:r>
            <a:rPr kumimoji="1" lang="ja-JP" altLang="ja-JP" sz="1100">
              <a:solidFill>
                <a:schemeClr val="dk1"/>
              </a:solidFill>
              <a:effectLst/>
              <a:latin typeface="+mn-lt"/>
              <a:ea typeface="+mn-ea"/>
              <a:cs typeface="+mn-cs"/>
            </a:rPr>
            <a:t>円と前年度と比較し</a:t>
          </a:r>
          <a:r>
            <a:rPr kumimoji="1" lang="en-US" altLang="ja-JP" sz="1100">
              <a:solidFill>
                <a:schemeClr val="dk1"/>
              </a:solidFill>
              <a:effectLst/>
              <a:latin typeface="+mn-lt"/>
              <a:ea typeface="+mn-ea"/>
              <a:cs typeface="+mn-cs"/>
            </a:rPr>
            <a:t>2,999</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へき地診療所特別会計分が含まれているため、類似団体平均を</a:t>
          </a:r>
          <a:r>
            <a:rPr kumimoji="1" lang="en-US" altLang="ja-JP" sz="1100">
              <a:solidFill>
                <a:schemeClr val="dk1"/>
              </a:solidFill>
              <a:effectLst/>
              <a:latin typeface="+mn-lt"/>
              <a:ea typeface="+mn-ea"/>
              <a:cs typeface="+mn-cs"/>
            </a:rPr>
            <a:t>6,719</a:t>
          </a:r>
          <a:r>
            <a:rPr kumimoji="1" lang="ja-JP" altLang="ja-JP" sz="1100">
              <a:solidFill>
                <a:schemeClr val="dk1"/>
              </a:solidFill>
              <a:effectLst/>
              <a:latin typeface="+mn-lt"/>
              <a:ea typeface="+mn-ea"/>
              <a:cs typeface="+mn-cs"/>
            </a:rPr>
            <a:t>円上回っている。</a:t>
          </a:r>
          <a:r>
            <a:rPr kumimoji="1" lang="ja-JP" altLang="en-US" sz="1100">
              <a:solidFill>
                <a:schemeClr val="dk1"/>
              </a:solidFill>
              <a:effectLst/>
              <a:latin typeface="+mn-lt"/>
              <a:ea typeface="+mn-ea"/>
              <a:cs typeface="+mn-cs"/>
            </a:rPr>
            <a:t>農林水産業費</a:t>
          </a:r>
          <a:r>
            <a:rPr kumimoji="1" lang="ja-JP" altLang="ja-JP" sz="1100">
              <a:solidFill>
                <a:schemeClr val="dk1"/>
              </a:solidFill>
              <a:effectLst/>
              <a:latin typeface="+mn-lt"/>
              <a:ea typeface="+mn-ea"/>
              <a:cs typeface="+mn-cs"/>
            </a:rPr>
            <a:t>は、住民一人当たり</a:t>
          </a:r>
          <a:r>
            <a:rPr kumimoji="1" lang="en-US" altLang="ja-JP" sz="1100">
              <a:solidFill>
                <a:schemeClr val="dk1"/>
              </a:solidFill>
              <a:effectLst/>
              <a:latin typeface="+mn-lt"/>
              <a:ea typeface="+mn-ea"/>
              <a:cs typeface="+mn-cs"/>
            </a:rPr>
            <a:t>84,943</a:t>
          </a:r>
          <a:r>
            <a:rPr kumimoji="1" lang="ja-JP" altLang="ja-JP" sz="1100">
              <a:solidFill>
                <a:schemeClr val="dk1"/>
              </a:solidFill>
              <a:effectLst/>
              <a:latin typeface="+mn-lt"/>
              <a:ea typeface="+mn-ea"/>
              <a:cs typeface="+mn-cs"/>
            </a:rPr>
            <a:t>円となっており、前年度と比較し</a:t>
          </a:r>
          <a:r>
            <a:rPr kumimoji="1" lang="en-US" altLang="ja-JP" sz="1100">
              <a:solidFill>
                <a:schemeClr val="dk1"/>
              </a:solidFill>
              <a:effectLst/>
              <a:latin typeface="+mn-lt"/>
              <a:ea typeface="+mn-ea"/>
              <a:cs typeface="+mn-cs"/>
            </a:rPr>
            <a:t>33,792</a:t>
          </a:r>
          <a:r>
            <a:rPr kumimoji="1" lang="ja-JP" altLang="ja-JP" sz="1100">
              <a:solidFill>
                <a:schemeClr val="dk1"/>
              </a:solidFill>
              <a:effectLst/>
              <a:latin typeface="+mn-lt"/>
              <a:ea typeface="+mn-ea"/>
              <a:cs typeface="+mn-cs"/>
            </a:rPr>
            <a:t>円減少しているが、令和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年度に</a:t>
          </a:r>
          <a:r>
            <a:rPr kumimoji="1" lang="ja-JP" altLang="en-US" sz="1100">
              <a:solidFill>
                <a:schemeClr val="dk1"/>
              </a:solidFill>
              <a:effectLst/>
              <a:latin typeface="+mn-lt"/>
              <a:ea typeface="+mn-ea"/>
              <a:cs typeface="+mn-cs"/>
            </a:rPr>
            <a:t>産地生産基盤パワーアップ事業</a:t>
          </a:r>
          <a:r>
            <a:rPr kumimoji="1" lang="ja-JP" altLang="ja-JP" sz="1100">
              <a:solidFill>
                <a:schemeClr val="dk1"/>
              </a:solidFill>
              <a:effectLst/>
              <a:latin typeface="+mn-lt"/>
              <a:ea typeface="+mn-ea"/>
              <a:cs typeface="+mn-cs"/>
            </a:rPr>
            <a:t>が含まれている影響が大きくなっている。</a:t>
          </a:r>
          <a:r>
            <a:rPr kumimoji="1" lang="ja-JP" altLang="en-US" sz="1100">
              <a:solidFill>
                <a:schemeClr val="dk1"/>
              </a:solidFill>
              <a:effectLst/>
              <a:latin typeface="+mn-lt"/>
              <a:ea typeface="+mn-ea"/>
              <a:cs typeface="+mn-cs"/>
            </a:rPr>
            <a:t>商工費は、</a:t>
          </a:r>
          <a:r>
            <a:rPr kumimoji="1" lang="ja-JP" altLang="ja-JP" sz="1100">
              <a:solidFill>
                <a:schemeClr val="dk1"/>
              </a:solidFill>
              <a:effectLst/>
              <a:latin typeface="+mn-lt"/>
              <a:ea typeface="+mn-ea"/>
              <a:cs typeface="+mn-cs"/>
            </a:rPr>
            <a:t>日帰り入浴施設の改修事業</a:t>
          </a:r>
          <a:r>
            <a:rPr kumimoji="1" lang="ja-JP" altLang="en-US" sz="1100">
              <a:solidFill>
                <a:schemeClr val="dk1"/>
              </a:solidFill>
              <a:effectLst/>
              <a:latin typeface="+mn-lt"/>
              <a:ea typeface="+mn-ea"/>
              <a:cs typeface="+mn-cs"/>
            </a:rPr>
            <a:t>の実施により、</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61,450</a:t>
          </a:r>
          <a:r>
            <a:rPr kumimoji="1" lang="ja-JP" altLang="ja-JP" sz="1100">
              <a:solidFill>
                <a:schemeClr val="dk1"/>
              </a:solidFill>
              <a:effectLst/>
              <a:latin typeface="+mn-lt"/>
              <a:ea typeface="+mn-ea"/>
              <a:cs typeface="+mn-cs"/>
            </a:rPr>
            <a:t>円と前年度と比較し</a:t>
          </a:r>
          <a:r>
            <a:rPr kumimoji="1" lang="en-US" altLang="ja-JP" sz="1100">
              <a:solidFill>
                <a:schemeClr val="dk1"/>
              </a:solidFill>
              <a:effectLst/>
              <a:latin typeface="+mn-lt"/>
              <a:ea typeface="+mn-ea"/>
              <a:cs typeface="+mn-cs"/>
            </a:rPr>
            <a:t>12,620</a:t>
          </a:r>
          <a:r>
            <a:rPr kumimoji="1" lang="ja-JP" altLang="ja-JP" sz="1100">
              <a:solidFill>
                <a:schemeClr val="dk1"/>
              </a:solidFill>
              <a:effectLst/>
              <a:latin typeface="+mn-lt"/>
              <a:ea typeface="+mn-ea"/>
              <a:cs typeface="+mn-cs"/>
            </a:rPr>
            <a:t>円増加している。土木費は住民一人当たり</a:t>
          </a:r>
          <a:r>
            <a:rPr kumimoji="1" lang="en-US" altLang="ja-JP" sz="1100">
              <a:solidFill>
                <a:schemeClr val="dk1"/>
              </a:solidFill>
              <a:effectLst/>
              <a:latin typeface="+mn-lt"/>
              <a:ea typeface="+mn-ea"/>
              <a:cs typeface="+mn-cs"/>
            </a:rPr>
            <a:t>265,304</a:t>
          </a:r>
          <a:r>
            <a:rPr kumimoji="1" lang="ja-JP" altLang="ja-JP" sz="1100">
              <a:solidFill>
                <a:schemeClr val="dk1"/>
              </a:solidFill>
              <a:effectLst/>
              <a:latin typeface="+mn-lt"/>
              <a:ea typeface="+mn-ea"/>
              <a:cs typeface="+mn-cs"/>
            </a:rPr>
            <a:t>円となっており、類似団体平均を大きく上回っている。これは本村が全国屈指の豪雪地帯であるため、多額の村道除排雪経費を要していることによるものである。教育費は、大蔵中学校長寿命化改修</a:t>
          </a:r>
          <a:r>
            <a:rPr kumimoji="1" lang="ja-JP" altLang="en-US" sz="1100">
              <a:solidFill>
                <a:schemeClr val="dk1"/>
              </a:solidFill>
              <a:effectLst/>
              <a:latin typeface="+mn-lt"/>
              <a:ea typeface="+mn-ea"/>
              <a:cs typeface="+mn-cs"/>
            </a:rPr>
            <a:t>事業の完了により、</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106,050</a:t>
          </a:r>
          <a:r>
            <a:rPr kumimoji="1" lang="ja-JP" altLang="ja-JP" sz="1100">
              <a:solidFill>
                <a:schemeClr val="dk1"/>
              </a:solidFill>
              <a:effectLst/>
              <a:latin typeface="+mn-lt"/>
              <a:ea typeface="+mn-ea"/>
              <a:cs typeface="+mn-cs"/>
            </a:rPr>
            <a:t>円と前年度と比較し</a:t>
          </a:r>
          <a:r>
            <a:rPr kumimoji="1" lang="en-US" altLang="ja-JP" sz="1100">
              <a:solidFill>
                <a:schemeClr val="dk1"/>
              </a:solidFill>
              <a:effectLst/>
              <a:latin typeface="+mn-lt"/>
              <a:ea typeface="+mn-ea"/>
              <a:cs typeface="+mn-cs"/>
            </a:rPr>
            <a:t>68,013</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し、類似団体平均を</a:t>
          </a:r>
          <a:r>
            <a:rPr kumimoji="1" lang="en-US" altLang="ja-JP" sz="1100">
              <a:solidFill>
                <a:schemeClr val="dk1"/>
              </a:solidFill>
              <a:effectLst/>
              <a:latin typeface="+mn-lt"/>
              <a:ea typeface="+mn-ea"/>
              <a:cs typeface="+mn-cs"/>
            </a:rPr>
            <a:t>31,245</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回っている。公債費は、前年度と比較し</a:t>
          </a:r>
          <a:r>
            <a:rPr kumimoji="1" lang="en-US" altLang="ja-JP" sz="1100">
              <a:solidFill>
                <a:schemeClr val="dk1"/>
              </a:solidFill>
              <a:effectLst/>
              <a:latin typeface="+mn-lt"/>
              <a:ea typeface="+mn-ea"/>
              <a:cs typeface="+mn-cs"/>
            </a:rPr>
            <a:t>19,991</a:t>
          </a:r>
          <a:r>
            <a:rPr kumimoji="1" lang="ja-JP" altLang="ja-JP" sz="1100">
              <a:solidFill>
                <a:schemeClr val="dk1"/>
              </a:solidFill>
              <a:effectLst/>
              <a:latin typeface="+mn-lt"/>
              <a:ea typeface="+mn-ea"/>
              <a:cs typeface="+mn-cs"/>
            </a:rPr>
            <a:t>円増</a:t>
          </a:r>
          <a:r>
            <a:rPr kumimoji="1" lang="ja-JP" altLang="en-US"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189,495</a:t>
          </a:r>
          <a:r>
            <a:rPr kumimoji="1" lang="ja-JP" altLang="ja-JP" sz="1100">
              <a:solidFill>
                <a:schemeClr val="dk1"/>
              </a:solidFill>
              <a:effectLst/>
              <a:latin typeface="+mn-lt"/>
              <a:ea typeface="+mn-ea"/>
              <a:cs typeface="+mn-cs"/>
            </a:rPr>
            <a:t>円となった。今後についても大規模事業の償還が控えており、高い水準で推移していくと見込んでいる。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財政調整基金残高は、平成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年度以降の景気浮揚対策や再生可能エネルギー利用対策等により基金の取り崩しを実施したため平成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年度までは減少となった。平成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年度以降は、適切な財源の確保と歳出の精査により、財政調整基金の取り崩しを回避しており、令和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以降</a:t>
          </a:r>
          <a:r>
            <a:rPr kumimoji="1" lang="ja-JP" altLang="ja-JP" sz="1100">
              <a:solidFill>
                <a:schemeClr val="dk1"/>
              </a:solidFill>
              <a:effectLst/>
              <a:latin typeface="+mn-lt"/>
              <a:ea typeface="+mn-ea"/>
              <a:cs typeface="+mn-cs"/>
            </a:rPr>
            <a:t>においては積み立てを実施している。財政基盤の弱い本村ではあるが、地方交付税の動向によって財政運営が左右されることのないよう、行政運営の効率化や中長期的な財政計画のもとで財政の健全化を図っ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一般会計を含む全会計で黒字となっている。標準財政規模比は、一般会計</a:t>
          </a:r>
          <a:r>
            <a:rPr kumimoji="1" lang="ja-JP" altLang="en-US" sz="1100">
              <a:solidFill>
                <a:schemeClr val="dk1"/>
              </a:solidFill>
              <a:effectLst/>
              <a:latin typeface="+mn-lt"/>
              <a:ea typeface="+mn-ea"/>
              <a:cs typeface="+mn-cs"/>
            </a:rPr>
            <a:t>及び国民健康保険特別会計、特定環境保全公共下水道事業特別会計</a:t>
          </a:r>
          <a:r>
            <a:rPr kumimoji="1" lang="ja-JP" altLang="ja-JP" sz="1100">
              <a:solidFill>
                <a:schemeClr val="dk1"/>
              </a:solidFill>
              <a:effectLst/>
              <a:latin typeface="+mn-lt"/>
              <a:ea typeface="+mn-ea"/>
              <a:cs typeface="+mn-cs"/>
            </a:rPr>
            <a:t>で前年度と比べ</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したが、その他の会計では</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又は増減なしとなっている。簡易水道事業特別会計、特定環境保全公共下水道事業特別会計、浄化槽整備事業特別会計の公営企業会計は、黒字額も少なく、厳しい経営を迫られている。一般会計からの繰出金が増加傾向にあることも今後の村財政運営上大きな課題となっており、料金等の見直しによる財源確保や、経費削減による基準外繰出の縮減に努めていく。</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元利償還金は、公債管理適正化及び平準化を図るため、平成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年度に減債基金を財源として</a:t>
          </a:r>
          <a:r>
            <a:rPr kumimoji="1" lang="en-US" altLang="ja-JP" sz="1100">
              <a:solidFill>
                <a:schemeClr val="dk1"/>
              </a:solidFill>
              <a:effectLst/>
              <a:latin typeface="+mn-lt"/>
              <a:ea typeface="+mn-ea"/>
              <a:cs typeface="+mn-cs"/>
            </a:rPr>
            <a:t>129</a:t>
          </a:r>
          <a:r>
            <a:rPr kumimoji="1" lang="ja-JP" altLang="ja-JP" sz="1100">
              <a:solidFill>
                <a:schemeClr val="dk1"/>
              </a:solidFill>
              <a:effectLst/>
              <a:latin typeface="+mn-lt"/>
              <a:ea typeface="+mn-ea"/>
              <a:cs typeface="+mn-cs"/>
            </a:rPr>
            <a:t>百万円の繰上償還を行った。令和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年度の元利償還金は平成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年度過疎対策事業債（農産物加工施設建設</a:t>
          </a:r>
          <a:r>
            <a:rPr kumimoji="1" lang="ja-JP" altLang="en-US" sz="1100">
              <a:solidFill>
                <a:schemeClr val="dk1"/>
              </a:solidFill>
              <a:effectLst/>
              <a:latin typeface="+mn-lt"/>
              <a:ea typeface="+mn-ea"/>
              <a:cs typeface="+mn-cs"/>
            </a:rPr>
            <a:t>事業</a:t>
          </a:r>
          <a:r>
            <a:rPr kumimoji="1" lang="ja-JP" altLang="ja-JP" sz="1100">
              <a:solidFill>
                <a:schemeClr val="dk1"/>
              </a:solidFill>
              <a:effectLst/>
              <a:latin typeface="+mn-lt"/>
              <a:ea typeface="+mn-ea"/>
              <a:cs typeface="+mn-cs"/>
            </a:rPr>
            <a:t>）及び令和元年度緊急防災・減災事業債（防災拠点施設整備事業）の元金償還などの大規模事業の元金償還が始まったことにより、</a:t>
          </a:r>
          <a:r>
            <a:rPr kumimoji="1" lang="en-US" altLang="ja-JP" sz="1100">
              <a:solidFill>
                <a:schemeClr val="dk1"/>
              </a:solidFill>
              <a:effectLst/>
              <a:latin typeface="+mn-lt"/>
              <a:ea typeface="+mn-ea"/>
              <a:cs typeface="+mn-cs"/>
            </a:rPr>
            <a:t>43</a:t>
          </a:r>
          <a:r>
            <a:rPr kumimoji="1" lang="ja-JP" altLang="ja-JP" sz="1100">
              <a:solidFill>
                <a:schemeClr val="dk1"/>
              </a:solidFill>
              <a:effectLst/>
              <a:latin typeface="+mn-lt"/>
              <a:ea typeface="+mn-ea"/>
              <a:cs typeface="+mn-cs"/>
            </a:rPr>
            <a:t>百万円の増加となった。今後についても大規模事業の償還を控えており、公債費の増加が見込まれる</a:t>
          </a:r>
          <a:r>
            <a:rPr kumimoji="1" lang="ja-JP" altLang="en-US" sz="1100">
              <a:solidFill>
                <a:schemeClr val="dk1"/>
              </a:solidFill>
              <a:effectLst/>
              <a:latin typeface="+mn-lt"/>
              <a:ea typeface="+mn-ea"/>
              <a:cs typeface="+mn-cs"/>
            </a:rPr>
            <a:t>ため、</a:t>
          </a:r>
          <a:r>
            <a:rPr kumimoji="1" lang="ja-JP" altLang="ja-JP" sz="1100">
              <a:solidFill>
                <a:schemeClr val="dk1"/>
              </a:solidFill>
              <a:effectLst/>
              <a:latin typeface="+mn-lt"/>
              <a:ea typeface="+mn-ea"/>
              <a:cs typeface="+mn-cs"/>
            </a:rPr>
            <a:t>交付税措置の有利な地方債を活用しながらも、極力投資的経費の抑制に努める。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満期一括償還地方債の借り入れに係る積み立てはない。</a:t>
          </a:r>
          <a:endParaRPr lang="ja-JP" altLang="ja-JP" sz="1000">
            <a:effectLst/>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年以降、将来負担額を充当可能財源等が上回っている状況である。一般会計等に係る地方債の現在高は、</a:t>
          </a:r>
          <a:r>
            <a:rPr kumimoji="1" lang="ja-JP" altLang="en-US"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から</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村内中学校統合事業の償還終了</a:t>
          </a:r>
          <a:r>
            <a:rPr kumimoji="1" lang="ja-JP" altLang="ja-JP" sz="1100">
              <a:solidFill>
                <a:schemeClr val="dk1"/>
              </a:solidFill>
              <a:effectLst/>
              <a:latin typeface="+mn-lt"/>
              <a:ea typeface="+mn-ea"/>
              <a:cs typeface="+mn-cs"/>
            </a:rPr>
            <a:t>により</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基準財政需要額算入見込額は平成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a:t>
          </a:r>
          <a:r>
            <a:rPr kumimoji="1" lang="ja-JP" altLang="en-US" sz="1100">
              <a:solidFill>
                <a:schemeClr val="dk1"/>
              </a:solidFill>
              <a:effectLst/>
              <a:latin typeface="+mn-lt"/>
              <a:ea typeface="+mn-ea"/>
              <a:cs typeface="+mn-cs"/>
            </a:rPr>
            <a:t>以降</a:t>
          </a:r>
          <a:r>
            <a:rPr kumimoji="1" lang="ja-JP" altLang="ja-JP" sz="1100">
              <a:solidFill>
                <a:schemeClr val="dk1"/>
              </a:solidFill>
              <a:effectLst/>
              <a:latin typeface="+mn-lt"/>
              <a:ea typeface="+mn-ea"/>
              <a:cs typeface="+mn-cs"/>
            </a:rPr>
            <a:t>に実施した大規模事業に係る償還が始まったため令和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と比べ減少している。地方債ついては、これまで過疎対策事業債や辺地対策事業債などの交付税算入率が高い地方債を活用してきたが、今後についても、健全な財政運営のために、引き続き交付税措置の有利な地方債を活用しながらも、極力投資的経費を抑制し、地方債発行額の縮減に努め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山形県大蔵村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年度末の基金残高は、普通会計で</a:t>
          </a:r>
          <a:r>
            <a:rPr kumimoji="1" lang="en-US" altLang="ja-JP" sz="1100">
              <a:solidFill>
                <a:schemeClr val="dk1"/>
              </a:solidFill>
              <a:effectLst/>
              <a:latin typeface="+mn-lt"/>
              <a:ea typeface="+mn-ea"/>
              <a:cs typeface="+mn-cs"/>
            </a:rPr>
            <a:t>3,802</a:t>
          </a:r>
          <a:r>
            <a:rPr kumimoji="1" lang="ja-JP" altLang="ja-JP" sz="1100">
              <a:solidFill>
                <a:schemeClr val="dk1"/>
              </a:solidFill>
              <a:effectLst/>
              <a:latin typeface="+mn-lt"/>
              <a:ea typeface="+mn-ea"/>
              <a:cs typeface="+mn-cs"/>
            </a:rPr>
            <a:t>百万円となっており、前年度から</a:t>
          </a:r>
          <a:r>
            <a:rPr kumimoji="1" lang="en-US" altLang="ja-JP" sz="1100">
              <a:solidFill>
                <a:schemeClr val="dk1"/>
              </a:solidFill>
              <a:effectLst/>
              <a:latin typeface="+mn-lt"/>
              <a:ea typeface="+mn-ea"/>
              <a:cs typeface="+mn-cs"/>
            </a:rPr>
            <a:t>219</a:t>
          </a:r>
          <a:r>
            <a:rPr kumimoji="1" lang="ja-JP" altLang="ja-JP" sz="1100">
              <a:solidFill>
                <a:schemeClr val="dk1"/>
              </a:solidFill>
              <a:effectLst/>
              <a:latin typeface="+mn-lt"/>
              <a:ea typeface="+mn-ea"/>
              <a:cs typeface="+mn-cs"/>
            </a:rPr>
            <a:t>百万円の増加となった。庁舎建設を見据え公共施設等整備振興基金を</a:t>
          </a:r>
          <a:r>
            <a:rPr kumimoji="1" lang="en-US" altLang="ja-JP" sz="1100">
              <a:solidFill>
                <a:schemeClr val="dk1"/>
              </a:solidFill>
              <a:effectLst/>
              <a:latin typeface="+mn-lt"/>
              <a:ea typeface="+mn-ea"/>
              <a:cs typeface="+mn-cs"/>
            </a:rPr>
            <a:t>170</a:t>
          </a:r>
          <a:r>
            <a:rPr kumimoji="1" lang="ja-JP" altLang="ja-JP" sz="1100">
              <a:solidFill>
                <a:schemeClr val="dk1"/>
              </a:solidFill>
              <a:effectLst/>
              <a:latin typeface="+mn-lt"/>
              <a:ea typeface="+mn-ea"/>
              <a:cs typeface="+mn-cs"/>
            </a:rPr>
            <a:t>百万円積み立てたのをはじめ、財政調整基金を</a:t>
          </a:r>
          <a:r>
            <a:rPr kumimoji="1" lang="en-US" altLang="ja-JP" sz="1100">
              <a:solidFill>
                <a:schemeClr val="dk1"/>
              </a:solidFill>
              <a:effectLst/>
              <a:latin typeface="+mn-lt"/>
              <a:ea typeface="+mn-ea"/>
              <a:cs typeface="+mn-cs"/>
            </a:rPr>
            <a:t>52</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森林環境譲与税</a:t>
          </a:r>
          <a:r>
            <a:rPr kumimoji="1" lang="ja-JP" altLang="ja-JP" sz="1100">
              <a:solidFill>
                <a:schemeClr val="dk1"/>
              </a:solidFill>
              <a:effectLst/>
              <a:latin typeface="+mn-lt"/>
              <a:ea typeface="+mn-ea"/>
              <a:cs typeface="+mn-cs"/>
            </a:rPr>
            <a:t>基金を</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百万円積み立てたことが要因である。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災害等の不測の事態への対応に加え、公共施設の老朽化対策など、今後の財政需要の増大にも適切に対応していけるように一定額を確保していく。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・公共施設等整備振興基金：村財政の健全化を図りながら、公共施設等の整備を図る。</a:t>
          </a:r>
          <a:endParaRPr lang="ja-JP" altLang="ja-JP" sz="1400">
            <a:effectLst/>
          </a:endParaRPr>
        </a:p>
        <a:p>
          <a:r>
            <a:rPr kumimoji="1" lang="ja-JP" altLang="ja-JP" sz="1100">
              <a:solidFill>
                <a:schemeClr val="dk1"/>
              </a:solidFill>
              <a:effectLst/>
              <a:latin typeface="+mn-lt"/>
              <a:ea typeface="+mn-ea"/>
              <a:cs typeface="+mn-cs"/>
            </a:rPr>
            <a:t>・再生可能エネルギー導入促進事業基金：村内における再生可能エネルギーの導入を促進。</a:t>
          </a:r>
          <a:endParaRPr lang="ja-JP" altLang="ja-JP" sz="1400">
            <a:effectLst/>
          </a:endParaRPr>
        </a:p>
        <a:p>
          <a:r>
            <a:rPr kumimoji="1" lang="ja-JP" altLang="ja-JP" sz="1100">
              <a:solidFill>
                <a:schemeClr val="dk1"/>
              </a:solidFill>
              <a:effectLst/>
              <a:latin typeface="+mn-lt"/>
              <a:ea typeface="+mn-ea"/>
              <a:cs typeface="+mn-cs"/>
            </a:rPr>
            <a:t>・国分辰夫教育振興基金：医療従事者等を志す者の経済的理由により就学が困難な学生の支援。</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庁舎建設等の公共施設整備を見据え公共施設等整備振興基金に</a:t>
          </a:r>
          <a:r>
            <a:rPr kumimoji="1" lang="en-US" altLang="ja-JP" sz="1100">
              <a:solidFill>
                <a:schemeClr val="dk1"/>
              </a:solidFill>
              <a:effectLst/>
              <a:latin typeface="+mn-lt"/>
              <a:ea typeface="+mn-ea"/>
              <a:cs typeface="+mn-cs"/>
            </a:rPr>
            <a:t>170</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積み立てたこと等から、その他特定目的基金で</a:t>
          </a:r>
          <a:r>
            <a:rPr kumimoji="1" lang="en-US" altLang="ja-JP" sz="1100">
              <a:solidFill>
                <a:schemeClr val="dk1"/>
              </a:solidFill>
              <a:effectLst/>
              <a:latin typeface="+mn-lt"/>
              <a:ea typeface="+mn-ea"/>
              <a:cs typeface="+mn-cs"/>
            </a:rPr>
            <a:t>167</a:t>
          </a:r>
          <a:r>
            <a:rPr kumimoji="1" lang="ja-JP" altLang="ja-JP" sz="1100">
              <a:solidFill>
                <a:schemeClr val="dk1"/>
              </a:solidFill>
              <a:effectLst/>
              <a:latin typeface="+mn-lt"/>
              <a:ea typeface="+mn-ea"/>
              <a:cs typeface="+mn-cs"/>
            </a:rPr>
            <a:t>百万円の増加となった。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公共施設等整備振興基金について、役場庁舎や中央公民館が耐震化されていないため、</a:t>
          </a:r>
          <a:r>
            <a:rPr kumimoji="1" lang="ja-JP" altLang="en-US" sz="1100">
              <a:solidFill>
                <a:schemeClr val="dk1"/>
              </a:solidFill>
              <a:effectLst/>
              <a:latin typeface="+mn-lt"/>
              <a:ea typeface="+mn-ea"/>
              <a:cs typeface="+mn-cs"/>
            </a:rPr>
            <a:t>新庁舎</a:t>
          </a:r>
          <a:r>
            <a:rPr kumimoji="1" lang="ja-JP" altLang="ja-JP" sz="1100">
              <a:solidFill>
                <a:schemeClr val="dk1"/>
              </a:solidFill>
              <a:effectLst/>
              <a:latin typeface="+mn-lt"/>
              <a:ea typeface="+mn-ea"/>
              <a:cs typeface="+mn-cs"/>
            </a:rPr>
            <a:t>建設</a:t>
          </a:r>
          <a:r>
            <a:rPr kumimoji="1" lang="ja-JP" altLang="en-US" sz="1100">
              <a:solidFill>
                <a:schemeClr val="dk1"/>
              </a:solidFill>
              <a:effectLst/>
              <a:latin typeface="+mn-lt"/>
              <a:ea typeface="+mn-ea"/>
              <a:cs typeface="+mn-cs"/>
            </a:rPr>
            <a:t>を行うにあたり、</a:t>
          </a:r>
          <a:r>
            <a:rPr kumimoji="1" lang="ja-JP" altLang="ja-JP" sz="1100">
              <a:solidFill>
                <a:schemeClr val="dk1"/>
              </a:solidFill>
              <a:effectLst/>
              <a:latin typeface="+mn-lt"/>
              <a:ea typeface="+mn-ea"/>
              <a:cs typeface="+mn-cs"/>
            </a:rPr>
            <a:t>計画的に積み立てを行い、必要な財源の確保に努める。ふるさと活性化事業基金については、地域の自主的な取組を今後も支援していくため、必要に応じて積み立てを実施していく。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年度末現在高は、</a:t>
          </a:r>
          <a:r>
            <a:rPr kumimoji="1" lang="en-US" altLang="ja-JP" sz="1100">
              <a:solidFill>
                <a:schemeClr val="dk1"/>
              </a:solidFill>
              <a:effectLst/>
              <a:latin typeface="+mn-lt"/>
              <a:ea typeface="+mn-ea"/>
              <a:cs typeface="+mn-cs"/>
            </a:rPr>
            <a:t>963</a:t>
          </a:r>
          <a:r>
            <a:rPr kumimoji="1" lang="ja-JP" altLang="ja-JP" sz="1100">
              <a:solidFill>
                <a:schemeClr val="dk1"/>
              </a:solidFill>
              <a:effectLst/>
              <a:latin typeface="+mn-lt"/>
              <a:ea typeface="+mn-ea"/>
              <a:cs typeface="+mn-cs"/>
            </a:rPr>
            <a:t>百万円となっており、前年度から</a:t>
          </a:r>
          <a:r>
            <a:rPr kumimoji="1" lang="en-US" altLang="ja-JP" sz="1100">
              <a:solidFill>
                <a:schemeClr val="dk1"/>
              </a:solidFill>
              <a:effectLst/>
              <a:latin typeface="+mn-lt"/>
              <a:ea typeface="+mn-ea"/>
              <a:cs typeface="+mn-cs"/>
            </a:rPr>
            <a:t>52</a:t>
          </a:r>
          <a:r>
            <a:rPr kumimoji="1" lang="ja-JP" altLang="ja-JP" sz="1100">
              <a:solidFill>
                <a:schemeClr val="dk1"/>
              </a:solidFill>
              <a:effectLst/>
              <a:latin typeface="+mn-lt"/>
              <a:ea typeface="+mn-ea"/>
              <a:cs typeface="+mn-cs"/>
            </a:rPr>
            <a:t>百万円増加となっている。近年多発する大規模災害等に備え、積み立てを行ったことが主な要因である。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災害や突発的な財政需要に応えるためにも、一般会計予算規模の</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割程度を目途に財源を確保する。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年度末現在高は</a:t>
          </a:r>
          <a:r>
            <a:rPr kumimoji="1" lang="en-US" altLang="ja-JP" sz="1100">
              <a:solidFill>
                <a:schemeClr val="dk1"/>
              </a:solidFill>
              <a:effectLst/>
              <a:latin typeface="+mn-lt"/>
              <a:ea typeface="+mn-ea"/>
              <a:cs typeface="+mn-cs"/>
            </a:rPr>
            <a:t>372</a:t>
          </a:r>
          <a:r>
            <a:rPr kumimoji="1" lang="ja-JP" altLang="ja-JP" sz="1100">
              <a:solidFill>
                <a:schemeClr val="dk1"/>
              </a:solidFill>
              <a:effectLst/>
              <a:latin typeface="+mn-lt"/>
              <a:ea typeface="+mn-ea"/>
              <a:cs typeface="+mn-cs"/>
            </a:rPr>
            <a:t>百万円で前年とほぼ同額となっている。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以降</a:t>
          </a:r>
          <a:r>
            <a:rPr kumimoji="1" lang="ja-JP" altLang="ja-JP" sz="1100">
              <a:solidFill>
                <a:schemeClr val="dk1"/>
              </a:solidFill>
              <a:effectLst/>
              <a:latin typeface="+mn-lt"/>
              <a:ea typeface="+mn-ea"/>
              <a:cs typeface="+mn-cs"/>
            </a:rPr>
            <a:t>に地方債の償還</a:t>
          </a:r>
          <a:r>
            <a:rPr kumimoji="1" lang="ja-JP" altLang="en-US" sz="1100">
              <a:solidFill>
                <a:schemeClr val="dk1"/>
              </a:solidFill>
              <a:effectLst/>
              <a:latin typeface="+mn-lt"/>
              <a:ea typeface="+mn-ea"/>
              <a:cs typeface="+mn-cs"/>
            </a:rPr>
            <a:t>が増加傾向にあることから</a:t>
          </a:r>
          <a:r>
            <a:rPr kumimoji="1" lang="ja-JP" altLang="ja-JP" sz="1100">
              <a:solidFill>
                <a:schemeClr val="dk1"/>
              </a:solidFill>
              <a:effectLst/>
              <a:latin typeface="+mn-lt"/>
              <a:ea typeface="+mn-ea"/>
              <a:cs typeface="+mn-cs"/>
            </a:rPr>
            <a:t>、地方債償還の財源として順次取崩しを行う。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FFBB55B-CA09-4B88-9905-DB98196405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5C35EB3-BF3D-40A9-98B9-C22EC50AD6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954DE3E4-0ECD-43EC-9979-482BDCFAFE9A}"/>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1A4925BD-886B-4309-964C-D632C9BBEF31}"/>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9DE8478B-982B-4ADD-9D11-AD7DFDB74CA4}"/>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F21B0585-E12F-45D2-A1B5-603141D69B81}"/>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DAEDD3D-A6AA-4376-8D49-963FCA5D4735}"/>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A2138277-AFD6-49E3-869C-181F0A85F019}"/>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78AFE9A3-FDF4-4A65-BAB7-108EE196415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E5597D6F-E9BF-4F61-8CC1-E154439E1885}"/>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BBCB9951-0219-42FF-A15B-9D506A1DD59E}"/>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353FA718-1E16-4099-9D9C-4A0942EBCD57}"/>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22FC9146-A3F9-4534-81B5-2CDB6C4198E8}"/>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4A76F313-311D-4D38-A250-3B6245C988B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D7FEA267-4B66-4BFD-A585-DAB51A89D35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CE5DBCDF-6B78-4FD1-A4A0-DF83079636AF}"/>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BF1F5A97-8CEA-4D0B-8254-8E2833C57013}"/>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1B157028-7CF2-41DE-A186-FC85F59EA5F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DB898A25-8FB3-4D75-A63E-A25D1739681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A1584E4E-B237-4553-BBE9-EB20DB06DED3}"/>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E860FE4E-AE2E-4A61-A8C8-D59A5DD80FFD}"/>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73E315F8-DF85-4B13-A100-AD152EFD3AE7}"/>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2,939
2,921
211.63
4,351,444
4,265,899
58,856
2,412,028
4,354,433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FAC7F7A6-B5B3-405C-AB0F-03713AD2D285}"/>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470B73FC-5C20-4AF4-86BB-4AFFDFC18333}"/>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68230DA5-1EB3-4326-8A5F-46231D44CC8B}"/>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94DFAC95-9AC4-4357-B3A1-B68F86F54BB2}"/>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2682C4DA-30BA-4A96-9ACB-C8752F49E24E}"/>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224EE807-F695-4A7D-A3B9-A1E6A4F6BE73}"/>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40C8C87D-271B-4D5A-A342-374F1F7877C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3BCD87B6-1A0B-4A4D-B64E-49F77831114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1B8F501B-F58A-4096-84FB-EBFBC6EACDB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B0B4FA83-B140-4A8D-A766-F41AC508A8C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F914EF99-2A10-4FE8-A5BA-ADF8064493E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E04E24FC-4285-4AA9-80D4-6BD331BF1B2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9CA7D11F-7C8C-4D71-9A0C-3CF6DC25400A}"/>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8D9B8E11-A3AF-4D37-9F97-AF6E785A40A4}"/>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7BFC0A77-F8C1-4B96-B771-35EA50D4CB37}"/>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A3DABF42-1FE4-4043-AF52-1646B0DE0D0B}"/>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10D7A88-8B6E-486A-8C24-617BF30230DB}"/>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C5366F49-0F19-4753-89A2-007A96184B31}"/>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736A098B-2AF9-4694-AAB2-E7C0FF2A4FD8}"/>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9CD4BA6F-226C-4C97-9193-2180D6C31B97}"/>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44" name="テキスト ボックス 43">
          <a:extLst>
            <a:ext uri="{FF2B5EF4-FFF2-40B4-BE49-F238E27FC236}">
              <a16:creationId xmlns:a16="http://schemas.microsoft.com/office/drawing/2014/main" id="{3A5A18C1-01FA-4D26-9C27-9F85850DBD59}"/>
            </a:ext>
          </a:extLst>
        </xdr:cNvPr>
        <xdr:cNvSpPr txBox="1"/>
      </xdr:nvSpPr>
      <xdr:spPr>
        <a:xfrm>
          <a:off x="419100" y="3492500"/>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45" name="テキスト ボックス 44">
          <a:extLst>
            <a:ext uri="{FF2B5EF4-FFF2-40B4-BE49-F238E27FC236}">
              <a16:creationId xmlns:a16="http://schemas.microsoft.com/office/drawing/2014/main" id="{7282A60F-F114-4C14-9F2F-831F49F5485C}"/>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7023CF42-3423-49BF-A3CB-D8C4F300E01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E156350E-635D-4254-B827-19D947F2FA63}"/>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42F21A66-1FC7-4701-85B5-C30D8DE216DF}"/>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80BA07BD-311A-497F-BC0B-3F7503FE642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134F570-F0E0-4A86-84C8-AA6106F0CEB2}"/>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B85A347-B519-4312-AFC6-588B9A6E890F}"/>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DBBE18B7-4BA6-43DD-A848-E365F732BE96}"/>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E15244D0-E4A1-41A2-8B00-09553DB775DA}"/>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F1E6F9B-E8AE-4567-BC76-FE138B2AC5A8}"/>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83F17D72-561A-41D0-8FFC-6C6A445CA806}"/>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7A77274-16F2-477D-9558-78D6F75A421C}"/>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DFC7A57-A676-4714-BB67-B36C5A461738}"/>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837AB71E-D167-4968-887D-7A11587262A9}"/>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年度では類似団体内平均値より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低く</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なっている。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比較的大規模な施設更新がなく、</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庁舎や学校施設等の老朽化が要因となっているが、それぞれの公共施設について個別施設計画を策定済みであり、当該計画に基づいた施設の維持管理を適切に進めていく。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F4C802E4-50F0-45B5-BF34-D1B0BCD04C9E}"/>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2D418919-8698-4F56-B997-9DDA5295334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EAFB1C31-9784-45E9-B823-D3E4AC7FB9C3}"/>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39888D92-448A-4488-BC4A-093F7BB2D6A4}"/>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4883422D-2F98-45DB-92B1-44471C8498CE}"/>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E301E643-7AEF-46D7-BF36-A381FC4C25D6}"/>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6997146F-DE6B-433B-8F26-EB859F2608B2}"/>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84A61D3D-857F-452C-A0A9-C1D1CF1D96E8}"/>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3AB61384-9D13-4B9D-BB23-1904C1EB32BE}"/>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FFE9C580-909C-410B-88F5-FB615FA6528A}"/>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9C22C4B1-0AFC-4914-917B-E1E291A8CE55}"/>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EE99E00A-EA36-4F10-A831-10A1B0E74FAC}"/>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ED18E881-3D70-44CB-817E-DB3A4E68000C}"/>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23787ADA-FF34-44E7-85F0-7BA43B349C0C}"/>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E604AD0F-6F46-4801-B469-6C0B6E03FADE}"/>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EF9CA059-B7A9-40C3-BE5A-ED2B467E6E94}"/>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B1DAC209-87B2-4656-89BB-4B1B7CD73CB1}"/>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B116C4B0-808F-4552-A24B-EB28A8CDA818}"/>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155575</xdr:rowOff>
    </xdr:from>
    <xdr:to>
      <xdr:col>23</xdr:col>
      <xdr:colOff>85090</xdr:colOff>
      <xdr:row>34</xdr:row>
      <xdr:rowOff>168819</xdr:rowOff>
    </xdr:to>
    <xdr:cxnSp macro="">
      <xdr:nvCxnSpPr>
        <xdr:cNvPr id="77" name="直線コネクタ 76">
          <a:extLst>
            <a:ext uri="{FF2B5EF4-FFF2-40B4-BE49-F238E27FC236}">
              <a16:creationId xmlns:a16="http://schemas.microsoft.com/office/drawing/2014/main" id="{1EA5AAC5-EEDD-4C02-A7D5-A3F60C3186CF}"/>
            </a:ext>
          </a:extLst>
        </xdr:cNvPr>
        <xdr:cNvCxnSpPr/>
      </xdr:nvCxnSpPr>
      <xdr:spPr>
        <a:xfrm flipV="1">
          <a:off x="4760595" y="5384800"/>
          <a:ext cx="1270" cy="1384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1196</xdr:rowOff>
    </xdr:from>
    <xdr:ext cx="405111" cy="259045"/>
    <xdr:sp macro="" textlink="">
      <xdr:nvSpPr>
        <xdr:cNvPr id="78" name="有形固定資産減価償却率最小値テキスト">
          <a:extLst>
            <a:ext uri="{FF2B5EF4-FFF2-40B4-BE49-F238E27FC236}">
              <a16:creationId xmlns:a16="http://schemas.microsoft.com/office/drawing/2014/main" id="{C964D5B6-DCEA-4B96-971B-2CE1F1D620FE}"/>
            </a:ext>
          </a:extLst>
        </xdr:cNvPr>
        <xdr:cNvSpPr txBox="1"/>
      </xdr:nvSpPr>
      <xdr:spPr>
        <a:xfrm>
          <a:off x="4813300" y="6773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168819</xdr:rowOff>
    </xdr:from>
    <xdr:to>
      <xdr:col>23</xdr:col>
      <xdr:colOff>174625</xdr:colOff>
      <xdr:row>34</xdr:row>
      <xdr:rowOff>168819</xdr:rowOff>
    </xdr:to>
    <xdr:cxnSp macro="">
      <xdr:nvCxnSpPr>
        <xdr:cNvPr id="79" name="直線コネクタ 78">
          <a:extLst>
            <a:ext uri="{FF2B5EF4-FFF2-40B4-BE49-F238E27FC236}">
              <a16:creationId xmlns:a16="http://schemas.microsoft.com/office/drawing/2014/main" id="{82DBE85C-9E7A-4343-A79A-C5B6B02A0825}"/>
            </a:ext>
          </a:extLst>
        </xdr:cNvPr>
        <xdr:cNvCxnSpPr/>
      </xdr:nvCxnSpPr>
      <xdr:spPr>
        <a:xfrm>
          <a:off x="4673600" y="6769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102252</xdr:rowOff>
    </xdr:from>
    <xdr:ext cx="405111" cy="259045"/>
    <xdr:sp macro="" textlink="">
      <xdr:nvSpPr>
        <xdr:cNvPr id="80" name="有形固定資産減価償却率最大値テキスト">
          <a:extLst>
            <a:ext uri="{FF2B5EF4-FFF2-40B4-BE49-F238E27FC236}">
              <a16:creationId xmlns:a16="http://schemas.microsoft.com/office/drawing/2014/main" id="{7FA76CF3-B7B1-46B8-8200-66BE367035F5}"/>
            </a:ext>
          </a:extLst>
        </xdr:cNvPr>
        <xdr:cNvSpPr txBox="1"/>
      </xdr:nvSpPr>
      <xdr:spPr>
        <a:xfrm>
          <a:off x="4813300" y="516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155575</xdr:rowOff>
    </xdr:from>
    <xdr:to>
      <xdr:col>23</xdr:col>
      <xdr:colOff>174625</xdr:colOff>
      <xdr:row>26</xdr:row>
      <xdr:rowOff>155575</xdr:rowOff>
    </xdr:to>
    <xdr:cxnSp macro="">
      <xdr:nvCxnSpPr>
        <xdr:cNvPr id="81" name="直線コネクタ 80">
          <a:extLst>
            <a:ext uri="{FF2B5EF4-FFF2-40B4-BE49-F238E27FC236}">
              <a16:creationId xmlns:a16="http://schemas.microsoft.com/office/drawing/2014/main" id="{5560DBB3-9F50-44D1-8051-1F2B95C70E0B}"/>
            </a:ext>
          </a:extLst>
        </xdr:cNvPr>
        <xdr:cNvCxnSpPr/>
      </xdr:nvCxnSpPr>
      <xdr:spPr>
        <a:xfrm>
          <a:off x="4673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141985</xdr:rowOff>
    </xdr:from>
    <xdr:ext cx="405111" cy="259045"/>
    <xdr:sp macro="" textlink="">
      <xdr:nvSpPr>
        <xdr:cNvPr id="82" name="有形固定資産減価償却率平均値テキスト">
          <a:extLst>
            <a:ext uri="{FF2B5EF4-FFF2-40B4-BE49-F238E27FC236}">
              <a16:creationId xmlns:a16="http://schemas.microsoft.com/office/drawing/2014/main" id="{6FE60C73-AFAF-4FDB-8AC2-0FCCB3614E40}"/>
            </a:ext>
          </a:extLst>
        </xdr:cNvPr>
        <xdr:cNvSpPr txBox="1"/>
      </xdr:nvSpPr>
      <xdr:spPr>
        <a:xfrm>
          <a:off x="4813300" y="62284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163558</xdr:rowOff>
    </xdr:from>
    <xdr:to>
      <xdr:col>23</xdr:col>
      <xdr:colOff>136525</xdr:colOff>
      <xdr:row>32</xdr:row>
      <xdr:rowOff>93708</xdr:rowOff>
    </xdr:to>
    <xdr:sp macro="" textlink="">
      <xdr:nvSpPr>
        <xdr:cNvPr id="83" name="フローチャート: 判断 82">
          <a:extLst>
            <a:ext uri="{FF2B5EF4-FFF2-40B4-BE49-F238E27FC236}">
              <a16:creationId xmlns:a16="http://schemas.microsoft.com/office/drawing/2014/main" id="{682B47A4-52B1-4E79-A472-CA165250EE9D}"/>
            </a:ext>
          </a:extLst>
        </xdr:cNvPr>
        <xdr:cNvSpPr/>
      </xdr:nvSpPr>
      <xdr:spPr>
        <a:xfrm>
          <a:off x="4711700" y="6250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120378</xdr:rowOff>
    </xdr:from>
    <xdr:to>
      <xdr:col>19</xdr:col>
      <xdr:colOff>187325</xdr:colOff>
      <xdr:row>32</xdr:row>
      <xdr:rowOff>50528</xdr:rowOff>
    </xdr:to>
    <xdr:sp macro="" textlink="">
      <xdr:nvSpPr>
        <xdr:cNvPr id="84" name="フローチャート: 判断 83">
          <a:extLst>
            <a:ext uri="{FF2B5EF4-FFF2-40B4-BE49-F238E27FC236}">
              <a16:creationId xmlns:a16="http://schemas.microsoft.com/office/drawing/2014/main" id="{98B95340-FD7D-4711-9C81-F82589A30860}"/>
            </a:ext>
          </a:extLst>
        </xdr:cNvPr>
        <xdr:cNvSpPr/>
      </xdr:nvSpPr>
      <xdr:spPr>
        <a:xfrm>
          <a:off x="4000500" y="6206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80282</xdr:rowOff>
    </xdr:from>
    <xdr:to>
      <xdr:col>15</xdr:col>
      <xdr:colOff>187325</xdr:colOff>
      <xdr:row>32</xdr:row>
      <xdr:rowOff>10432</xdr:rowOff>
    </xdr:to>
    <xdr:sp macro="" textlink="">
      <xdr:nvSpPr>
        <xdr:cNvPr id="85" name="フローチャート: 判断 84">
          <a:extLst>
            <a:ext uri="{FF2B5EF4-FFF2-40B4-BE49-F238E27FC236}">
              <a16:creationId xmlns:a16="http://schemas.microsoft.com/office/drawing/2014/main" id="{2A61EB6E-633B-4D94-98DE-B07912556B00}"/>
            </a:ext>
          </a:extLst>
        </xdr:cNvPr>
        <xdr:cNvSpPr/>
      </xdr:nvSpPr>
      <xdr:spPr>
        <a:xfrm>
          <a:off x="3238500" y="616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58692</xdr:rowOff>
    </xdr:from>
    <xdr:to>
      <xdr:col>11</xdr:col>
      <xdr:colOff>187325</xdr:colOff>
      <xdr:row>31</xdr:row>
      <xdr:rowOff>160292</xdr:rowOff>
    </xdr:to>
    <xdr:sp macro="" textlink="">
      <xdr:nvSpPr>
        <xdr:cNvPr id="86" name="フローチャート: 判断 85">
          <a:extLst>
            <a:ext uri="{FF2B5EF4-FFF2-40B4-BE49-F238E27FC236}">
              <a16:creationId xmlns:a16="http://schemas.microsoft.com/office/drawing/2014/main" id="{FB841427-D24D-4467-8D64-23C27DF4C118}"/>
            </a:ext>
          </a:extLst>
        </xdr:cNvPr>
        <xdr:cNvSpPr/>
      </xdr:nvSpPr>
      <xdr:spPr>
        <a:xfrm>
          <a:off x="2476500" y="6145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24765</xdr:rowOff>
    </xdr:from>
    <xdr:to>
      <xdr:col>7</xdr:col>
      <xdr:colOff>187325</xdr:colOff>
      <xdr:row>31</xdr:row>
      <xdr:rowOff>126365</xdr:rowOff>
    </xdr:to>
    <xdr:sp macro="" textlink="">
      <xdr:nvSpPr>
        <xdr:cNvPr id="87" name="フローチャート: 判断 86">
          <a:extLst>
            <a:ext uri="{FF2B5EF4-FFF2-40B4-BE49-F238E27FC236}">
              <a16:creationId xmlns:a16="http://schemas.microsoft.com/office/drawing/2014/main" id="{27BF0CFE-E724-4007-92DD-D2EE0270F838}"/>
            </a:ext>
          </a:extLst>
        </xdr:cNvPr>
        <xdr:cNvSpPr/>
      </xdr:nvSpPr>
      <xdr:spPr>
        <a:xfrm>
          <a:off x="17145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1B985421-286E-4583-AA05-890FBD5476FC}"/>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A950CECD-FEB0-4D1C-9179-4368C1FB8BF9}"/>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423660E6-2358-4D4A-931D-BF851862174A}"/>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43D60650-865D-43C5-B699-CBA9AF694F56}"/>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E2962423-590A-4C5B-B5BC-9EFB16FC32B1}"/>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157389</xdr:rowOff>
    </xdr:from>
    <xdr:to>
      <xdr:col>23</xdr:col>
      <xdr:colOff>136525</xdr:colOff>
      <xdr:row>32</xdr:row>
      <xdr:rowOff>87539</xdr:rowOff>
    </xdr:to>
    <xdr:sp macro="" textlink="">
      <xdr:nvSpPr>
        <xdr:cNvPr id="93" name="楕円 92">
          <a:extLst>
            <a:ext uri="{FF2B5EF4-FFF2-40B4-BE49-F238E27FC236}">
              <a16:creationId xmlns:a16="http://schemas.microsoft.com/office/drawing/2014/main" id="{DD66F886-E024-42BB-88B3-BDFC3D00447A}"/>
            </a:ext>
          </a:extLst>
        </xdr:cNvPr>
        <xdr:cNvSpPr/>
      </xdr:nvSpPr>
      <xdr:spPr>
        <a:xfrm>
          <a:off x="4711700" y="624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8816</xdr:rowOff>
    </xdr:from>
    <xdr:ext cx="405111" cy="259045"/>
    <xdr:sp macro="" textlink="">
      <xdr:nvSpPr>
        <xdr:cNvPr id="94" name="有形固定資産減価償却率該当値テキスト">
          <a:extLst>
            <a:ext uri="{FF2B5EF4-FFF2-40B4-BE49-F238E27FC236}">
              <a16:creationId xmlns:a16="http://schemas.microsoft.com/office/drawing/2014/main" id="{070C78D0-80D6-45A5-824C-193719E493C0}"/>
            </a:ext>
          </a:extLst>
        </xdr:cNvPr>
        <xdr:cNvSpPr txBox="1"/>
      </xdr:nvSpPr>
      <xdr:spPr>
        <a:xfrm>
          <a:off x="4813300" y="6095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145052</xdr:rowOff>
    </xdr:from>
    <xdr:to>
      <xdr:col>19</xdr:col>
      <xdr:colOff>187325</xdr:colOff>
      <xdr:row>32</xdr:row>
      <xdr:rowOff>75202</xdr:rowOff>
    </xdr:to>
    <xdr:sp macro="" textlink="">
      <xdr:nvSpPr>
        <xdr:cNvPr id="95" name="楕円 94">
          <a:extLst>
            <a:ext uri="{FF2B5EF4-FFF2-40B4-BE49-F238E27FC236}">
              <a16:creationId xmlns:a16="http://schemas.microsoft.com/office/drawing/2014/main" id="{8B0A0289-6FF1-49F0-9493-EDC8AD5E38A7}"/>
            </a:ext>
          </a:extLst>
        </xdr:cNvPr>
        <xdr:cNvSpPr/>
      </xdr:nvSpPr>
      <xdr:spPr>
        <a:xfrm>
          <a:off x="4000500" y="6231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24402</xdr:rowOff>
    </xdr:from>
    <xdr:to>
      <xdr:col>23</xdr:col>
      <xdr:colOff>85725</xdr:colOff>
      <xdr:row>32</xdr:row>
      <xdr:rowOff>36739</xdr:rowOff>
    </xdr:to>
    <xdr:cxnSp macro="">
      <xdr:nvCxnSpPr>
        <xdr:cNvPr id="96" name="直線コネクタ 95">
          <a:extLst>
            <a:ext uri="{FF2B5EF4-FFF2-40B4-BE49-F238E27FC236}">
              <a16:creationId xmlns:a16="http://schemas.microsoft.com/office/drawing/2014/main" id="{F42C0D38-5E7A-4F45-973E-FA72B6C2DFB2}"/>
            </a:ext>
          </a:extLst>
        </xdr:cNvPr>
        <xdr:cNvCxnSpPr/>
      </xdr:nvCxnSpPr>
      <xdr:spPr>
        <a:xfrm>
          <a:off x="4051300" y="6282327"/>
          <a:ext cx="711200" cy="1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104956</xdr:rowOff>
    </xdr:from>
    <xdr:to>
      <xdr:col>15</xdr:col>
      <xdr:colOff>187325</xdr:colOff>
      <xdr:row>32</xdr:row>
      <xdr:rowOff>35106</xdr:rowOff>
    </xdr:to>
    <xdr:sp macro="" textlink="">
      <xdr:nvSpPr>
        <xdr:cNvPr id="97" name="楕円 96">
          <a:extLst>
            <a:ext uri="{FF2B5EF4-FFF2-40B4-BE49-F238E27FC236}">
              <a16:creationId xmlns:a16="http://schemas.microsoft.com/office/drawing/2014/main" id="{12CDD17A-94EC-466D-A902-E8597234C68C}"/>
            </a:ext>
          </a:extLst>
        </xdr:cNvPr>
        <xdr:cNvSpPr/>
      </xdr:nvSpPr>
      <xdr:spPr>
        <a:xfrm>
          <a:off x="3238500" y="619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155756</xdr:rowOff>
    </xdr:from>
    <xdr:to>
      <xdr:col>19</xdr:col>
      <xdr:colOff>136525</xdr:colOff>
      <xdr:row>32</xdr:row>
      <xdr:rowOff>24402</xdr:rowOff>
    </xdr:to>
    <xdr:cxnSp macro="">
      <xdr:nvCxnSpPr>
        <xdr:cNvPr id="98" name="直線コネクタ 97">
          <a:extLst>
            <a:ext uri="{FF2B5EF4-FFF2-40B4-BE49-F238E27FC236}">
              <a16:creationId xmlns:a16="http://schemas.microsoft.com/office/drawing/2014/main" id="{78A8757A-F754-4D85-A89C-43FD610FC51D}"/>
            </a:ext>
          </a:extLst>
        </xdr:cNvPr>
        <xdr:cNvCxnSpPr/>
      </xdr:nvCxnSpPr>
      <xdr:spPr>
        <a:xfrm>
          <a:off x="3289300" y="6242231"/>
          <a:ext cx="762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95703</xdr:rowOff>
    </xdr:from>
    <xdr:to>
      <xdr:col>11</xdr:col>
      <xdr:colOff>187325</xdr:colOff>
      <xdr:row>32</xdr:row>
      <xdr:rowOff>25853</xdr:rowOff>
    </xdr:to>
    <xdr:sp macro="" textlink="">
      <xdr:nvSpPr>
        <xdr:cNvPr id="99" name="楕円 98">
          <a:extLst>
            <a:ext uri="{FF2B5EF4-FFF2-40B4-BE49-F238E27FC236}">
              <a16:creationId xmlns:a16="http://schemas.microsoft.com/office/drawing/2014/main" id="{C3CC2CD8-52FA-4660-A719-1D8CFAF13B24}"/>
            </a:ext>
          </a:extLst>
        </xdr:cNvPr>
        <xdr:cNvSpPr/>
      </xdr:nvSpPr>
      <xdr:spPr>
        <a:xfrm>
          <a:off x="2476500" y="6182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146503</xdr:rowOff>
    </xdr:from>
    <xdr:to>
      <xdr:col>15</xdr:col>
      <xdr:colOff>136525</xdr:colOff>
      <xdr:row>31</xdr:row>
      <xdr:rowOff>155756</xdr:rowOff>
    </xdr:to>
    <xdr:cxnSp macro="">
      <xdr:nvCxnSpPr>
        <xdr:cNvPr id="100" name="直線コネクタ 99">
          <a:extLst>
            <a:ext uri="{FF2B5EF4-FFF2-40B4-BE49-F238E27FC236}">
              <a16:creationId xmlns:a16="http://schemas.microsoft.com/office/drawing/2014/main" id="{DF1F0923-70D2-45A2-80F4-154A20C0C9C9}"/>
            </a:ext>
          </a:extLst>
        </xdr:cNvPr>
        <xdr:cNvCxnSpPr/>
      </xdr:nvCxnSpPr>
      <xdr:spPr>
        <a:xfrm>
          <a:off x="2527300" y="6232978"/>
          <a:ext cx="762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104956</xdr:rowOff>
    </xdr:from>
    <xdr:to>
      <xdr:col>7</xdr:col>
      <xdr:colOff>187325</xdr:colOff>
      <xdr:row>32</xdr:row>
      <xdr:rowOff>35106</xdr:rowOff>
    </xdr:to>
    <xdr:sp macro="" textlink="">
      <xdr:nvSpPr>
        <xdr:cNvPr id="101" name="楕円 100">
          <a:extLst>
            <a:ext uri="{FF2B5EF4-FFF2-40B4-BE49-F238E27FC236}">
              <a16:creationId xmlns:a16="http://schemas.microsoft.com/office/drawing/2014/main" id="{9CFFEEB5-6458-46B4-A294-D8BFDC8228F9}"/>
            </a:ext>
          </a:extLst>
        </xdr:cNvPr>
        <xdr:cNvSpPr/>
      </xdr:nvSpPr>
      <xdr:spPr>
        <a:xfrm>
          <a:off x="1714500" y="619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146503</xdr:rowOff>
    </xdr:from>
    <xdr:to>
      <xdr:col>11</xdr:col>
      <xdr:colOff>136525</xdr:colOff>
      <xdr:row>31</xdr:row>
      <xdr:rowOff>155756</xdr:rowOff>
    </xdr:to>
    <xdr:cxnSp macro="">
      <xdr:nvCxnSpPr>
        <xdr:cNvPr id="102" name="直線コネクタ 101">
          <a:extLst>
            <a:ext uri="{FF2B5EF4-FFF2-40B4-BE49-F238E27FC236}">
              <a16:creationId xmlns:a16="http://schemas.microsoft.com/office/drawing/2014/main" id="{780EF77A-315A-4EF8-A31D-D821C1E0A4A1}"/>
            </a:ext>
          </a:extLst>
        </xdr:cNvPr>
        <xdr:cNvCxnSpPr/>
      </xdr:nvCxnSpPr>
      <xdr:spPr>
        <a:xfrm flipV="1">
          <a:off x="1765300" y="6232978"/>
          <a:ext cx="762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67055</xdr:rowOff>
    </xdr:from>
    <xdr:ext cx="405111" cy="259045"/>
    <xdr:sp macro="" textlink="">
      <xdr:nvSpPr>
        <xdr:cNvPr id="103" name="n_1aveValue有形固定資産減価償却率">
          <a:extLst>
            <a:ext uri="{FF2B5EF4-FFF2-40B4-BE49-F238E27FC236}">
              <a16:creationId xmlns:a16="http://schemas.microsoft.com/office/drawing/2014/main" id="{00FACEFF-32DE-47F4-A0D1-A2D2A8E5D8EE}"/>
            </a:ext>
          </a:extLst>
        </xdr:cNvPr>
        <xdr:cNvSpPr txBox="1"/>
      </xdr:nvSpPr>
      <xdr:spPr>
        <a:xfrm>
          <a:off x="3836044" y="5982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26959</xdr:rowOff>
    </xdr:from>
    <xdr:ext cx="405111" cy="259045"/>
    <xdr:sp macro="" textlink="">
      <xdr:nvSpPr>
        <xdr:cNvPr id="104" name="n_2aveValue有形固定資産減価償却率">
          <a:extLst>
            <a:ext uri="{FF2B5EF4-FFF2-40B4-BE49-F238E27FC236}">
              <a16:creationId xmlns:a16="http://schemas.microsoft.com/office/drawing/2014/main" id="{CC4B8BA3-137C-4861-9BFF-75BF2DC7FA7E}"/>
            </a:ext>
          </a:extLst>
        </xdr:cNvPr>
        <xdr:cNvSpPr txBox="1"/>
      </xdr:nvSpPr>
      <xdr:spPr>
        <a:xfrm>
          <a:off x="3086744" y="5941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5369</xdr:rowOff>
    </xdr:from>
    <xdr:ext cx="405111" cy="259045"/>
    <xdr:sp macro="" textlink="">
      <xdr:nvSpPr>
        <xdr:cNvPr id="105" name="n_3aveValue有形固定資産減価償却率">
          <a:extLst>
            <a:ext uri="{FF2B5EF4-FFF2-40B4-BE49-F238E27FC236}">
              <a16:creationId xmlns:a16="http://schemas.microsoft.com/office/drawing/2014/main" id="{9B12C967-A7BB-4392-9C23-057DA094A144}"/>
            </a:ext>
          </a:extLst>
        </xdr:cNvPr>
        <xdr:cNvSpPr txBox="1"/>
      </xdr:nvSpPr>
      <xdr:spPr>
        <a:xfrm>
          <a:off x="2324744" y="5920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142892</xdr:rowOff>
    </xdr:from>
    <xdr:ext cx="405111" cy="259045"/>
    <xdr:sp macro="" textlink="">
      <xdr:nvSpPr>
        <xdr:cNvPr id="106" name="n_4aveValue有形固定資産減価償却率">
          <a:extLst>
            <a:ext uri="{FF2B5EF4-FFF2-40B4-BE49-F238E27FC236}">
              <a16:creationId xmlns:a16="http://schemas.microsoft.com/office/drawing/2014/main" id="{FC9EAC47-3A4E-42D9-BAAD-813579086CF4}"/>
            </a:ext>
          </a:extLst>
        </xdr:cNvPr>
        <xdr:cNvSpPr txBox="1"/>
      </xdr:nvSpPr>
      <xdr:spPr>
        <a:xfrm>
          <a:off x="1562744" y="5886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66329</xdr:rowOff>
    </xdr:from>
    <xdr:ext cx="405111" cy="259045"/>
    <xdr:sp macro="" textlink="">
      <xdr:nvSpPr>
        <xdr:cNvPr id="107" name="n_1mainValue有形固定資産減価償却率">
          <a:extLst>
            <a:ext uri="{FF2B5EF4-FFF2-40B4-BE49-F238E27FC236}">
              <a16:creationId xmlns:a16="http://schemas.microsoft.com/office/drawing/2014/main" id="{F2BF33C8-A9AA-4679-9FE0-620EFC486F4F}"/>
            </a:ext>
          </a:extLst>
        </xdr:cNvPr>
        <xdr:cNvSpPr txBox="1"/>
      </xdr:nvSpPr>
      <xdr:spPr>
        <a:xfrm>
          <a:off x="3836044" y="6324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26233</xdr:rowOff>
    </xdr:from>
    <xdr:ext cx="405111" cy="259045"/>
    <xdr:sp macro="" textlink="">
      <xdr:nvSpPr>
        <xdr:cNvPr id="108" name="n_2mainValue有形固定資産減価償却率">
          <a:extLst>
            <a:ext uri="{FF2B5EF4-FFF2-40B4-BE49-F238E27FC236}">
              <a16:creationId xmlns:a16="http://schemas.microsoft.com/office/drawing/2014/main" id="{B03712DA-2677-4257-B729-F8D78E519C47}"/>
            </a:ext>
          </a:extLst>
        </xdr:cNvPr>
        <xdr:cNvSpPr txBox="1"/>
      </xdr:nvSpPr>
      <xdr:spPr>
        <a:xfrm>
          <a:off x="3086744" y="6284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16980</xdr:rowOff>
    </xdr:from>
    <xdr:ext cx="405111" cy="259045"/>
    <xdr:sp macro="" textlink="">
      <xdr:nvSpPr>
        <xdr:cNvPr id="109" name="n_3mainValue有形固定資産減価償却率">
          <a:extLst>
            <a:ext uri="{FF2B5EF4-FFF2-40B4-BE49-F238E27FC236}">
              <a16:creationId xmlns:a16="http://schemas.microsoft.com/office/drawing/2014/main" id="{C144D64A-8165-42CB-BE55-1308A22886ED}"/>
            </a:ext>
          </a:extLst>
        </xdr:cNvPr>
        <xdr:cNvSpPr txBox="1"/>
      </xdr:nvSpPr>
      <xdr:spPr>
        <a:xfrm>
          <a:off x="2324744" y="6274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26233</xdr:rowOff>
    </xdr:from>
    <xdr:ext cx="405111" cy="259045"/>
    <xdr:sp macro="" textlink="">
      <xdr:nvSpPr>
        <xdr:cNvPr id="110" name="n_4mainValue有形固定資産減価償却率">
          <a:extLst>
            <a:ext uri="{FF2B5EF4-FFF2-40B4-BE49-F238E27FC236}">
              <a16:creationId xmlns:a16="http://schemas.microsoft.com/office/drawing/2014/main" id="{D71D30CF-8E1B-4AA2-80AC-7B3563F8ACB3}"/>
            </a:ext>
          </a:extLst>
        </xdr:cNvPr>
        <xdr:cNvSpPr txBox="1"/>
      </xdr:nvSpPr>
      <xdr:spPr>
        <a:xfrm>
          <a:off x="1562744" y="6284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5C5040D2-2E76-4C5B-9710-97CA02A3B201}"/>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5E527521-3289-4098-AF00-0AA705E7CB69}"/>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92CAA5FF-B041-4246-B790-BD21BCDB51E5}"/>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[ 164.8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13932C16-1B67-4F98-9377-D52259EC060E}"/>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0A6B433B-8661-4529-B2CE-F1A6B059EB9D}"/>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2491B3BB-1A1F-4C61-8D45-C43F316A46EA}"/>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15B37489-30A0-47A5-BC11-A7E5F65DDD29}"/>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EDBD1831-717D-4897-BC07-1627B799405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B0DBC265-AEA1-4AC2-9C6E-032ED6F48282}"/>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C9857FBD-6C31-41B0-B014-B1F60A53B69A}"/>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340DD687-4F26-4A1B-99FA-0598177FBC2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164663FE-1A87-44B5-ABBC-AE9A661CE582}"/>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22AB2AD5-C8E8-4A4C-ABE5-5175F23F90E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年度で類似団体内平均値を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35.3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ポイント下回っている。要因としては、地方債現在高</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の減少により将来負担額が減少し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、普通交付税再算定により経常一般財源等が増加したためである。今後も、公債管理の適正化を図り、財政運営の健全化に努める。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AEF094D2-B11E-4903-8AF3-279F7361C163}"/>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95268D74-710C-41D7-9E3E-F6DB4D933EB8}"/>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FAD499AC-7A8D-4229-BB0C-E4A0F2AD3774}"/>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0BAC752D-E9A2-4A38-90D1-44A98440F864}"/>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380BC414-5925-4CBE-A12A-FB307BBFCFC6}"/>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D7CAD7C2-A482-48C1-90D9-2C1BFEFAEF3D}"/>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BA368E11-13EF-47A1-AC13-1D0410CD2298}"/>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6C7CA80D-2772-4CF5-8A1D-AFD8B9270CA2}"/>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F4D19B8A-43CD-4027-8CB6-BCC763DB0C29}"/>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4DF19D00-0D21-4088-97AD-9DA139C0211E}"/>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503BC105-E33C-42BE-BC15-425170AB1D3A}"/>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C938F952-206A-4F82-8B02-EA8E586B6B3E}"/>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1BA01E32-02DA-40E5-AB5D-C4611DE1C52D}"/>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9D0182E9-7477-416E-995D-1EC49933BA4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DBEDF0FE-53B1-4A64-B836-F862966F648F}"/>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73078</xdr:rowOff>
    </xdr:to>
    <xdr:cxnSp macro="">
      <xdr:nvCxnSpPr>
        <xdr:cNvPr id="139" name="直線コネクタ 138">
          <a:extLst>
            <a:ext uri="{FF2B5EF4-FFF2-40B4-BE49-F238E27FC236}">
              <a16:creationId xmlns:a16="http://schemas.microsoft.com/office/drawing/2014/main" id="{B5C11D52-99B9-4444-9430-B642751CE9F0}"/>
            </a:ext>
          </a:extLst>
        </xdr:cNvPr>
        <xdr:cNvCxnSpPr/>
      </xdr:nvCxnSpPr>
      <xdr:spPr>
        <a:xfrm flipV="1">
          <a:off x="14793595" y="5312833"/>
          <a:ext cx="1269" cy="1361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76905</xdr:rowOff>
    </xdr:from>
    <xdr:ext cx="469744" cy="259045"/>
    <xdr:sp macro="" textlink="">
      <xdr:nvSpPr>
        <xdr:cNvPr id="140" name="債務償還比率最小値テキスト">
          <a:extLst>
            <a:ext uri="{FF2B5EF4-FFF2-40B4-BE49-F238E27FC236}">
              <a16:creationId xmlns:a16="http://schemas.microsoft.com/office/drawing/2014/main" id="{5EDCDD08-0260-4168-99C9-30A0B202C999}"/>
            </a:ext>
          </a:extLst>
        </xdr:cNvPr>
        <xdr:cNvSpPr txBox="1"/>
      </xdr:nvSpPr>
      <xdr:spPr>
        <a:xfrm>
          <a:off x="14846300" y="6677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73078</xdr:rowOff>
    </xdr:from>
    <xdr:to>
      <xdr:col>76</xdr:col>
      <xdr:colOff>111125</xdr:colOff>
      <xdr:row>34</xdr:row>
      <xdr:rowOff>73078</xdr:rowOff>
    </xdr:to>
    <xdr:cxnSp macro="">
      <xdr:nvCxnSpPr>
        <xdr:cNvPr id="141" name="直線コネクタ 140">
          <a:extLst>
            <a:ext uri="{FF2B5EF4-FFF2-40B4-BE49-F238E27FC236}">
              <a16:creationId xmlns:a16="http://schemas.microsoft.com/office/drawing/2014/main" id="{64BAB9C0-35BE-4F1E-8484-3374491857D0}"/>
            </a:ext>
          </a:extLst>
        </xdr:cNvPr>
        <xdr:cNvCxnSpPr/>
      </xdr:nvCxnSpPr>
      <xdr:spPr>
        <a:xfrm>
          <a:off x="14706600" y="6673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F0E224A5-30CC-4D69-A026-F4582B961337}"/>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A5645C70-2D5D-4F04-A3CE-176A1574DF29}"/>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28349</xdr:rowOff>
    </xdr:from>
    <xdr:ext cx="469744" cy="259045"/>
    <xdr:sp macro="" textlink="">
      <xdr:nvSpPr>
        <xdr:cNvPr id="144" name="債務償還比率平均値テキスト">
          <a:extLst>
            <a:ext uri="{FF2B5EF4-FFF2-40B4-BE49-F238E27FC236}">
              <a16:creationId xmlns:a16="http://schemas.microsoft.com/office/drawing/2014/main" id="{4D3B6FF2-5332-4354-931C-828B61EF064C}"/>
            </a:ext>
          </a:extLst>
        </xdr:cNvPr>
        <xdr:cNvSpPr txBox="1"/>
      </xdr:nvSpPr>
      <xdr:spPr>
        <a:xfrm>
          <a:off x="14846300" y="56004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49922</xdr:rowOff>
    </xdr:from>
    <xdr:to>
      <xdr:col>76</xdr:col>
      <xdr:colOff>73025</xdr:colOff>
      <xdr:row>28</xdr:row>
      <xdr:rowOff>151522</xdr:rowOff>
    </xdr:to>
    <xdr:sp macro="" textlink="">
      <xdr:nvSpPr>
        <xdr:cNvPr id="145" name="フローチャート: 判断 144">
          <a:extLst>
            <a:ext uri="{FF2B5EF4-FFF2-40B4-BE49-F238E27FC236}">
              <a16:creationId xmlns:a16="http://schemas.microsoft.com/office/drawing/2014/main" id="{4330144E-C184-43FE-8973-060B7E0929D9}"/>
            </a:ext>
          </a:extLst>
        </xdr:cNvPr>
        <xdr:cNvSpPr/>
      </xdr:nvSpPr>
      <xdr:spPr>
        <a:xfrm>
          <a:off x="147447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71152</xdr:rowOff>
    </xdr:from>
    <xdr:to>
      <xdr:col>72</xdr:col>
      <xdr:colOff>123825</xdr:colOff>
      <xdr:row>29</xdr:row>
      <xdr:rowOff>1302</xdr:rowOff>
    </xdr:to>
    <xdr:sp macro="" textlink="">
      <xdr:nvSpPr>
        <xdr:cNvPr id="146" name="フローチャート: 判断 145">
          <a:extLst>
            <a:ext uri="{FF2B5EF4-FFF2-40B4-BE49-F238E27FC236}">
              <a16:creationId xmlns:a16="http://schemas.microsoft.com/office/drawing/2014/main" id="{6E11C55C-4BFD-4D34-BDC9-DDCF80615EB1}"/>
            </a:ext>
          </a:extLst>
        </xdr:cNvPr>
        <xdr:cNvSpPr/>
      </xdr:nvSpPr>
      <xdr:spPr>
        <a:xfrm>
          <a:off x="14033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40217</xdr:rowOff>
    </xdr:from>
    <xdr:to>
      <xdr:col>68</xdr:col>
      <xdr:colOff>123825</xdr:colOff>
      <xdr:row>29</xdr:row>
      <xdr:rowOff>141817</xdr:rowOff>
    </xdr:to>
    <xdr:sp macro="" textlink="">
      <xdr:nvSpPr>
        <xdr:cNvPr id="147" name="フローチャート: 判断 146">
          <a:extLst>
            <a:ext uri="{FF2B5EF4-FFF2-40B4-BE49-F238E27FC236}">
              <a16:creationId xmlns:a16="http://schemas.microsoft.com/office/drawing/2014/main" id="{035CE3FE-D31B-4529-8E02-11E4423DB083}"/>
            </a:ext>
          </a:extLst>
        </xdr:cNvPr>
        <xdr:cNvSpPr/>
      </xdr:nvSpPr>
      <xdr:spPr>
        <a:xfrm>
          <a:off x="13271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51012</xdr:rowOff>
    </xdr:from>
    <xdr:to>
      <xdr:col>64</xdr:col>
      <xdr:colOff>123825</xdr:colOff>
      <xdr:row>29</xdr:row>
      <xdr:rowOff>152612</xdr:rowOff>
    </xdr:to>
    <xdr:sp macro="" textlink="">
      <xdr:nvSpPr>
        <xdr:cNvPr id="148" name="フローチャート: 判断 147">
          <a:extLst>
            <a:ext uri="{FF2B5EF4-FFF2-40B4-BE49-F238E27FC236}">
              <a16:creationId xmlns:a16="http://schemas.microsoft.com/office/drawing/2014/main" id="{28891B56-75D2-4574-A882-87A48A3B2481}"/>
            </a:ext>
          </a:extLst>
        </xdr:cNvPr>
        <xdr:cNvSpPr/>
      </xdr:nvSpPr>
      <xdr:spPr>
        <a:xfrm>
          <a:off x="12509500" y="579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15208</xdr:rowOff>
    </xdr:from>
    <xdr:to>
      <xdr:col>60</xdr:col>
      <xdr:colOff>123825</xdr:colOff>
      <xdr:row>29</xdr:row>
      <xdr:rowOff>116808</xdr:rowOff>
    </xdr:to>
    <xdr:sp macro="" textlink="">
      <xdr:nvSpPr>
        <xdr:cNvPr id="149" name="フローチャート: 判断 148">
          <a:extLst>
            <a:ext uri="{FF2B5EF4-FFF2-40B4-BE49-F238E27FC236}">
              <a16:creationId xmlns:a16="http://schemas.microsoft.com/office/drawing/2014/main" id="{EBDC8029-B78B-499E-BB21-04A7A57CF568}"/>
            </a:ext>
          </a:extLst>
        </xdr:cNvPr>
        <xdr:cNvSpPr/>
      </xdr:nvSpPr>
      <xdr:spPr>
        <a:xfrm>
          <a:off x="11747500" y="5758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13C6B917-4722-411C-9578-EF0EDC2BF69E}"/>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69F99B44-4B26-4F90-917E-5E4DBD2ABA0A}"/>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464C0DE7-D1AB-4D56-9089-6E82EFDBF1E4}"/>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2BDAF86B-A44E-486C-8F23-82F4EAB415DC}"/>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5B7E1279-CFBB-409F-B18F-BEBF1376B88F}"/>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157861</xdr:rowOff>
    </xdr:from>
    <xdr:to>
      <xdr:col>76</xdr:col>
      <xdr:colOff>73025</xdr:colOff>
      <xdr:row>28</xdr:row>
      <xdr:rowOff>88011</xdr:rowOff>
    </xdr:to>
    <xdr:sp macro="" textlink="">
      <xdr:nvSpPr>
        <xdr:cNvPr id="155" name="楕円 154">
          <a:extLst>
            <a:ext uri="{FF2B5EF4-FFF2-40B4-BE49-F238E27FC236}">
              <a16:creationId xmlns:a16="http://schemas.microsoft.com/office/drawing/2014/main" id="{0041D4F9-A6BD-4173-A668-870F6F903C7F}"/>
            </a:ext>
          </a:extLst>
        </xdr:cNvPr>
        <xdr:cNvSpPr/>
      </xdr:nvSpPr>
      <xdr:spPr>
        <a:xfrm>
          <a:off x="14744700" y="555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9288</xdr:rowOff>
    </xdr:from>
    <xdr:ext cx="469744" cy="259045"/>
    <xdr:sp macro="" textlink="">
      <xdr:nvSpPr>
        <xdr:cNvPr id="156" name="債務償還比率該当値テキスト">
          <a:extLst>
            <a:ext uri="{FF2B5EF4-FFF2-40B4-BE49-F238E27FC236}">
              <a16:creationId xmlns:a16="http://schemas.microsoft.com/office/drawing/2014/main" id="{56ECA26F-90FE-4DA2-9099-6152709B0BF8}"/>
            </a:ext>
          </a:extLst>
        </xdr:cNvPr>
        <xdr:cNvSpPr txBox="1"/>
      </xdr:nvSpPr>
      <xdr:spPr>
        <a:xfrm>
          <a:off x="14846300" y="54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18976</xdr:rowOff>
    </xdr:from>
    <xdr:to>
      <xdr:col>72</xdr:col>
      <xdr:colOff>123825</xdr:colOff>
      <xdr:row>28</xdr:row>
      <xdr:rowOff>120576</xdr:rowOff>
    </xdr:to>
    <xdr:sp macro="" textlink="">
      <xdr:nvSpPr>
        <xdr:cNvPr id="157" name="楕円 156">
          <a:extLst>
            <a:ext uri="{FF2B5EF4-FFF2-40B4-BE49-F238E27FC236}">
              <a16:creationId xmlns:a16="http://schemas.microsoft.com/office/drawing/2014/main" id="{089D26CF-04E7-4329-B678-751614E5842F}"/>
            </a:ext>
          </a:extLst>
        </xdr:cNvPr>
        <xdr:cNvSpPr/>
      </xdr:nvSpPr>
      <xdr:spPr>
        <a:xfrm>
          <a:off x="14033500" y="5591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37211</xdr:rowOff>
    </xdr:from>
    <xdr:to>
      <xdr:col>76</xdr:col>
      <xdr:colOff>22225</xdr:colOff>
      <xdr:row>28</xdr:row>
      <xdr:rowOff>69776</xdr:rowOff>
    </xdr:to>
    <xdr:cxnSp macro="">
      <xdr:nvCxnSpPr>
        <xdr:cNvPr id="158" name="直線コネクタ 157">
          <a:extLst>
            <a:ext uri="{FF2B5EF4-FFF2-40B4-BE49-F238E27FC236}">
              <a16:creationId xmlns:a16="http://schemas.microsoft.com/office/drawing/2014/main" id="{AC4543AA-DBA9-4DDF-9677-EE1C3399B60D}"/>
            </a:ext>
          </a:extLst>
        </xdr:cNvPr>
        <xdr:cNvCxnSpPr/>
      </xdr:nvCxnSpPr>
      <xdr:spPr>
        <a:xfrm flipV="1">
          <a:off x="14084300" y="5609336"/>
          <a:ext cx="711200" cy="32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59108</xdr:rowOff>
    </xdr:from>
    <xdr:to>
      <xdr:col>68</xdr:col>
      <xdr:colOff>123825</xdr:colOff>
      <xdr:row>29</xdr:row>
      <xdr:rowOff>160708</xdr:rowOff>
    </xdr:to>
    <xdr:sp macro="" textlink="">
      <xdr:nvSpPr>
        <xdr:cNvPr id="159" name="楕円 158">
          <a:extLst>
            <a:ext uri="{FF2B5EF4-FFF2-40B4-BE49-F238E27FC236}">
              <a16:creationId xmlns:a16="http://schemas.microsoft.com/office/drawing/2014/main" id="{0928497D-F6D2-46F0-B400-510BF3C94CE7}"/>
            </a:ext>
          </a:extLst>
        </xdr:cNvPr>
        <xdr:cNvSpPr/>
      </xdr:nvSpPr>
      <xdr:spPr>
        <a:xfrm>
          <a:off x="13271500" y="580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69776</xdr:rowOff>
    </xdr:from>
    <xdr:to>
      <xdr:col>72</xdr:col>
      <xdr:colOff>73025</xdr:colOff>
      <xdr:row>29</xdr:row>
      <xdr:rowOff>109908</xdr:rowOff>
    </xdr:to>
    <xdr:cxnSp macro="">
      <xdr:nvCxnSpPr>
        <xdr:cNvPr id="160" name="直線コネクタ 159">
          <a:extLst>
            <a:ext uri="{FF2B5EF4-FFF2-40B4-BE49-F238E27FC236}">
              <a16:creationId xmlns:a16="http://schemas.microsoft.com/office/drawing/2014/main" id="{FD975F75-F1E7-40DB-B9D2-4C88D972BB4E}"/>
            </a:ext>
          </a:extLst>
        </xdr:cNvPr>
        <xdr:cNvCxnSpPr/>
      </xdr:nvCxnSpPr>
      <xdr:spPr>
        <a:xfrm flipV="1">
          <a:off x="13322300" y="5641901"/>
          <a:ext cx="762000" cy="211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83577</xdr:rowOff>
    </xdr:from>
    <xdr:to>
      <xdr:col>64</xdr:col>
      <xdr:colOff>123825</xdr:colOff>
      <xdr:row>30</xdr:row>
      <xdr:rowOff>13727</xdr:rowOff>
    </xdr:to>
    <xdr:sp macro="" textlink="">
      <xdr:nvSpPr>
        <xdr:cNvPr id="161" name="楕円 160">
          <a:extLst>
            <a:ext uri="{FF2B5EF4-FFF2-40B4-BE49-F238E27FC236}">
              <a16:creationId xmlns:a16="http://schemas.microsoft.com/office/drawing/2014/main" id="{B29C2340-339C-4D0B-B6E0-2F7FE3864B78}"/>
            </a:ext>
          </a:extLst>
        </xdr:cNvPr>
        <xdr:cNvSpPr/>
      </xdr:nvSpPr>
      <xdr:spPr>
        <a:xfrm>
          <a:off x="12509500" y="5827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109908</xdr:rowOff>
    </xdr:from>
    <xdr:to>
      <xdr:col>68</xdr:col>
      <xdr:colOff>73025</xdr:colOff>
      <xdr:row>29</xdr:row>
      <xdr:rowOff>134377</xdr:rowOff>
    </xdr:to>
    <xdr:cxnSp macro="">
      <xdr:nvCxnSpPr>
        <xdr:cNvPr id="162" name="直線コネクタ 161">
          <a:extLst>
            <a:ext uri="{FF2B5EF4-FFF2-40B4-BE49-F238E27FC236}">
              <a16:creationId xmlns:a16="http://schemas.microsoft.com/office/drawing/2014/main" id="{014AA668-CC2F-4087-AC2D-BD80D5269701}"/>
            </a:ext>
          </a:extLst>
        </xdr:cNvPr>
        <xdr:cNvCxnSpPr/>
      </xdr:nvCxnSpPr>
      <xdr:spPr>
        <a:xfrm flipV="1">
          <a:off x="12560300" y="5853483"/>
          <a:ext cx="762000" cy="24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118480</xdr:rowOff>
    </xdr:from>
    <xdr:to>
      <xdr:col>60</xdr:col>
      <xdr:colOff>123825</xdr:colOff>
      <xdr:row>30</xdr:row>
      <xdr:rowOff>48630</xdr:rowOff>
    </xdr:to>
    <xdr:sp macro="" textlink="">
      <xdr:nvSpPr>
        <xdr:cNvPr id="163" name="楕円 162">
          <a:extLst>
            <a:ext uri="{FF2B5EF4-FFF2-40B4-BE49-F238E27FC236}">
              <a16:creationId xmlns:a16="http://schemas.microsoft.com/office/drawing/2014/main" id="{2D195221-FA99-4D78-9138-9DCA4FABBB69}"/>
            </a:ext>
          </a:extLst>
        </xdr:cNvPr>
        <xdr:cNvSpPr/>
      </xdr:nvSpPr>
      <xdr:spPr>
        <a:xfrm>
          <a:off x="11747500" y="5862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134377</xdr:rowOff>
    </xdr:from>
    <xdr:to>
      <xdr:col>64</xdr:col>
      <xdr:colOff>73025</xdr:colOff>
      <xdr:row>29</xdr:row>
      <xdr:rowOff>169280</xdr:rowOff>
    </xdr:to>
    <xdr:cxnSp macro="">
      <xdr:nvCxnSpPr>
        <xdr:cNvPr id="164" name="直線コネクタ 163">
          <a:extLst>
            <a:ext uri="{FF2B5EF4-FFF2-40B4-BE49-F238E27FC236}">
              <a16:creationId xmlns:a16="http://schemas.microsoft.com/office/drawing/2014/main" id="{AFA90CF0-BC0F-4D76-B4B1-DCCAF72DCBFC}"/>
            </a:ext>
          </a:extLst>
        </xdr:cNvPr>
        <xdr:cNvCxnSpPr/>
      </xdr:nvCxnSpPr>
      <xdr:spPr>
        <a:xfrm flipV="1">
          <a:off x="11798300" y="5877952"/>
          <a:ext cx="762000" cy="34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163879</xdr:rowOff>
    </xdr:from>
    <xdr:ext cx="469744" cy="259045"/>
    <xdr:sp macro="" textlink="">
      <xdr:nvSpPr>
        <xdr:cNvPr id="165" name="n_1aveValue債務償還比率">
          <a:extLst>
            <a:ext uri="{FF2B5EF4-FFF2-40B4-BE49-F238E27FC236}">
              <a16:creationId xmlns:a16="http://schemas.microsoft.com/office/drawing/2014/main" id="{9D4FE00E-50A3-45E8-9962-BAC643893C2D}"/>
            </a:ext>
          </a:extLst>
        </xdr:cNvPr>
        <xdr:cNvSpPr txBox="1"/>
      </xdr:nvSpPr>
      <xdr:spPr>
        <a:xfrm>
          <a:off x="13836727" y="5736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158344</xdr:rowOff>
    </xdr:from>
    <xdr:ext cx="469744" cy="259045"/>
    <xdr:sp macro="" textlink="">
      <xdr:nvSpPr>
        <xdr:cNvPr id="166" name="n_2aveValue債務償還比率">
          <a:extLst>
            <a:ext uri="{FF2B5EF4-FFF2-40B4-BE49-F238E27FC236}">
              <a16:creationId xmlns:a16="http://schemas.microsoft.com/office/drawing/2014/main" id="{4F7C9B69-DBCF-4B3D-8550-057B1E3D0293}"/>
            </a:ext>
          </a:extLst>
        </xdr:cNvPr>
        <xdr:cNvSpPr txBox="1"/>
      </xdr:nvSpPr>
      <xdr:spPr>
        <a:xfrm>
          <a:off x="13087427" y="555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169139</xdr:rowOff>
    </xdr:from>
    <xdr:ext cx="469744" cy="259045"/>
    <xdr:sp macro="" textlink="">
      <xdr:nvSpPr>
        <xdr:cNvPr id="167" name="n_3aveValue債務償還比率">
          <a:extLst>
            <a:ext uri="{FF2B5EF4-FFF2-40B4-BE49-F238E27FC236}">
              <a16:creationId xmlns:a16="http://schemas.microsoft.com/office/drawing/2014/main" id="{94DED6AF-E5E5-4B91-B7B1-99BFF07F9A7A}"/>
            </a:ext>
          </a:extLst>
        </xdr:cNvPr>
        <xdr:cNvSpPr txBox="1"/>
      </xdr:nvSpPr>
      <xdr:spPr>
        <a:xfrm>
          <a:off x="12325427" y="5569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133335</xdr:rowOff>
    </xdr:from>
    <xdr:ext cx="469744" cy="259045"/>
    <xdr:sp macro="" textlink="">
      <xdr:nvSpPr>
        <xdr:cNvPr id="168" name="n_4aveValue債務償還比率">
          <a:extLst>
            <a:ext uri="{FF2B5EF4-FFF2-40B4-BE49-F238E27FC236}">
              <a16:creationId xmlns:a16="http://schemas.microsoft.com/office/drawing/2014/main" id="{F97F46FC-7703-481B-9419-94F6F0C9DFB2}"/>
            </a:ext>
          </a:extLst>
        </xdr:cNvPr>
        <xdr:cNvSpPr txBox="1"/>
      </xdr:nvSpPr>
      <xdr:spPr>
        <a:xfrm>
          <a:off x="11563427" y="5534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137103</xdr:rowOff>
    </xdr:from>
    <xdr:ext cx="469744" cy="259045"/>
    <xdr:sp macro="" textlink="">
      <xdr:nvSpPr>
        <xdr:cNvPr id="169" name="n_1mainValue債務償還比率">
          <a:extLst>
            <a:ext uri="{FF2B5EF4-FFF2-40B4-BE49-F238E27FC236}">
              <a16:creationId xmlns:a16="http://schemas.microsoft.com/office/drawing/2014/main" id="{FB29C433-2E55-40F2-AA4D-3B1E7385DA67}"/>
            </a:ext>
          </a:extLst>
        </xdr:cNvPr>
        <xdr:cNvSpPr txBox="1"/>
      </xdr:nvSpPr>
      <xdr:spPr>
        <a:xfrm>
          <a:off x="13836727" y="5366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151835</xdr:rowOff>
    </xdr:from>
    <xdr:ext cx="469744" cy="259045"/>
    <xdr:sp macro="" textlink="">
      <xdr:nvSpPr>
        <xdr:cNvPr id="170" name="n_2mainValue債務償還比率">
          <a:extLst>
            <a:ext uri="{FF2B5EF4-FFF2-40B4-BE49-F238E27FC236}">
              <a16:creationId xmlns:a16="http://schemas.microsoft.com/office/drawing/2014/main" id="{23B1A409-9184-409B-AC86-5226D2F3290F}"/>
            </a:ext>
          </a:extLst>
        </xdr:cNvPr>
        <xdr:cNvSpPr txBox="1"/>
      </xdr:nvSpPr>
      <xdr:spPr>
        <a:xfrm>
          <a:off x="13087427" y="589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4854</xdr:rowOff>
    </xdr:from>
    <xdr:ext cx="469744" cy="259045"/>
    <xdr:sp macro="" textlink="">
      <xdr:nvSpPr>
        <xdr:cNvPr id="171" name="n_3mainValue債務償還比率">
          <a:extLst>
            <a:ext uri="{FF2B5EF4-FFF2-40B4-BE49-F238E27FC236}">
              <a16:creationId xmlns:a16="http://schemas.microsoft.com/office/drawing/2014/main" id="{8CB42428-8A33-4E27-967D-467BE07DD5ED}"/>
            </a:ext>
          </a:extLst>
        </xdr:cNvPr>
        <xdr:cNvSpPr txBox="1"/>
      </xdr:nvSpPr>
      <xdr:spPr>
        <a:xfrm>
          <a:off x="12325427" y="5919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39757</xdr:rowOff>
    </xdr:from>
    <xdr:ext cx="469744" cy="259045"/>
    <xdr:sp macro="" textlink="">
      <xdr:nvSpPr>
        <xdr:cNvPr id="172" name="n_4mainValue債務償還比率">
          <a:extLst>
            <a:ext uri="{FF2B5EF4-FFF2-40B4-BE49-F238E27FC236}">
              <a16:creationId xmlns:a16="http://schemas.microsoft.com/office/drawing/2014/main" id="{CD1E84D8-553C-484E-B796-3EB6BD2B9C4E}"/>
            </a:ext>
          </a:extLst>
        </xdr:cNvPr>
        <xdr:cNvSpPr txBox="1"/>
      </xdr:nvSpPr>
      <xdr:spPr>
        <a:xfrm>
          <a:off x="11563427" y="5954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2AEAFA93-BBF7-4AAC-AB50-25E275BD0E69}"/>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A6F39407-124F-4F68-884D-D61D4D331BCF}"/>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33EEC77B-5321-4DBA-B7A3-43C3527B6CB6}"/>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ACADBEA6-B895-493C-9C58-92CB17ADD4CD}"/>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113A57E2-DD0D-4E4C-896F-D42BE842B53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6FBC0AAE-02D9-41B1-A66F-017B4244D86C}"/>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D708704-A863-421C-B79E-6D08E67550E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94F9BEF-B078-4F5C-B190-3D43CD90A00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B66752F-9CF4-47CA-9BDA-B0E22376267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00D0AE4-16FA-4E49-89E7-43A1D6F92D8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E3FE872-2DAE-4772-B8BF-0602D653905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AC9E996-02CB-4FDF-8A2A-D12A4300F94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BC15B79-0BFF-4970-9F23-E313F9554AE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5F968EB-B217-49CC-A1F0-D3D842848D0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B158A3D-212F-497E-A4CE-005740AFB65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E88DACA-15CA-4956-B9C1-D2F1B5DC807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2,939
2,921
211.63
4,351,444
4,265,899
58,856
2,412,028
4,354,433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4EC1AB2-14B8-44EB-B40C-08850319988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C245150-32AE-4285-9850-9194614EE94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2E0424E-09F6-4675-8642-5209B8C0F89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2663239-3594-4450-84CD-0E9DD692193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8ED08D3-7EA8-4728-9259-666597A71A0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B30C1AC-185A-449B-974B-A62E7841C6F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2D90CDF-9601-4E37-A779-25F67121A43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C3ED0F0-6424-457C-BAFE-C538A1B76AC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02A84D2-31D9-4C60-B16E-8E1EFEB2505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D37D6A8-CDD3-4309-A198-5BE63EA2A42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FCDCA60-89DB-4FDE-A361-E50617CE402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E376525-18D5-4A36-AE16-58D7C747C5D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7A19E86-340D-417B-8607-223719D9134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A405A39-CB75-44C6-8D19-2F9EEC5411E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6D250F6-0AC3-420F-838E-64B57F36245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60890F3-A588-48CC-AF5F-C3A55BC0DBD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C4AFBE6-11EA-412A-8192-DC6504E318B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8E4AF2E-6617-4BDC-B30D-DFEA96F35CB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613BDFA-A079-40B6-9D1F-3C1AAB94585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E3936C9-71B1-4807-B812-3D279FF6E72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45A0E8B-2C74-4160-B126-9D5E279422B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62EACFA-136E-484E-90DB-A27E0CB28C8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6088C5F-6D2A-4E8B-B053-B4C138E230E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20E08F7-A27D-43F3-91F5-7A671974D6D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21301DD-2417-409A-80E8-8AA650471E1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93224D-D485-4E15-B5D7-9406D47B9ED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E49EE62-2879-4BC9-B50C-2779839BF59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9B2902C-B5E2-4178-B223-3E5B664E95D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DA69BDB-BDE8-4B91-A249-EDEB906FFDE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1734ABA-8DC7-47A0-A921-D613F64EE7A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EBFFF57-86F3-41D9-B59C-2F8F09FA1AA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6F21125-6044-40B3-BC5A-01E97F220D3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1887A42-70DD-4AEE-BBBD-B90E85433EF7}"/>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2BB487E3-E4F1-40A0-A0C9-762A32DC91C2}"/>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3922AE95-0B44-4F3C-AA1B-D5B2234331B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9C10592-DA1E-485B-9754-60CD645537A1}"/>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60F6846-BCAE-47E8-A593-9989FD3C6433}"/>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410415A4-B4D0-405F-86A8-5853EDF42382}"/>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DCDB384-1044-4B1A-95AA-6114A64D1815}"/>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BF9F3C0B-4504-4019-8709-2870068D5BA2}"/>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D49F398-B73E-48E1-9352-3E65D0986913}"/>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7FF26A8-44B8-4F72-875E-AFC10F7D3008}"/>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73B0906-5A16-4AB2-9E2B-B34D5EC188F2}"/>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17EEBFEB-5893-4290-A535-04650D7CDFB9}"/>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573CE40-6A3D-4F48-AE3B-C8DD092AC08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D3CCD50F-0BCA-44FF-A019-BFC4F4DE199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64770</xdr:rowOff>
    </xdr:to>
    <xdr:cxnSp macro="">
      <xdr:nvCxnSpPr>
        <xdr:cNvPr id="58" name="直線コネクタ 57">
          <a:extLst>
            <a:ext uri="{FF2B5EF4-FFF2-40B4-BE49-F238E27FC236}">
              <a16:creationId xmlns:a16="http://schemas.microsoft.com/office/drawing/2014/main" id="{F7FF3AB4-C18D-4242-AFB7-9AC777140C73}"/>
            </a:ext>
          </a:extLst>
        </xdr:cNvPr>
        <xdr:cNvCxnSpPr/>
      </xdr:nvCxnSpPr>
      <xdr:spPr>
        <a:xfrm flipV="1">
          <a:off x="4634865" y="5660572"/>
          <a:ext cx="0" cy="16050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68597</xdr:rowOff>
    </xdr:from>
    <xdr:ext cx="405111" cy="259045"/>
    <xdr:sp macro="" textlink="">
      <xdr:nvSpPr>
        <xdr:cNvPr id="59" name="【道路】&#10;有形固定資産減価償却率最小値テキスト">
          <a:extLst>
            <a:ext uri="{FF2B5EF4-FFF2-40B4-BE49-F238E27FC236}">
              <a16:creationId xmlns:a16="http://schemas.microsoft.com/office/drawing/2014/main" id="{E182C18D-E4E9-472D-A365-54B96BFB8125}"/>
            </a:ext>
          </a:extLst>
        </xdr:cNvPr>
        <xdr:cNvSpPr txBox="1"/>
      </xdr:nvSpPr>
      <xdr:spPr>
        <a:xfrm>
          <a:off x="4673600" y="726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64770</xdr:rowOff>
    </xdr:from>
    <xdr:to>
      <xdr:col>24</xdr:col>
      <xdr:colOff>152400</xdr:colOff>
      <xdr:row>42</xdr:row>
      <xdr:rowOff>64770</xdr:rowOff>
    </xdr:to>
    <xdr:cxnSp macro="">
      <xdr:nvCxnSpPr>
        <xdr:cNvPr id="60" name="直線コネクタ 59">
          <a:extLst>
            <a:ext uri="{FF2B5EF4-FFF2-40B4-BE49-F238E27FC236}">
              <a16:creationId xmlns:a16="http://schemas.microsoft.com/office/drawing/2014/main" id="{0EC280C4-C9D6-4378-9709-7AB827D29952}"/>
            </a:ext>
          </a:extLst>
        </xdr:cNvPr>
        <xdr:cNvCxnSpPr/>
      </xdr:nvCxnSpPr>
      <xdr:spPr>
        <a:xfrm>
          <a:off x="4546600" y="726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D2F9C9BC-D091-4F38-B70B-E43B139CCCBD}"/>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81093385-049C-4D2F-91F7-99525F6F2632}"/>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157315</xdr:rowOff>
    </xdr:from>
    <xdr:ext cx="405111" cy="259045"/>
    <xdr:sp macro="" textlink="">
      <xdr:nvSpPr>
        <xdr:cNvPr id="63" name="【道路】&#10;有形固定資産減価償却率平均値テキスト">
          <a:extLst>
            <a:ext uri="{FF2B5EF4-FFF2-40B4-BE49-F238E27FC236}">
              <a16:creationId xmlns:a16="http://schemas.microsoft.com/office/drawing/2014/main" id="{70F27CFC-874D-4FC5-899F-3038123952AF}"/>
            </a:ext>
          </a:extLst>
        </xdr:cNvPr>
        <xdr:cNvSpPr txBox="1"/>
      </xdr:nvSpPr>
      <xdr:spPr>
        <a:xfrm>
          <a:off x="4673600" y="66724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7438</xdr:rowOff>
    </xdr:from>
    <xdr:to>
      <xdr:col>24</xdr:col>
      <xdr:colOff>114300</xdr:colOff>
      <xdr:row>39</xdr:row>
      <xdr:rowOff>109038</xdr:rowOff>
    </xdr:to>
    <xdr:sp macro="" textlink="">
      <xdr:nvSpPr>
        <xdr:cNvPr id="64" name="フローチャート: 判断 63">
          <a:extLst>
            <a:ext uri="{FF2B5EF4-FFF2-40B4-BE49-F238E27FC236}">
              <a16:creationId xmlns:a16="http://schemas.microsoft.com/office/drawing/2014/main" id="{2732B9A8-26C8-45BE-A60A-5400F60F73E7}"/>
            </a:ext>
          </a:extLst>
        </xdr:cNvPr>
        <xdr:cNvSpPr/>
      </xdr:nvSpPr>
      <xdr:spPr>
        <a:xfrm>
          <a:off x="4584700" y="669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156028</xdr:rowOff>
    </xdr:from>
    <xdr:to>
      <xdr:col>20</xdr:col>
      <xdr:colOff>38100</xdr:colOff>
      <xdr:row>39</xdr:row>
      <xdr:rowOff>86178</xdr:rowOff>
    </xdr:to>
    <xdr:sp macro="" textlink="">
      <xdr:nvSpPr>
        <xdr:cNvPr id="65" name="フローチャート: 判断 64">
          <a:extLst>
            <a:ext uri="{FF2B5EF4-FFF2-40B4-BE49-F238E27FC236}">
              <a16:creationId xmlns:a16="http://schemas.microsoft.com/office/drawing/2014/main" id="{128E6DCC-716F-40A5-A087-F23E554B06A8}"/>
            </a:ext>
          </a:extLst>
        </xdr:cNvPr>
        <xdr:cNvSpPr/>
      </xdr:nvSpPr>
      <xdr:spPr>
        <a:xfrm>
          <a:off x="37465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123372</xdr:rowOff>
    </xdr:from>
    <xdr:to>
      <xdr:col>15</xdr:col>
      <xdr:colOff>101600</xdr:colOff>
      <xdr:row>39</xdr:row>
      <xdr:rowOff>53522</xdr:rowOff>
    </xdr:to>
    <xdr:sp macro="" textlink="">
      <xdr:nvSpPr>
        <xdr:cNvPr id="66" name="フローチャート: 判断 65">
          <a:extLst>
            <a:ext uri="{FF2B5EF4-FFF2-40B4-BE49-F238E27FC236}">
              <a16:creationId xmlns:a16="http://schemas.microsoft.com/office/drawing/2014/main" id="{81706948-226C-4B37-9E66-AA8203172047}"/>
            </a:ext>
          </a:extLst>
        </xdr:cNvPr>
        <xdr:cNvSpPr/>
      </xdr:nvSpPr>
      <xdr:spPr>
        <a:xfrm>
          <a:off x="2857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118473</xdr:rowOff>
    </xdr:from>
    <xdr:to>
      <xdr:col>10</xdr:col>
      <xdr:colOff>165100</xdr:colOff>
      <xdr:row>39</xdr:row>
      <xdr:rowOff>48623</xdr:rowOff>
    </xdr:to>
    <xdr:sp macro="" textlink="">
      <xdr:nvSpPr>
        <xdr:cNvPr id="67" name="フローチャート: 判断 66">
          <a:extLst>
            <a:ext uri="{FF2B5EF4-FFF2-40B4-BE49-F238E27FC236}">
              <a16:creationId xmlns:a16="http://schemas.microsoft.com/office/drawing/2014/main" id="{6329144F-DAF9-4AD9-9709-5B0BB6390DB6}"/>
            </a:ext>
          </a:extLst>
        </xdr:cNvPr>
        <xdr:cNvSpPr/>
      </xdr:nvSpPr>
      <xdr:spPr>
        <a:xfrm>
          <a:off x="1968500" y="663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87449</xdr:rowOff>
    </xdr:from>
    <xdr:to>
      <xdr:col>6</xdr:col>
      <xdr:colOff>38100</xdr:colOff>
      <xdr:row>39</xdr:row>
      <xdr:rowOff>17599</xdr:rowOff>
    </xdr:to>
    <xdr:sp macro="" textlink="">
      <xdr:nvSpPr>
        <xdr:cNvPr id="68" name="フローチャート: 判断 67">
          <a:extLst>
            <a:ext uri="{FF2B5EF4-FFF2-40B4-BE49-F238E27FC236}">
              <a16:creationId xmlns:a16="http://schemas.microsoft.com/office/drawing/2014/main" id="{FA68DFDE-3070-414A-9908-9C0DCD4407CD}"/>
            </a:ext>
          </a:extLst>
        </xdr:cNvPr>
        <xdr:cNvSpPr/>
      </xdr:nvSpPr>
      <xdr:spPr>
        <a:xfrm>
          <a:off x="1079500" y="660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9307E15-7D81-410C-BF3B-16BC4E6EEEB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76423E5-077D-40E5-8C3A-8AEA2CD7F22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1C795C2-FD3B-48B2-A503-9E856D77A4C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C7C8667-FFE9-465B-9E64-9E3440EAD4E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1E087741-2EFC-465E-8C18-8F4DAA4A805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116840</xdr:rowOff>
    </xdr:from>
    <xdr:to>
      <xdr:col>24</xdr:col>
      <xdr:colOff>114300</xdr:colOff>
      <xdr:row>38</xdr:row>
      <xdr:rowOff>46990</xdr:rowOff>
    </xdr:to>
    <xdr:sp macro="" textlink="">
      <xdr:nvSpPr>
        <xdr:cNvPr id="74" name="楕円 73">
          <a:extLst>
            <a:ext uri="{FF2B5EF4-FFF2-40B4-BE49-F238E27FC236}">
              <a16:creationId xmlns:a16="http://schemas.microsoft.com/office/drawing/2014/main" id="{3E2629C4-9737-4D23-8AF9-8F0021B10BAE}"/>
            </a:ext>
          </a:extLst>
        </xdr:cNvPr>
        <xdr:cNvSpPr/>
      </xdr:nvSpPr>
      <xdr:spPr>
        <a:xfrm>
          <a:off x="45847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139717</xdr:rowOff>
    </xdr:from>
    <xdr:ext cx="405111" cy="259045"/>
    <xdr:sp macro="" textlink="">
      <xdr:nvSpPr>
        <xdr:cNvPr id="75" name="【道路】&#10;有形固定資産減価償却率該当値テキスト">
          <a:extLst>
            <a:ext uri="{FF2B5EF4-FFF2-40B4-BE49-F238E27FC236}">
              <a16:creationId xmlns:a16="http://schemas.microsoft.com/office/drawing/2014/main" id="{B75879E2-9B6C-47A7-A6B2-BF3756785A27}"/>
            </a:ext>
          </a:extLst>
        </xdr:cNvPr>
        <xdr:cNvSpPr txBox="1"/>
      </xdr:nvSpPr>
      <xdr:spPr>
        <a:xfrm>
          <a:off x="4673600" y="631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126637</xdr:rowOff>
    </xdr:from>
    <xdr:to>
      <xdr:col>20</xdr:col>
      <xdr:colOff>38100</xdr:colOff>
      <xdr:row>38</xdr:row>
      <xdr:rowOff>56787</xdr:rowOff>
    </xdr:to>
    <xdr:sp macro="" textlink="">
      <xdr:nvSpPr>
        <xdr:cNvPr id="76" name="楕円 75">
          <a:extLst>
            <a:ext uri="{FF2B5EF4-FFF2-40B4-BE49-F238E27FC236}">
              <a16:creationId xmlns:a16="http://schemas.microsoft.com/office/drawing/2014/main" id="{4649D3DF-611F-4C62-8D99-DB6F6DF7704E}"/>
            </a:ext>
          </a:extLst>
        </xdr:cNvPr>
        <xdr:cNvSpPr/>
      </xdr:nvSpPr>
      <xdr:spPr>
        <a:xfrm>
          <a:off x="3746500" y="647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167640</xdr:rowOff>
    </xdr:from>
    <xdr:to>
      <xdr:col>24</xdr:col>
      <xdr:colOff>63500</xdr:colOff>
      <xdr:row>38</xdr:row>
      <xdr:rowOff>5987</xdr:rowOff>
    </xdr:to>
    <xdr:cxnSp macro="">
      <xdr:nvCxnSpPr>
        <xdr:cNvPr id="77" name="直線コネクタ 76">
          <a:extLst>
            <a:ext uri="{FF2B5EF4-FFF2-40B4-BE49-F238E27FC236}">
              <a16:creationId xmlns:a16="http://schemas.microsoft.com/office/drawing/2014/main" id="{BAB0434C-486A-40DC-B540-0F789C979FE9}"/>
            </a:ext>
          </a:extLst>
        </xdr:cNvPr>
        <xdr:cNvCxnSpPr/>
      </xdr:nvCxnSpPr>
      <xdr:spPr>
        <a:xfrm flipV="1">
          <a:off x="3797300" y="6511290"/>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123372</xdr:rowOff>
    </xdr:from>
    <xdr:to>
      <xdr:col>15</xdr:col>
      <xdr:colOff>101600</xdr:colOff>
      <xdr:row>38</xdr:row>
      <xdr:rowOff>53522</xdr:rowOff>
    </xdr:to>
    <xdr:sp macro="" textlink="">
      <xdr:nvSpPr>
        <xdr:cNvPr id="78" name="楕円 77">
          <a:extLst>
            <a:ext uri="{FF2B5EF4-FFF2-40B4-BE49-F238E27FC236}">
              <a16:creationId xmlns:a16="http://schemas.microsoft.com/office/drawing/2014/main" id="{A08BF52E-7E15-4213-A654-57B78A23DFA8}"/>
            </a:ext>
          </a:extLst>
        </xdr:cNvPr>
        <xdr:cNvSpPr/>
      </xdr:nvSpPr>
      <xdr:spPr>
        <a:xfrm>
          <a:off x="2857500" y="646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2722</xdr:rowOff>
    </xdr:from>
    <xdr:to>
      <xdr:col>19</xdr:col>
      <xdr:colOff>177800</xdr:colOff>
      <xdr:row>38</xdr:row>
      <xdr:rowOff>5987</xdr:rowOff>
    </xdr:to>
    <xdr:cxnSp macro="">
      <xdr:nvCxnSpPr>
        <xdr:cNvPr id="79" name="直線コネクタ 78">
          <a:extLst>
            <a:ext uri="{FF2B5EF4-FFF2-40B4-BE49-F238E27FC236}">
              <a16:creationId xmlns:a16="http://schemas.microsoft.com/office/drawing/2014/main" id="{5761D04D-A7C8-4B5F-9886-E6A52E467674}"/>
            </a:ext>
          </a:extLst>
        </xdr:cNvPr>
        <xdr:cNvCxnSpPr/>
      </xdr:nvCxnSpPr>
      <xdr:spPr>
        <a:xfrm>
          <a:off x="2908300" y="651782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154396</xdr:rowOff>
    </xdr:from>
    <xdr:to>
      <xdr:col>10</xdr:col>
      <xdr:colOff>165100</xdr:colOff>
      <xdr:row>38</xdr:row>
      <xdr:rowOff>84545</xdr:rowOff>
    </xdr:to>
    <xdr:sp macro="" textlink="">
      <xdr:nvSpPr>
        <xdr:cNvPr id="80" name="楕円 79">
          <a:extLst>
            <a:ext uri="{FF2B5EF4-FFF2-40B4-BE49-F238E27FC236}">
              <a16:creationId xmlns:a16="http://schemas.microsoft.com/office/drawing/2014/main" id="{92F08F62-2501-4C29-9AC2-970649595D83}"/>
            </a:ext>
          </a:extLst>
        </xdr:cNvPr>
        <xdr:cNvSpPr/>
      </xdr:nvSpPr>
      <xdr:spPr>
        <a:xfrm>
          <a:off x="1968500" y="649804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2722</xdr:rowOff>
    </xdr:from>
    <xdr:to>
      <xdr:col>15</xdr:col>
      <xdr:colOff>50800</xdr:colOff>
      <xdr:row>38</xdr:row>
      <xdr:rowOff>33746</xdr:rowOff>
    </xdr:to>
    <xdr:cxnSp macro="">
      <xdr:nvCxnSpPr>
        <xdr:cNvPr id="81" name="直線コネクタ 80">
          <a:extLst>
            <a:ext uri="{FF2B5EF4-FFF2-40B4-BE49-F238E27FC236}">
              <a16:creationId xmlns:a16="http://schemas.microsoft.com/office/drawing/2014/main" id="{464969AB-A63E-4C92-86B3-8A955DDEEF58}"/>
            </a:ext>
          </a:extLst>
        </xdr:cNvPr>
        <xdr:cNvCxnSpPr/>
      </xdr:nvCxnSpPr>
      <xdr:spPr>
        <a:xfrm flipV="1">
          <a:off x="2019300" y="6517822"/>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167459</xdr:rowOff>
    </xdr:from>
    <xdr:to>
      <xdr:col>6</xdr:col>
      <xdr:colOff>38100</xdr:colOff>
      <xdr:row>38</xdr:row>
      <xdr:rowOff>97609</xdr:rowOff>
    </xdr:to>
    <xdr:sp macro="" textlink="">
      <xdr:nvSpPr>
        <xdr:cNvPr id="82" name="楕円 81">
          <a:extLst>
            <a:ext uri="{FF2B5EF4-FFF2-40B4-BE49-F238E27FC236}">
              <a16:creationId xmlns:a16="http://schemas.microsoft.com/office/drawing/2014/main" id="{2EE737AE-F8DA-41A5-B629-AA37C73C0365}"/>
            </a:ext>
          </a:extLst>
        </xdr:cNvPr>
        <xdr:cNvSpPr/>
      </xdr:nvSpPr>
      <xdr:spPr>
        <a:xfrm>
          <a:off x="1079500" y="651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33746</xdr:rowOff>
    </xdr:from>
    <xdr:to>
      <xdr:col>10</xdr:col>
      <xdr:colOff>114300</xdr:colOff>
      <xdr:row>38</xdr:row>
      <xdr:rowOff>46809</xdr:rowOff>
    </xdr:to>
    <xdr:cxnSp macro="">
      <xdr:nvCxnSpPr>
        <xdr:cNvPr id="83" name="直線コネクタ 82">
          <a:extLst>
            <a:ext uri="{FF2B5EF4-FFF2-40B4-BE49-F238E27FC236}">
              <a16:creationId xmlns:a16="http://schemas.microsoft.com/office/drawing/2014/main" id="{DA8880E3-F31A-4DE8-A160-758DCB697E28}"/>
            </a:ext>
          </a:extLst>
        </xdr:cNvPr>
        <xdr:cNvCxnSpPr/>
      </xdr:nvCxnSpPr>
      <xdr:spPr>
        <a:xfrm flipV="1">
          <a:off x="1130300" y="6548846"/>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77305</xdr:rowOff>
    </xdr:from>
    <xdr:ext cx="405111" cy="259045"/>
    <xdr:sp macro="" textlink="">
      <xdr:nvSpPr>
        <xdr:cNvPr id="84" name="n_1aveValue【道路】&#10;有形固定資産減価償却率">
          <a:extLst>
            <a:ext uri="{FF2B5EF4-FFF2-40B4-BE49-F238E27FC236}">
              <a16:creationId xmlns:a16="http://schemas.microsoft.com/office/drawing/2014/main" id="{B420D10E-4FF2-4778-98D2-CD3DE500ECB1}"/>
            </a:ext>
          </a:extLst>
        </xdr:cNvPr>
        <xdr:cNvSpPr txBox="1"/>
      </xdr:nvSpPr>
      <xdr:spPr>
        <a:xfrm>
          <a:off x="3582044" y="676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44649</xdr:rowOff>
    </xdr:from>
    <xdr:ext cx="405111" cy="259045"/>
    <xdr:sp macro="" textlink="">
      <xdr:nvSpPr>
        <xdr:cNvPr id="85" name="n_2aveValue【道路】&#10;有形固定資産減価償却率">
          <a:extLst>
            <a:ext uri="{FF2B5EF4-FFF2-40B4-BE49-F238E27FC236}">
              <a16:creationId xmlns:a16="http://schemas.microsoft.com/office/drawing/2014/main" id="{33260CF3-34FF-4441-8387-CE20514FA95E}"/>
            </a:ext>
          </a:extLst>
        </xdr:cNvPr>
        <xdr:cNvSpPr txBox="1"/>
      </xdr:nvSpPr>
      <xdr:spPr>
        <a:xfrm>
          <a:off x="27057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39750</xdr:rowOff>
    </xdr:from>
    <xdr:ext cx="405111" cy="259045"/>
    <xdr:sp macro="" textlink="">
      <xdr:nvSpPr>
        <xdr:cNvPr id="86" name="n_3aveValue【道路】&#10;有形固定資産減価償却率">
          <a:extLst>
            <a:ext uri="{FF2B5EF4-FFF2-40B4-BE49-F238E27FC236}">
              <a16:creationId xmlns:a16="http://schemas.microsoft.com/office/drawing/2014/main" id="{59DD324C-6C01-4AE7-AE05-9551F890BE29}"/>
            </a:ext>
          </a:extLst>
        </xdr:cNvPr>
        <xdr:cNvSpPr txBox="1"/>
      </xdr:nvSpPr>
      <xdr:spPr>
        <a:xfrm>
          <a:off x="1816744" y="672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8726</xdr:rowOff>
    </xdr:from>
    <xdr:ext cx="405111" cy="259045"/>
    <xdr:sp macro="" textlink="">
      <xdr:nvSpPr>
        <xdr:cNvPr id="87" name="n_4aveValue【道路】&#10;有形固定資産減価償却率">
          <a:extLst>
            <a:ext uri="{FF2B5EF4-FFF2-40B4-BE49-F238E27FC236}">
              <a16:creationId xmlns:a16="http://schemas.microsoft.com/office/drawing/2014/main" id="{26CA95AC-D8ED-49BB-84FC-9E7ACEF51A0C}"/>
            </a:ext>
          </a:extLst>
        </xdr:cNvPr>
        <xdr:cNvSpPr txBox="1"/>
      </xdr:nvSpPr>
      <xdr:spPr>
        <a:xfrm>
          <a:off x="927744" y="669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73314</xdr:rowOff>
    </xdr:from>
    <xdr:ext cx="405111" cy="259045"/>
    <xdr:sp macro="" textlink="">
      <xdr:nvSpPr>
        <xdr:cNvPr id="88" name="n_1mainValue【道路】&#10;有形固定資産減価償却率">
          <a:extLst>
            <a:ext uri="{FF2B5EF4-FFF2-40B4-BE49-F238E27FC236}">
              <a16:creationId xmlns:a16="http://schemas.microsoft.com/office/drawing/2014/main" id="{DD42A59F-B3A2-45C1-BE3F-A260B9909512}"/>
            </a:ext>
          </a:extLst>
        </xdr:cNvPr>
        <xdr:cNvSpPr txBox="1"/>
      </xdr:nvSpPr>
      <xdr:spPr>
        <a:xfrm>
          <a:off x="35820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70049</xdr:rowOff>
    </xdr:from>
    <xdr:ext cx="405111" cy="259045"/>
    <xdr:sp macro="" textlink="">
      <xdr:nvSpPr>
        <xdr:cNvPr id="89" name="n_2mainValue【道路】&#10;有形固定資産減価償却率">
          <a:extLst>
            <a:ext uri="{FF2B5EF4-FFF2-40B4-BE49-F238E27FC236}">
              <a16:creationId xmlns:a16="http://schemas.microsoft.com/office/drawing/2014/main" id="{8E7FBE0A-3BCF-446D-A574-05CF388665F1}"/>
            </a:ext>
          </a:extLst>
        </xdr:cNvPr>
        <xdr:cNvSpPr txBox="1"/>
      </xdr:nvSpPr>
      <xdr:spPr>
        <a:xfrm>
          <a:off x="2705744" y="624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101073</xdr:rowOff>
    </xdr:from>
    <xdr:ext cx="405111" cy="259045"/>
    <xdr:sp macro="" textlink="">
      <xdr:nvSpPr>
        <xdr:cNvPr id="90" name="n_3mainValue【道路】&#10;有形固定資産減価償却率">
          <a:extLst>
            <a:ext uri="{FF2B5EF4-FFF2-40B4-BE49-F238E27FC236}">
              <a16:creationId xmlns:a16="http://schemas.microsoft.com/office/drawing/2014/main" id="{F166F5EB-0292-4FE7-AEBC-70580C5FD04E}"/>
            </a:ext>
          </a:extLst>
        </xdr:cNvPr>
        <xdr:cNvSpPr txBox="1"/>
      </xdr:nvSpPr>
      <xdr:spPr>
        <a:xfrm>
          <a:off x="1816744" y="627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114135</xdr:rowOff>
    </xdr:from>
    <xdr:ext cx="405111" cy="259045"/>
    <xdr:sp macro="" textlink="">
      <xdr:nvSpPr>
        <xdr:cNvPr id="91" name="n_4mainValue【道路】&#10;有形固定資産減価償却率">
          <a:extLst>
            <a:ext uri="{FF2B5EF4-FFF2-40B4-BE49-F238E27FC236}">
              <a16:creationId xmlns:a16="http://schemas.microsoft.com/office/drawing/2014/main" id="{FF5F8A41-C67F-468F-B411-38B6DFE8D6A3}"/>
            </a:ext>
          </a:extLst>
        </xdr:cNvPr>
        <xdr:cNvSpPr txBox="1"/>
      </xdr:nvSpPr>
      <xdr:spPr>
        <a:xfrm>
          <a:off x="927744" y="628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84FEB439-E45A-4B2D-A4BA-7304A7C9DF3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91501948-EBDD-434F-A279-22ECB281763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289EB5B-BC2E-4BAB-9D82-3EBACCFD744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2A6728D-3F9A-48AE-9862-9E59A8D0C25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F9A5696-10A9-4DAF-B1B5-2F07DA9761C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391B26DB-8AEA-4B47-B64F-0C2E5E0331F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5A7CF6-199D-427D-9C74-A0AD337A860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550A432A-FA97-4231-93D9-68AF28FCEE2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653D45AE-3D54-43CC-B981-9EB5DD93151A}"/>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84096545-25EC-45D6-B97C-942907E98E8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F755CC93-C571-4F63-B9F1-A40DCC2F348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EA790B9F-730B-4AC1-BD8F-4E4FFB575A59}"/>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D266D16B-85F2-4A03-BCF3-F109822435D1}"/>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5" name="テキスト ボックス 104">
          <a:extLst>
            <a:ext uri="{FF2B5EF4-FFF2-40B4-BE49-F238E27FC236}">
              <a16:creationId xmlns:a16="http://schemas.microsoft.com/office/drawing/2014/main" id="{834B8F57-667D-47D5-AD27-42CC3B026E60}"/>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53B1AB96-61C4-4530-BDE4-7DB2AD6761B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7" name="テキスト ボックス 106">
          <a:extLst>
            <a:ext uri="{FF2B5EF4-FFF2-40B4-BE49-F238E27FC236}">
              <a16:creationId xmlns:a16="http://schemas.microsoft.com/office/drawing/2014/main" id="{C9CDB79C-5A9F-4D3C-A401-40650FE0309F}"/>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F5401A06-DB34-4B89-97C7-D19DB0836E7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9" name="テキスト ボックス 108">
          <a:extLst>
            <a:ext uri="{FF2B5EF4-FFF2-40B4-BE49-F238E27FC236}">
              <a16:creationId xmlns:a16="http://schemas.microsoft.com/office/drawing/2014/main" id="{26703C25-48D5-4EC6-B5AC-BC056CF41C2B}"/>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BBF6BA35-8790-41D4-B784-AFDE0D8B9202}"/>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1" name="テキスト ボックス 110">
          <a:extLst>
            <a:ext uri="{FF2B5EF4-FFF2-40B4-BE49-F238E27FC236}">
              <a16:creationId xmlns:a16="http://schemas.microsoft.com/office/drawing/2014/main" id="{D69AB1B5-CA20-4BCE-B0D7-164D66EA51A0}"/>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FCE0F3C3-E51F-4849-96B7-D229C689ACB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3" name="テキスト ボックス 112">
          <a:extLst>
            <a:ext uri="{FF2B5EF4-FFF2-40B4-BE49-F238E27FC236}">
              <a16:creationId xmlns:a16="http://schemas.microsoft.com/office/drawing/2014/main" id="{00896F79-E7B8-45A2-95B5-90E5F22923E5}"/>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E3E99635-392F-437B-A0A9-E875FE10412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17558</xdr:rowOff>
    </xdr:from>
    <xdr:to>
      <xdr:col>54</xdr:col>
      <xdr:colOff>189865</xdr:colOff>
      <xdr:row>42</xdr:row>
      <xdr:rowOff>37867</xdr:rowOff>
    </xdr:to>
    <xdr:cxnSp macro="">
      <xdr:nvCxnSpPr>
        <xdr:cNvPr id="115" name="直線コネクタ 114">
          <a:extLst>
            <a:ext uri="{FF2B5EF4-FFF2-40B4-BE49-F238E27FC236}">
              <a16:creationId xmlns:a16="http://schemas.microsoft.com/office/drawing/2014/main" id="{33468A9A-9C29-40D1-955A-92DDD56BF753}"/>
            </a:ext>
          </a:extLst>
        </xdr:cNvPr>
        <xdr:cNvCxnSpPr/>
      </xdr:nvCxnSpPr>
      <xdr:spPr>
        <a:xfrm flipV="1">
          <a:off x="10476865" y="5675408"/>
          <a:ext cx="0" cy="1563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41694</xdr:rowOff>
    </xdr:from>
    <xdr:ext cx="469744" cy="259045"/>
    <xdr:sp macro="" textlink="">
      <xdr:nvSpPr>
        <xdr:cNvPr id="116" name="【道路】&#10;一人当たり延長最小値テキスト">
          <a:extLst>
            <a:ext uri="{FF2B5EF4-FFF2-40B4-BE49-F238E27FC236}">
              <a16:creationId xmlns:a16="http://schemas.microsoft.com/office/drawing/2014/main" id="{33505589-0F97-4E47-B45A-67FE0735AEBF}"/>
            </a:ext>
          </a:extLst>
        </xdr:cNvPr>
        <xdr:cNvSpPr txBox="1"/>
      </xdr:nvSpPr>
      <xdr:spPr>
        <a:xfrm>
          <a:off x="10515600" y="7242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37867</xdr:rowOff>
    </xdr:from>
    <xdr:to>
      <xdr:col>55</xdr:col>
      <xdr:colOff>88900</xdr:colOff>
      <xdr:row>42</xdr:row>
      <xdr:rowOff>37867</xdr:rowOff>
    </xdr:to>
    <xdr:cxnSp macro="">
      <xdr:nvCxnSpPr>
        <xdr:cNvPr id="117" name="直線コネクタ 116">
          <a:extLst>
            <a:ext uri="{FF2B5EF4-FFF2-40B4-BE49-F238E27FC236}">
              <a16:creationId xmlns:a16="http://schemas.microsoft.com/office/drawing/2014/main" id="{65603338-040B-43B1-B6F5-F4BF19B92149}"/>
            </a:ext>
          </a:extLst>
        </xdr:cNvPr>
        <xdr:cNvCxnSpPr/>
      </xdr:nvCxnSpPr>
      <xdr:spPr>
        <a:xfrm>
          <a:off x="10388600" y="7238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135685</xdr:rowOff>
    </xdr:from>
    <xdr:ext cx="599010" cy="259045"/>
    <xdr:sp macro="" textlink="">
      <xdr:nvSpPr>
        <xdr:cNvPr id="118" name="【道路】&#10;一人当たり延長最大値テキスト">
          <a:extLst>
            <a:ext uri="{FF2B5EF4-FFF2-40B4-BE49-F238E27FC236}">
              <a16:creationId xmlns:a16="http://schemas.microsoft.com/office/drawing/2014/main" id="{11F82394-A941-4AAB-A26B-1FDE5EF289F0}"/>
            </a:ext>
          </a:extLst>
        </xdr:cNvPr>
        <xdr:cNvSpPr txBox="1"/>
      </xdr:nvSpPr>
      <xdr:spPr>
        <a:xfrm>
          <a:off x="10515600" y="5450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17558</xdr:rowOff>
    </xdr:from>
    <xdr:to>
      <xdr:col>55</xdr:col>
      <xdr:colOff>88900</xdr:colOff>
      <xdr:row>33</xdr:row>
      <xdr:rowOff>17558</xdr:rowOff>
    </xdr:to>
    <xdr:cxnSp macro="">
      <xdr:nvCxnSpPr>
        <xdr:cNvPr id="119" name="直線コネクタ 118">
          <a:extLst>
            <a:ext uri="{FF2B5EF4-FFF2-40B4-BE49-F238E27FC236}">
              <a16:creationId xmlns:a16="http://schemas.microsoft.com/office/drawing/2014/main" id="{4EC4A57A-38CD-4709-B3DD-10EC13B501CB}"/>
            </a:ext>
          </a:extLst>
        </xdr:cNvPr>
        <xdr:cNvCxnSpPr/>
      </xdr:nvCxnSpPr>
      <xdr:spPr>
        <a:xfrm>
          <a:off x="10388600" y="5675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6821</xdr:rowOff>
    </xdr:from>
    <xdr:ext cx="534377" cy="259045"/>
    <xdr:sp macro="" textlink="">
      <xdr:nvSpPr>
        <xdr:cNvPr id="120" name="【道路】&#10;一人当たり延長平均値テキスト">
          <a:extLst>
            <a:ext uri="{FF2B5EF4-FFF2-40B4-BE49-F238E27FC236}">
              <a16:creationId xmlns:a16="http://schemas.microsoft.com/office/drawing/2014/main" id="{A7033A81-961D-47AE-97A7-BCDDBBA28E1A}"/>
            </a:ext>
          </a:extLst>
        </xdr:cNvPr>
        <xdr:cNvSpPr txBox="1"/>
      </xdr:nvSpPr>
      <xdr:spPr>
        <a:xfrm>
          <a:off x="10515600" y="6864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155394</xdr:rowOff>
    </xdr:from>
    <xdr:to>
      <xdr:col>55</xdr:col>
      <xdr:colOff>50800</xdr:colOff>
      <xdr:row>41</xdr:row>
      <xdr:rowOff>85544</xdr:rowOff>
    </xdr:to>
    <xdr:sp macro="" textlink="">
      <xdr:nvSpPr>
        <xdr:cNvPr id="121" name="フローチャート: 判断 120">
          <a:extLst>
            <a:ext uri="{FF2B5EF4-FFF2-40B4-BE49-F238E27FC236}">
              <a16:creationId xmlns:a16="http://schemas.microsoft.com/office/drawing/2014/main" id="{0FD34E6B-E4E1-4471-9150-AAE41E95EF6E}"/>
            </a:ext>
          </a:extLst>
        </xdr:cNvPr>
        <xdr:cNvSpPr/>
      </xdr:nvSpPr>
      <xdr:spPr>
        <a:xfrm>
          <a:off x="10426700" y="701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160895</xdr:rowOff>
    </xdr:from>
    <xdr:to>
      <xdr:col>50</xdr:col>
      <xdr:colOff>165100</xdr:colOff>
      <xdr:row>41</xdr:row>
      <xdr:rowOff>91045</xdr:rowOff>
    </xdr:to>
    <xdr:sp macro="" textlink="">
      <xdr:nvSpPr>
        <xdr:cNvPr id="122" name="フローチャート: 判断 121">
          <a:extLst>
            <a:ext uri="{FF2B5EF4-FFF2-40B4-BE49-F238E27FC236}">
              <a16:creationId xmlns:a16="http://schemas.microsoft.com/office/drawing/2014/main" id="{E5143CF3-CD3B-480E-AEB1-191A0974155F}"/>
            </a:ext>
          </a:extLst>
        </xdr:cNvPr>
        <xdr:cNvSpPr/>
      </xdr:nvSpPr>
      <xdr:spPr>
        <a:xfrm>
          <a:off x="9588500" y="701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163385</xdr:rowOff>
    </xdr:from>
    <xdr:to>
      <xdr:col>46</xdr:col>
      <xdr:colOff>38100</xdr:colOff>
      <xdr:row>41</xdr:row>
      <xdr:rowOff>93535</xdr:rowOff>
    </xdr:to>
    <xdr:sp macro="" textlink="">
      <xdr:nvSpPr>
        <xdr:cNvPr id="123" name="フローチャート: 判断 122">
          <a:extLst>
            <a:ext uri="{FF2B5EF4-FFF2-40B4-BE49-F238E27FC236}">
              <a16:creationId xmlns:a16="http://schemas.microsoft.com/office/drawing/2014/main" id="{BE0BCD30-B2B3-4233-B431-3FAE83F7756D}"/>
            </a:ext>
          </a:extLst>
        </xdr:cNvPr>
        <xdr:cNvSpPr/>
      </xdr:nvSpPr>
      <xdr:spPr>
        <a:xfrm>
          <a:off x="8699500" y="7021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168970</xdr:rowOff>
    </xdr:from>
    <xdr:to>
      <xdr:col>41</xdr:col>
      <xdr:colOff>101600</xdr:colOff>
      <xdr:row>41</xdr:row>
      <xdr:rowOff>99120</xdr:rowOff>
    </xdr:to>
    <xdr:sp macro="" textlink="">
      <xdr:nvSpPr>
        <xdr:cNvPr id="124" name="フローチャート: 判断 123">
          <a:extLst>
            <a:ext uri="{FF2B5EF4-FFF2-40B4-BE49-F238E27FC236}">
              <a16:creationId xmlns:a16="http://schemas.microsoft.com/office/drawing/2014/main" id="{C1B1853D-4606-401D-A068-374EBA361073}"/>
            </a:ext>
          </a:extLst>
        </xdr:cNvPr>
        <xdr:cNvSpPr/>
      </xdr:nvSpPr>
      <xdr:spPr>
        <a:xfrm>
          <a:off x="7810500" y="7026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164371</xdr:rowOff>
    </xdr:from>
    <xdr:to>
      <xdr:col>36</xdr:col>
      <xdr:colOff>165100</xdr:colOff>
      <xdr:row>41</xdr:row>
      <xdr:rowOff>94521</xdr:rowOff>
    </xdr:to>
    <xdr:sp macro="" textlink="">
      <xdr:nvSpPr>
        <xdr:cNvPr id="125" name="フローチャート: 判断 124">
          <a:extLst>
            <a:ext uri="{FF2B5EF4-FFF2-40B4-BE49-F238E27FC236}">
              <a16:creationId xmlns:a16="http://schemas.microsoft.com/office/drawing/2014/main" id="{1FD017BD-E55A-4E78-8E0F-480E02ED0DCC}"/>
            </a:ext>
          </a:extLst>
        </xdr:cNvPr>
        <xdr:cNvSpPr/>
      </xdr:nvSpPr>
      <xdr:spPr>
        <a:xfrm>
          <a:off x="6921500" y="7022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C870709-3AF2-4AAC-8295-EAC46192B93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224AC0C-837D-4316-8A5F-F2776031C62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2E56A58-0588-452E-955D-32D92698449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71341BB-3722-4B49-B5B9-369AAE35633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C01694D-B0A9-4FF1-862A-8458E6976AF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53676</xdr:rowOff>
    </xdr:from>
    <xdr:to>
      <xdr:col>55</xdr:col>
      <xdr:colOff>50800</xdr:colOff>
      <xdr:row>41</xdr:row>
      <xdr:rowOff>155276</xdr:rowOff>
    </xdr:to>
    <xdr:sp macro="" textlink="">
      <xdr:nvSpPr>
        <xdr:cNvPr id="131" name="楕円 130">
          <a:extLst>
            <a:ext uri="{FF2B5EF4-FFF2-40B4-BE49-F238E27FC236}">
              <a16:creationId xmlns:a16="http://schemas.microsoft.com/office/drawing/2014/main" id="{F80D0F90-EB45-4B9C-A9C8-4EABF08993EB}"/>
            </a:ext>
          </a:extLst>
        </xdr:cNvPr>
        <xdr:cNvSpPr/>
      </xdr:nvSpPr>
      <xdr:spPr>
        <a:xfrm>
          <a:off x="10426700" y="7083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140053</xdr:rowOff>
    </xdr:from>
    <xdr:ext cx="534377" cy="259045"/>
    <xdr:sp macro="" textlink="">
      <xdr:nvSpPr>
        <xdr:cNvPr id="132" name="【道路】&#10;一人当たり延長該当値テキスト">
          <a:extLst>
            <a:ext uri="{FF2B5EF4-FFF2-40B4-BE49-F238E27FC236}">
              <a16:creationId xmlns:a16="http://schemas.microsoft.com/office/drawing/2014/main" id="{9CAD3F9C-1E3B-4905-BBC6-4A426BA82301}"/>
            </a:ext>
          </a:extLst>
        </xdr:cNvPr>
        <xdr:cNvSpPr txBox="1"/>
      </xdr:nvSpPr>
      <xdr:spPr>
        <a:xfrm>
          <a:off x="10515600" y="6998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56893</xdr:rowOff>
    </xdr:from>
    <xdr:to>
      <xdr:col>50</xdr:col>
      <xdr:colOff>165100</xdr:colOff>
      <xdr:row>41</xdr:row>
      <xdr:rowOff>158493</xdr:rowOff>
    </xdr:to>
    <xdr:sp macro="" textlink="">
      <xdr:nvSpPr>
        <xdr:cNvPr id="133" name="楕円 132">
          <a:extLst>
            <a:ext uri="{FF2B5EF4-FFF2-40B4-BE49-F238E27FC236}">
              <a16:creationId xmlns:a16="http://schemas.microsoft.com/office/drawing/2014/main" id="{F3A4BA0B-B2C4-422E-A9E5-8D9A433A0F76}"/>
            </a:ext>
          </a:extLst>
        </xdr:cNvPr>
        <xdr:cNvSpPr/>
      </xdr:nvSpPr>
      <xdr:spPr>
        <a:xfrm>
          <a:off x="9588500" y="708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104476</xdr:rowOff>
    </xdr:from>
    <xdr:to>
      <xdr:col>55</xdr:col>
      <xdr:colOff>0</xdr:colOff>
      <xdr:row>41</xdr:row>
      <xdr:rowOff>107693</xdr:rowOff>
    </xdr:to>
    <xdr:cxnSp macro="">
      <xdr:nvCxnSpPr>
        <xdr:cNvPr id="134" name="直線コネクタ 133">
          <a:extLst>
            <a:ext uri="{FF2B5EF4-FFF2-40B4-BE49-F238E27FC236}">
              <a16:creationId xmlns:a16="http://schemas.microsoft.com/office/drawing/2014/main" id="{40A46998-76C7-41B1-B9B0-60D0D47EE55C}"/>
            </a:ext>
          </a:extLst>
        </xdr:cNvPr>
        <xdr:cNvCxnSpPr/>
      </xdr:nvCxnSpPr>
      <xdr:spPr>
        <a:xfrm flipV="1">
          <a:off x="9639300" y="7133926"/>
          <a:ext cx="838200" cy="3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59417</xdr:rowOff>
    </xdr:from>
    <xdr:to>
      <xdr:col>46</xdr:col>
      <xdr:colOff>38100</xdr:colOff>
      <xdr:row>41</xdr:row>
      <xdr:rowOff>161017</xdr:rowOff>
    </xdr:to>
    <xdr:sp macro="" textlink="">
      <xdr:nvSpPr>
        <xdr:cNvPr id="135" name="楕円 134">
          <a:extLst>
            <a:ext uri="{FF2B5EF4-FFF2-40B4-BE49-F238E27FC236}">
              <a16:creationId xmlns:a16="http://schemas.microsoft.com/office/drawing/2014/main" id="{84A86E31-5E27-44F5-A8B2-DD2231011C3E}"/>
            </a:ext>
          </a:extLst>
        </xdr:cNvPr>
        <xdr:cNvSpPr/>
      </xdr:nvSpPr>
      <xdr:spPr>
        <a:xfrm>
          <a:off x="8699500" y="708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107693</xdr:rowOff>
    </xdr:from>
    <xdr:to>
      <xdr:col>50</xdr:col>
      <xdr:colOff>114300</xdr:colOff>
      <xdr:row>41</xdr:row>
      <xdr:rowOff>110217</xdr:rowOff>
    </xdr:to>
    <xdr:cxnSp macro="">
      <xdr:nvCxnSpPr>
        <xdr:cNvPr id="136" name="直線コネクタ 135">
          <a:extLst>
            <a:ext uri="{FF2B5EF4-FFF2-40B4-BE49-F238E27FC236}">
              <a16:creationId xmlns:a16="http://schemas.microsoft.com/office/drawing/2014/main" id="{2034A412-6E2B-4340-8A24-7FED05F79B3D}"/>
            </a:ext>
          </a:extLst>
        </xdr:cNvPr>
        <xdr:cNvCxnSpPr/>
      </xdr:nvCxnSpPr>
      <xdr:spPr>
        <a:xfrm flipV="1">
          <a:off x="8750300" y="7137143"/>
          <a:ext cx="889000" cy="2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61477</xdr:rowOff>
    </xdr:from>
    <xdr:to>
      <xdr:col>41</xdr:col>
      <xdr:colOff>101600</xdr:colOff>
      <xdr:row>41</xdr:row>
      <xdr:rowOff>163077</xdr:rowOff>
    </xdr:to>
    <xdr:sp macro="" textlink="">
      <xdr:nvSpPr>
        <xdr:cNvPr id="137" name="楕円 136">
          <a:extLst>
            <a:ext uri="{FF2B5EF4-FFF2-40B4-BE49-F238E27FC236}">
              <a16:creationId xmlns:a16="http://schemas.microsoft.com/office/drawing/2014/main" id="{DE0713E7-5154-47CF-913B-ED698962A274}"/>
            </a:ext>
          </a:extLst>
        </xdr:cNvPr>
        <xdr:cNvSpPr/>
      </xdr:nvSpPr>
      <xdr:spPr>
        <a:xfrm>
          <a:off x="7810500" y="7090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110217</xdr:rowOff>
    </xdr:from>
    <xdr:to>
      <xdr:col>45</xdr:col>
      <xdr:colOff>177800</xdr:colOff>
      <xdr:row>41</xdr:row>
      <xdr:rowOff>112277</xdr:rowOff>
    </xdr:to>
    <xdr:cxnSp macro="">
      <xdr:nvCxnSpPr>
        <xdr:cNvPr id="138" name="直線コネクタ 137">
          <a:extLst>
            <a:ext uri="{FF2B5EF4-FFF2-40B4-BE49-F238E27FC236}">
              <a16:creationId xmlns:a16="http://schemas.microsoft.com/office/drawing/2014/main" id="{5BF020D7-77F5-47CB-AAB4-EA925F71BE87}"/>
            </a:ext>
          </a:extLst>
        </xdr:cNvPr>
        <xdr:cNvCxnSpPr/>
      </xdr:nvCxnSpPr>
      <xdr:spPr>
        <a:xfrm flipV="1">
          <a:off x="7861300" y="7139667"/>
          <a:ext cx="889000" cy="2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64329</xdr:rowOff>
    </xdr:from>
    <xdr:to>
      <xdr:col>36</xdr:col>
      <xdr:colOff>165100</xdr:colOff>
      <xdr:row>41</xdr:row>
      <xdr:rowOff>165929</xdr:rowOff>
    </xdr:to>
    <xdr:sp macro="" textlink="">
      <xdr:nvSpPr>
        <xdr:cNvPr id="139" name="楕円 138">
          <a:extLst>
            <a:ext uri="{FF2B5EF4-FFF2-40B4-BE49-F238E27FC236}">
              <a16:creationId xmlns:a16="http://schemas.microsoft.com/office/drawing/2014/main" id="{59E4892B-CA7D-40C4-ACA5-82EC3415A0C2}"/>
            </a:ext>
          </a:extLst>
        </xdr:cNvPr>
        <xdr:cNvSpPr/>
      </xdr:nvSpPr>
      <xdr:spPr>
        <a:xfrm>
          <a:off x="6921500" y="7093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112277</xdr:rowOff>
    </xdr:from>
    <xdr:to>
      <xdr:col>41</xdr:col>
      <xdr:colOff>50800</xdr:colOff>
      <xdr:row>41</xdr:row>
      <xdr:rowOff>115129</xdr:rowOff>
    </xdr:to>
    <xdr:cxnSp macro="">
      <xdr:nvCxnSpPr>
        <xdr:cNvPr id="140" name="直線コネクタ 139">
          <a:extLst>
            <a:ext uri="{FF2B5EF4-FFF2-40B4-BE49-F238E27FC236}">
              <a16:creationId xmlns:a16="http://schemas.microsoft.com/office/drawing/2014/main" id="{10DFD3B4-894A-4270-8806-9A2036FB6DF2}"/>
            </a:ext>
          </a:extLst>
        </xdr:cNvPr>
        <xdr:cNvCxnSpPr/>
      </xdr:nvCxnSpPr>
      <xdr:spPr>
        <a:xfrm flipV="1">
          <a:off x="6972300" y="7141727"/>
          <a:ext cx="889000" cy="2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107572</xdr:rowOff>
    </xdr:from>
    <xdr:ext cx="534377" cy="259045"/>
    <xdr:sp macro="" textlink="">
      <xdr:nvSpPr>
        <xdr:cNvPr id="141" name="n_1aveValue【道路】&#10;一人当たり延長">
          <a:extLst>
            <a:ext uri="{FF2B5EF4-FFF2-40B4-BE49-F238E27FC236}">
              <a16:creationId xmlns:a16="http://schemas.microsoft.com/office/drawing/2014/main" id="{11E48C76-1F68-4698-92A9-4360A67FA0CB}"/>
            </a:ext>
          </a:extLst>
        </xdr:cNvPr>
        <xdr:cNvSpPr txBox="1"/>
      </xdr:nvSpPr>
      <xdr:spPr>
        <a:xfrm>
          <a:off x="9359411" y="6794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110062</xdr:rowOff>
    </xdr:from>
    <xdr:ext cx="534377" cy="259045"/>
    <xdr:sp macro="" textlink="">
      <xdr:nvSpPr>
        <xdr:cNvPr id="142" name="n_2aveValue【道路】&#10;一人当たり延長">
          <a:extLst>
            <a:ext uri="{FF2B5EF4-FFF2-40B4-BE49-F238E27FC236}">
              <a16:creationId xmlns:a16="http://schemas.microsoft.com/office/drawing/2014/main" id="{36DAB091-2A0D-4F4B-9DDC-A1CEE13CD264}"/>
            </a:ext>
          </a:extLst>
        </xdr:cNvPr>
        <xdr:cNvSpPr txBox="1"/>
      </xdr:nvSpPr>
      <xdr:spPr>
        <a:xfrm>
          <a:off x="8483111" y="679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115647</xdr:rowOff>
    </xdr:from>
    <xdr:ext cx="534377" cy="259045"/>
    <xdr:sp macro="" textlink="">
      <xdr:nvSpPr>
        <xdr:cNvPr id="143" name="n_3aveValue【道路】&#10;一人当たり延長">
          <a:extLst>
            <a:ext uri="{FF2B5EF4-FFF2-40B4-BE49-F238E27FC236}">
              <a16:creationId xmlns:a16="http://schemas.microsoft.com/office/drawing/2014/main" id="{112ECE42-D389-4BFF-B3E4-43E6C10E0B28}"/>
            </a:ext>
          </a:extLst>
        </xdr:cNvPr>
        <xdr:cNvSpPr txBox="1"/>
      </xdr:nvSpPr>
      <xdr:spPr>
        <a:xfrm>
          <a:off x="7594111" y="680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111048</xdr:rowOff>
    </xdr:from>
    <xdr:ext cx="534377" cy="259045"/>
    <xdr:sp macro="" textlink="">
      <xdr:nvSpPr>
        <xdr:cNvPr id="144" name="n_4aveValue【道路】&#10;一人当たり延長">
          <a:extLst>
            <a:ext uri="{FF2B5EF4-FFF2-40B4-BE49-F238E27FC236}">
              <a16:creationId xmlns:a16="http://schemas.microsoft.com/office/drawing/2014/main" id="{8FC81840-7E48-47CD-AD5A-F54972D8A6E3}"/>
            </a:ext>
          </a:extLst>
        </xdr:cNvPr>
        <xdr:cNvSpPr txBox="1"/>
      </xdr:nvSpPr>
      <xdr:spPr>
        <a:xfrm>
          <a:off x="6705111" y="6797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149620</xdr:rowOff>
    </xdr:from>
    <xdr:ext cx="534377" cy="259045"/>
    <xdr:sp macro="" textlink="">
      <xdr:nvSpPr>
        <xdr:cNvPr id="145" name="n_1mainValue【道路】&#10;一人当たり延長">
          <a:extLst>
            <a:ext uri="{FF2B5EF4-FFF2-40B4-BE49-F238E27FC236}">
              <a16:creationId xmlns:a16="http://schemas.microsoft.com/office/drawing/2014/main" id="{0950F706-09CD-4661-81F7-D776A88D4049}"/>
            </a:ext>
          </a:extLst>
        </xdr:cNvPr>
        <xdr:cNvSpPr txBox="1"/>
      </xdr:nvSpPr>
      <xdr:spPr>
        <a:xfrm>
          <a:off x="9359411" y="7179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152144</xdr:rowOff>
    </xdr:from>
    <xdr:ext cx="534377" cy="259045"/>
    <xdr:sp macro="" textlink="">
      <xdr:nvSpPr>
        <xdr:cNvPr id="146" name="n_2mainValue【道路】&#10;一人当たり延長">
          <a:extLst>
            <a:ext uri="{FF2B5EF4-FFF2-40B4-BE49-F238E27FC236}">
              <a16:creationId xmlns:a16="http://schemas.microsoft.com/office/drawing/2014/main" id="{9F3265D0-C219-4C6A-BDBB-BF60674C2D6F}"/>
            </a:ext>
          </a:extLst>
        </xdr:cNvPr>
        <xdr:cNvSpPr txBox="1"/>
      </xdr:nvSpPr>
      <xdr:spPr>
        <a:xfrm>
          <a:off x="8483111" y="7181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154204</xdr:rowOff>
    </xdr:from>
    <xdr:ext cx="534377" cy="259045"/>
    <xdr:sp macro="" textlink="">
      <xdr:nvSpPr>
        <xdr:cNvPr id="147" name="n_3mainValue【道路】&#10;一人当たり延長">
          <a:extLst>
            <a:ext uri="{FF2B5EF4-FFF2-40B4-BE49-F238E27FC236}">
              <a16:creationId xmlns:a16="http://schemas.microsoft.com/office/drawing/2014/main" id="{A37DF0E9-CAE0-49AC-A192-D7BCDB50C6E0}"/>
            </a:ext>
          </a:extLst>
        </xdr:cNvPr>
        <xdr:cNvSpPr txBox="1"/>
      </xdr:nvSpPr>
      <xdr:spPr>
        <a:xfrm>
          <a:off x="7594111" y="7183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157056</xdr:rowOff>
    </xdr:from>
    <xdr:ext cx="534377" cy="259045"/>
    <xdr:sp macro="" textlink="">
      <xdr:nvSpPr>
        <xdr:cNvPr id="148" name="n_4mainValue【道路】&#10;一人当たり延長">
          <a:extLst>
            <a:ext uri="{FF2B5EF4-FFF2-40B4-BE49-F238E27FC236}">
              <a16:creationId xmlns:a16="http://schemas.microsoft.com/office/drawing/2014/main" id="{C23BC7F5-755B-4F60-9BD6-F573F544F27D}"/>
            </a:ext>
          </a:extLst>
        </xdr:cNvPr>
        <xdr:cNvSpPr txBox="1"/>
      </xdr:nvSpPr>
      <xdr:spPr>
        <a:xfrm>
          <a:off x="6705111" y="7186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CBDCB2B3-2E48-4513-AAB5-0382FF7D47E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E09C02FF-DF27-44BD-8A7F-2DB5AEAF8DA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1D656BBA-ADD2-4458-8DB8-7312A57735D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D0196403-7526-4F06-84BB-1C05E2C643F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CBE04A6E-29EA-4A64-9AAA-18E7FEE6156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42E21AE-8A3D-491E-9C1B-2ED97621A73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C691E10C-D9F8-4463-AEA5-785FA369AE1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72D685A6-BCEE-47E9-8FEC-3CD323A6851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26DA72E4-8E1B-40E2-9D90-429B01579D4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B85EC4B0-A86B-4288-A7D0-4EC6E15A27D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5B6739F0-1097-4D5B-8578-44DEEBEED27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88DA5358-CBCA-41F7-A951-EA58B16DBA8B}"/>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489B816F-AC93-4610-AEAA-F43E4C18B71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2D0BB4B6-D122-426B-980F-22E34A9A40D8}"/>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83501B6A-7A22-44D5-BCFC-842ABA0B744E}"/>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18BD1490-0A77-4ED1-AB72-82131ABE589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729376F8-1B02-4104-B95A-124D3431186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BCD90D2E-F6DF-41EE-9612-1A1508ACDFA2}"/>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B243095E-8F0E-40DF-8C59-F88AC7C64E6E}"/>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9E7F92E8-4C9E-4E43-A7A7-65EE4596DF1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837C8227-25E1-4CC5-97AE-6E5FD40B9A2B}"/>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C7A326CE-D5D2-44CE-8722-B33244AAE15B}"/>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97DF3C9D-E9F5-4264-97EC-AAC362CF49E8}"/>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4316B5CA-897E-4A33-B123-9A0D6BAFA53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450BB7DD-D444-4A99-892E-0299D2F47C3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60416</xdr:rowOff>
    </xdr:to>
    <xdr:cxnSp macro="">
      <xdr:nvCxnSpPr>
        <xdr:cNvPr id="174" name="直線コネクタ 173">
          <a:extLst>
            <a:ext uri="{FF2B5EF4-FFF2-40B4-BE49-F238E27FC236}">
              <a16:creationId xmlns:a16="http://schemas.microsoft.com/office/drawing/2014/main" id="{67A58691-9F02-4E54-A18B-09F864DFB355}"/>
            </a:ext>
          </a:extLst>
        </xdr:cNvPr>
        <xdr:cNvCxnSpPr/>
      </xdr:nvCxnSpPr>
      <xdr:spPr>
        <a:xfrm flipV="1">
          <a:off x="4634865" y="9586504"/>
          <a:ext cx="0" cy="1446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64243</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541D8973-9FDD-4076-8173-2EC7C6BAFDAF}"/>
            </a:ext>
          </a:extLst>
        </xdr:cNvPr>
        <xdr:cNvSpPr txBox="1"/>
      </xdr:nvSpPr>
      <xdr:spPr>
        <a:xfrm>
          <a:off x="4673600" y="11037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60416</xdr:rowOff>
    </xdr:from>
    <xdr:to>
      <xdr:col>24</xdr:col>
      <xdr:colOff>152400</xdr:colOff>
      <xdr:row>64</xdr:row>
      <xdr:rowOff>60416</xdr:rowOff>
    </xdr:to>
    <xdr:cxnSp macro="">
      <xdr:nvCxnSpPr>
        <xdr:cNvPr id="176" name="直線コネクタ 175">
          <a:extLst>
            <a:ext uri="{FF2B5EF4-FFF2-40B4-BE49-F238E27FC236}">
              <a16:creationId xmlns:a16="http://schemas.microsoft.com/office/drawing/2014/main" id="{8A049E85-9878-41A6-A84E-843699512DFB}"/>
            </a:ext>
          </a:extLst>
        </xdr:cNvPr>
        <xdr:cNvCxnSpPr/>
      </xdr:nvCxnSpPr>
      <xdr:spPr>
        <a:xfrm>
          <a:off x="4546600" y="1103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177" name="【橋りょう・トンネル】&#10;有形固定資産減価償却率最大値テキスト">
          <a:extLst>
            <a:ext uri="{FF2B5EF4-FFF2-40B4-BE49-F238E27FC236}">
              <a16:creationId xmlns:a16="http://schemas.microsoft.com/office/drawing/2014/main" id="{D4ADCC73-40F4-4486-9DE3-51FBEE9BB207}"/>
            </a:ext>
          </a:extLst>
        </xdr:cNvPr>
        <xdr:cNvSpPr txBox="1"/>
      </xdr:nvSpPr>
      <xdr:spPr>
        <a:xfrm>
          <a:off x="4673600" y="9361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178" name="直線コネクタ 177">
          <a:extLst>
            <a:ext uri="{FF2B5EF4-FFF2-40B4-BE49-F238E27FC236}">
              <a16:creationId xmlns:a16="http://schemas.microsoft.com/office/drawing/2014/main" id="{E5818753-CB6C-4253-BB8F-6316A22D0699}"/>
            </a:ext>
          </a:extLst>
        </xdr:cNvPr>
        <xdr:cNvCxnSpPr/>
      </xdr:nvCxnSpPr>
      <xdr:spPr>
        <a:xfrm>
          <a:off x="4546600" y="95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110507</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DA7C8129-9735-431D-B5C7-4A083BBD7F18}"/>
            </a:ext>
          </a:extLst>
        </xdr:cNvPr>
        <xdr:cNvSpPr txBox="1"/>
      </xdr:nvSpPr>
      <xdr:spPr>
        <a:xfrm>
          <a:off x="4673600" y="103975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132080</xdr:rowOff>
    </xdr:from>
    <xdr:to>
      <xdr:col>24</xdr:col>
      <xdr:colOff>114300</xdr:colOff>
      <xdr:row>61</xdr:row>
      <xdr:rowOff>62230</xdr:rowOff>
    </xdr:to>
    <xdr:sp macro="" textlink="">
      <xdr:nvSpPr>
        <xdr:cNvPr id="180" name="フローチャート: 判断 179">
          <a:extLst>
            <a:ext uri="{FF2B5EF4-FFF2-40B4-BE49-F238E27FC236}">
              <a16:creationId xmlns:a16="http://schemas.microsoft.com/office/drawing/2014/main" id="{8DB95AD2-D5B7-4C85-8610-57E84E14AA46}"/>
            </a:ext>
          </a:extLst>
        </xdr:cNvPr>
        <xdr:cNvSpPr/>
      </xdr:nvSpPr>
      <xdr:spPr>
        <a:xfrm>
          <a:off x="45847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123916</xdr:rowOff>
    </xdr:from>
    <xdr:to>
      <xdr:col>20</xdr:col>
      <xdr:colOff>38100</xdr:colOff>
      <xdr:row>61</xdr:row>
      <xdr:rowOff>54066</xdr:rowOff>
    </xdr:to>
    <xdr:sp macro="" textlink="">
      <xdr:nvSpPr>
        <xdr:cNvPr id="181" name="フローチャート: 判断 180">
          <a:extLst>
            <a:ext uri="{FF2B5EF4-FFF2-40B4-BE49-F238E27FC236}">
              <a16:creationId xmlns:a16="http://schemas.microsoft.com/office/drawing/2014/main" id="{B8CC8287-F8AE-4740-B97B-D48E13D04CED}"/>
            </a:ext>
          </a:extLst>
        </xdr:cNvPr>
        <xdr:cNvSpPr/>
      </xdr:nvSpPr>
      <xdr:spPr>
        <a:xfrm>
          <a:off x="3746500" y="1041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112485</xdr:rowOff>
    </xdr:from>
    <xdr:to>
      <xdr:col>15</xdr:col>
      <xdr:colOff>101600</xdr:colOff>
      <xdr:row>61</xdr:row>
      <xdr:rowOff>42635</xdr:rowOff>
    </xdr:to>
    <xdr:sp macro="" textlink="">
      <xdr:nvSpPr>
        <xdr:cNvPr id="182" name="フローチャート: 判断 181">
          <a:extLst>
            <a:ext uri="{FF2B5EF4-FFF2-40B4-BE49-F238E27FC236}">
              <a16:creationId xmlns:a16="http://schemas.microsoft.com/office/drawing/2014/main" id="{1F1A4EA2-3036-4537-9930-D63F3FD73751}"/>
            </a:ext>
          </a:extLst>
        </xdr:cNvPr>
        <xdr:cNvSpPr/>
      </xdr:nvSpPr>
      <xdr:spPr>
        <a:xfrm>
          <a:off x="28575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183" name="フローチャート: 判断 182">
          <a:extLst>
            <a:ext uri="{FF2B5EF4-FFF2-40B4-BE49-F238E27FC236}">
              <a16:creationId xmlns:a16="http://schemas.microsoft.com/office/drawing/2014/main" id="{A4F3495C-2583-4E9D-98F7-9DBC94DFD703}"/>
            </a:ext>
          </a:extLst>
        </xdr:cNvPr>
        <xdr:cNvSpPr/>
      </xdr:nvSpPr>
      <xdr:spPr>
        <a:xfrm>
          <a:off x="1968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4" name="フローチャート: 判断 183">
          <a:extLst>
            <a:ext uri="{FF2B5EF4-FFF2-40B4-BE49-F238E27FC236}">
              <a16:creationId xmlns:a16="http://schemas.microsoft.com/office/drawing/2014/main" id="{55900933-75B8-4F6E-9FC8-6696B23FF21F}"/>
            </a:ext>
          </a:extLst>
        </xdr:cNvPr>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66D7B74-2DC6-4C2D-A544-C66AED23ADB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171845A-D602-4C08-B113-FD07B92F717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BFCD54F-D4CD-4A76-958D-6B3940D8721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EFB7198-73AC-4509-8491-E94F94201AC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C4910E71-BD77-4356-ABB1-A4AA09B0CCB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105954</xdr:rowOff>
    </xdr:from>
    <xdr:to>
      <xdr:col>24</xdr:col>
      <xdr:colOff>114300</xdr:colOff>
      <xdr:row>56</xdr:row>
      <xdr:rowOff>36104</xdr:rowOff>
    </xdr:to>
    <xdr:sp macro="" textlink="">
      <xdr:nvSpPr>
        <xdr:cNvPr id="190" name="楕円 189">
          <a:extLst>
            <a:ext uri="{FF2B5EF4-FFF2-40B4-BE49-F238E27FC236}">
              <a16:creationId xmlns:a16="http://schemas.microsoft.com/office/drawing/2014/main" id="{E4EC6344-F684-4F6B-8B2E-F78898312633}"/>
            </a:ext>
          </a:extLst>
        </xdr:cNvPr>
        <xdr:cNvSpPr/>
      </xdr:nvSpPr>
      <xdr:spPr>
        <a:xfrm>
          <a:off x="4584700" y="953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58981</xdr:rowOff>
    </xdr:from>
    <xdr:ext cx="340478" cy="259045"/>
    <xdr:sp macro="" textlink="">
      <xdr:nvSpPr>
        <xdr:cNvPr id="191" name="【橋りょう・トンネル】&#10;有形固定資産減価償却率該当値テキスト">
          <a:extLst>
            <a:ext uri="{FF2B5EF4-FFF2-40B4-BE49-F238E27FC236}">
              <a16:creationId xmlns:a16="http://schemas.microsoft.com/office/drawing/2014/main" id="{1CA72F1B-F441-4369-BD65-8F25BC197E95}"/>
            </a:ext>
          </a:extLst>
        </xdr:cNvPr>
        <xdr:cNvSpPr txBox="1"/>
      </xdr:nvSpPr>
      <xdr:spPr>
        <a:xfrm>
          <a:off x="4673600" y="9488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99423</xdr:rowOff>
    </xdr:from>
    <xdr:to>
      <xdr:col>20</xdr:col>
      <xdr:colOff>38100</xdr:colOff>
      <xdr:row>56</xdr:row>
      <xdr:rowOff>29573</xdr:rowOff>
    </xdr:to>
    <xdr:sp macro="" textlink="">
      <xdr:nvSpPr>
        <xdr:cNvPr id="192" name="楕円 191">
          <a:extLst>
            <a:ext uri="{FF2B5EF4-FFF2-40B4-BE49-F238E27FC236}">
              <a16:creationId xmlns:a16="http://schemas.microsoft.com/office/drawing/2014/main" id="{F39880E3-CF6B-451A-9B67-328A54720ED7}"/>
            </a:ext>
          </a:extLst>
        </xdr:cNvPr>
        <xdr:cNvSpPr/>
      </xdr:nvSpPr>
      <xdr:spPr>
        <a:xfrm>
          <a:off x="3746500" y="9529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55</xdr:row>
      <xdr:rowOff>150223</xdr:rowOff>
    </xdr:from>
    <xdr:to>
      <xdr:col>24</xdr:col>
      <xdr:colOff>63500</xdr:colOff>
      <xdr:row>55</xdr:row>
      <xdr:rowOff>156754</xdr:rowOff>
    </xdr:to>
    <xdr:cxnSp macro="">
      <xdr:nvCxnSpPr>
        <xdr:cNvPr id="193" name="直線コネクタ 192">
          <a:extLst>
            <a:ext uri="{FF2B5EF4-FFF2-40B4-BE49-F238E27FC236}">
              <a16:creationId xmlns:a16="http://schemas.microsoft.com/office/drawing/2014/main" id="{AD9A5CD6-12F0-4061-8001-CD186E669645}"/>
            </a:ext>
          </a:extLst>
        </xdr:cNvPr>
        <xdr:cNvCxnSpPr/>
      </xdr:nvCxnSpPr>
      <xdr:spPr>
        <a:xfrm>
          <a:off x="3797300" y="9579973"/>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71665</xdr:rowOff>
    </xdr:from>
    <xdr:to>
      <xdr:col>15</xdr:col>
      <xdr:colOff>101600</xdr:colOff>
      <xdr:row>56</xdr:row>
      <xdr:rowOff>1815</xdr:rowOff>
    </xdr:to>
    <xdr:sp macro="" textlink="">
      <xdr:nvSpPr>
        <xdr:cNvPr id="194" name="楕円 193">
          <a:extLst>
            <a:ext uri="{FF2B5EF4-FFF2-40B4-BE49-F238E27FC236}">
              <a16:creationId xmlns:a16="http://schemas.microsoft.com/office/drawing/2014/main" id="{A9C11E1D-FB57-4DB8-B133-6C5EA97E1274}"/>
            </a:ext>
          </a:extLst>
        </xdr:cNvPr>
        <xdr:cNvSpPr/>
      </xdr:nvSpPr>
      <xdr:spPr>
        <a:xfrm>
          <a:off x="2857500" y="950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122465</xdr:rowOff>
    </xdr:from>
    <xdr:to>
      <xdr:col>19</xdr:col>
      <xdr:colOff>177800</xdr:colOff>
      <xdr:row>55</xdr:row>
      <xdr:rowOff>150223</xdr:rowOff>
    </xdr:to>
    <xdr:cxnSp macro="">
      <xdr:nvCxnSpPr>
        <xdr:cNvPr id="195" name="直線コネクタ 194">
          <a:extLst>
            <a:ext uri="{FF2B5EF4-FFF2-40B4-BE49-F238E27FC236}">
              <a16:creationId xmlns:a16="http://schemas.microsoft.com/office/drawing/2014/main" id="{7799BA11-422E-446B-802F-6CD646C2907F}"/>
            </a:ext>
          </a:extLst>
        </xdr:cNvPr>
        <xdr:cNvCxnSpPr/>
      </xdr:nvCxnSpPr>
      <xdr:spPr>
        <a:xfrm>
          <a:off x="2908300" y="9552215"/>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43906</xdr:rowOff>
    </xdr:from>
    <xdr:to>
      <xdr:col>10</xdr:col>
      <xdr:colOff>165100</xdr:colOff>
      <xdr:row>55</xdr:row>
      <xdr:rowOff>145506</xdr:rowOff>
    </xdr:to>
    <xdr:sp macro="" textlink="">
      <xdr:nvSpPr>
        <xdr:cNvPr id="196" name="楕円 195">
          <a:extLst>
            <a:ext uri="{FF2B5EF4-FFF2-40B4-BE49-F238E27FC236}">
              <a16:creationId xmlns:a16="http://schemas.microsoft.com/office/drawing/2014/main" id="{533ECA49-1D27-4053-A93B-69DE8D826318}"/>
            </a:ext>
          </a:extLst>
        </xdr:cNvPr>
        <xdr:cNvSpPr/>
      </xdr:nvSpPr>
      <xdr:spPr>
        <a:xfrm>
          <a:off x="1968500" y="9473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94706</xdr:rowOff>
    </xdr:from>
    <xdr:to>
      <xdr:col>15</xdr:col>
      <xdr:colOff>50800</xdr:colOff>
      <xdr:row>55</xdr:row>
      <xdr:rowOff>122465</xdr:rowOff>
    </xdr:to>
    <xdr:cxnSp macro="">
      <xdr:nvCxnSpPr>
        <xdr:cNvPr id="197" name="直線コネクタ 196">
          <a:extLst>
            <a:ext uri="{FF2B5EF4-FFF2-40B4-BE49-F238E27FC236}">
              <a16:creationId xmlns:a16="http://schemas.microsoft.com/office/drawing/2014/main" id="{6DA91E78-98FC-4FF5-A378-68B1E6E18C8B}"/>
            </a:ext>
          </a:extLst>
        </xdr:cNvPr>
        <xdr:cNvCxnSpPr/>
      </xdr:nvCxnSpPr>
      <xdr:spPr>
        <a:xfrm>
          <a:off x="2019300" y="9524456"/>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32476</xdr:rowOff>
    </xdr:from>
    <xdr:to>
      <xdr:col>6</xdr:col>
      <xdr:colOff>38100</xdr:colOff>
      <xdr:row>55</xdr:row>
      <xdr:rowOff>134076</xdr:rowOff>
    </xdr:to>
    <xdr:sp macro="" textlink="">
      <xdr:nvSpPr>
        <xdr:cNvPr id="198" name="楕円 197">
          <a:extLst>
            <a:ext uri="{FF2B5EF4-FFF2-40B4-BE49-F238E27FC236}">
              <a16:creationId xmlns:a16="http://schemas.microsoft.com/office/drawing/2014/main" id="{BE94B71A-69D1-47D1-A49A-B271DEDB0F70}"/>
            </a:ext>
          </a:extLst>
        </xdr:cNvPr>
        <xdr:cNvSpPr/>
      </xdr:nvSpPr>
      <xdr:spPr>
        <a:xfrm>
          <a:off x="1079500" y="9462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83276</xdr:rowOff>
    </xdr:from>
    <xdr:to>
      <xdr:col>10</xdr:col>
      <xdr:colOff>114300</xdr:colOff>
      <xdr:row>55</xdr:row>
      <xdr:rowOff>94706</xdr:rowOff>
    </xdr:to>
    <xdr:cxnSp macro="">
      <xdr:nvCxnSpPr>
        <xdr:cNvPr id="199" name="直線コネクタ 198">
          <a:extLst>
            <a:ext uri="{FF2B5EF4-FFF2-40B4-BE49-F238E27FC236}">
              <a16:creationId xmlns:a16="http://schemas.microsoft.com/office/drawing/2014/main" id="{980DB99C-7ACE-4FE7-9FFD-254F842983C8}"/>
            </a:ext>
          </a:extLst>
        </xdr:cNvPr>
        <xdr:cNvCxnSpPr/>
      </xdr:nvCxnSpPr>
      <xdr:spPr>
        <a:xfrm>
          <a:off x="1130300" y="951302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45193</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1327CFD5-8BF3-4B92-A2C8-3EDE67090EBC}"/>
            </a:ext>
          </a:extLst>
        </xdr:cNvPr>
        <xdr:cNvSpPr txBox="1"/>
      </xdr:nvSpPr>
      <xdr:spPr>
        <a:xfrm>
          <a:off x="3582044" y="1050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33762</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78E04C9B-FB09-4A48-9DA9-B740ABA5099A}"/>
            </a:ext>
          </a:extLst>
        </xdr:cNvPr>
        <xdr:cNvSpPr txBox="1"/>
      </xdr:nvSpPr>
      <xdr:spPr>
        <a:xfrm>
          <a:off x="2705744" y="1049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53357</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6D9B5E42-619D-47D3-9671-6493FE9AEADA}"/>
            </a:ext>
          </a:extLst>
        </xdr:cNvPr>
        <xdr:cNvSpPr txBox="1"/>
      </xdr:nvSpPr>
      <xdr:spPr>
        <a:xfrm>
          <a:off x="18167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30497</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C7B3AB88-A755-4E08-A923-9A70407F95E5}"/>
            </a:ext>
          </a:extLst>
        </xdr:cNvPr>
        <xdr:cNvSpPr txBox="1"/>
      </xdr:nvSpPr>
      <xdr:spPr>
        <a:xfrm>
          <a:off x="927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54</xdr:row>
      <xdr:rowOff>46100</xdr:rowOff>
    </xdr:from>
    <xdr:ext cx="340478" cy="259045"/>
    <xdr:sp macro="" textlink="">
      <xdr:nvSpPr>
        <xdr:cNvPr id="204" name="n_1mainValue【橋りょう・トンネル】&#10;有形固定資産減価償却率">
          <a:extLst>
            <a:ext uri="{FF2B5EF4-FFF2-40B4-BE49-F238E27FC236}">
              <a16:creationId xmlns:a16="http://schemas.microsoft.com/office/drawing/2014/main" id="{17D85A6B-E939-4F2B-9110-CDD46912743E}"/>
            </a:ext>
          </a:extLst>
        </xdr:cNvPr>
        <xdr:cNvSpPr txBox="1"/>
      </xdr:nvSpPr>
      <xdr:spPr>
        <a:xfrm>
          <a:off x="3614361" y="93044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54</xdr:row>
      <xdr:rowOff>18342</xdr:rowOff>
    </xdr:from>
    <xdr:ext cx="340478" cy="259045"/>
    <xdr:sp macro="" textlink="">
      <xdr:nvSpPr>
        <xdr:cNvPr id="205" name="n_2mainValue【橋りょう・トンネル】&#10;有形固定資産減価償却率">
          <a:extLst>
            <a:ext uri="{FF2B5EF4-FFF2-40B4-BE49-F238E27FC236}">
              <a16:creationId xmlns:a16="http://schemas.microsoft.com/office/drawing/2014/main" id="{72560297-743B-4C1C-9FE4-1EEA3195724E}"/>
            </a:ext>
          </a:extLst>
        </xdr:cNvPr>
        <xdr:cNvSpPr txBox="1"/>
      </xdr:nvSpPr>
      <xdr:spPr>
        <a:xfrm>
          <a:off x="2738061" y="92766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53</xdr:row>
      <xdr:rowOff>162033</xdr:rowOff>
    </xdr:from>
    <xdr:ext cx="340478" cy="259045"/>
    <xdr:sp macro="" textlink="">
      <xdr:nvSpPr>
        <xdr:cNvPr id="206" name="n_3mainValue【橋りょう・トンネル】&#10;有形固定資産減価償却率">
          <a:extLst>
            <a:ext uri="{FF2B5EF4-FFF2-40B4-BE49-F238E27FC236}">
              <a16:creationId xmlns:a16="http://schemas.microsoft.com/office/drawing/2014/main" id="{460BDB0F-67DE-464D-A391-F591D3D70FA7}"/>
            </a:ext>
          </a:extLst>
        </xdr:cNvPr>
        <xdr:cNvSpPr txBox="1"/>
      </xdr:nvSpPr>
      <xdr:spPr>
        <a:xfrm>
          <a:off x="1849061" y="924888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53</xdr:row>
      <xdr:rowOff>150603</xdr:rowOff>
    </xdr:from>
    <xdr:ext cx="340478" cy="259045"/>
    <xdr:sp macro="" textlink="">
      <xdr:nvSpPr>
        <xdr:cNvPr id="207" name="n_4mainValue【橋りょう・トンネル】&#10;有形固定資産減価償却率">
          <a:extLst>
            <a:ext uri="{FF2B5EF4-FFF2-40B4-BE49-F238E27FC236}">
              <a16:creationId xmlns:a16="http://schemas.microsoft.com/office/drawing/2014/main" id="{B03FAA63-5308-451C-8426-046C9CB248B5}"/>
            </a:ext>
          </a:extLst>
        </xdr:cNvPr>
        <xdr:cNvSpPr txBox="1"/>
      </xdr:nvSpPr>
      <xdr:spPr>
        <a:xfrm>
          <a:off x="960061" y="923745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160980F-1FB6-4E30-94C5-214A30BAE4D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85D361EA-0B07-4610-A16F-E72E802F815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76B0777A-BFF5-4083-B925-068A8326972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169BADD3-6E1A-45B9-B6C8-97877E35C68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589A451D-4F8F-4268-BF22-0BB905F4CBC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306BF9DF-0B0B-40F8-AB01-43758D102AA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3048E3BA-8FB3-4633-991C-5A61F979FBD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DB6764ED-49B9-408D-A726-7A1FCD7D573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C936FFEE-4655-4CD4-B0E8-80A002000E9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48B8E510-82BC-4E90-80E8-1B1BDBA1002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8" name="直線コネクタ 217">
          <a:extLst>
            <a:ext uri="{FF2B5EF4-FFF2-40B4-BE49-F238E27FC236}">
              <a16:creationId xmlns:a16="http://schemas.microsoft.com/office/drawing/2014/main" id="{40011A7A-D8A9-440B-B44E-ABCD7022E7DE}"/>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9" name="テキスト ボックス 218">
          <a:extLst>
            <a:ext uri="{FF2B5EF4-FFF2-40B4-BE49-F238E27FC236}">
              <a16:creationId xmlns:a16="http://schemas.microsoft.com/office/drawing/2014/main" id="{0095CBC1-2C15-447A-904B-AD00768DA932}"/>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0" name="直線コネクタ 219">
          <a:extLst>
            <a:ext uri="{FF2B5EF4-FFF2-40B4-BE49-F238E27FC236}">
              <a16:creationId xmlns:a16="http://schemas.microsoft.com/office/drawing/2014/main" id="{CC0EBFE1-C3FD-49EA-B715-22FF9A44E669}"/>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21" name="テキスト ボックス 220">
          <a:extLst>
            <a:ext uri="{FF2B5EF4-FFF2-40B4-BE49-F238E27FC236}">
              <a16:creationId xmlns:a16="http://schemas.microsoft.com/office/drawing/2014/main" id="{9DE91B1D-AD0C-49CE-A0E4-55743B6E42B5}"/>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2" name="直線コネクタ 221">
          <a:extLst>
            <a:ext uri="{FF2B5EF4-FFF2-40B4-BE49-F238E27FC236}">
              <a16:creationId xmlns:a16="http://schemas.microsoft.com/office/drawing/2014/main" id="{4FB63DF5-9F80-45D9-89B9-915E5F99BCF1}"/>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3" name="テキスト ボックス 222">
          <a:extLst>
            <a:ext uri="{FF2B5EF4-FFF2-40B4-BE49-F238E27FC236}">
              <a16:creationId xmlns:a16="http://schemas.microsoft.com/office/drawing/2014/main" id="{25797B70-0EE8-40F7-9322-2B06122C397F}"/>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4" name="直線コネクタ 223">
          <a:extLst>
            <a:ext uri="{FF2B5EF4-FFF2-40B4-BE49-F238E27FC236}">
              <a16:creationId xmlns:a16="http://schemas.microsoft.com/office/drawing/2014/main" id="{D15D4C28-2BEB-490C-90A6-38E39D8F3E54}"/>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5" name="テキスト ボックス 224">
          <a:extLst>
            <a:ext uri="{FF2B5EF4-FFF2-40B4-BE49-F238E27FC236}">
              <a16:creationId xmlns:a16="http://schemas.microsoft.com/office/drawing/2014/main" id="{71337B9A-23D6-4A41-AD4A-C03B3882EB45}"/>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528D6C1C-E152-4DB6-B757-29B5F68569C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0F66E66A-1005-448C-9DA2-BEFE71580506}"/>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98F34EA3-28AF-4B9D-BEB2-26687EA27FA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103212</xdr:rowOff>
    </xdr:from>
    <xdr:to>
      <xdr:col>54</xdr:col>
      <xdr:colOff>189865</xdr:colOff>
      <xdr:row>63</xdr:row>
      <xdr:rowOff>169928</xdr:rowOff>
    </xdr:to>
    <xdr:cxnSp macro="">
      <xdr:nvCxnSpPr>
        <xdr:cNvPr id="229" name="直線コネクタ 228">
          <a:extLst>
            <a:ext uri="{FF2B5EF4-FFF2-40B4-BE49-F238E27FC236}">
              <a16:creationId xmlns:a16="http://schemas.microsoft.com/office/drawing/2014/main" id="{F89F45CC-0441-4129-8DAC-3A9E5EB79AD4}"/>
            </a:ext>
          </a:extLst>
        </xdr:cNvPr>
        <xdr:cNvCxnSpPr/>
      </xdr:nvCxnSpPr>
      <xdr:spPr>
        <a:xfrm flipV="1">
          <a:off x="10476865" y="9532962"/>
          <a:ext cx="0" cy="1438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2305</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B0E8B7F1-06AF-46B3-9264-9B9D9B67DBF2}"/>
            </a:ext>
          </a:extLst>
        </xdr:cNvPr>
        <xdr:cNvSpPr txBox="1"/>
      </xdr:nvSpPr>
      <xdr:spPr>
        <a:xfrm>
          <a:off x="10515600" y="10975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169928</xdr:rowOff>
    </xdr:from>
    <xdr:to>
      <xdr:col>55</xdr:col>
      <xdr:colOff>88900</xdr:colOff>
      <xdr:row>63</xdr:row>
      <xdr:rowOff>169928</xdr:rowOff>
    </xdr:to>
    <xdr:cxnSp macro="">
      <xdr:nvCxnSpPr>
        <xdr:cNvPr id="231" name="直線コネクタ 230">
          <a:extLst>
            <a:ext uri="{FF2B5EF4-FFF2-40B4-BE49-F238E27FC236}">
              <a16:creationId xmlns:a16="http://schemas.microsoft.com/office/drawing/2014/main" id="{6BB305AF-9A37-4093-87BF-2E49E80C5E59}"/>
            </a:ext>
          </a:extLst>
        </xdr:cNvPr>
        <xdr:cNvCxnSpPr/>
      </xdr:nvCxnSpPr>
      <xdr:spPr>
        <a:xfrm>
          <a:off x="10388600" y="10971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49889</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6D4FEBC5-652D-41FD-A02F-98E9860708AF}"/>
            </a:ext>
          </a:extLst>
        </xdr:cNvPr>
        <xdr:cNvSpPr txBox="1"/>
      </xdr:nvSpPr>
      <xdr:spPr>
        <a:xfrm>
          <a:off x="10515600" y="930818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6,298,505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103212</xdr:rowOff>
    </xdr:from>
    <xdr:to>
      <xdr:col>55</xdr:col>
      <xdr:colOff>88900</xdr:colOff>
      <xdr:row>55</xdr:row>
      <xdr:rowOff>103212</xdr:rowOff>
    </xdr:to>
    <xdr:cxnSp macro="">
      <xdr:nvCxnSpPr>
        <xdr:cNvPr id="233" name="直線コネクタ 232">
          <a:extLst>
            <a:ext uri="{FF2B5EF4-FFF2-40B4-BE49-F238E27FC236}">
              <a16:creationId xmlns:a16="http://schemas.microsoft.com/office/drawing/2014/main" id="{51608447-876B-4793-8439-AD7F706C2F25}"/>
            </a:ext>
          </a:extLst>
        </xdr:cNvPr>
        <xdr:cNvCxnSpPr/>
      </xdr:nvCxnSpPr>
      <xdr:spPr>
        <a:xfrm>
          <a:off x="10388600" y="9532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41552</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B4542B90-A8AE-4C65-ACC4-087CD65DADB1}"/>
            </a:ext>
          </a:extLst>
        </xdr:cNvPr>
        <xdr:cNvSpPr txBox="1"/>
      </xdr:nvSpPr>
      <xdr:spPr>
        <a:xfrm>
          <a:off x="10515600" y="10500002"/>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18675</xdr:rowOff>
    </xdr:from>
    <xdr:to>
      <xdr:col>55</xdr:col>
      <xdr:colOff>50800</xdr:colOff>
      <xdr:row>62</xdr:row>
      <xdr:rowOff>120275</xdr:rowOff>
    </xdr:to>
    <xdr:sp macro="" textlink="">
      <xdr:nvSpPr>
        <xdr:cNvPr id="235" name="フローチャート: 判断 234">
          <a:extLst>
            <a:ext uri="{FF2B5EF4-FFF2-40B4-BE49-F238E27FC236}">
              <a16:creationId xmlns:a16="http://schemas.microsoft.com/office/drawing/2014/main" id="{A17506A3-B5E2-409B-9DC4-3963AACEC3B6}"/>
            </a:ext>
          </a:extLst>
        </xdr:cNvPr>
        <xdr:cNvSpPr/>
      </xdr:nvSpPr>
      <xdr:spPr>
        <a:xfrm>
          <a:off x="10426700" y="1064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30019</xdr:rowOff>
    </xdr:from>
    <xdr:to>
      <xdr:col>50</xdr:col>
      <xdr:colOff>165100</xdr:colOff>
      <xdr:row>62</xdr:row>
      <xdr:rowOff>131619</xdr:rowOff>
    </xdr:to>
    <xdr:sp macro="" textlink="">
      <xdr:nvSpPr>
        <xdr:cNvPr id="236" name="フローチャート: 判断 235">
          <a:extLst>
            <a:ext uri="{FF2B5EF4-FFF2-40B4-BE49-F238E27FC236}">
              <a16:creationId xmlns:a16="http://schemas.microsoft.com/office/drawing/2014/main" id="{D2E8A768-9963-4C77-B8A0-C5797E98F5AF}"/>
            </a:ext>
          </a:extLst>
        </xdr:cNvPr>
        <xdr:cNvSpPr/>
      </xdr:nvSpPr>
      <xdr:spPr>
        <a:xfrm>
          <a:off x="9588500" y="1065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38271</xdr:rowOff>
    </xdr:from>
    <xdr:to>
      <xdr:col>46</xdr:col>
      <xdr:colOff>38100</xdr:colOff>
      <xdr:row>62</xdr:row>
      <xdr:rowOff>139871</xdr:rowOff>
    </xdr:to>
    <xdr:sp macro="" textlink="">
      <xdr:nvSpPr>
        <xdr:cNvPr id="237" name="フローチャート: 判断 236">
          <a:extLst>
            <a:ext uri="{FF2B5EF4-FFF2-40B4-BE49-F238E27FC236}">
              <a16:creationId xmlns:a16="http://schemas.microsoft.com/office/drawing/2014/main" id="{EE173FDF-85B6-4BAC-815C-518BBFA72DFD}"/>
            </a:ext>
          </a:extLst>
        </xdr:cNvPr>
        <xdr:cNvSpPr/>
      </xdr:nvSpPr>
      <xdr:spPr>
        <a:xfrm>
          <a:off x="8699500" y="1066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5469</xdr:rowOff>
    </xdr:from>
    <xdr:to>
      <xdr:col>41</xdr:col>
      <xdr:colOff>101600</xdr:colOff>
      <xdr:row>62</xdr:row>
      <xdr:rowOff>107069</xdr:rowOff>
    </xdr:to>
    <xdr:sp macro="" textlink="">
      <xdr:nvSpPr>
        <xdr:cNvPr id="238" name="フローチャート: 判断 237">
          <a:extLst>
            <a:ext uri="{FF2B5EF4-FFF2-40B4-BE49-F238E27FC236}">
              <a16:creationId xmlns:a16="http://schemas.microsoft.com/office/drawing/2014/main" id="{104BE6A4-35DC-4C41-86F2-74BC2F4093EC}"/>
            </a:ext>
          </a:extLst>
        </xdr:cNvPr>
        <xdr:cNvSpPr/>
      </xdr:nvSpPr>
      <xdr:spPr>
        <a:xfrm>
          <a:off x="7810500" y="1063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49046</xdr:rowOff>
    </xdr:from>
    <xdr:to>
      <xdr:col>36</xdr:col>
      <xdr:colOff>165100</xdr:colOff>
      <xdr:row>62</xdr:row>
      <xdr:rowOff>150646</xdr:rowOff>
    </xdr:to>
    <xdr:sp macro="" textlink="">
      <xdr:nvSpPr>
        <xdr:cNvPr id="239" name="フローチャート: 判断 238">
          <a:extLst>
            <a:ext uri="{FF2B5EF4-FFF2-40B4-BE49-F238E27FC236}">
              <a16:creationId xmlns:a16="http://schemas.microsoft.com/office/drawing/2014/main" id="{DBC56E17-8A5E-45AD-85D4-FE38A4107EA0}"/>
            </a:ext>
          </a:extLst>
        </xdr:cNvPr>
        <xdr:cNvSpPr/>
      </xdr:nvSpPr>
      <xdr:spPr>
        <a:xfrm>
          <a:off x="6921500" y="10678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AD4ADFE7-3614-4AED-8728-2843150E89E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6F99BF3-90FE-4FD3-BFD5-B9FDE9C78AB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A4B8637-7B28-452B-B036-9D9F8C390F0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6D939BD-D340-470E-A9FE-45626976067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240EF4E-6904-44DC-A16F-E22539216C6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96303</xdr:rowOff>
    </xdr:from>
    <xdr:to>
      <xdr:col>55</xdr:col>
      <xdr:colOff>50800</xdr:colOff>
      <xdr:row>64</xdr:row>
      <xdr:rowOff>26453</xdr:rowOff>
    </xdr:to>
    <xdr:sp macro="" textlink="">
      <xdr:nvSpPr>
        <xdr:cNvPr id="245" name="楕円 244">
          <a:extLst>
            <a:ext uri="{FF2B5EF4-FFF2-40B4-BE49-F238E27FC236}">
              <a16:creationId xmlns:a16="http://schemas.microsoft.com/office/drawing/2014/main" id="{8A551E90-B95E-4831-878B-AFD49E11A34B}"/>
            </a:ext>
          </a:extLst>
        </xdr:cNvPr>
        <xdr:cNvSpPr/>
      </xdr:nvSpPr>
      <xdr:spPr>
        <a:xfrm>
          <a:off x="10426700" y="1089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11230</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1EFF1812-1608-44D7-91DD-1368C6A171AC}"/>
            </a:ext>
          </a:extLst>
        </xdr:cNvPr>
        <xdr:cNvSpPr txBox="1"/>
      </xdr:nvSpPr>
      <xdr:spPr>
        <a:xfrm>
          <a:off x="10515600" y="10812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100495</xdr:rowOff>
    </xdr:from>
    <xdr:to>
      <xdr:col>50</xdr:col>
      <xdr:colOff>165100</xdr:colOff>
      <xdr:row>64</xdr:row>
      <xdr:rowOff>30645</xdr:rowOff>
    </xdr:to>
    <xdr:sp macro="" textlink="">
      <xdr:nvSpPr>
        <xdr:cNvPr id="247" name="楕円 246">
          <a:extLst>
            <a:ext uri="{FF2B5EF4-FFF2-40B4-BE49-F238E27FC236}">
              <a16:creationId xmlns:a16="http://schemas.microsoft.com/office/drawing/2014/main" id="{2435968C-E9AE-4DA2-AC5D-EA995C5FA46B}"/>
            </a:ext>
          </a:extLst>
        </xdr:cNvPr>
        <xdr:cNvSpPr/>
      </xdr:nvSpPr>
      <xdr:spPr>
        <a:xfrm>
          <a:off x="9588500" y="1090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147103</xdr:rowOff>
    </xdr:from>
    <xdr:to>
      <xdr:col>55</xdr:col>
      <xdr:colOff>0</xdr:colOff>
      <xdr:row>63</xdr:row>
      <xdr:rowOff>151295</xdr:rowOff>
    </xdr:to>
    <xdr:cxnSp macro="">
      <xdr:nvCxnSpPr>
        <xdr:cNvPr id="248" name="直線コネクタ 247">
          <a:extLst>
            <a:ext uri="{FF2B5EF4-FFF2-40B4-BE49-F238E27FC236}">
              <a16:creationId xmlns:a16="http://schemas.microsoft.com/office/drawing/2014/main" id="{187EE15F-F2E9-451A-A643-584CF0458693}"/>
            </a:ext>
          </a:extLst>
        </xdr:cNvPr>
        <xdr:cNvCxnSpPr/>
      </xdr:nvCxnSpPr>
      <xdr:spPr>
        <a:xfrm flipV="1">
          <a:off x="9639300" y="10948453"/>
          <a:ext cx="838200" cy="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100994</xdr:rowOff>
    </xdr:from>
    <xdr:to>
      <xdr:col>46</xdr:col>
      <xdr:colOff>38100</xdr:colOff>
      <xdr:row>64</xdr:row>
      <xdr:rowOff>31144</xdr:rowOff>
    </xdr:to>
    <xdr:sp macro="" textlink="">
      <xdr:nvSpPr>
        <xdr:cNvPr id="249" name="楕円 248">
          <a:extLst>
            <a:ext uri="{FF2B5EF4-FFF2-40B4-BE49-F238E27FC236}">
              <a16:creationId xmlns:a16="http://schemas.microsoft.com/office/drawing/2014/main" id="{6B5CAD74-4915-4E65-B5F4-316BB92DAA48}"/>
            </a:ext>
          </a:extLst>
        </xdr:cNvPr>
        <xdr:cNvSpPr/>
      </xdr:nvSpPr>
      <xdr:spPr>
        <a:xfrm>
          <a:off x="8699500" y="10902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151295</xdr:rowOff>
    </xdr:from>
    <xdr:to>
      <xdr:col>50</xdr:col>
      <xdr:colOff>114300</xdr:colOff>
      <xdr:row>63</xdr:row>
      <xdr:rowOff>151794</xdr:rowOff>
    </xdr:to>
    <xdr:cxnSp macro="">
      <xdr:nvCxnSpPr>
        <xdr:cNvPr id="250" name="直線コネクタ 249">
          <a:extLst>
            <a:ext uri="{FF2B5EF4-FFF2-40B4-BE49-F238E27FC236}">
              <a16:creationId xmlns:a16="http://schemas.microsoft.com/office/drawing/2014/main" id="{9FC0A070-F86A-4F36-89F7-D6E39310F9C0}"/>
            </a:ext>
          </a:extLst>
        </xdr:cNvPr>
        <xdr:cNvCxnSpPr/>
      </xdr:nvCxnSpPr>
      <xdr:spPr>
        <a:xfrm flipV="1">
          <a:off x="8750300" y="10952645"/>
          <a:ext cx="889000" cy="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101385</xdr:rowOff>
    </xdr:from>
    <xdr:to>
      <xdr:col>41</xdr:col>
      <xdr:colOff>101600</xdr:colOff>
      <xdr:row>64</xdr:row>
      <xdr:rowOff>31535</xdr:rowOff>
    </xdr:to>
    <xdr:sp macro="" textlink="">
      <xdr:nvSpPr>
        <xdr:cNvPr id="251" name="楕円 250">
          <a:extLst>
            <a:ext uri="{FF2B5EF4-FFF2-40B4-BE49-F238E27FC236}">
              <a16:creationId xmlns:a16="http://schemas.microsoft.com/office/drawing/2014/main" id="{7014D3FE-D474-4BAE-B50E-8EF0F5016A31}"/>
            </a:ext>
          </a:extLst>
        </xdr:cNvPr>
        <xdr:cNvSpPr/>
      </xdr:nvSpPr>
      <xdr:spPr>
        <a:xfrm>
          <a:off x="7810500" y="1090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151794</xdr:rowOff>
    </xdr:from>
    <xdr:to>
      <xdr:col>45</xdr:col>
      <xdr:colOff>177800</xdr:colOff>
      <xdr:row>63</xdr:row>
      <xdr:rowOff>152185</xdr:rowOff>
    </xdr:to>
    <xdr:cxnSp macro="">
      <xdr:nvCxnSpPr>
        <xdr:cNvPr id="252" name="直線コネクタ 251">
          <a:extLst>
            <a:ext uri="{FF2B5EF4-FFF2-40B4-BE49-F238E27FC236}">
              <a16:creationId xmlns:a16="http://schemas.microsoft.com/office/drawing/2014/main" id="{8DD76979-B0CC-4A3F-86EF-C0757C447F00}"/>
            </a:ext>
          </a:extLst>
        </xdr:cNvPr>
        <xdr:cNvCxnSpPr/>
      </xdr:nvCxnSpPr>
      <xdr:spPr>
        <a:xfrm flipV="1">
          <a:off x="7861300" y="10953144"/>
          <a:ext cx="889000" cy="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106494</xdr:rowOff>
    </xdr:from>
    <xdr:to>
      <xdr:col>36</xdr:col>
      <xdr:colOff>165100</xdr:colOff>
      <xdr:row>64</xdr:row>
      <xdr:rowOff>36644</xdr:rowOff>
    </xdr:to>
    <xdr:sp macro="" textlink="">
      <xdr:nvSpPr>
        <xdr:cNvPr id="253" name="楕円 252">
          <a:extLst>
            <a:ext uri="{FF2B5EF4-FFF2-40B4-BE49-F238E27FC236}">
              <a16:creationId xmlns:a16="http://schemas.microsoft.com/office/drawing/2014/main" id="{20FA8587-81D8-4DFC-80B2-C2368D750B21}"/>
            </a:ext>
          </a:extLst>
        </xdr:cNvPr>
        <xdr:cNvSpPr/>
      </xdr:nvSpPr>
      <xdr:spPr>
        <a:xfrm>
          <a:off x="6921500" y="1090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152185</xdr:rowOff>
    </xdr:from>
    <xdr:to>
      <xdr:col>41</xdr:col>
      <xdr:colOff>50800</xdr:colOff>
      <xdr:row>63</xdr:row>
      <xdr:rowOff>157294</xdr:rowOff>
    </xdr:to>
    <xdr:cxnSp macro="">
      <xdr:nvCxnSpPr>
        <xdr:cNvPr id="254" name="直線コネクタ 253">
          <a:extLst>
            <a:ext uri="{FF2B5EF4-FFF2-40B4-BE49-F238E27FC236}">
              <a16:creationId xmlns:a16="http://schemas.microsoft.com/office/drawing/2014/main" id="{7D8A67F3-97D4-47D8-87FC-3395FCB6223B}"/>
            </a:ext>
          </a:extLst>
        </xdr:cNvPr>
        <xdr:cNvCxnSpPr/>
      </xdr:nvCxnSpPr>
      <xdr:spPr>
        <a:xfrm flipV="1">
          <a:off x="6972300" y="10953535"/>
          <a:ext cx="889000" cy="5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60</xdr:row>
      <xdr:rowOff>148146</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08037105-7BA5-42B1-804A-D1978F9892F5}"/>
            </a:ext>
          </a:extLst>
        </xdr:cNvPr>
        <xdr:cNvSpPr txBox="1"/>
      </xdr:nvSpPr>
      <xdr:spPr>
        <a:xfrm>
          <a:off x="9281505" y="104351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60</xdr:row>
      <xdr:rowOff>156398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EFBD8393-8B50-4983-B559-755011C61DF9}"/>
            </a:ext>
          </a:extLst>
        </xdr:cNvPr>
        <xdr:cNvSpPr txBox="1"/>
      </xdr:nvSpPr>
      <xdr:spPr>
        <a:xfrm>
          <a:off x="8405205" y="104433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60</xdr:row>
      <xdr:rowOff>123596</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BFB501C4-07AE-4F3E-A6A0-6405669C2E99}"/>
            </a:ext>
          </a:extLst>
        </xdr:cNvPr>
        <xdr:cNvSpPr txBox="1"/>
      </xdr:nvSpPr>
      <xdr:spPr>
        <a:xfrm>
          <a:off x="7516205" y="104105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60</xdr:row>
      <xdr:rowOff>167173</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C78B6974-5B07-47A4-8DD2-982872D8A1C1}"/>
            </a:ext>
          </a:extLst>
        </xdr:cNvPr>
        <xdr:cNvSpPr txBox="1"/>
      </xdr:nvSpPr>
      <xdr:spPr>
        <a:xfrm>
          <a:off x="6627205" y="104541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1,063,228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21772</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10A1E184-E9C0-45B5-A9BC-6B7D98AD678B}"/>
            </a:ext>
          </a:extLst>
        </xdr:cNvPr>
        <xdr:cNvSpPr txBox="1"/>
      </xdr:nvSpPr>
      <xdr:spPr>
        <a:xfrm>
          <a:off x="9359411" y="10994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22271</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2B8BAAAE-221B-4F72-AA87-F70CF88F4356}"/>
            </a:ext>
          </a:extLst>
        </xdr:cNvPr>
        <xdr:cNvSpPr txBox="1"/>
      </xdr:nvSpPr>
      <xdr:spPr>
        <a:xfrm>
          <a:off x="8483111" y="1099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22662</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E7B60ADA-FC8E-46A8-AAE9-27F067ACD85F}"/>
            </a:ext>
          </a:extLst>
        </xdr:cNvPr>
        <xdr:cNvSpPr txBox="1"/>
      </xdr:nvSpPr>
      <xdr:spPr>
        <a:xfrm>
          <a:off x="7594111" y="10995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27771</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2084F06C-B896-4E47-9C37-A02D3D755403}"/>
            </a:ext>
          </a:extLst>
        </xdr:cNvPr>
        <xdr:cNvSpPr txBox="1"/>
      </xdr:nvSpPr>
      <xdr:spPr>
        <a:xfrm>
          <a:off x="6705111" y="11000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58745D89-ABD7-49C8-9225-CE7BA1517B1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2DA68B67-86B2-4649-A11E-86F3944F642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4FA8F9A4-B642-4E71-8AB0-B266AE6DCAB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57A719DB-6619-4625-8696-2CEECEA4571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31BD735C-A520-482B-A269-0CE81FB14B2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24AE0F01-7EE8-4AF3-A248-A29E4B11056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6C27FFAD-67E0-4D09-BD78-B18377DF85E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A055784C-1716-4DA2-A014-17CE278D14B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F7BEE0D6-4FE0-4110-993F-DFD9042939A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ABCED0F3-807F-41A0-A0B8-F58AEF2A46F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662E4FB5-5B50-49D9-96CC-89C178F2396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905E6784-350D-4727-9208-6BA8333808CE}"/>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6B0E3968-0DF7-4CE7-A854-E0740EE900A6}"/>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FADEA7E3-0D16-4EE5-A4CD-D2F151010CDC}"/>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BAA7E2EE-404B-4E32-8B9C-813EE722961B}"/>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C4D14840-C527-41E6-B27E-F6ECA2A189E7}"/>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83D3E976-3794-4C01-AD41-55EB87D40604}"/>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E0C54C37-8947-47A7-A05F-5CD5F459D1D9}"/>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ACA9DC8F-9071-41A4-B074-5A30D25D5217}"/>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DBC3F03F-A74A-4A0C-8E15-148A0B073CBB}"/>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32366C74-5FC9-4F90-8A4F-DA191A42B1EC}"/>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BAEFFE4C-5722-46B9-864D-AB8BF40BDAD5}"/>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A2FFCA0C-3F42-4E63-9921-607BAD592BC4}"/>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AD16C0C2-8CBB-4F1E-BDE6-1053038B8CD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3846B779-9EEC-4632-8800-FF031F15B8A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78921</xdr:rowOff>
    </xdr:from>
    <xdr:to>
      <xdr:col>24</xdr:col>
      <xdr:colOff>62865</xdr:colOff>
      <xdr:row>86</xdr:row>
      <xdr:rowOff>150768</xdr:rowOff>
    </xdr:to>
    <xdr:cxnSp macro="">
      <xdr:nvCxnSpPr>
        <xdr:cNvPr id="288" name="直線コネクタ 287">
          <a:extLst>
            <a:ext uri="{FF2B5EF4-FFF2-40B4-BE49-F238E27FC236}">
              <a16:creationId xmlns:a16="http://schemas.microsoft.com/office/drawing/2014/main" id="{7C160155-7580-4045-B505-815B9AD52C00}"/>
            </a:ext>
          </a:extLst>
        </xdr:cNvPr>
        <xdr:cNvCxnSpPr/>
      </xdr:nvCxnSpPr>
      <xdr:spPr>
        <a:xfrm flipV="1">
          <a:off x="4634865" y="13280571"/>
          <a:ext cx="0" cy="1614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154595</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40FD2A0F-2DC6-44BB-B894-E85DF50A4A9A}"/>
            </a:ext>
          </a:extLst>
        </xdr:cNvPr>
        <xdr:cNvSpPr txBox="1"/>
      </xdr:nvSpPr>
      <xdr:spPr>
        <a:xfrm>
          <a:off x="4673600" y="14899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150768</xdr:rowOff>
    </xdr:from>
    <xdr:to>
      <xdr:col>24</xdr:col>
      <xdr:colOff>152400</xdr:colOff>
      <xdr:row>86</xdr:row>
      <xdr:rowOff>150768</xdr:rowOff>
    </xdr:to>
    <xdr:cxnSp macro="">
      <xdr:nvCxnSpPr>
        <xdr:cNvPr id="290" name="直線コネクタ 289">
          <a:extLst>
            <a:ext uri="{FF2B5EF4-FFF2-40B4-BE49-F238E27FC236}">
              <a16:creationId xmlns:a16="http://schemas.microsoft.com/office/drawing/2014/main" id="{E545A100-F7D4-41FE-8A93-F7252745C2F4}"/>
            </a:ext>
          </a:extLst>
        </xdr:cNvPr>
        <xdr:cNvCxnSpPr/>
      </xdr:nvCxnSpPr>
      <xdr:spPr>
        <a:xfrm>
          <a:off x="4546600" y="148954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25598</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E14ACAB2-6207-40C8-B256-69A4FCF8B1CE}"/>
            </a:ext>
          </a:extLst>
        </xdr:cNvPr>
        <xdr:cNvSpPr txBox="1"/>
      </xdr:nvSpPr>
      <xdr:spPr>
        <a:xfrm>
          <a:off x="4673600" y="1305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78921</xdr:rowOff>
    </xdr:from>
    <xdr:to>
      <xdr:col>24</xdr:col>
      <xdr:colOff>152400</xdr:colOff>
      <xdr:row>77</xdr:row>
      <xdr:rowOff>78921</xdr:rowOff>
    </xdr:to>
    <xdr:cxnSp macro="">
      <xdr:nvCxnSpPr>
        <xdr:cNvPr id="292" name="直線コネクタ 291">
          <a:extLst>
            <a:ext uri="{FF2B5EF4-FFF2-40B4-BE49-F238E27FC236}">
              <a16:creationId xmlns:a16="http://schemas.microsoft.com/office/drawing/2014/main" id="{AA3252CF-155B-4710-9701-358A4811D73B}"/>
            </a:ext>
          </a:extLst>
        </xdr:cNvPr>
        <xdr:cNvCxnSpPr/>
      </xdr:nvCxnSpPr>
      <xdr:spPr>
        <a:xfrm>
          <a:off x="4546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13443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421778FB-21F4-4F38-A0CA-48F10DA70272}"/>
            </a:ext>
          </a:extLst>
        </xdr:cNvPr>
        <xdr:cNvSpPr txBox="1"/>
      </xdr:nvSpPr>
      <xdr:spPr>
        <a:xfrm>
          <a:off x="4673600" y="140723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162016</xdr:rowOff>
    </xdr:from>
    <xdr:to>
      <xdr:col>24</xdr:col>
      <xdr:colOff>114300</xdr:colOff>
      <xdr:row>83</xdr:row>
      <xdr:rowOff>92166</xdr:rowOff>
    </xdr:to>
    <xdr:sp macro="" textlink="">
      <xdr:nvSpPr>
        <xdr:cNvPr id="294" name="フローチャート: 判断 293">
          <a:extLst>
            <a:ext uri="{FF2B5EF4-FFF2-40B4-BE49-F238E27FC236}">
              <a16:creationId xmlns:a16="http://schemas.microsoft.com/office/drawing/2014/main" id="{7F14BF99-D5DC-4E1D-8060-F38AF119E3C8}"/>
            </a:ext>
          </a:extLst>
        </xdr:cNvPr>
        <xdr:cNvSpPr/>
      </xdr:nvSpPr>
      <xdr:spPr>
        <a:xfrm>
          <a:off x="4584700" y="1422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153851</xdr:rowOff>
    </xdr:from>
    <xdr:to>
      <xdr:col>20</xdr:col>
      <xdr:colOff>38100</xdr:colOff>
      <xdr:row>83</xdr:row>
      <xdr:rowOff>84001</xdr:rowOff>
    </xdr:to>
    <xdr:sp macro="" textlink="">
      <xdr:nvSpPr>
        <xdr:cNvPr id="295" name="フローチャート: 判断 294">
          <a:extLst>
            <a:ext uri="{FF2B5EF4-FFF2-40B4-BE49-F238E27FC236}">
              <a16:creationId xmlns:a16="http://schemas.microsoft.com/office/drawing/2014/main" id="{A61D9A12-85F9-4686-A018-A581A8D42C13}"/>
            </a:ext>
          </a:extLst>
        </xdr:cNvPr>
        <xdr:cNvSpPr/>
      </xdr:nvSpPr>
      <xdr:spPr>
        <a:xfrm>
          <a:off x="3746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153851</xdr:rowOff>
    </xdr:from>
    <xdr:to>
      <xdr:col>15</xdr:col>
      <xdr:colOff>101600</xdr:colOff>
      <xdr:row>83</xdr:row>
      <xdr:rowOff>84001</xdr:rowOff>
    </xdr:to>
    <xdr:sp macro="" textlink="">
      <xdr:nvSpPr>
        <xdr:cNvPr id="296" name="フローチャート: 判断 295">
          <a:extLst>
            <a:ext uri="{FF2B5EF4-FFF2-40B4-BE49-F238E27FC236}">
              <a16:creationId xmlns:a16="http://schemas.microsoft.com/office/drawing/2014/main" id="{AEDD0CF7-DEA3-4F69-9448-490E0CB59D7C}"/>
            </a:ext>
          </a:extLst>
        </xdr:cNvPr>
        <xdr:cNvSpPr/>
      </xdr:nvSpPr>
      <xdr:spPr>
        <a:xfrm>
          <a:off x="2857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129358</xdr:rowOff>
    </xdr:from>
    <xdr:to>
      <xdr:col>10</xdr:col>
      <xdr:colOff>165100</xdr:colOff>
      <xdr:row>83</xdr:row>
      <xdr:rowOff>59508</xdr:rowOff>
    </xdr:to>
    <xdr:sp macro="" textlink="">
      <xdr:nvSpPr>
        <xdr:cNvPr id="297" name="フローチャート: 判断 296">
          <a:extLst>
            <a:ext uri="{FF2B5EF4-FFF2-40B4-BE49-F238E27FC236}">
              <a16:creationId xmlns:a16="http://schemas.microsoft.com/office/drawing/2014/main" id="{02D2CC34-9219-4983-9297-3D76A5513B97}"/>
            </a:ext>
          </a:extLst>
        </xdr:cNvPr>
        <xdr:cNvSpPr/>
      </xdr:nvSpPr>
      <xdr:spPr>
        <a:xfrm>
          <a:off x="1968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139156</xdr:rowOff>
    </xdr:from>
    <xdr:to>
      <xdr:col>6</xdr:col>
      <xdr:colOff>38100</xdr:colOff>
      <xdr:row>83</xdr:row>
      <xdr:rowOff>69306</xdr:rowOff>
    </xdr:to>
    <xdr:sp macro="" textlink="">
      <xdr:nvSpPr>
        <xdr:cNvPr id="298" name="フローチャート: 判断 297">
          <a:extLst>
            <a:ext uri="{FF2B5EF4-FFF2-40B4-BE49-F238E27FC236}">
              <a16:creationId xmlns:a16="http://schemas.microsoft.com/office/drawing/2014/main" id="{A28776B1-5F83-4416-B4FF-9515469AC6D3}"/>
            </a:ext>
          </a:extLst>
        </xdr:cNvPr>
        <xdr:cNvSpPr/>
      </xdr:nvSpPr>
      <xdr:spPr>
        <a:xfrm>
          <a:off x="1079500" y="141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9EC2561-3E76-4C11-999C-AB7D6E5EA1E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F5A7C38-D1E6-4CB7-88B0-2E433FD91BF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B44C22F-F262-43EE-A833-8D2E8C87446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65ADD05-056F-4EC8-A7CC-BADF42405AD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7EE7073-7FEE-4269-9A5E-0CE47D10ABD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42818</xdr:rowOff>
    </xdr:from>
    <xdr:to>
      <xdr:col>24</xdr:col>
      <xdr:colOff>114300</xdr:colOff>
      <xdr:row>83</xdr:row>
      <xdr:rowOff>144418</xdr:rowOff>
    </xdr:to>
    <xdr:sp macro="" textlink="">
      <xdr:nvSpPr>
        <xdr:cNvPr id="304" name="楕円 303">
          <a:extLst>
            <a:ext uri="{FF2B5EF4-FFF2-40B4-BE49-F238E27FC236}">
              <a16:creationId xmlns:a16="http://schemas.microsoft.com/office/drawing/2014/main" id="{1CFE9DDA-D6E9-4186-A16B-7A374C8739CD}"/>
            </a:ext>
          </a:extLst>
        </xdr:cNvPr>
        <xdr:cNvSpPr/>
      </xdr:nvSpPr>
      <xdr:spPr>
        <a:xfrm>
          <a:off x="4584700" y="14273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21245</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E4654870-E70A-4E0B-BAE5-116993C042A9}"/>
            </a:ext>
          </a:extLst>
        </xdr:cNvPr>
        <xdr:cNvSpPr txBox="1"/>
      </xdr:nvSpPr>
      <xdr:spPr>
        <a:xfrm>
          <a:off x="4673600" y="14251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363</xdr:rowOff>
    </xdr:from>
    <xdr:to>
      <xdr:col>20</xdr:col>
      <xdr:colOff>38100</xdr:colOff>
      <xdr:row>83</xdr:row>
      <xdr:rowOff>101963</xdr:rowOff>
    </xdr:to>
    <xdr:sp macro="" textlink="">
      <xdr:nvSpPr>
        <xdr:cNvPr id="306" name="楕円 305">
          <a:extLst>
            <a:ext uri="{FF2B5EF4-FFF2-40B4-BE49-F238E27FC236}">
              <a16:creationId xmlns:a16="http://schemas.microsoft.com/office/drawing/2014/main" id="{621EE418-DBEB-48A8-B3AB-F3CCE83D4BE6}"/>
            </a:ext>
          </a:extLst>
        </xdr:cNvPr>
        <xdr:cNvSpPr/>
      </xdr:nvSpPr>
      <xdr:spPr>
        <a:xfrm>
          <a:off x="3746500" y="1423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51163</xdr:rowOff>
    </xdr:from>
    <xdr:to>
      <xdr:col>24</xdr:col>
      <xdr:colOff>63500</xdr:colOff>
      <xdr:row>83</xdr:row>
      <xdr:rowOff>93618</xdr:rowOff>
    </xdr:to>
    <xdr:cxnSp macro="">
      <xdr:nvCxnSpPr>
        <xdr:cNvPr id="307" name="直線コネクタ 306">
          <a:extLst>
            <a:ext uri="{FF2B5EF4-FFF2-40B4-BE49-F238E27FC236}">
              <a16:creationId xmlns:a16="http://schemas.microsoft.com/office/drawing/2014/main" id="{E66D03E2-04D7-4E44-AFB9-CE18A7A01BD1}"/>
            </a:ext>
          </a:extLst>
        </xdr:cNvPr>
        <xdr:cNvCxnSpPr/>
      </xdr:nvCxnSpPr>
      <xdr:spPr>
        <a:xfrm>
          <a:off x="3797300" y="14281513"/>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117929</xdr:rowOff>
    </xdr:from>
    <xdr:to>
      <xdr:col>15</xdr:col>
      <xdr:colOff>101600</xdr:colOff>
      <xdr:row>83</xdr:row>
      <xdr:rowOff>48079</xdr:rowOff>
    </xdr:to>
    <xdr:sp macro="" textlink="">
      <xdr:nvSpPr>
        <xdr:cNvPr id="308" name="楕円 307">
          <a:extLst>
            <a:ext uri="{FF2B5EF4-FFF2-40B4-BE49-F238E27FC236}">
              <a16:creationId xmlns:a16="http://schemas.microsoft.com/office/drawing/2014/main" id="{C938F861-41A6-4179-B611-538B21D9986E}"/>
            </a:ext>
          </a:extLst>
        </xdr:cNvPr>
        <xdr:cNvSpPr/>
      </xdr:nvSpPr>
      <xdr:spPr>
        <a:xfrm>
          <a:off x="2857500" y="1417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168729</xdr:rowOff>
    </xdr:from>
    <xdr:to>
      <xdr:col>19</xdr:col>
      <xdr:colOff>177800</xdr:colOff>
      <xdr:row>83</xdr:row>
      <xdr:rowOff>51163</xdr:rowOff>
    </xdr:to>
    <xdr:cxnSp macro="">
      <xdr:nvCxnSpPr>
        <xdr:cNvPr id="309" name="直線コネクタ 308">
          <a:extLst>
            <a:ext uri="{FF2B5EF4-FFF2-40B4-BE49-F238E27FC236}">
              <a16:creationId xmlns:a16="http://schemas.microsoft.com/office/drawing/2014/main" id="{45835E0D-9FA0-4CAB-9B24-7447F832F225}"/>
            </a:ext>
          </a:extLst>
        </xdr:cNvPr>
        <xdr:cNvCxnSpPr/>
      </xdr:nvCxnSpPr>
      <xdr:spPr>
        <a:xfrm>
          <a:off x="2908300" y="14227629"/>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135889</xdr:rowOff>
    </xdr:from>
    <xdr:to>
      <xdr:col>10</xdr:col>
      <xdr:colOff>165100</xdr:colOff>
      <xdr:row>83</xdr:row>
      <xdr:rowOff>66039</xdr:rowOff>
    </xdr:to>
    <xdr:sp macro="" textlink="">
      <xdr:nvSpPr>
        <xdr:cNvPr id="310" name="楕円 309">
          <a:extLst>
            <a:ext uri="{FF2B5EF4-FFF2-40B4-BE49-F238E27FC236}">
              <a16:creationId xmlns:a16="http://schemas.microsoft.com/office/drawing/2014/main" id="{688ECE9B-DEF1-44EA-A107-9EE7D5118D36}"/>
            </a:ext>
          </a:extLst>
        </xdr:cNvPr>
        <xdr:cNvSpPr/>
      </xdr:nvSpPr>
      <xdr:spPr>
        <a:xfrm>
          <a:off x="19685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168729</xdr:rowOff>
    </xdr:from>
    <xdr:to>
      <xdr:col>15</xdr:col>
      <xdr:colOff>50800</xdr:colOff>
      <xdr:row>83</xdr:row>
      <xdr:rowOff>15239</xdr:rowOff>
    </xdr:to>
    <xdr:cxnSp macro="">
      <xdr:nvCxnSpPr>
        <xdr:cNvPr id="311" name="直線コネクタ 310">
          <a:extLst>
            <a:ext uri="{FF2B5EF4-FFF2-40B4-BE49-F238E27FC236}">
              <a16:creationId xmlns:a16="http://schemas.microsoft.com/office/drawing/2014/main" id="{DCF5B7E1-AF86-466A-B12F-71832A9B9F0B}"/>
            </a:ext>
          </a:extLst>
        </xdr:cNvPr>
        <xdr:cNvCxnSpPr/>
      </xdr:nvCxnSpPr>
      <xdr:spPr>
        <a:xfrm flipV="1">
          <a:off x="2019300" y="14227629"/>
          <a:ext cx="889000" cy="1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82006</xdr:rowOff>
    </xdr:from>
    <xdr:to>
      <xdr:col>6</xdr:col>
      <xdr:colOff>38100</xdr:colOff>
      <xdr:row>83</xdr:row>
      <xdr:rowOff>12156</xdr:rowOff>
    </xdr:to>
    <xdr:sp macro="" textlink="">
      <xdr:nvSpPr>
        <xdr:cNvPr id="312" name="楕円 311">
          <a:extLst>
            <a:ext uri="{FF2B5EF4-FFF2-40B4-BE49-F238E27FC236}">
              <a16:creationId xmlns:a16="http://schemas.microsoft.com/office/drawing/2014/main" id="{F9CF4205-EC23-4717-9CD4-B2021AED9687}"/>
            </a:ext>
          </a:extLst>
        </xdr:cNvPr>
        <xdr:cNvSpPr/>
      </xdr:nvSpPr>
      <xdr:spPr>
        <a:xfrm>
          <a:off x="1079500" y="1414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132806</xdr:rowOff>
    </xdr:from>
    <xdr:to>
      <xdr:col>10</xdr:col>
      <xdr:colOff>114300</xdr:colOff>
      <xdr:row>83</xdr:row>
      <xdr:rowOff>15239</xdr:rowOff>
    </xdr:to>
    <xdr:cxnSp macro="">
      <xdr:nvCxnSpPr>
        <xdr:cNvPr id="313" name="直線コネクタ 312">
          <a:extLst>
            <a:ext uri="{FF2B5EF4-FFF2-40B4-BE49-F238E27FC236}">
              <a16:creationId xmlns:a16="http://schemas.microsoft.com/office/drawing/2014/main" id="{192E2111-64BE-42E0-98E5-DFA4D5CCD770}"/>
            </a:ext>
          </a:extLst>
        </xdr:cNvPr>
        <xdr:cNvCxnSpPr/>
      </xdr:nvCxnSpPr>
      <xdr:spPr>
        <a:xfrm>
          <a:off x="1130300" y="14191706"/>
          <a:ext cx="889000" cy="53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100528</xdr:rowOff>
    </xdr:from>
    <xdr:ext cx="405111" cy="259045"/>
    <xdr:sp macro="" textlink="">
      <xdr:nvSpPr>
        <xdr:cNvPr id="314" name="n_1aveValue【公営住宅】&#10;有形固定資産減価償却率">
          <a:extLst>
            <a:ext uri="{FF2B5EF4-FFF2-40B4-BE49-F238E27FC236}">
              <a16:creationId xmlns:a16="http://schemas.microsoft.com/office/drawing/2014/main" id="{C356BE0E-B3E9-442E-AAEC-86FDFDB9A572}"/>
            </a:ext>
          </a:extLst>
        </xdr:cNvPr>
        <xdr:cNvSpPr txBox="1"/>
      </xdr:nvSpPr>
      <xdr:spPr>
        <a:xfrm>
          <a:off x="35820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75128</xdr:rowOff>
    </xdr:from>
    <xdr:ext cx="405111" cy="259045"/>
    <xdr:sp macro="" textlink="">
      <xdr:nvSpPr>
        <xdr:cNvPr id="315" name="n_2aveValue【公営住宅】&#10;有形固定資産減価償却率">
          <a:extLst>
            <a:ext uri="{FF2B5EF4-FFF2-40B4-BE49-F238E27FC236}">
              <a16:creationId xmlns:a16="http://schemas.microsoft.com/office/drawing/2014/main" id="{26683E2A-9C71-4BAF-B20E-E70C1294149D}"/>
            </a:ext>
          </a:extLst>
        </xdr:cNvPr>
        <xdr:cNvSpPr txBox="1"/>
      </xdr:nvSpPr>
      <xdr:spPr>
        <a:xfrm>
          <a:off x="2705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76035</xdr:rowOff>
    </xdr:from>
    <xdr:ext cx="405111" cy="259045"/>
    <xdr:sp macro="" textlink="">
      <xdr:nvSpPr>
        <xdr:cNvPr id="316" name="n_3aveValue【公営住宅】&#10;有形固定資産減価償却率">
          <a:extLst>
            <a:ext uri="{FF2B5EF4-FFF2-40B4-BE49-F238E27FC236}">
              <a16:creationId xmlns:a16="http://schemas.microsoft.com/office/drawing/2014/main" id="{9211DDF4-138B-4560-A6DF-0F8E9428EBE6}"/>
            </a:ext>
          </a:extLst>
        </xdr:cNvPr>
        <xdr:cNvSpPr txBox="1"/>
      </xdr:nvSpPr>
      <xdr:spPr>
        <a:xfrm>
          <a:off x="1816744" y="1396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60433</xdr:rowOff>
    </xdr:from>
    <xdr:ext cx="405111" cy="259045"/>
    <xdr:sp macro="" textlink="">
      <xdr:nvSpPr>
        <xdr:cNvPr id="317" name="n_4aveValue【公営住宅】&#10;有形固定資産減価償却率">
          <a:extLst>
            <a:ext uri="{FF2B5EF4-FFF2-40B4-BE49-F238E27FC236}">
              <a16:creationId xmlns:a16="http://schemas.microsoft.com/office/drawing/2014/main" id="{BC7D8BCA-B0E7-4813-B53F-84165A53626A}"/>
            </a:ext>
          </a:extLst>
        </xdr:cNvPr>
        <xdr:cNvSpPr txBox="1"/>
      </xdr:nvSpPr>
      <xdr:spPr>
        <a:xfrm>
          <a:off x="927744" y="1429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93090</xdr:rowOff>
    </xdr:from>
    <xdr:ext cx="405111" cy="259045"/>
    <xdr:sp macro="" textlink="">
      <xdr:nvSpPr>
        <xdr:cNvPr id="318" name="n_1mainValue【公営住宅】&#10;有形固定資産減価償却率">
          <a:extLst>
            <a:ext uri="{FF2B5EF4-FFF2-40B4-BE49-F238E27FC236}">
              <a16:creationId xmlns:a16="http://schemas.microsoft.com/office/drawing/2014/main" id="{0A0CE7EE-8E41-407E-8A7D-F0A17B327F24}"/>
            </a:ext>
          </a:extLst>
        </xdr:cNvPr>
        <xdr:cNvSpPr txBox="1"/>
      </xdr:nvSpPr>
      <xdr:spPr>
        <a:xfrm>
          <a:off x="3582044" y="1432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64606</xdr:rowOff>
    </xdr:from>
    <xdr:ext cx="405111" cy="259045"/>
    <xdr:sp macro="" textlink="">
      <xdr:nvSpPr>
        <xdr:cNvPr id="319" name="n_2mainValue【公営住宅】&#10;有形固定資産減価償却率">
          <a:extLst>
            <a:ext uri="{FF2B5EF4-FFF2-40B4-BE49-F238E27FC236}">
              <a16:creationId xmlns:a16="http://schemas.microsoft.com/office/drawing/2014/main" id="{684A8E96-9489-41D9-A5DA-92EA5353D354}"/>
            </a:ext>
          </a:extLst>
        </xdr:cNvPr>
        <xdr:cNvSpPr txBox="1"/>
      </xdr:nvSpPr>
      <xdr:spPr>
        <a:xfrm>
          <a:off x="2705744" y="1395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57166</xdr:rowOff>
    </xdr:from>
    <xdr:ext cx="405111" cy="259045"/>
    <xdr:sp macro="" textlink="">
      <xdr:nvSpPr>
        <xdr:cNvPr id="320" name="n_3mainValue【公営住宅】&#10;有形固定資産減価償却率">
          <a:extLst>
            <a:ext uri="{FF2B5EF4-FFF2-40B4-BE49-F238E27FC236}">
              <a16:creationId xmlns:a16="http://schemas.microsoft.com/office/drawing/2014/main" id="{C2480C70-2887-4AE9-BFED-F02207F8F226}"/>
            </a:ext>
          </a:extLst>
        </xdr:cNvPr>
        <xdr:cNvSpPr txBox="1"/>
      </xdr:nvSpPr>
      <xdr:spPr>
        <a:xfrm>
          <a:off x="1816744"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28683</xdr:rowOff>
    </xdr:from>
    <xdr:ext cx="405111" cy="259045"/>
    <xdr:sp macro="" textlink="">
      <xdr:nvSpPr>
        <xdr:cNvPr id="321" name="n_4mainValue【公営住宅】&#10;有形固定資産減価償却率">
          <a:extLst>
            <a:ext uri="{FF2B5EF4-FFF2-40B4-BE49-F238E27FC236}">
              <a16:creationId xmlns:a16="http://schemas.microsoft.com/office/drawing/2014/main" id="{7C3F614A-B8CE-40DE-AE36-E93AB80E9459}"/>
            </a:ext>
          </a:extLst>
        </xdr:cNvPr>
        <xdr:cNvSpPr txBox="1"/>
      </xdr:nvSpPr>
      <xdr:spPr>
        <a:xfrm>
          <a:off x="927744" y="1391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9CC5A77-5860-49EB-A23F-75A7713DB1C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2AF6778A-0ADF-4806-BD42-A22B28759A3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68116BBD-2487-4E09-AC38-55FB46960B4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BAE582A1-C8E5-4058-B4D2-A4CB5CE82ED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7AE3573C-0463-4796-A71A-4303E3C4738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7185245E-5746-439E-B300-53A693372D8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78E3128-0B3B-4592-A65C-889483247B0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2B95EF14-515C-4ECD-88BF-62C8F9B2C61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850B6712-44D9-4BD7-AE47-F3C47C67825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3FBABF1D-A73B-4A06-8B59-B48AC79DC23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556522B2-E0A7-4326-8E37-7111B02C9B7C}"/>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55956DD1-79DF-4985-B15F-25BB9093C253}"/>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A44EA0E4-413F-4AC9-ADA7-9D53B379F58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005E4D04-8AA4-4E11-820C-AC91408E19CD}"/>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75640E52-DD44-4E33-AC91-B7A29B8DF2EA}"/>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C92C8838-3E92-4A04-88BF-E1C958B4CC42}"/>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579FA6B8-684F-4CE7-81CD-ABEAA82F5057}"/>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7F54EC92-4CEA-481D-B2A2-E8DD2295A51B}"/>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5535642E-A31C-456B-9660-209CF0B8FAB2}"/>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1" name="テキスト ボックス 340">
          <a:extLst>
            <a:ext uri="{FF2B5EF4-FFF2-40B4-BE49-F238E27FC236}">
              <a16:creationId xmlns:a16="http://schemas.microsoft.com/office/drawing/2014/main" id="{227E7955-ABE2-4C23-BD27-E793E397222D}"/>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52F6CABD-F6E6-4B20-9D69-79D6EFBCBBBC}"/>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3" name="テキスト ボックス 342">
          <a:extLst>
            <a:ext uri="{FF2B5EF4-FFF2-40B4-BE49-F238E27FC236}">
              <a16:creationId xmlns:a16="http://schemas.microsoft.com/office/drawing/2014/main" id="{049C6F0A-709C-4144-8615-BC8A3C77C4CA}"/>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7D4A12AA-44C1-4FB0-ADFE-F9996DFB215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CBDCB8F7-8950-4BF9-91EC-1E7B8267DE1F}"/>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D7230203-6381-4D3B-BE6E-A1407B22C81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6314</xdr:rowOff>
    </xdr:from>
    <xdr:to>
      <xdr:col>54</xdr:col>
      <xdr:colOff>189865</xdr:colOff>
      <xdr:row>86</xdr:row>
      <xdr:rowOff>150332</xdr:rowOff>
    </xdr:to>
    <xdr:cxnSp macro="">
      <xdr:nvCxnSpPr>
        <xdr:cNvPr id="347" name="直線コネクタ 346">
          <a:extLst>
            <a:ext uri="{FF2B5EF4-FFF2-40B4-BE49-F238E27FC236}">
              <a16:creationId xmlns:a16="http://schemas.microsoft.com/office/drawing/2014/main" id="{3FFBE833-9EE4-46BF-9808-6EFDE2C08A3C}"/>
            </a:ext>
          </a:extLst>
        </xdr:cNvPr>
        <xdr:cNvCxnSpPr/>
      </xdr:nvCxnSpPr>
      <xdr:spPr>
        <a:xfrm flipV="1">
          <a:off x="10476865" y="13379414"/>
          <a:ext cx="0" cy="1515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154159</xdr:rowOff>
    </xdr:from>
    <xdr:ext cx="469744" cy="259045"/>
    <xdr:sp macro="" textlink="">
      <xdr:nvSpPr>
        <xdr:cNvPr id="348" name="【公営住宅】&#10;一人当たり面積最小値テキスト">
          <a:extLst>
            <a:ext uri="{FF2B5EF4-FFF2-40B4-BE49-F238E27FC236}">
              <a16:creationId xmlns:a16="http://schemas.microsoft.com/office/drawing/2014/main" id="{EE087E17-2D4A-4A59-B275-1FB9140D9F29}"/>
            </a:ext>
          </a:extLst>
        </xdr:cNvPr>
        <xdr:cNvSpPr txBox="1"/>
      </xdr:nvSpPr>
      <xdr:spPr>
        <a:xfrm>
          <a:off x="10515600" y="14898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150332</xdr:rowOff>
    </xdr:from>
    <xdr:to>
      <xdr:col>55</xdr:col>
      <xdr:colOff>88900</xdr:colOff>
      <xdr:row>86</xdr:row>
      <xdr:rowOff>150332</xdr:rowOff>
    </xdr:to>
    <xdr:cxnSp macro="">
      <xdr:nvCxnSpPr>
        <xdr:cNvPr id="349" name="直線コネクタ 348">
          <a:extLst>
            <a:ext uri="{FF2B5EF4-FFF2-40B4-BE49-F238E27FC236}">
              <a16:creationId xmlns:a16="http://schemas.microsoft.com/office/drawing/2014/main" id="{793BAA37-194C-4F59-8FB2-CE92E9266894}"/>
            </a:ext>
          </a:extLst>
        </xdr:cNvPr>
        <xdr:cNvCxnSpPr/>
      </xdr:nvCxnSpPr>
      <xdr:spPr>
        <a:xfrm>
          <a:off x="10388600" y="1489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124441</xdr:rowOff>
    </xdr:from>
    <xdr:ext cx="534377" cy="259045"/>
    <xdr:sp macro="" textlink="">
      <xdr:nvSpPr>
        <xdr:cNvPr id="350" name="【公営住宅】&#10;一人当たり面積最大値テキスト">
          <a:extLst>
            <a:ext uri="{FF2B5EF4-FFF2-40B4-BE49-F238E27FC236}">
              <a16:creationId xmlns:a16="http://schemas.microsoft.com/office/drawing/2014/main" id="{92CDD707-396A-4DA6-A511-4466A9988BD2}"/>
            </a:ext>
          </a:extLst>
        </xdr:cNvPr>
        <xdr:cNvSpPr txBox="1"/>
      </xdr:nvSpPr>
      <xdr:spPr>
        <a:xfrm>
          <a:off x="10515600" y="13154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6314</xdr:rowOff>
    </xdr:from>
    <xdr:to>
      <xdr:col>55</xdr:col>
      <xdr:colOff>88900</xdr:colOff>
      <xdr:row>78</xdr:row>
      <xdr:rowOff>6314</xdr:rowOff>
    </xdr:to>
    <xdr:cxnSp macro="">
      <xdr:nvCxnSpPr>
        <xdr:cNvPr id="351" name="直線コネクタ 350">
          <a:extLst>
            <a:ext uri="{FF2B5EF4-FFF2-40B4-BE49-F238E27FC236}">
              <a16:creationId xmlns:a16="http://schemas.microsoft.com/office/drawing/2014/main" id="{453D9F7F-C50C-4C25-AC52-8CBCB8666EDD}"/>
            </a:ext>
          </a:extLst>
        </xdr:cNvPr>
        <xdr:cNvCxnSpPr/>
      </xdr:nvCxnSpPr>
      <xdr:spPr>
        <a:xfrm>
          <a:off x="10388600" y="13379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143744</xdr:rowOff>
    </xdr:from>
    <xdr:ext cx="469744" cy="259045"/>
    <xdr:sp macro="" textlink="">
      <xdr:nvSpPr>
        <xdr:cNvPr id="352" name="【公営住宅】&#10;一人当たり面積平均値テキスト">
          <a:extLst>
            <a:ext uri="{FF2B5EF4-FFF2-40B4-BE49-F238E27FC236}">
              <a16:creationId xmlns:a16="http://schemas.microsoft.com/office/drawing/2014/main" id="{B4DBFE0C-CCAC-4D8F-8A91-688F8AE0ACCF}"/>
            </a:ext>
          </a:extLst>
        </xdr:cNvPr>
        <xdr:cNvSpPr txBox="1"/>
      </xdr:nvSpPr>
      <xdr:spPr>
        <a:xfrm>
          <a:off x="10515600" y="14202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120867</xdr:rowOff>
    </xdr:from>
    <xdr:to>
      <xdr:col>55</xdr:col>
      <xdr:colOff>50800</xdr:colOff>
      <xdr:row>84</xdr:row>
      <xdr:rowOff>51017</xdr:rowOff>
    </xdr:to>
    <xdr:sp macro="" textlink="">
      <xdr:nvSpPr>
        <xdr:cNvPr id="353" name="フローチャート: 判断 352">
          <a:extLst>
            <a:ext uri="{FF2B5EF4-FFF2-40B4-BE49-F238E27FC236}">
              <a16:creationId xmlns:a16="http://schemas.microsoft.com/office/drawing/2014/main" id="{09ACF2EF-63BA-4C4A-AC7A-25F79F595308}"/>
            </a:ext>
          </a:extLst>
        </xdr:cNvPr>
        <xdr:cNvSpPr/>
      </xdr:nvSpPr>
      <xdr:spPr>
        <a:xfrm>
          <a:off x="10426700" y="14351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136544</xdr:rowOff>
    </xdr:from>
    <xdr:to>
      <xdr:col>50</xdr:col>
      <xdr:colOff>165100</xdr:colOff>
      <xdr:row>84</xdr:row>
      <xdr:rowOff>66694</xdr:rowOff>
    </xdr:to>
    <xdr:sp macro="" textlink="">
      <xdr:nvSpPr>
        <xdr:cNvPr id="354" name="フローチャート: 判断 353">
          <a:extLst>
            <a:ext uri="{FF2B5EF4-FFF2-40B4-BE49-F238E27FC236}">
              <a16:creationId xmlns:a16="http://schemas.microsoft.com/office/drawing/2014/main" id="{A1AD4EA9-3E84-4091-9AA8-C892B1CD381C}"/>
            </a:ext>
          </a:extLst>
        </xdr:cNvPr>
        <xdr:cNvSpPr/>
      </xdr:nvSpPr>
      <xdr:spPr>
        <a:xfrm>
          <a:off x="9588500" y="1436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109438</xdr:rowOff>
    </xdr:from>
    <xdr:to>
      <xdr:col>46</xdr:col>
      <xdr:colOff>38100</xdr:colOff>
      <xdr:row>84</xdr:row>
      <xdr:rowOff>39588</xdr:rowOff>
    </xdr:to>
    <xdr:sp macro="" textlink="">
      <xdr:nvSpPr>
        <xdr:cNvPr id="355" name="フローチャート: 判断 354">
          <a:extLst>
            <a:ext uri="{FF2B5EF4-FFF2-40B4-BE49-F238E27FC236}">
              <a16:creationId xmlns:a16="http://schemas.microsoft.com/office/drawing/2014/main" id="{0CBE40B3-04DA-4C27-8D42-F7633AB9038C}"/>
            </a:ext>
          </a:extLst>
        </xdr:cNvPr>
        <xdr:cNvSpPr/>
      </xdr:nvSpPr>
      <xdr:spPr>
        <a:xfrm>
          <a:off x="8699500" y="1433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112703</xdr:rowOff>
    </xdr:from>
    <xdr:to>
      <xdr:col>41</xdr:col>
      <xdr:colOff>101600</xdr:colOff>
      <xdr:row>84</xdr:row>
      <xdr:rowOff>42853</xdr:rowOff>
    </xdr:to>
    <xdr:sp macro="" textlink="">
      <xdr:nvSpPr>
        <xdr:cNvPr id="356" name="フローチャート: 判断 355">
          <a:extLst>
            <a:ext uri="{FF2B5EF4-FFF2-40B4-BE49-F238E27FC236}">
              <a16:creationId xmlns:a16="http://schemas.microsoft.com/office/drawing/2014/main" id="{907516A0-4A84-4052-95A1-E0E344DCBB62}"/>
            </a:ext>
          </a:extLst>
        </xdr:cNvPr>
        <xdr:cNvSpPr/>
      </xdr:nvSpPr>
      <xdr:spPr>
        <a:xfrm>
          <a:off x="7810500" y="14343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140571</xdr:rowOff>
    </xdr:from>
    <xdr:to>
      <xdr:col>36</xdr:col>
      <xdr:colOff>165100</xdr:colOff>
      <xdr:row>84</xdr:row>
      <xdr:rowOff>70721</xdr:rowOff>
    </xdr:to>
    <xdr:sp macro="" textlink="">
      <xdr:nvSpPr>
        <xdr:cNvPr id="357" name="フローチャート: 判断 356">
          <a:extLst>
            <a:ext uri="{FF2B5EF4-FFF2-40B4-BE49-F238E27FC236}">
              <a16:creationId xmlns:a16="http://schemas.microsoft.com/office/drawing/2014/main" id="{D553B93C-131A-46FD-AEE6-483EB5F0351C}"/>
            </a:ext>
          </a:extLst>
        </xdr:cNvPr>
        <xdr:cNvSpPr/>
      </xdr:nvSpPr>
      <xdr:spPr>
        <a:xfrm>
          <a:off x="6921500" y="14370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F76DF97-A07A-4CD5-B521-72F212707B6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94CABA7-E832-4904-A408-4794C4A29C6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7F236A5-0645-4086-9094-0A5D3EE1690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F32D8DC7-6FFD-487A-87D7-12EC3ACDBD9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E721D1AF-A7C5-49E8-BD69-5C0A7836EA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152546</xdr:rowOff>
    </xdr:from>
    <xdr:to>
      <xdr:col>55</xdr:col>
      <xdr:colOff>50800</xdr:colOff>
      <xdr:row>86</xdr:row>
      <xdr:rowOff>82696</xdr:rowOff>
    </xdr:to>
    <xdr:sp macro="" textlink="">
      <xdr:nvSpPr>
        <xdr:cNvPr id="363" name="楕円 362">
          <a:extLst>
            <a:ext uri="{FF2B5EF4-FFF2-40B4-BE49-F238E27FC236}">
              <a16:creationId xmlns:a16="http://schemas.microsoft.com/office/drawing/2014/main" id="{0B5C043C-03BE-4A31-B453-97319DBDD0BC}"/>
            </a:ext>
          </a:extLst>
        </xdr:cNvPr>
        <xdr:cNvSpPr/>
      </xdr:nvSpPr>
      <xdr:spPr>
        <a:xfrm>
          <a:off x="10426700" y="1472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67473</xdr:rowOff>
    </xdr:from>
    <xdr:ext cx="469744" cy="259045"/>
    <xdr:sp macro="" textlink="">
      <xdr:nvSpPr>
        <xdr:cNvPr id="364" name="【公営住宅】&#10;一人当たり面積該当値テキスト">
          <a:extLst>
            <a:ext uri="{FF2B5EF4-FFF2-40B4-BE49-F238E27FC236}">
              <a16:creationId xmlns:a16="http://schemas.microsoft.com/office/drawing/2014/main" id="{EB5249C1-351E-4EF5-8753-D30E8A31A753}"/>
            </a:ext>
          </a:extLst>
        </xdr:cNvPr>
        <xdr:cNvSpPr txBox="1"/>
      </xdr:nvSpPr>
      <xdr:spPr>
        <a:xfrm>
          <a:off x="10515600" y="14640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156682</xdr:rowOff>
    </xdr:from>
    <xdr:to>
      <xdr:col>50</xdr:col>
      <xdr:colOff>165100</xdr:colOff>
      <xdr:row>86</xdr:row>
      <xdr:rowOff>86832</xdr:rowOff>
    </xdr:to>
    <xdr:sp macro="" textlink="">
      <xdr:nvSpPr>
        <xdr:cNvPr id="365" name="楕円 364">
          <a:extLst>
            <a:ext uri="{FF2B5EF4-FFF2-40B4-BE49-F238E27FC236}">
              <a16:creationId xmlns:a16="http://schemas.microsoft.com/office/drawing/2014/main" id="{0BB70D9C-0AE3-454A-AFB7-8E2E5DA49AF9}"/>
            </a:ext>
          </a:extLst>
        </xdr:cNvPr>
        <xdr:cNvSpPr/>
      </xdr:nvSpPr>
      <xdr:spPr>
        <a:xfrm>
          <a:off x="9588500" y="1472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31896</xdr:rowOff>
    </xdr:from>
    <xdr:to>
      <xdr:col>55</xdr:col>
      <xdr:colOff>0</xdr:colOff>
      <xdr:row>86</xdr:row>
      <xdr:rowOff>36032</xdr:rowOff>
    </xdr:to>
    <xdr:cxnSp macro="">
      <xdr:nvCxnSpPr>
        <xdr:cNvPr id="366" name="直線コネクタ 365">
          <a:extLst>
            <a:ext uri="{FF2B5EF4-FFF2-40B4-BE49-F238E27FC236}">
              <a16:creationId xmlns:a16="http://schemas.microsoft.com/office/drawing/2014/main" id="{898B0132-2019-4159-B18E-4189DBE8EF99}"/>
            </a:ext>
          </a:extLst>
        </xdr:cNvPr>
        <xdr:cNvCxnSpPr/>
      </xdr:nvCxnSpPr>
      <xdr:spPr>
        <a:xfrm flipV="1">
          <a:off x="9639300" y="14776596"/>
          <a:ext cx="838200" cy="4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159947</xdr:rowOff>
    </xdr:from>
    <xdr:to>
      <xdr:col>46</xdr:col>
      <xdr:colOff>38100</xdr:colOff>
      <xdr:row>86</xdr:row>
      <xdr:rowOff>90097</xdr:rowOff>
    </xdr:to>
    <xdr:sp macro="" textlink="">
      <xdr:nvSpPr>
        <xdr:cNvPr id="367" name="楕円 366">
          <a:extLst>
            <a:ext uri="{FF2B5EF4-FFF2-40B4-BE49-F238E27FC236}">
              <a16:creationId xmlns:a16="http://schemas.microsoft.com/office/drawing/2014/main" id="{A67C4034-8452-4461-86EC-48EFC2151B75}"/>
            </a:ext>
          </a:extLst>
        </xdr:cNvPr>
        <xdr:cNvSpPr/>
      </xdr:nvSpPr>
      <xdr:spPr>
        <a:xfrm>
          <a:off x="8699500" y="1473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36032</xdr:rowOff>
    </xdr:from>
    <xdr:to>
      <xdr:col>50</xdr:col>
      <xdr:colOff>114300</xdr:colOff>
      <xdr:row>86</xdr:row>
      <xdr:rowOff>39297</xdr:rowOff>
    </xdr:to>
    <xdr:cxnSp macro="">
      <xdr:nvCxnSpPr>
        <xdr:cNvPr id="368" name="直線コネクタ 367">
          <a:extLst>
            <a:ext uri="{FF2B5EF4-FFF2-40B4-BE49-F238E27FC236}">
              <a16:creationId xmlns:a16="http://schemas.microsoft.com/office/drawing/2014/main" id="{C57E6AE0-EB2A-4886-8616-34E3620CF478}"/>
            </a:ext>
          </a:extLst>
        </xdr:cNvPr>
        <xdr:cNvCxnSpPr/>
      </xdr:nvCxnSpPr>
      <xdr:spPr>
        <a:xfrm flipV="1">
          <a:off x="8750300" y="1478073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162451</xdr:rowOff>
    </xdr:from>
    <xdr:to>
      <xdr:col>41</xdr:col>
      <xdr:colOff>101600</xdr:colOff>
      <xdr:row>86</xdr:row>
      <xdr:rowOff>92601</xdr:rowOff>
    </xdr:to>
    <xdr:sp macro="" textlink="">
      <xdr:nvSpPr>
        <xdr:cNvPr id="369" name="楕円 368">
          <a:extLst>
            <a:ext uri="{FF2B5EF4-FFF2-40B4-BE49-F238E27FC236}">
              <a16:creationId xmlns:a16="http://schemas.microsoft.com/office/drawing/2014/main" id="{EBD39ABC-D736-4F44-A4ED-19E6299FCFC6}"/>
            </a:ext>
          </a:extLst>
        </xdr:cNvPr>
        <xdr:cNvSpPr/>
      </xdr:nvSpPr>
      <xdr:spPr>
        <a:xfrm>
          <a:off x="7810500" y="14735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39297</xdr:rowOff>
    </xdr:from>
    <xdr:to>
      <xdr:col>45</xdr:col>
      <xdr:colOff>177800</xdr:colOff>
      <xdr:row>86</xdr:row>
      <xdr:rowOff>41801</xdr:rowOff>
    </xdr:to>
    <xdr:cxnSp macro="">
      <xdr:nvCxnSpPr>
        <xdr:cNvPr id="370" name="直線コネクタ 369">
          <a:extLst>
            <a:ext uri="{FF2B5EF4-FFF2-40B4-BE49-F238E27FC236}">
              <a16:creationId xmlns:a16="http://schemas.microsoft.com/office/drawing/2014/main" id="{481E5C85-10C9-473C-AE6D-55ABE364A787}"/>
            </a:ext>
          </a:extLst>
        </xdr:cNvPr>
        <xdr:cNvCxnSpPr/>
      </xdr:nvCxnSpPr>
      <xdr:spPr>
        <a:xfrm flipV="1">
          <a:off x="7861300" y="14783997"/>
          <a:ext cx="889000" cy="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166044</xdr:rowOff>
    </xdr:from>
    <xdr:to>
      <xdr:col>36</xdr:col>
      <xdr:colOff>165100</xdr:colOff>
      <xdr:row>86</xdr:row>
      <xdr:rowOff>96194</xdr:rowOff>
    </xdr:to>
    <xdr:sp macro="" textlink="">
      <xdr:nvSpPr>
        <xdr:cNvPr id="371" name="楕円 370">
          <a:extLst>
            <a:ext uri="{FF2B5EF4-FFF2-40B4-BE49-F238E27FC236}">
              <a16:creationId xmlns:a16="http://schemas.microsoft.com/office/drawing/2014/main" id="{E41CE529-F295-4343-BF20-7CEF26BBF23C}"/>
            </a:ext>
          </a:extLst>
        </xdr:cNvPr>
        <xdr:cNvSpPr/>
      </xdr:nvSpPr>
      <xdr:spPr>
        <a:xfrm>
          <a:off x="6921500" y="14739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41801</xdr:rowOff>
    </xdr:from>
    <xdr:to>
      <xdr:col>41</xdr:col>
      <xdr:colOff>50800</xdr:colOff>
      <xdr:row>86</xdr:row>
      <xdr:rowOff>45394</xdr:rowOff>
    </xdr:to>
    <xdr:cxnSp macro="">
      <xdr:nvCxnSpPr>
        <xdr:cNvPr id="372" name="直線コネクタ 371">
          <a:extLst>
            <a:ext uri="{FF2B5EF4-FFF2-40B4-BE49-F238E27FC236}">
              <a16:creationId xmlns:a16="http://schemas.microsoft.com/office/drawing/2014/main" id="{A84DB8D9-8D1A-43AE-92BC-523C955EFE4B}"/>
            </a:ext>
          </a:extLst>
        </xdr:cNvPr>
        <xdr:cNvCxnSpPr/>
      </xdr:nvCxnSpPr>
      <xdr:spPr>
        <a:xfrm flipV="1">
          <a:off x="6972300" y="14786501"/>
          <a:ext cx="889000" cy="3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83221</xdr:rowOff>
    </xdr:from>
    <xdr:ext cx="469744" cy="259045"/>
    <xdr:sp macro="" textlink="">
      <xdr:nvSpPr>
        <xdr:cNvPr id="373" name="n_1aveValue【公営住宅】&#10;一人当たり面積">
          <a:extLst>
            <a:ext uri="{FF2B5EF4-FFF2-40B4-BE49-F238E27FC236}">
              <a16:creationId xmlns:a16="http://schemas.microsoft.com/office/drawing/2014/main" id="{BA2A9C18-E1B2-4B2C-BA03-609A597AA685}"/>
            </a:ext>
          </a:extLst>
        </xdr:cNvPr>
        <xdr:cNvSpPr txBox="1"/>
      </xdr:nvSpPr>
      <xdr:spPr>
        <a:xfrm>
          <a:off x="9391727" y="1414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56115</xdr:rowOff>
    </xdr:from>
    <xdr:ext cx="469744" cy="259045"/>
    <xdr:sp macro="" textlink="">
      <xdr:nvSpPr>
        <xdr:cNvPr id="374" name="n_2aveValue【公営住宅】&#10;一人当たり面積">
          <a:extLst>
            <a:ext uri="{FF2B5EF4-FFF2-40B4-BE49-F238E27FC236}">
              <a16:creationId xmlns:a16="http://schemas.microsoft.com/office/drawing/2014/main" id="{A43CB5E9-7357-42EF-8CEE-0EC2CFDBFEFC}"/>
            </a:ext>
          </a:extLst>
        </xdr:cNvPr>
        <xdr:cNvSpPr txBox="1"/>
      </xdr:nvSpPr>
      <xdr:spPr>
        <a:xfrm>
          <a:off x="8515427" y="14115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59380</xdr:rowOff>
    </xdr:from>
    <xdr:ext cx="469744" cy="259045"/>
    <xdr:sp macro="" textlink="">
      <xdr:nvSpPr>
        <xdr:cNvPr id="375" name="n_3aveValue【公営住宅】&#10;一人当たり面積">
          <a:extLst>
            <a:ext uri="{FF2B5EF4-FFF2-40B4-BE49-F238E27FC236}">
              <a16:creationId xmlns:a16="http://schemas.microsoft.com/office/drawing/2014/main" id="{1587DEE1-8267-4302-81D1-CCE7FA1B63D7}"/>
            </a:ext>
          </a:extLst>
        </xdr:cNvPr>
        <xdr:cNvSpPr txBox="1"/>
      </xdr:nvSpPr>
      <xdr:spPr>
        <a:xfrm>
          <a:off x="7626427" y="14118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87248</xdr:rowOff>
    </xdr:from>
    <xdr:ext cx="469744" cy="259045"/>
    <xdr:sp macro="" textlink="">
      <xdr:nvSpPr>
        <xdr:cNvPr id="376" name="n_4aveValue【公営住宅】&#10;一人当たり面積">
          <a:extLst>
            <a:ext uri="{FF2B5EF4-FFF2-40B4-BE49-F238E27FC236}">
              <a16:creationId xmlns:a16="http://schemas.microsoft.com/office/drawing/2014/main" id="{225E94C3-AC29-42B4-B3F4-6330FD7B5C84}"/>
            </a:ext>
          </a:extLst>
        </xdr:cNvPr>
        <xdr:cNvSpPr txBox="1"/>
      </xdr:nvSpPr>
      <xdr:spPr>
        <a:xfrm>
          <a:off x="6737427" y="14146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77959</xdr:rowOff>
    </xdr:from>
    <xdr:ext cx="469744" cy="259045"/>
    <xdr:sp macro="" textlink="">
      <xdr:nvSpPr>
        <xdr:cNvPr id="377" name="n_1mainValue【公営住宅】&#10;一人当たり面積">
          <a:extLst>
            <a:ext uri="{FF2B5EF4-FFF2-40B4-BE49-F238E27FC236}">
              <a16:creationId xmlns:a16="http://schemas.microsoft.com/office/drawing/2014/main" id="{49D9614A-2A50-4CAF-873E-5D709078F570}"/>
            </a:ext>
          </a:extLst>
        </xdr:cNvPr>
        <xdr:cNvSpPr txBox="1"/>
      </xdr:nvSpPr>
      <xdr:spPr>
        <a:xfrm>
          <a:off x="9391727" y="14822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81224</xdr:rowOff>
    </xdr:from>
    <xdr:ext cx="469744" cy="259045"/>
    <xdr:sp macro="" textlink="">
      <xdr:nvSpPr>
        <xdr:cNvPr id="378" name="n_2mainValue【公営住宅】&#10;一人当たり面積">
          <a:extLst>
            <a:ext uri="{FF2B5EF4-FFF2-40B4-BE49-F238E27FC236}">
              <a16:creationId xmlns:a16="http://schemas.microsoft.com/office/drawing/2014/main" id="{46C81C86-AEF6-4075-98FE-216865083179}"/>
            </a:ext>
          </a:extLst>
        </xdr:cNvPr>
        <xdr:cNvSpPr txBox="1"/>
      </xdr:nvSpPr>
      <xdr:spPr>
        <a:xfrm>
          <a:off x="8515427" y="1482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83728</xdr:rowOff>
    </xdr:from>
    <xdr:ext cx="469744" cy="259045"/>
    <xdr:sp macro="" textlink="">
      <xdr:nvSpPr>
        <xdr:cNvPr id="379" name="n_3mainValue【公営住宅】&#10;一人当たり面積">
          <a:extLst>
            <a:ext uri="{FF2B5EF4-FFF2-40B4-BE49-F238E27FC236}">
              <a16:creationId xmlns:a16="http://schemas.microsoft.com/office/drawing/2014/main" id="{0A090872-99F2-4BA8-BAA4-4695703C2161}"/>
            </a:ext>
          </a:extLst>
        </xdr:cNvPr>
        <xdr:cNvSpPr txBox="1"/>
      </xdr:nvSpPr>
      <xdr:spPr>
        <a:xfrm>
          <a:off x="7626427" y="14828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87321</xdr:rowOff>
    </xdr:from>
    <xdr:ext cx="469744" cy="259045"/>
    <xdr:sp macro="" textlink="">
      <xdr:nvSpPr>
        <xdr:cNvPr id="380" name="n_4mainValue【公営住宅】&#10;一人当たり面積">
          <a:extLst>
            <a:ext uri="{FF2B5EF4-FFF2-40B4-BE49-F238E27FC236}">
              <a16:creationId xmlns:a16="http://schemas.microsoft.com/office/drawing/2014/main" id="{0BABEF81-FEA4-46D7-8722-85F791298DFE}"/>
            </a:ext>
          </a:extLst>
        </xdr:cNvPr>
        <xdr:cNvSpPr txBox="1"/>
      </xdr:nvSpPr>
      <xdr:spPr>
        <a:xfrm>
          <a:off x="6737427" y="14832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EA7C4BB8-3473-4187-B859-E961DC1FEDE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31A02CE3-F49A-4D35-9B41-5AADC8BCA43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F0595110-01E7-4277-AAC8-153E20E61A0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71F00A5E-08B1-4526-A6D8-09EA34F087A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6B261724-8386-4443-BFD8-A59BDB185B9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DDD1385B-63E5-490A-BA81-01A55C95574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4C7B6B24-442D-4689-AD72-878C072120B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8C9846C3-D075-46A2-88D6-D544F7CFCC3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05A722A3-4808-421E-8AD5-4A93A0F1809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FCBBA2F2-2B2D-441A-8CB5-BC31784F734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9F9D4F1B-E399-409F-9030-ECCDE2F02BC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35389E6F-E5CF-43B5-A4F3-AD655721A1A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FDDE0BB0-CAE9-46D4-AFF5-07CCEE7B1B4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CD025195-C2D1-45E0-AB81-3908E00B4A1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99953932-E9B4-4458-83FC-D21D38F0C02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01450E89-4C36-486B-9C33-A76F7A1D2AAC}"/>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5202CBF8-D534-4F43-A15F-EE28B80E5F5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7CBAF2BD-E5EF-4EB9-96B4-FADD3FE1DEB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18D2E1B9-C859-4D0A-967E-B0A4F333FBA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C57B089B-1F34-4B63-82F3-12049F83E90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2D458351-B43A-4C24-8A27-1FC22E30D23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2617A7FE-26A6-43B8-B1E6-56D2C30D824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9F36F970-78CA-42CE-A92A-DF7E5EC1867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A54C4C46-3BEB-42CD-82B8-5F6134B9CD8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CD741962-089B-4618-B8A1-EE8A34BE5A4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4C740D7D-0786-43E1-9EF4-77BAE33E067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E833E585-289D-42A0-8221-FE74C70B362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58AA7AA0-9495-46AF-8FB7-EF547A8F966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693D0844-4674-44C8-8B89-72D3A2F16737}"/>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688242BB-A42B-4529-B54E-18C3AE0CAB1C}"/>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940908B0-1B98-4A82-A092-505BA44FA707}"/>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41CF8A13-9778-49F9-B521-BDAF283F50F6}"/>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DC14C345-2BF9-4FB3-BC72-6583DF4717F1}"/>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CE6952AC-C411-4341-A36A-A0820DF04271}"/>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3E69CC44-5318-4731-9E77-EA9C1DA6735B}"/>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4F51DE20-3F73-48C5-B23E-AC902A945668}"/>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9727631B-CA58-4658-85CC-B60A7A801F1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D411E76D-DF6F-458F-AED0-DF84498C123D}"/>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D0BF2447-A1EB-4E43-AD75-646AA444E927}"/>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9F3E46DC-2475-4991-9ED1-F8AF426E03E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92C7C6D7-0F0A-4E86-8D27-ADAD238EBF3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146413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443631A4-5E3C-4271-ACDE-6E4629FCCCE9}"/>
            </a:ext>
          </a:extLst>
        </xdr:cNvPr>
        <xdr:cNvCxnSpPr/>
      </xdr:nvCxnSpPr>
      <xdr:spPr>
        <a:xfrm flipV="1">
          <a:off x="16318864" y="5804263"/>
          <a:ext cx="0" cy="1489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A981C740-F0E5-4A36-A0BE-3C1E3AF7E535}"/>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07A0957F-3491-4528-B25D-D17FFBBEFF16}"/>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93090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9ACCE1F0-13EC-4AD9-9B9A-1F32C05DABD8}"/>
            </a:ext>
          </a:extLst>
        </xdr:cNvPr>
        <xdr:cNvSpPr txBox="1"/>
      </xdr:nvSpPr>
      <xdr:spPr>
        <a:xfrm>
          <a:off x="16357600" y="557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146413</xdr:rowOff>
    </xdr:from>
    <xdr:to>
      <xdr:col>86</xdr:col>
      <xdr:colOff>25400</xdr:colOff>
      <xdr:row>33</xdr:row>
      <xdr:rowOff>146413</xdr:rowOff>
    </xdr:to>
    <xdr:cxnSp macro="">
      <xdr:nvCxnSpPr>
        <xdr:cNvPr id="426" name="直線コネクタ 425">
          <a:extLst>
            <a:ext uri="{FF2B5EF4-FFF2-40B4-BE49-F238E27FC236}">
              <a16:creationId xmlns:a16="http://schemas.microsoft.com/office/drawing/2014/main" id="{6D436054-EF30-47C1-A44C-04CFE6A43F4C}"/>
            </a:ext>
          </a:extLst>
        </xdr:cNvPr>
        <xdr:cNvCxnSpPr/>
      </xdr:nvCxnSpPr>
      <xdr:spPr>
        <a:xfrm>
          <a:off x="16230600" y="580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170741</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DE7C3DEB-8F57-43F3-B52F-6DCBC2DA7303}"/>
            </a:ext>
          </a:extLst>
        </xdr:cNvPr>
        <xdr:cNvSpPr txBox="1"/>
      </xdr:nvSpPr>
      <xdr:spPr>
        <a:xfrm>
          <a:off x="16357600" y="63429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147864</xdr:rowOff>
    </xdr:from>
    <xdr:to>
      <xdr:col>85</xdr:col>
      <xdr:colOff>177800</xdr:colOff>
      <xdr:row>38</xdr:row>
      <xdr:rowOff>78014</xdr:rowOff>
    </xdr:to>
    <xdr:sp macro="" textlink="">
      <xdr:nvSpPr>
        <xdr:cNvPr id="428" name="フローチャート: 判断 427">
          <a:extLst>
            <a:ext uri="{FF2B5EF4-FFF2-40B4-BE49-F238E27FC236}">
              <a16:creationId xmlns:a16="http://schemas.microsoft.com/office/drawing/2014/main" id="{479A883F-A2F9-4F8A-BC4C-C2735D8A34BD}"/>
            </a:ext>
          </a:extLst>
        </xdr:cNvPr>
        <xdr:cNvSpPr/>
      </xdr:nvSpPr>
      <xdr:spPr>
        <a:xfrm>
          <a:off x="16268700" y="649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121739</xdr:rowOff>
    </xdr:from>
    <xdr:to>
      <xdr:col>81</xdr:col>
      <xdr:colOff>101600</xdr:colOff>
      <xdr:row>38</xdr:row>
      <xdr:rowOff>51888</xdr:rowOff>
    </xdr:to>
    <xdr:sp macro="" textlink="">
      <xdr:nvSpPr>
        <xdr:cNvPr id="429" name="フローチャート: 判断 428">
          <a:extLst>
            <a:ext uri="{FF2B5EF4-FFF2-40B4-BE49-F238E27FC236}">
              <a16:creationId xmlns:a16="http://schemas.microsoft.com/office/drawing/2014/main" id="{D1516522-8CFE-44CF-B3A6-4D30B2424F4E}"/>
            </a:ext>
          </a:extLst>
        </xdr:cNvPr>
        <xdr:cNvSpPr/>
      </xdr:nvSpPr>
      <xdr:spPr>
        <a:xfrm>
          <a:off x="15430500" y="646538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100511</xdr:rowOff>
    </xdr:from>
    <xdr:to>
      <xdr:col>76</xdr:col>
      <xdr:colOff>165100</xdr:colOff>
      <xdr:row>38</xdr:row>
      <xdr:rowOff>30662</xdr:rowOff>
    </xdr:to>
    <xdr:sp macro="" textlink="">
      <xdr:nvSpPr>
        <xdr:cNvPr id="430" name="フローチャート: 判断 429">
          <a:extLst>
            <a:ext uri="{FF2B5EF4-FFF2-40B4-BE49-F238E27FC236}">
              <a16:creationId xmlns:a16="http://schemas.microsoft.com/office/drawing/2014/main" id="{AE9BD9F3-C394-40C0-AE6D-69BE41E735D8}"/>
            </a:ext>
          </a:extLst>
        </xdr:cNvPr>
        <xdr:cNvSpPr/>
      </xdr:nvSpPr>
      <xdr:spPr>
        <a:xfrm>
          <a:off x="14541500" y="644416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138067</xdr:rowOff>
    </xdr:from>
    <xdr:to>
      <xdr:col>72</xdr:col>
      <xdr:colOff>38100</xdr:colOff>
      <xdr:row>38</xdr:row>
      <xdr:rowOff>68218</xdr:rowOff>
    </xdr:to>
    <xdr:sp macro="" textlink="">
      <xdr:nvSpPr>
        <xdr:cNvPr id="431" name="フローチャート: 判断 430">
          <a:extLst>
            <a:ext uri="{FF2B5EF4-FFF2-40B4-BE49-F238E27FC236}">
              <a16:creationId xmlns:a16="http://schemas.microsoft.com/office/drawing/2014/main" id="{15E10300-A3E3-4EEB-AC11-E954AABA8357}"/>
            </a:ext>
          </a:extLst>
        </xdr:cNvPr>
        <xdr:cNvSpPr/>
      </xdr:nvSpPr>
      <xdr:spPr>
        <a:xfrm>
          <a:off x="13652500" y="648171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134801</xdr:rowOff>
    </xdr:from>
    <xdr:to>
      <xdr:col>67</xdr:col>
      <xdr:colOff>101600</xdr:colOff>
      <xdr:row>38</xdr:row>
      <xdr:rowOff>64951</xdr:rowOff>
    </xdr:to>
    <xdr:sp macro="" textlink="">
      <xdr:nvSpPr>
        <xdr:cNvPr id="432" name="フローチャート: 判断 431">
          <a:extLst>
            <a:ext uri="{FF2B5EF4-FFF2-40B4-BE49-F238E27FC236}">
              <a16:creationId xmlns:a16="http://schemas.microsoft.com/office/drawing/2014/main" id="{6672BDCF-2F29-420B-BF1D-5EA052408838}"/>
            </a:ext>
          </a:extLst>
        </xdr:cNvPr>
        <xdr:cNvSpPr/>
      </xdr:nvSpPr>
      <xdr:spPr>
        <a:xfrm>
          <a:off x="12763500" y="647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A8BC224E-1439-418C-9F53-F1EF35A3A8F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C55FEED3-FF07-4F6F-A4F3-4691766E3D5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DFD49CE8-1224-4FB9-BEEC-A915523C697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D2633141-6C87-42FE-9242-F9D80CD0699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79F92DBB-1DE3-4435-A921-C2BDD7FC68C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149497</xdr:rowOff>
    </xdr:from>
    <xdr:to>
      <xdr:col>85</xdr:col>
      <xdr:colOff>177800</xdr:colOff>
      <xdr:row>40</xdr:row>
      <xdr:rowOff>79647</xdr:rowOff>
    </xdr:to>
    <xdr:sp macro="" textlink="">
      <xdr:nvSpPr>
        <xdr:cNvPr id="438" name="楕円 437">
          <a:extLst>
            <a:ext uri="{FF2B5EF4-FFF2-40B4-BE49-F238E27FC236}">
              <a16:creationId xmlns:a16="http://schemas.microsoft.com/office/drawing/2014/main" id="{205149B8-5AA9-4F83-A7B1-4139116379C1}"/>
            </a:ext>
          </a:extLst>
        </xdr:cNvPr>
        <xdr:cNvSpPr/>
      </xdr:nvSpPr>
      <xdr:spPr>
        <a:xfrm>
          <a:off x="16268700" y="683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127924</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3960F259-51C0-472C-B6E9-945E8E8CBAF2}"/>
            </a:ext>
          </a:extLst>
        </xdr:cNvPr>
        <xdr:cNvSpPr txBox="1"/>
      </xdr:nvSpPr>
      <xdr:spPr>
        <a:xfrm>
          <a:off x="16357600" y="6814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116840</xdr:rowOff>
    </xdr:from>
    <xdr:to>
      <xdr:col>81</xdr:col>
      <xdr:colOff>101600</xdr:colOff>
      <xdr:row>40</xdr:row>
      <xdr:rowOff>46990</xdr:rowOff>
    </xdr:to>
    <xdr:sp macro="" textlink="">
      <xdr:nvSpPr>
        <xdr:cNvPr id="440" name="楕円 439">
          <a:extLst>
            <a:ext uri="{FF2B5EF4-FFF2-40B4-BE49-F238E27FC236}">
              <a16:creationId xmlns:a16="http://schemas.microsoft.com/office/drawing/2014/main" id="{28485DDA-9591-4CBB-9F40-FB073D5EFC3F}"/>
            </a:ext>
          </a:extLst>
        </xdr:cNvPr>
        <xdr:cNvSpPr/>
      </xdr:nvSpPr>
      <xdr:spPr>
        <a:xfrm>
          <a:off x="15430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167640</xdr:rowOff>
    </xdr:from>
    <xdr:to>
      <xdr:col>85</xdr:col>
      <xdr:colOff>127000</xdr:colOff>
      <xdr:row>40</xdr:row>
      <xdr:rowOff>28847</xdr:rowOff>
    </xdr:to>
    <xdr:cxnSp macro="">
      <xdr:nvCxnSpPr>
        <xdr:cNvPr id="441" name="直線コネクタ 440">
          <a:extLst>
            <a:ext uri="{FF2B5EF4-FFF2-40B4-BE49-F238E27FC236}">
              <a16:creationId xmlns:a16="http://schemas.microsoft.com/office/drawing/2014/main" id="{F11C993D-0BA2-42F3-BBA5-842445D1A1AD}"/>
            </a:ext>
          </a:extLst>
        </xdr:cNvPr>
        <xdr:cNvCxnSpPr/>
      </xdr:nvCxnSpPr>
      <xdr:spPr>
        <a:xfrm>
          <a:off x="15481300" y="685419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907</xdr:rowOff>
    </xdr:from>
    <xdr:to>
      <xdr:col>76</xdr:col>
      <xdr:colOff>165100</xdr:colOff>
      <xdr:row>39</xdr:row>
      <xdr:rowOff>102507</xdr:rowOff>
    </xdr:to>
    <xdr:sp macro="" textlink="">
      <xdr:nvSpPr>
        <xdr:cNvPr id="442" name="楕円 441">
          <a:extLst>
            <a:ext uri="{FF2B5EF4-FFF2-40B4-BE49-F238E27FC236}">
              <a16:creationId xmlns:a16="http://schemas.microsoft.com/office/drawing/2014/main" id="{52AC26B7-32D6-446A-80C5-448718DA9069}"/>
            </a:ext>
          </a:extLst>
        </xdr:cNvPr>
        <xdr:cNvSpPr/>
      </xdr:nvSpPr>
      <xdr:spPr>
        <a:xfrm>
          <a:off x="14541500" y="668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51707</xdr:rowOff>
    </xdr:from>
    <xdr:to>
      <xdr:col>81</xdr:col>
      <xdr:colOff>50800</xdr:colOff>
      <xdr:row>39</xdr:row>
      <xdr:rowOff>167640</xdr:rowOff>
    </xdr:to>
    <xdr:cxnSp macro="">
      <xdr:nvCxnSpPr>
        <xdr:cNvPr id="443" name="直線コネクタ 442">
          <a:extLst>
            <a:ext uri="{FF2B5EF4-FFF2-40B4-BE49-F238E27FC236}">
              <a16:creationId xmlns:a16="http://schemas.microsoft.com/office/drawing/2014/main" id="{7B225D62-FE67-4C7E-9A7B-85ADEB0E95E8}"/>
            </a:ext>
          </a:extLst>
        </xdr:cNvPr>
        <xdr:cNvCxnSpPr/>
      </xdr:nvCxnSpPr>
      <xdr:spPr>
        <a:xfrm>
          <a:off x="14592300" y="6738257"/>
          <a:ext cx="889000" cy="115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41728</xdr:rowOff>
    </xdr:from>
    <xdr:to>
      <xdr:col>72</xdr:col>
      <xdr:colOff>38100</xdr:colOff>
      <xdr:row>39</xdr:row>
      <xdr:rowOff>143328</xdr:rowOff>
    </xdr:to>
    <xdr:sp macro="" textlink="">
      <xdr:nvSpPr>
        <xdr:cNvPr id="444" name="楕円 443">
          <a:extLst>
            <a:ext uri="{FF2B5EF4-FFF2-40B4-BE49-F238E27FC236}">
              <a16:creationId xmlns:a16="http://schemas.microsoft.com/office/drawing/2014/main" id="{5C5A3C9F-8A1D-4D5A-9735-63829F815A69}"/>
            </a:ext>
          </a:extLst>
        </xdr:cNvPr>
        <xdr:cNvSpPr/>
      </xdr:nvSpPr>
      <xdr:spPr>
        <a:xfrm>
          <a:off x="13652500" y="672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51707</xdr:rowOff>
    </xdr:from>
    <xdr:to>
      <xdr:col>76</xdr:col>
      <xdr:colOff>114300</xdr:colOff>
      <xdr:row>39</xdr:row>
      <xdr:rowOff>92528</xdr:rowOff>
    </xdr:to>
    <xdr:cxnSp macro="">
      <xdr:nvCxnSpPr>
        <xdr:cNvPr id="445" name="直線コネクタ 444">
          <a:extLst>
            <a:ext uri="{FF2B5EF4-FFF2-40B4-BE49-F238E27FC236}">
              <a16:creationId xmlns:a16="http://schemas.microsoft.com/office/drawing/2014/main" id="{607A66D4-E41C-4979-BBFA-4477030F4883}"/>
            </a:ext>
          </a:extLst>
        </xdr:cNvPr>
        <xdr:cNvCxnSpPr/>
      </xdr:nvCxnSpPr>
      <xdr:spPr>
        <a:xfrm flipV="1">
          <a:off x="13703300" y="6738257"/>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4173</xdr:rowOff>
    </xdr:from>
    <xdr:to>
      <xdr:col>67</xdr:col>
      <xdr:colOff>101600</xdr:colOff>
      <xdr:row>39</xdr:row>
      <xdr:rowOff>105773</xdr:rowOff>
    </xdr:to>
    <xdr:sp macro="" textlink="">
      <xdr:nvSpPr>
        <xdr:cNvPr id="446" name="楕円 445">
          <a:extLst>
            <a:ext uri="{FF2B5EF4-FFF2-40B4-BE49-F238E27FC236}">
              <a16:creationId xmlns:a16="http://schemas.microsoft.com/office/drawing/2014/main" id="{9198C908-F36B-47BB-814A-5347DE400C96}"/>
            </a:ext>
          </a:extLst>
        </xdr:cNvPr>
        <xdr:cNvSpPr/>
      </xdr:nvSpPr>
      <xdr:spPr>
        <a:xfrm>
          <a:off x="12763500" y="669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54973</xdr:rowOff>
    </xdr:from>
    <xdr:to>
      <xdr:col>71</xdr:col>
      <xdr:colOff>177800</xdr:colOff>
      <xdr:row>39</xdr:row>
      <xdr:rowOff>92528</xdr:rowOff>
    </xdr:to>
    <xdr:cxnSp macro="">
      <xdr:nvCxnSpPr>
        <xdr:cNvPr id="447" name="直線コネクタ 446">
          <a:extLst>
            <a:ext uri="{FF2B5EF4-FFF2-40B4-BE49-F238E27FC236}">
              <a16:creationId xmlns:a16="http://schemas.microsoft.com/office/drawing/2014/main" id="{44742B29-4BB0-4BD3-BC6D-293B52437C43}"/>
            </a:ext>
          </a:extLst>
        </xdr:cNvPr>
        <xdr:cNvCxnSpPr/>
      </xdr:nvCxnSpPr>
      <xdr:spPr>
        <a:xfrm>
          <a:off x="12814300" y="6741523"/>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68416</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22810A02-9AE8-45CD-9008-39624D8D87A4}"/>
            </a:ext>
          </a:extLst>
        </xdr:cNvPr>
        <xdr:cNvSpPr txBox="1"/>
      </xdr:nvSpPr>
      <xdr:spPr>
        <a:xfrm>
          <a:off x="15266044" y="6240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47188</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6A89D9EF-B87F-45D9-A3D9-FF43EF565EDD}"/>
            </a:ext>
          </a:extLst>
        </xdr:cNvPr>
        <xdr:cNvSpPr txBox="1"/>
      </xdr:nvSpPr>
      <xdr:spPr>
        <a:xfrm>
          <a:off x="14389744" y="6219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84744</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A21A835C-1B08-4F6B-B04E-93A600B7A653}"/>
            </a:ext>
          </a:extLst>
        </xdr:cNvPr>
        <xdr:cNvSpPr txBox="1"/>
      </xdr:nvSpPr>
      <xdr:spPr>
        <a:xfrm>
          <a:off x="13500744" y="6256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81478</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7DDFD730-AB1C-447C-AFBC-1C9C7CC49C49}"/>
            </a:ext>
          </a:extLst>
        </xdr:cNvPr>
        <xdr:cNvSpPr txBox="1"/>
      </xdr:nvSpPr>
      <xdr:spPr>
        <a:xfrm>
          <a:off x="12611744" y="625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38117</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EF9A6CF5-A3C0-4DD0-B168-8DCFFFCC9D74}"/>
            </a:ext>
          </a:extLst>
        </xdr:cNvPr>
        <xdr:cNvSpPr txBox="1"/>
      </xdr:nvSpPr>
      <xdr:spPr>
        <a:xfrm>
          <a:off x="15266044" y="689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93634</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C97D98B3-4765-45E4-BC07-366FDA1FC512}"/>
            </a:ext>
          </a:extLst>
        </xdr:cNvPr>
        <xdr:cNvSpPr txBox="1"/>
      </xdr:nvSpPr>
      <xdr:spPr>
        <a:xfrm>
          <a:off x="14389744" y="678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134455</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9C8B8131-2D8A-4FAB-A26F-F9E4D1AE7DDE}"/>
            </a:ext>
          </a:extLst>
        </xdr:cNvPr>
        <xdr:cNvSpPr txBox="1"/>
      </xdr:nvSpPr>
      <xdr:spPr>
        <a:xfrm>
          <a:off x="13500744" y="682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96900</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463E11F0-6924-421D-8387-1495AF311AA8}"/>
            </a:ext>
          </a:extLst>
        </xdr:cNvPr>
        <xdr:cNvSpPr txBox="1"/>
      </xdr:nvSpPr>
      <xdr:spPr>
        <a:xfrm>
          <a:off x="12611744" y="678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AFD60987-1264-4477-9C79-BE64A83ACB5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CF5CDB73-9008-488D-9D1B-E2E2630F9B9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EA92C1EE-507E-406A-8A80-DC7A9820138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2954F24D-3C45-424A-A14A-D5516336428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12AA9925-EA99-49DA-ABB0-46468CBCE0E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600E0BAA-414B-4D69-A243-D9E61986F88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E8BA8582-5C6C-47FA-9C17-3C3A886C762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28F67FBF-5B7B-4D25-A848-C403B6BADE3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F71F14A9-37E7-41A1-AD59-FFF5802DD0E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EB4912B0-BA2E-47F3-912C-1C8FE4D506C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6" name="直線コネクタ 465">
          <a:extLst>
            <a:ext uri="{FF2B5EF4-FFF2-40B4-BE49-F238E27FC236}">
              <a16:creationId xmlns:a16="http://schemas.microsoft.com/office/drawing/2014/main" id="{E58544D8-74B9-4E27-AEA9-9F1798A4A9C1}"/>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7" name="テキスト ボックス 466">
          <a:extLst>
            <a:ext uri="{FF2B5EF4-FFF2-40B4-BE49-F238E27FC236}">
              <a16:creationId xmlns:a16="http://schemas.microsoft.com/office/drawing/2014/main" id="{D74FBAFA-2B0E-433C-BF78-770973E07B2A}"/>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8" name="直線コネクタ 467">
          <a:extLst>
            <a:ext uri="{FF2B5EF4-FFF2-40B4-BE49-F238E27FC236}">
              <a16:creationId xmlns:a16="http://schemas.microsoft.com/office/drawing/2014/main" id="{E454563F-5C52-4FC3-A7AD-239D70B4C651}"/>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9" name="テキスト ボックス 468">
          <a:extLst>
            <a:ext uri="{FF2B5EF4-FFF2-40B4-BE49-F238E27FC236}">
              <a16:creationId xmlns:a16="http://schemas.microsoft.com/office/drawing/2014/main" id="{05C025C6-6687-45EB-B8C8-52FE8C429798}"/>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0" name="直線コネクタ 469">
          <a:extLst>
            <a:ext uri="{FF2B5EF4-FFF2-40B4-BE49-F238E27FC236}">
              <a16:creationId xmlns:a16="http://schemas.microsoft.com/office/drawing/2014/main" id="{959DE891-640B-4B18-9B63-1E87E3811FBE}"/>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71" name="テキスト ボックス 470">
          <a:extLst>
            <a:ext uri="{FF2B5EF4-FFF2-40B4-BE49-F238E27FC236}">
              <a16:creationId xmlns:a16="http://schemas.microsoft.com/office/drawing/2014/main" id="{FEBC029C-7F9C-4F38-A216-119C088CE239}"/>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2" name="直線コネクタ 471">
          <a:extLst>
            <a:ext uri="{FF2B5EF4-FFF2-40B4-BE49-F238E27FC236}">
              <a16:creationId xmlns:a16="http://schemas.microsoft.com/office/drawing/2014/main" id="{CE1658F3-A16B-4931-A841-D9333C74C21A}"/>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3" name="テキスト ボックス 472">
          <a:extLst>
            <a:ext uri="{FF2B5EF4-FFF2-40B4-BE49-F238E27FC236}">
              <a16:creationId xmlns:a16="http://schemas.microsoft.com/office/drawing/2014/main" id="{A965191C-1BCD-4FBE-8CEF-F465D50F6EBE}"/>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6A88D460-6529-42BB-989C-E312F8218A6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5" name="テキスト ボックス 474">
          <a:extLst>
            <a:ext uri="{FF2B5EF4-FFF2-40B4-BE49-F238E27FC236}">
              <a16:creationId xmlns:a16="http://schemas.microsoft.com/office/drawing/2014/main" id="{190A7826-1A4F-4080-8561-48157E03246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認定こども園・幼稚園・保育所】&#10;一人当たり面積グラフ枠">
          <a:extLst>
            <a:ext uri="{FF2B5EF4-FFF2-40B4-BE49-F238E27FC236}">
              <a16:creationId xmlns:a16="http://schemas.microsoft.com/office/drawing/2014/main" id="{87D707FA-60A6-461F-8567-0A436751CBF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30023</xdr:rowOff>
    </xdr:from>
    <xdr:to>
      <xdr:col>116</xdr:col>
      <xdr:colOff>62864</xdr:colOff>
      <xdr:row>41</xdr:row>
      <xdr:rowOff>89459</xdr:rowOff>
    </xdr:to>
    <xdr:cxnSp macro="">
      <xdr:nvCxnSpPr>
        <xdr:cNvPr id="477" name="直線コネクタ 476">
          <a:extLst>
            <a:ext uri="{FF2B5EF4-FFF2-40B4-BE49-F238E27FC236}">
              <a16:creationId xmlns:a16="http://schemas.microsoft.com/office/drawing/2014/main" id="{F8A0E669-0106-484E-B984-F7E2ED9C535E}"/>
            </a:ext>
          </a:extLst>
        </xdr:cNvPr>
        <xdr:cNvCxnSpPr/>
      </xdr:nvCxnSpPr>
      <xdr:spPr>
        <a:xfrm flipV="1">
          <a:off x="22160864" y="5687873"/>
          <a:ext cx="0" cy="14310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93286</xdr:rowOff>
    </xdr:from>
    <xdr:ext cx="469744" cy="259045"/>
    <xdr:sp macro="" textlink="">
      <xdr:nvSpPr>
        <xdr:cNvPr id="478" name="【認定こども園・幼稚園・保育所】&#10;一人当たり面積最小値テキスト">
          <a:extLst>
            <a:ext uri="{FF2B5EF4-FFF2-40B4-BE49-F238E27FC236}">
              <a16:creationId xmlns:a16="http://schemas.microsoft.com/office/drawing/2014/main" id="{7C302BE8-10D5-4139-9544-7C1A1480D4E1}"/>
            </a:ext>
          </a:extLst>
        </xdr:cNvPr>
        <xdr:cNvSpPr txBox="1"/>
      </xdr:nvSpPr>
      <xdr:spPr>
        <a:xfrm>
          <a:off x="22199600" y="7122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89459</xdr:rowOff>
    </xdr:from>
    <xdr:to>
      <xdr:col>116</xdr:col>
      <xdr:colOff>152400</xdr:colOff>
      <xdr:row>41</xdr:row>
      <xdr:rowOff>89459</xdr:rowOff>
    </xdr:to>
    <xdr:cxnSp macro="">
      <xdr:nvCxnSpPr>
        <xdr:cNvPr id="479" name="直線コネクタ 478">
          <a:extLst>
            <a:ext uri="{FF2B5EF4-FFF2-40B4-BE49-F238E27FC236}">
              <a16:creationId xmlns:a16="http://schemas.microsoft.com/office/drawing/2014/main" id="{7F19539E-97C0-4C2B-9D1F-530A597866E3}"/>
            </a:ext>
          </a:extLst>
        </xdr:cNvPr>
        <xdr:cNvCxnSpPr/>
      </xdr:nvCxnSpPr>
      <xdr:spPr>
        <a:xfrm>
          <a:off x="22072600" y="7118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148150</xdr:rowOff>
    </xdr:from>
    <xdr:ext cx="469744" cy="259045"/>
    <xdr:sp macro="" textlink="">
      <xdr:nvSpPr>
        <xdr:cNvPr id="480" name="【認定こども園・幼稚園・保育所】&#10;一人当たり面積最大値テキスト">
          <a:extLst>
            <a:ext uri="{FF2B5EF4-FFF2-40B4-BE49-F238E27FC236}">
              <a16:creationId xmlns:a16="http://schemas.microsoft.com/office/drawing/2014/main" id="{8D07AC56-F150-49E7-B3A7-738684ADD3B5}"/>
            </a:ext>
          </a:extLst>
        </xdr:cNvPr>
        <xdr:cNvSpPr txBox="1"/>
      </xdr:nvSpPr>
      <xdr:spPr>
        <a:xfrm>
          <a:off x="22199600" y="5463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30023</xdr:rowOff>
    </xdr:from>
    <xdr:to>
      <xdr:col>116</xdr:col>
      <xdr:colOff>152400</xdr:colOff>
      <xdr:row>33</xdr:row>
      <xdr:rowOff>30023</xdr:rowOff>
    </xdr:to>
    <xdr:cxnSp macro="">
      <xdr:nvCxnSpPr>
        <xdr:cNvPr id="481" name="直線コネクタ 480">
          <a:extLst>
            <a:ext uri="{FF2B5EF4-FFF2-40B4-BE49-F238E27FC236}">
              <a16:creationId xmlns:a16="http://schemas.microsoft.com/office/drawing/2014/main" id="{0B4BEC9D-600F-4F91-9426-9C5C4AE17052}"/>
            </a:ext>
          </a:extLst>
        </xdr:cNvPr>
        <xdr:cNvCxnSpPr/>
      </xdr:nvCxnSpPr>
      <xdr:spPr>
        <a:xfrm>
          <a:off x="22072600" y="5687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165676</xdr:rowOff>
    </xdr:from>
    <xdr:ext cx="469744" cy="259045"/>
    <xdr:sp macro="" textlink="">
      <xdr:nvSpPr>
        <xdr:cNvPr id="482" name="【認定こども園・幼稚園・保育所】&#10;一人当たり面積平均値テキスト">
          <a:extLst>
            <a:ext uri="{FF2B5EF4-FFF2-40B4-BE49-F238E27FC236}">
              <a16:creationId xmlns:a16="http://schemas.microsoft.com/office/drawing/2014/main" id="{3D37D402-A1CC-400C-B830-341F2A46C115}"/>
            </a:ext>
          </a:extLst>
        </xdr:cNvPr>
        <xdr:cNvSpPr txBox="1"/>
      </xdr:nvSpPr>
      <xdr:spPr>
        <a:xfrm>
          <a:off x="22199600" y="66807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15799</xdr:rowOff>
    </xdr:from>
    <xdr:to>
      <xdr:col>116</xdr:col>
      <xdr:colOff>114300</xdr:colOff>
      <xdr:row>39</xdr:row>
      <xdr:rowOff>117399</xdr:rowOff>
    </xdr:to>
    <xdr:sp macro="" textlink="">
      <xdr:nvSpPr>
        <xdr:cNvPr id="483" name="フローチャート: 判断 482">
          <a:extLst>
            <a:ext uri="{FF2B5EF4-FFF2-40B4-BE49-F238E27FC236}">
              <a16:creationId xmlns:a16="http://schemas.microsoft.com/office/drawing/2014/main" id="{06679BC1-9931-4D06-9F8B-0CF7B33076ED}"/>
            </a:ext>
          </a:extLst>
        </xdr:cNvPr>
        <xdr:cNvSpPr/>
      </xdr:nvSpPr>
      <xdr:spPr>
        <a:xfrm>
          <a:off x="22110700" y="670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30429</xdr:rowOff>
    </xdr:from>
    <xdr:to>
      <xdr:col>112</xdr:col>
      <xdr:colOff>38100</xdr:colOff>
      <xdr:row>39</xdr:row>
      <xdr:rowOff>132029</xdr:rowOff>
    </xdr:to>
    <xdr:sp macro="" textlink="">
      <xdr:nvSpPr>
        <xdr:cNvPr id="484" name="フローチャート: 判断 483">
          <a:extLst>
            <a:ext uri="{FF2B5EF4-FFF2-40B4-BE49-F238E27FC236}">
              <a16:creationId xmlns:a16="http://schemas.microsoft.com/office/drawing/2014/main" id="{CA490A53-84EB-41E1-94BB-F743BE9D4860}"/>
            </a:ext>
          </a:extLst>
        </xdr:cNvPr>
        <xdr:cNvSpPr/>
      </xdr:nvSpPr>
      <xdr:spPr>
        <a:xfrm>
          <a:off x="21272500" y="671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41402</xdr:rowOff>
    </xdr:from>
    <xdr:to>
      <xdr:col>107</xdr:col>
      <xdr:colOff>101600</xdr:colOff>
      <xdr:row>39</xdr:row>
      <xdr:rowOff>143002</xdr:rowOff>
    </xdr:to>
    <xdr:sp macro="" textlink="">
      <xdr:nvSpPr>
        <xdr:cNvPr id="485" name="フローチャート: 判断 484">
          <a:extLst>
            <a:ext uri="{FF2B5EF4-FFF2-40B4-BE49-F238E27FC236}">
              <a16:creationId xmlns:a16="http://schemas.microsoft.com/office/drawing/2014/main" id="{D5257E4C-4121-4056-9DF2-8A9023D61BC5}"/>
            </a:ext>
          </a:extLst>
        </xdr:cNvPr>
        <xdr:cNvSpPr/>
      </xdr:nvSpPr>
      <xdr:spPr>
        <a:xfrm>
          <a:off x="20383500" y="672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46889</xdr:rowOff>
    </xdr:from>
    <xdr:to>
      <xdr:col>102</xdr:col>
      <xdr:colOff>165100</xdr:colOff>
      <xdr:row>39</xdr:row>
      <xdr:rowOff>148489</xdr:rowOff>
    </xdr:to>
    <xdr:sp macro="" textlink="">
      <xdr:nvSpPr>
        <xdr:cNvPr id="486" name="フローチャート: 判断 485">
          <a:extLst>
            <a:ext uri="{FF2B5EF4-FFF2-40B4-BE49-F238E27FC236}">
              <a16:creationId xmlns:a16="http://schemas.microsoft.com/office/drawing/2014/main" id="{D0BEA57F-7796-42AE-9B86-913445911815}"/>
            </a:ext>
          </a:extLst>
        </xdr:cNvPr>
        <xdr:cNvSpPr/>
      </xdr:nvSpPr>
      <xdr:spPr>
        <a:xfrm>
          <a:off x="19494500" y="6733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56032</xdr:rowOff>
    </xdr:from>
    <xdr:to>
      <xdr:col>98</xdr:col>
      <xdr:colOff>38100</xdr:colOff>
      <xdr:row>39</xdr:row>
      <xdr:rowOff>157632</xdr:rowOff>
    </xdr:to>
    <xdr:sp macro="" textlink="">
      <xdr:nvSpPr>
        <xdr:cNvPr id="487" name="フローチャート: 判断 486">
          <a:extLst>
            <a:ext uri="{FF2B5EF4-FFF2-40B4-BE49-F238E27FC236}">
              <a16:creationId xmlns:a16="http://schemas.microsoft.com/office/drawing/2014/main" id="{63D51001-F41D-41DF-99C7-42AFF1978573}"/>
            </a:ext>
          </a:extLst>
        </xdr:cNvPr>
        <xdr:cNvSpPr/>
      </xdr:nvSpPr>
      <xdr:spPr>
        <a:xfrm>
          <a:off x="18605500" y="6742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DC58134C-76AA-4194-A251-6169FDC4108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2CDBA536-7BDF-4B43-89D8-72535E4F05F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46E724FC-053B-4E6E-8C53-3187CF539C2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6782E8F2-DE10-4B96-A6B7-BA2AD94731F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230946F9-FCCD-4B89-BAF1-B8E4AFFC0A2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126898</xdr:rowOff>
    </xdr:from>
    <xdr:to>
      <xdr:col>116</xdr:col>
      <xdr:colOff>114300</xdr:colOff>
      <xdr:row>39</xdr:row>
      <xdr:rowOff>57048</xdr:rowOff>
    </xdr:to>
    <xdr:sp macro="" textlink="">
      <xdr:nvSpPr>
        <xdr:cNvPr id="493" name="楕円 492">
          <a:extLst>
            <a:ext uri="{FF2B5EF4-FFF2-40B4-BE49-F238E27FC236}">
              <a16:creationId xmlns:a16="http://schemas.microsoft.com/office/drawing/2014/main" id="{333F3BA8-0D18-4463-A7D2-72E95335C76E}"/>
            </a:ext>
          </a:extLst>
        </xdr:cNvPr>
        <xdr:cNvSpPr/>
      </xdr:nvSpPr>
      <xdr:spPr>
        <a:xfrm>
          <a:off x="22110700" y="6641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149775</xdr:rowOff>
    </xdr:from>
    <xdr:ext cx="469744" cy="259045"/>
    <xdr:sp macro="" textlink="">
      <xdr:nvSpPr>
        <xdr:cNvPr id="494" name="【認定こども園・幼稚園・保育所】&#10;一人当たり面積該当値テキスト">
          <a:extLst>
            <a:ext uri="{FF2B5EF4-FFF2-40B4-BE49-F238E27FC236}">
              <a16:creationId xmlns:a16="http://schemas.microsoft.com/office/drawing/2014/main" id="{1EEE42F3-5C6B-4E9C-BA1A-43D6DCA2796D}"/>
            </a:ext>
          </a:extLst>
        </xdr:cNvPr>
        <xdr:cNvSpPr txBox="1"/>
      </xdr:nvSpPr>
      <xdr:spPr>
        <a:xfrm>
          <a:off x="22199600" y="6493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140615</xdr:rowOff>
    </xdr:from>
    <xdr:to>
      <xdr:col>112</xdr:col>
      <xdr:colOff>38100</xdr:colOff>
      <xdr:row>39</xdr:row>
      <xdr:rowOff>70765</xdr:rowOff>
    </xdr:to>
    <xdr:sp macro="" textlink="">
      <xdr:nvSpPr>
        <xdr:cNvPr id="495" name="楕円 494">
          <a:extLst>
            <a:ext uri="{FF2B5EF4-FFF2-40B4-BE49-F238E27FC236}">
              <a16:creationId xmlns:a16="http://schemas.microsoft.com/office/drawing/2014/main" id="{8AC4AB37-755B-4EA1-94DF-1919BFA4F53A}"/>
            </a:ext>
          </a:extLst>
        </xdr:cNvPr>
        <xdr:cNvSpPr/>
      </xdr:nvSpPr>
      <xdr:spPr>
        <a:xfrm>
          <a:off x="21272500" y="665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6248</xdr:rowOff>
    </xdr:from>
    <xdr:to>
      <xdr:col>116</xdr:col>
      <xdr:colOff>63500</xdr:colOff>
      <xdr:row>39</xdr:row>
      <xdr:rowOff>19965</xdr:rowOff>
    </xdr:to>
    <xdr:cxnSp macro="">
      <xdr:nvCxnSpPr>
        <xdr:cNvPr id="496" name="直線コネクタ 495">
          <a:extLst>
            <a:ext uri="{FF2B5EF4-FFF2-40B4-BE49-F238E27FC236}">
              <a16:creationId xmlns:a16="http://schemas.microsoft.com/office/drawing/2014/main" id="{E9617567-2FC0-4FA3-AA3A-4F1AC9B91201}"/>
            </a:ext>
          </a:extLst>
        </xdr:cNvPr>
        <xdr:cNvCxnSpPr/>
      </xdr:nvCxnSpPr>
      <xdr:spPr>
        <a:xfrm flipV="1">
          <a:off x="21323300" y="6692798"/>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151587</xdr:rowOff>
    </xdr:from>
    <xdr:to>
      <xdr:col>107</xdr:col>
      <xdr:colOff>101600</xdr:colOff>
      <xdr:row>39</xdr:row>
      <xdr:rowOff>81737</xdr:rowOff>
    </xdr:to>
    <xdr:sp macro="" textlink="">
      <xdr:nvSpPr>
        <xdr:cNvPr id="497" name="楕円 496">
          <a:extLst>
            <a:ext uri="{FF2B5EF4-FFF2-40B4-BE49-F238E27FC236}">
              <a16:creationId xmlns:a16="http://schemas.microsoft.com/office/drawing/2014/main" id="{F888C274-3463-4347-9452-9079BD406012}"/>
            </a:ext>
          </a:extLst>
        </xdr:cNvPr>
        <xdr:cNvSpPr/>
      </xdr:nvSpPr>
      <xdr:spPr>
        <a:xfrm>
          <a:off x="20383500" y="6666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19965</xdr:rowOff>
    </xdr:from>
    <xdr:to>
      <xdr:col>111</xdr:col>
      <xdr:colOff>177800</xdr:colOff>
      <xdr:row>39</xdr:row>
      <xdr:rowOff>30937</xdr:rowOff>
    </xdr:to>
    <xdr:cxnSp macro="">
      <xdr:nvCxnSpPr>
        <xdr:cNvPr id="498" name="直線コネクタ 497">
          <a:extLst>
            <a:ext uri="{FF2B5EF4-FFF2-40B4-BE49-F238E27FC236}">
              <a16:creationId xmlns:a16="http://schemas.microsoft.com/office/drawing/2014/main" id="{A0FE21EC-2B60-4EF6-A40A-400E88A312B4}"/>
            </a:ext>
          </a:extLst>
        </xdr:cNvPr>
        <xdr:cNvCxnSpPr/>
      </xdr:nvCxnSpPr>
      <xdr:spPr>
        <a:xfrm flipV="1">
          <a:off x="20434300" y="6706515"/>
          <a:ext cx="889000" cy="10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160731</xdr:rowOff>
    </xdr:from>
    <xdr:to>
      <xdr:col>102</xdr:col>
      <xdr:colOff>165100</xdr:colOff>
      <xdr:row>39</xdr:row>
      <xdr:rowOff>90881</xdr:rowOff>
    </xdr:to>
    <xdr:sp macro="" textlink="">
      <xdr:nvSpPr>
        <xdr:cNvPr id="499" name="楕円 498">
          <a:extLst>
            <a:ext uri="{FF2B5EF4-FFF2-40B4-BE49-F238E27FC236}">
              <a16:creationId xmlns:a16="http://schemas.microsoft.com/office/drawing/2014/main" id="{9C3D4534-3E27-4F4D-AC8F-2BEAB9B1CAA3}"/>
            </a:ext>
          </a:extLst>
        </xdr:cNvPr>
        <xdr:cNvSpPr/>
      </xdr:nvSpPr>
      <xdr:spPr>
        <a:xfrm>
          <a:off x="19494500" y="667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30937</xdr:rowOff>
    </xdr:from>
    <xdr:to>
      <xdr:col>107</xdr:col>
      <xdr:colOff>50800</xdr:colOff>
      <xdr:row>39</xdr:row>
      <xdr:rowOff>40081</xdr:rowOff>
    </xdr:to>
    <xdr:cxnSp macro="">
      <xdr:nvCxnSpPr>
        <xdr:cNvPr id="500" name="直線コネクタ 499">
          <a:extLst>
            <a:ext uri="{FF2B5EF4-FFF2-40B4-BE49-F238E27FC236}">
              <a16:creationId xmlns:a16="http://schemas.microsoft.com/office/drawing/2014/main" id="{C1AC4EDB-30BF-400A-AE9A-50413BE483FC}"/>
            </a:ext>
          </a:extLst>
        </xdr:cNvPr>
        <xdr:cNvCxnSpPr/>
      </xdr:nvCxnSpPr>
      <xdr:spPr>
        <a:xfrm flipV="1">
          <a:off x="19545300" y="6717487"/>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1168</xdr:rowOff>
    </xdr:from>
    <xdr:to>
      <xdr:col>98</xdr:col>
      <xdr:colOff>38100</xdr:colOff>
      <xdr:row>39</xdr:row>
      <xdr:rowOff>102768</xdr:rowOff>
    </xdr:to>
    <xdr:sp macro="" textlink="">
      <xdr:nvSpPr>
        <xdr:cNvPr id="501" name="楕円 500">
          <a:extLst>
            <a:ext uri="{FF2B5EF4-FFF2-40B4-BE49-F238E27FC236}">
              <a16:creationId xmlns:a16="http://schemas.microsoft.com/office/drawing/2014/main" id="{AC3E6A29-C4F0-4FB5-87AD-93DA851492D6}"/>
            </a:ext>
          </a:extLst>
        </xdr:cNvPr>
        <xdr:cNvSpPr/>
      </xdr:nvSpPr>
      <xdr:spPr>
        <a:xfrm>
          <a:off x="18605500" y="6687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40081</xdr:rowOff>
    </xdr:from>
    <xdr:to>
      <xdr:col>102</xdr:col>
      <xdr:colOff>114300</xdr:colOff>
      <xdr:row>39</xdr:row>
      <xdr:rowOff>51968</xdr:rowOff>
    </xdr:to>
    <xdr:cxnSp macro="">
      <xdr:nvCxnSpPr>
        <xdr:cNvPr id="502" name="直線コネクタ 501">
          <a:extLst>
            <a:ext uri="{FF2B5EF4-FFF2-40B4-BE49-F238E27FC236}">
              <a16:creationId xmlns:a16="http://schemas.microsoft.com/office/drawing/2014/main" id="{B7CC6842-EC10-430C-A58B-11564074D745}"/>
            </a:ext>
          </a:extLst>
        </xdr:cNvPr>
        <xdr:cNvCxnSpPr/>
      </xdr:nvCxnSpPr>
      <xdr:spPr>
        <a:xfrm flipV="1">
          <a:off x="18656300" y="6726631"/>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123156</xdr:rowOff>
    </xdr:from>
    <xdr:ext cx="469744" cy="259045"/>
    <xdr:sp macro="" textlink="">
      <xdr:nvSpPr>
        <xdr:cNvPr id="503" name="n_1aveValue【認定こども園・幼稚園・保育所】&#10;一人当たり面積">
          <a:extLst>
            <a:ext uri="{FF2B5EF4-FFF2-40B4-BE49-F238E27FC236}">
              <a16:creationId xmlns:a16="http://schemas.microsoft.com/office/drawing/2014/main" id="{FE63D905-F01A-4336-A5F1-FA13CC0DD326}"/>
            </a:ext>
          </a:extLst>
        </xdr:cNvPr>
        <xdr:cNvSpPr txBox="1"/>
      </xdr:nvSpPr>
      <xdr:spPr>
        <a:xfrm>
          <a:off x="21075727" y="680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134129</xdr:rowOff>
    </xdr:from>
    <xdr:ext cx="469744" cy="259045"/>
    <xdr:sp macro="" textlink="">
      <xdr:nvSpPr>
        <xdr:cNvPr id="504" name="n_2aveValue【認定こども園・幼稚園・保育所】&#10;一人当たり面積">
          <a:extLst>
            <a:ext uri="{FF2B5EF4-FFF2-40B4-BE49-F238E27FC236}">
              <a16:creationId xmlns:a16="http://schemas.microsoft.com/office/drawing/2014/main" id="{84045CA5-32A1-44E2-A67D-5D9B7515F1FC}"/>
            </a:ext>
          </a:extLst>
        </xdr:cNvPr>
        <xdr:cNvSpPr txBox="1"/>
      </xdr:nvSpPr>
      <xdr:spPr>
        <a:xfrm>
          <a:off x="20199427" y="682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139616</xdr:rowOff>
    </xdr:from>
    <xdr:ext cx="469744" cy="259045"/>
    <xdr:sp macro="" textlink="">
      <xdr:nvSpPr>
        <xdr:cNvPr id="505" name="n_3aveValue【認定こども園・幼稚園・保育所】&#10;一人当たり面積">
          <a:extLst>
            <a:ext uri="{FF2B5EF4-FFF2-40B4-BE49-F238E27FC236}">
              <a16:creationId xmlns:a16="http://schemas.microsoft.com/office/drawing/2014/main" id="{CFFC70C0-E541-4E00-869E-86875D8144C8}"/>
            </a:ext>
          </a:extLst>
        </xdr:cNvPr>
        <xdr:cNvSpPr txBox="1"/>
      </xdr:nvSpPr>
      <xdr:spPr>
        <a:xfrm>
          <a:off x="19310427" y="6826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148759</xdr:rowOff>
    </xdr:from>
    <xdr:ext cx="469744" cy="259045"/>
    <xdr:sp macro="" textlink="">
      <xdr:nvSpPr>
        <xdr:cNvPr id="506" name="n_4aveValue【認定こども園・幼稚園・保育所】&#10;一人当たり面積">
          <a:extLst>
            <a:ext uri="{FF2B5EF4-FFF2-40B4-BE49-F238E27FC236}">
              <a16:creationId xmlns:a16="http://schemas.microsoft.com/office/drawing/2014/main" id="{2CE5D225-BFC3-4EB0-9075-26057CB2D467}"/>
            </a:ext>
          </a:extLst>
        </xdr:cNvPr>
        <xdr:cNvSpPr txBox="1"/>
      </xdr:nvSpPr>
      <xdr:spPr>
        <a:xfrm>
          <a:off x="18421427" y="6835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87291</xdr:rowOff>
    </xdr:from>
    <xdr:ext cx="469744" cy="259045"/>
    <xdr:sp macro="" textlink="">
      <xdr:nvSpPr>
        <xdr:cNvPr id="507" name="n_1mainValue【認定こども園・幼稚園・保育所】&#10;一人当たり面積">
          <a:extLst>
            <a:ext uri="{FF2B5EF4-FFF2-40B4-BE49-F238E27FC236}">
              <a16:creationId xmlns:a16="http://schemas.microsoft.com/office/drawing/2014/main" id="{E522366A-CD2D-4F1E-B65A-EA0FD636251F}"/>
            </a:ext>
          </a:extLst>
        </xdr:cNvPr>
        <xdr:cNvSpPr txBox="1"/>
      </xdr:nvSpPr>
      <xdr:spPr>
        <a:xfrm>
          <a:off x="21075727" y="6430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98264</xdr:rowOff>
    </xdr:from>
    <xdr:ext cx="469744" cy="259045"/>
    <xdr:sp macro="" textlink="">
      <xdr:nvSpPr>
        <xdr:cNvPr id="508" name="n_2mainValue【認定こども園・幼稚園・保育所】&#10;一人当たり面積">
          <a:extLst>
            <a:ext uri="{FF2B5EF4-FFF2-40B4-BE49-F238E27FC236}">
              <a16:creationId xmlns:a16="http://schemas.microsoft.com/office/drawing/2014/main" id="{BFB4535F-A37A-47CE-A176-4558EDCF98C4}"/>
            </a:ext>
          </a:extLst>
        </xdr:cNvPr>
        <xdr:cNvSpPr txBox="1"/>
      </xdr:nvSpPr>
      <xdr:spPr>
        <a:xfrm>
          <a:off x="20199427" y="6441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107408</xdr:rowOff>
    </xdr:from>
    <xdr:ext cx="469744" cy="259045"/>
    <xdr:sp macro="" textlink="">
      <xdr:nvSpPr>
        <xdr:cNvPr id="509" name="n_3mainValue【認定こども園・幼稚園・保育所】&#10;一人当たり面積">
          <a:extLst>
            <a:ext uri="{FF2B5EF4-FFF2-40B4-BE49-F238E27FC236}">
              <a16:creationId xmlns:a16="http://schemas.microsoft.com/office/drawing/2014/main" id="{0E58D49E-60BD-44C6-9FA0-1AE9E000FB37}"/>
            </a:ext>
          </a:extLst>
        </xdr:cNvPr>
        <xdr:cNvSpPr txBox="1"/>
      </xdr:nvSpPr>
      <xdr:spPr>
        <a:xfrm>
          <a:off x="19310427" y="645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119296</xdr:rowOff>
    </xdr:from>
    <xdr:ext cx="469744" cy="259045"/>
    <xdr:sp macro="" textlink="">
      <xdr:nvSpPr>
        <xdr:cNvPr id="510" name="n_4mainValue【認定こども園・幼稚園・保育所】&#10;一人当たり面積">
          <a:extLst>
            <a:ext uri="{FF2B5EF4-FFF2-40B4-BE49-F238E27FC236}">
              <a16:creationId xmlns:a16="http://schemas.microsoft.com/office/drawing/2014/main" id="{1893DED9-17A3-4073-BAF2-464B2F7B17FF}"/>
            </a:ext>
          </a:extLst>
        </xdr:cNvPr>
        <xdr:cNvSpPr txBox="1"/>
      </xdr:nvSpPr>
      <xdr:spPr>
        <a:xfrm>
          <a:off x="18421427" y="6462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EE2DFECD-ECAA-4CA6-8048-750950373DE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069A0AA4-2FD9-4A96-B83B-6DC1550BF17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6D37F54C-A31D-4343-9A0E-82FD895DDCD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BFF2CD1A-2BF0-406C-9281-C74EA3C8DE7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7A610EA3-F324-4BC6-A9E2-0B4F8BCA788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CAEDEE6D-390C-40F3-BEDB-2EE25D397B9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B60579BC-8D3B-467E-AC8C-46256BC57EE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671373C4-AE80-41A6-B479-BD7DD40DAC0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id="{13767FF8-AD8C-46DF-9401-C02CA885BE7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EAA4F44C-3720-4C44-8806-F9DA564460B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id="{7D7E6634-DD6B-4330-9CBE-96A7D43AE3E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2" name="直線コネクタ 521">
          <a:extLst>
            <a:ext uri="{FF2B5EF4-FFF2-40B4-BE49-F238E27FC236}">
              <a16:creationId xmlns:a16="http://schemas.microsoft.com/office/drawing/2014/main" id="{7AA331F6-9969-47C9-A64F-A0788CF262C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3" name="テキスト ボックス 522">
          <a:extLst>
            <a:ext uri="{FF2B5EF4-FFF2-40B4-BE49-F238E27FC236}">
              <a16:creationId xmlns:a16="http://schemas.microsoft.com/office/drawing/2014/main" id="{EC481944-3316-48E9-AFE4-5A987FC9AF2A}"/>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4" name="直線コネクタ 523">
          <a:extLst>
            <a:ext uri="{FF2B5EF4-FFF2-40B4-BE49-F238E27FC236}">
              <a16:creationId xmlns:a16="http://schemas.microsoft.com/office/drawing/2014/main" id="{785E6557-E6CF-401E-A894-5E6BF39152E3}"/>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5" name="テキスト ボックス 524">
          <a:extLst>
            <a:ext uri="{FF2B5EF4-FFF2-40B4-BE49-F238E27FC236}">
              <a16:creationId xmlns:a16="http://schemas.microsoft.com/office/drawing/2014/main" id="{A95820C3-1241-4DE6-81BE-33737A673C5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6" name="直線コネクタ 525">
          <a:extLst>
            <a:ext uri="{FF2B5EF4-FFF2-40B4-BE49-F238E27FC236}">
              <a16:creationId xmlns:a16="http://schemas.microsoft.com/office/drawing/2014/main" id="{E61AF63F-6DC9-489A-857F-281B1906E449}"/>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7" name="テキスト ボックス 526">
          <a:extLst>
            <a:ext uri="{FF2B5EF4-FFF2-40B4-BE49-F238E27FC236}">
              <a16:creationId xmlns:a16="http://schemas.microsoft.com/office/drawing/2014/main" id="{AE48B00F-CDBE-4529-9355-2B07D860AF88}"/>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8" name="直線コネクタ 527">
          <a:extLst>
            <a:ext uri="{FF2B5EF4-FFF2-40B4-BE49-F238E27FC236}">
              <a16:creationId xmlns:a16="http://schemas.microsoft.com/office/drawing/2014/main" id="{3A4AA9C9-268B-47DF-A1DF-10C7FEC7648B}"/>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9" name="テキスト ボックス 528">
          <a:extLst>
            <a:ext uri="{FF2B5EF4-FFF2-40B4-BE49-F238E27FC236}">
              <a16:creationId xmlns:a16="http://schemas.microsoft.com/office/drawing/2014/main" id="{949DB745-3F8A-438E-8B1A-067DCFFA676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0" name="直線コネクタ 529">
          <a:extLst>
            <a:ext uri="{FF2B5EF4-FFF2-40B4-BE49-F238E27FC236}">
              <a16:creationId xmlns:a16="http://schemas.microsoft.com/office/drawing/2014/main" id="{AC9167C9-E9A4-4D94-9AA9-A804EBCFC4FF}"/>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1" name="テキスト ボックス 530">
          <a:extLst>
            <a:ext uri="{FF2B5EF4-FFF2-40B4-BE49-F238E27FC236}">
              <a16:creationId xmlns:a16="http://schemas.microsoft.com/office/drawing/2014/main" id="{3C7A50C0-E644-45CD-B0D1-02036C28372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6BFA2243-FF04-4FC7-8057-38202C4F5BD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3" name="テキスト ボックス 532">
          <a:extLst>
            <a:ext uri="{FF2B5EF4-FFF2-40B4-BE49-F238E27FC236}">
              <a16:creationId xmlns:a16="http://schemas.microsoft.com/office/drawing/2014/main" id="{60362BDA-9E9C-4F7F-84FA-3FE18641E4E6}"/>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4" name="【学校施設】&#10;有形固定資産減価償却率グラフ枠">
          <a:extLst>
            <a:ext uri="{FF2B5EF4-FFF2-40B4-BE49-F238E27FC236}">
              <a16:creationId xmlns:a16="http://schemas.microsoft.com/office/drawing/2014/main" id="{C021BCD7-5454-476C-8248-7480B2FFD09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11430</xdr:rowOff>
    </xdr:from>
    <xdr:to>
      <xdr:col>85</xdr:col>
      <xdr:colOff>126364</xdr:colOff>
      <xdr:row>64</xdr:row>
      <xdr:rowOff>38100</xdr:rowOff>
    </xdr:to>
    <xdr:cxnSp macro="">
      <xdr:nvCxnSpPr>
        <xdr:cNvPr id="535" name="直線コネクタ 534">
          <a:extLst>
            <a:ext uri="{FF2B5EF4-FFF2-40B4-BE49-F238E27FC236}">
              <a16:creationId xmlns:a16="http://schemas.microsoft.com/office/drawing/2014/main" id="{FB064954-5E0B-47A0-A004-0D3286559FD9}"/>
            </a:ext>
          </a:extLst>
        </xdr:cNvPr>
        <xdr:cNvCxnSpPr/>
      </xdr:nvCxnSpPr>
      <xdr:spPr>
        <a:xfrm flipV="1">
          <a:off x="16318864" y="9441180"/>
          <a:ext cx="0" cy="1569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41927</xdr:rowOff>
    </xdr:from>
    <xdr:ext cx="405111" cy="259045"/>
    <xdr:sp macro="" textlink="">
      <xdr:nvSpPr>
        <xdr:cNvPr id="536" name="【学校施設】&#10;有形固定資産減価償却率最小値テキスト">
          <a:extLst>
            <a:ext uri="{FF2B5EF4-FFF2-40B4-BE49-F238E27FC236}">
              <a16:creationId xmlns:a16="http://schemas.microsoft.com/office/drawing/2014/main" id="{3543D9F1-4C05-4B30-8C4E-B35992B985A5}"/>
            </a:ext>
          </a:extLst>
        </xdr:cNvPr>
        <xdr:cNvSpPr txBox="1"/>
      </xdr:nvSpPr>
      <xdr:spPr>
        <a:xfrm>
          <a:off x="16357600" y="1101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38100</xdr:rowOff>
    </xdr:from>
    <xdr:to>
      <xdr:col>86</xdr:col>
      <xdr:colOff>25400</xdr:colOff>
      <xdr:row>64</xdr:row>
      <xdr:rowOff>38100</xdr:rowOff>
    </xdr:to>
    <xdr:cxnSp macro="">
      <xdr:nvCxnSpPr>
        <xdr:cNvPr id="537" name="直線コネクタ 536">
          <a:extLst>
            <a:ext uri="{FF2B5EF4-FFF2-40B4-BE49-F238E27FC236}">
              <a16:creationId xmlns:a16="http://schemas.microsoft.com/office/drawing/2014/main" id="{7B5679E4-DC88-4C9E-9BC9-5D744EADE7EA}"/>
            </a:ext>
          </a:extLst>
        </xdr:cNvPr>
        <xdr:cNvCxnSpPr/>
      </xdr:nvCxnSpPr>
      <xdr:spPr>
        <a:xfrm>
          <a:off x="16230600" y="1101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129557</xdr:rowOff>
    </xdr:from>
    <xdr:ext cx="405111" cy="259045"/>
    <xdr:sp macro="" textlink="">
      <xdr:nvSpPr>
        <xdr:cNvPr id="538" name="【学校施設】&#10;有形固定資産減価償却率最大値テキスト">
          <a:extLst>
            <a:ext uri="{FF2B5EF4-FFF2-40B4-BE49-F238E27FC236}">
              <a16:creationId xmlns:a16="http://schemas.microsoft.com/office/drawing/2014/main" id="{84FE57A2-8EC5-4E76-86E6-2DD0D3874336}"/>
            </a:ext>
          </a:extLst>
        </xdr:cNvPr>
        <xdr:cNvSpPr txBox="1"/>
      </xdr:nvSpPr>
      <xdr:spPr>
        <a:xfrm>
          <a:off x="16357600" y="921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11430</xdr:rowOff>
    </xdr:from>
    <xdr:to>
      <xdr:col>86</xdr:col>
      <xdr:colOff>25400</xdr:colOff>
      <xdr:row>55</xdr:row>
      <xdr:rowOff>11430</xdr:rowOff>
    </xdr:to>
    <xdr:cxnSp macro="">
      <xdr:nvCxnSpPr>
        <xdr:cNvPr id="539" name="直線コネクタ 538">
          <a:extLst>
            <a:ext uri="{FF2B5EF4-FFF2-40B4-BE49-F238E27FC236}">
              <a16:creationId xmlns:a16="http://schemas.microsoft.com/office/drawing/2014/main" id="{49C93563-E41C-499E-B0BB-152E824A6B41}"/>
            </a:ext>
          </a:extLst>
        </xdr:cNvPr>
        <xdr:cNvCxnSpPr/>
      </xdr:nvCxnSpPr>
      <xdr:spPr>
        <a:xfrm>
          <a:off x="16230600" y="944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38752</xdr:rowOff>
    </xdr:from>
    <xdr:ext cx="405111" cy="259045"/>
    <xdr:sp macro="" textlink="">
      <xdr:nvSpPr>
        <xdr:cNvPr id="540" name="【学校施設】&#10;有形固定資産減価償却率平均値テキスト">
          <a:extLst>
            <a:ext uri="{FF2B5EF4-FFF2-40B4-BE49-F238E27FC236}">
              <a16:creationId xmlns:a16="http://schemas.microsoft.com/office/drawing/2014/main" id="{F64F2628-28DC-4FD4-A360-058870C99A1D}"/>
            </a:ext>
          </a:extLst>
        </xdr:cNvPr>
        <xdr:cNvSpPr txBox="1"/>
      </xdr:nvSpPr>
      <xdr:spPr>
        <a:xfrm>
          <a:off x="16357600" y="101543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15875</xdr:rowOff>
    </xdr:from>
    <xdr:to>
      <xdr:col>85</xdr:col>
      <xdr:colOff>177800</xdr:colOff>
      <xdr:row>60</xdr:row>
      <xdr:rowOff>117475</xdr:rowOff>
    </xdr:to>
    <xdr:sp macro="" textlink="">
      <xdr:nvSpPr>
        <xdr:cNvPr id="541" name="フローチャート: 判断 540">
          <a:extLst>
            <a:ext uri="{FF2B5EF4-FFF2-40B4-BE49-F238E27FC236}">
              <a16:creationId xmlns:a16="http://schemas.microsoft.com/office/drawing/2014/main" id="{073BED5A-29BB-4B84-8849-B06EA5D38CFC}"/>
            </a:ext>
          </a:extLst>
        </xdr:cNvPr>
        <xdr:cNvSpPr/>
      </xdr:nvSpPr>
      <xdr:spPr>
        <a:xfrm>
          <a:off x="162687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8255</xdr:rowOff>
    </xdr:from>
    <xdr:to>
      <xdr:col>81</xdr:col>
      <xdr:colOff>101600</xdr:colOff>
      <xdr:row>60</xdr:row>
      <xdr:rowOff>109855</xdr:rowOff>
    </xdr:to>
    <xdr:sp macro="" textlink="">
      <xdr:nvSpPr>
        <xdr:cNvPr id="542" name="フローチャート: 判断 541">
          <a:extLst>
            <a:ext uri="{FF2B5EF4-FFF2-40B4-BE49-F238E27FC236}">
              <a16:creationId xmlns:a16="http://schemas.microsoft.com/office/drawing/2014/main" id="{9A4BE155-299A-4ECE-B029-8565ABAC86BF}"/>
            </a:ext>
          </a:extLst>
        </xdr:cNvPr>
        <xdr:cNvSpPr/>
      </xdr:nvSpPr>
      <xdr:spPr>
        <a:xfrm>
          <a:off x="15430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154940</xdr:rowOff>
    </xdr:from>
    <xdr:to>
      <xdr:col>76</xdr:col>
      <xdr:colOff>165100</xdr:colOff>
      <xdr:row>60</xdr:row>
      <xdr:rowOff>85090</xdr:rowOff>
    </xdr:to>
    <xdr:sp macro="" textlink="">
      <xdr:nvSpPr>
        <xdr:cNvPr id="543" name="フローチャート: 判断 542">
          <a:extLst>
            <a:ext uri="{FF2B5EF4-FFF2-40B4-BE49-F238E27FC236}">
              <a16:creationId xmlns:a16="http://schemas.microsoft.com/office/drawing/2014/main" id="{E9D7196D-13D0-4726-825F-36EF333B3A45}"/>
            </a:ext>
          </a:extLst>
        </xdr:cNvPr>
        <xdr:cNvSpPr/>
      </xdr:nvSpPr>
      <xdr:spPr>
        <a:xfrm>
          <a:off x="14541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107315</xdr:rowOff>
    </xdr:from>
    <xdr:to>
      <xdr:col>72</xdr:col>
      <xdr:colOff>38100</xdr:colOff>
      <xdr:row>60</xdr:row>
      <xdr:rowOff>37465</xdr:rowOff>
    </xdr:to>
    <xdr:sp macro="" textlink="">
      <xdr:nvSpPr>
        <xdr:cNvPr id="544" name="フローチャート: 判断 543">
          <a:extLst>
            <a:ext uri="{FF2B5EF4-FFF2-40B4-BE49-F238E27FC236}">
              <a16:creationId xmlns:a16="http://schemas.microsoft.com/office/drawing/2014/main" id="{E69FFF21-AE90-45AA-A9F3-03B4CE001856}"/>
            </a:ext>
          </a:extLst>
        </xdr:cNvPr>
        <xdr:cNvSpPr/>
      </xdr:nvSpPr>
      <xdr:spPr>
        <a:xfrm>
          <a:off x="13652500" y="1022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95885</xdr:rowOff>
    </xdr:from>
    <xdr:to>
      <xdr:col>67</xdr:col>
      <xdr:colOff>101600</xdr:colOff>
      <xdr:row>60</xdr:row>
      <xdr:rowOff>26035</xdr:rowOff>
    </xdr:to>
    <xdr:sp macro="" textlink="">
      <xdr:nvSpPr>
        <xdr:cNvPr id="545" name="フローチャート: 判断 544">
          <a:extLst>
            <a:ext uri="{FF2B5EF4-FFF2-40B4-BE49-F238E27FC236}">
              <a16:creationId xmlns:a16="http://schemas.microsoft.com/office/drawing/2014/main" id="{32C8BC5B-4691-49AC-A235-13562B5641F7}"/>
            </a:ext>
          </a:extLst>
        </xdr:cNvPr>
        <xdr:cNvSpPr/>
      </xdr:nvSpPr>
      <xdr:spPr>
        <a:xfrm>
          <a:off x="127635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1172C69A-6721-45DB-9868-C79DEC4C857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7F9B15DF-0472-4918-9658-B849D273B48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F8B2FB58-5CA2-4DA7-88FD-A4ABC3C2DE3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E91150DA-E3A5-48B1-BE8F-80DC32E7BD1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6477874-93F6-41D9-8437-C5B52F727C4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23495</xdr:rowOff>
    </xdr:from>
    <xdr:to>
      <xdr:col>85</xdr:col>
      <xdr:colOff>177800</xdr:colOff>
      <xdr:row>61</xdr:row>
      <xdr:rowOff>125095</xdr:rowOff>
    </xdr:to>
    <xdr:sp macro="" textlink="">
      <xdr:nvSpPr>
        <xdr:cNvPr id="551" name="楕円 550">
          <a:extLst>
            <a:ext uri="{FF2B5EF4-FFF2-40B4-BE49-F238E27FC236}">
              <a16:creationId xmlns:a16="http://schemas.microsoft.com/office/drawing/2014/main" id="{C33DF4BB-B5F1-4BB6-929A-80A794937E38}"/>
            </a:ext>
          </a:extLst>
        </xdr:cNvPr>
        <xdr:cNvSpPr/>
      </xdr:nvSpPr>
      <xdr:spPr>
        <a:xfrm>
          <a:off x="16268700" y="1048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1922</xdr:rowOff>
    </xdr:from>
    <xdr:ext cx="405111" cy="259045"/>
    <xdr:sp macro="" textlink="">
      <xdr:nvSpPr>
        <xdr:cNvPr id="552" name="【学校施設】&#10;有形固定資産減価償却率該当値テキスト">
          <a:extLst>
            <a:ext uri="{FF2B5EF4-FFF2-40B4-BE49-F238E27FC236}">
              <a16:creationId xmlns:a16="http://schemas.microsoft.com/office/drawing/2014/main" id="{2F549368-BA65-4ADC-8D37-0247777B5BF2}"/>
            </a:ext>
          </a:extLst>
        </xdr:cNvPr>
        <xdr:cNvSpPr txBox="1"/>
      </xdr:nvSpPr>
      <xdr:spPr>
        <a:xfrm>
          <a:off x="16357600"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635</xdr:rowOff>
    </xdr:from>
    <xdr:to>
      <xdr:col>81</xdr:col>
      <xdr:colOff>101600</xdr:colOff>
      <xdr:row>61</xdr:row>
      <xdr:rowOff>102235</xdr:rowOff>
    </xdr:to>
    <xdr:sp macro="" textlink="">
      <xdr:nvSpPr>
        <xdr:cNvPr id="553" name="楕円 552">
          <a:extLst>
            <a:ext uri="{FF2B5EF4-FFF2-40B4-BE49-F238E27FC236}">
              <a16:creationId xmlns:a16="http://schemas.microsoft.com/office/drawing/2014/main" id="{417B4133-FBAB-4F4E-B3B9-3B9616999693}"/>
            </a:ext>
          </a:extLst>
        </xdr:cNvPr>
        <xdr:cNvSpPr/>
      </xdr:nvSpPr>
      <xdr:spPr>
        <a:xfrm>
          <a:off x="15430500" y="1045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51435</xdr:rowOff>
    </xdr:from>
    <xdr:to>
      <xdr:col>85</xdr:col>
      <xdr:colOff>127000</xdr:colOff>
      <xdr:row>61</xdr:row>
      <xdr:rowOff>74295</xdr:rowOff>
    </xdr:to>
    <xdr:cxnSp macro="">
      <xdr:nvCxnSpPr>
        <xdr:cNvPr id="554" name="直線コネクタ 553">
          <a:extLst>
            <a:ext uri="{FF2B5EF4-FFF2-40B4-BE49-F238E27FC236}">
              <a16:creationId xmlns:a16="http://schemas.microsoft.com/office/drawing/2014/main" id="{DCBAC08E-9BED-458E-861A-7776478EBF5C}"/>
            </a:ext>
          </a:extLst>
        </xdr:cNvPr>
        <xdr:cNvCxnSpPr/>
      </xdr:nvCxnSpPr>
      <xdr:spPr>
        <a:xfrm>
          <a:off x="15481300" y="1050988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101600</xdr:rowOff>
    </xdr:from>
    <xdr:to>
      <xdr:col>76</xdr:col>
      <xdr:colOff>165100</xdr:colOff>
      <xdr:row>62</xdr:row>
      <xdr:rowOff>31750</xdr:rowOff>
    </xdr:to>
    <xdr:sp macro="" textlink="">
      <xdr:nvSpPr>
        <xdr:cNvPr id="555" name="楕円 554">
          <a:extLst>
            <a:ext uri="{FF2B5EF4-FFF2-40B4-BE49-F238E27FC236}">
              <a16:creationId xmlns:a16="http://schemas.microsoft.com/office/drawing/2014/main" id="{D658F265-1EA4-416C-B347-A474DD68A4B9}"/>
            </a:ext>
          </a:extLst>
        </xdr:cNvPr>
        <xdr:cNvSpPr/>
      </xdr:nvSpPr>
      <xdr:spPr>
        <a:xfrm>
          <a:off x="14541500" y="1056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51435</xdr:rowOff>
    </xdr:from>
    <xdr:to>
      <xdr:col>81</xdr:col>
      <xdr:colOff>50800</xdr:colOff>
      <xdr:row>61</xdr:row>
      <xdr:rowOff>152400</xdr:rowOff>
    </xdr:to>
    <xdr:cxnSp macro="">
      <xdr:nvCxnSpPr>
        <xdr:cNvPr id="556" name="直線コネクタ 555">
          <a:extLst>
            <a:ext uri="{FF2B5EF4-FFF2-40B4-BE49-F238E27FC236}">
              <a16:creationId xmlns:a16="http://schemas.microsoft.com/office/drawing/2014/main" id="{34137971-70CA-4C65-A0DE-6B817A55C652}"/>
            </a:ext>
          </a:extLst>
        </xdr:cNvPr>
        <xdr:cNvCxnSpPr/>
      </xdr:nvCxnSpPr>
      <xdr:spPr>
        <a:xfrm flipV="1">
          <a:off x="14592300" y="10509885"/>
          <a:ext cx="88900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103505</xdr:rowOff>
    </xdr:from>
    <xdr:to>
      <xdr:col>72</xdr:col>
      <xdr:colOff>38100</xdr:colOff>
      <xdr:row>62</xdr:row>
      <xdr:rowOff>33655</xdr:rowOff>
    </xdr:to>
    <xdr:sp macro="" textlink="">
      <xdr:nvSpPr>
        <xdr:cNvPr id="557" name="楕円 556">
          <a:extLst>
            <a:ext uri="{FF2B5EF4-FFF2-40B4-BE49-F238E27FC236}">
              <a16:creationId xmlns:a16="http://schemas.microsoft.com/office/drawing/2014/main" id="{91238DC5-2D9B-4785-A818-91EB1D902FBC}"/>
            </a:ext>
          </a:extLst>
        </xdr:cNvPr>
        <xdr:cNvSpPr/>
      </xdr:nvSpPr>
      <xdr:spPr>
        <a:xfrm>
          <a:off x="13652500" y="1056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152400</xdr:rowOff>
    </xdr:from>
    <xdr:to>
      <xdr:col>76</xdr:col>
      <xdr:colOff>114300</xdr:colOff>
      <xdr:row>61</xdr:row>
      <xdr:rowOff>154305</xdr:rowOff>
    </xdr:to>
    <xdr:cxnSp macro="">
      <xdr:nvCxnSpPr>
        <xdr:cNvPr id="558" name="直線コネクタ 557">
          <a:extLst>
            <a:ext uri="{FF2B5EF4-FFF2-40B4-BE49-F238E27FC236}">
              <a16:creationId xmlns:a16="http://schemas.microsoft.com/office/drawing/2014/main" id="{4EE5E227-D288-4A4B-A384-41B1D4048A6C}"/>
            </a:ext>
          </a:extLst>
        </xdr:cNvPr>
        <xdr:cNvCxnSpPr/>
      </xdr:nvCxnSpPr>
      <xdr:spPr>
        <a:xfrm flipV="1">
          <a:off x="13703300" y="1061085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73025</xdr:rowOff>
    </xdr:from>
    <xdr:to>
      <xdr:col>67</xdr:col>
      <xdr:colOff>101600</xdr:colOff>
      <xdr:row>62</xdr:row>
      <xdr:rowOff>3175</xdr:rowOff>
    </xdr:to>
    <xdr:sp macro="" textlink="">
      <xdr:nvSpPr>
        <xdr:cNvPr id="559" name="楕円 558">
          <a:extLst>
            <a:ext uri="{FF2B5EF4-FFF2-40B4-BE49-F238E27FC236}">
              <a16:creationId xmlns:a16="http://schemas.microsoft.com/office/drawing/2014/main" id="{DE460AE4-7A99-4022-BF54-FC011CC8FA52}"/>
            </a:ext>
          </a:extLst>
        </xdr:cNvPr>
        <xdr:cNvSpPr/>
      </xdr:nvSpPr>
      <xdr:spPr>
        <a:xfrm>
          <a:off x="12763500" y="1053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123825</xdr:rowOff>
    </xdr:from>
    <xdr:to>
      <xdr:col>71</xdr:col>
      <xdr:colOff>177800</xdr:colOff>
      <xdr:row>61</xdr:row>
      <xdr:rowOff>154305</xdr:rowOff>
    </xdr:to>
    <xdr:cxnSp macro="">
      <xdr:nvCxnSpPr>
        <xdr:cNvPr id="560" name="直線コネクタ 559">
          <a:extLst>
            <a:ext uri="{FF2B5EF4-FFF2-40B4-BE49-F238E27FC236}">
              <a16:creationId xmlns:a16="http://schemas.microsoft.com/office/drawing/2014/main" id="{B837C218-2733-4584-AA9F-AD83AEEC1F24}"/>
            </a:ext>
          </a:extLst>
        </xdr:cNvPr>
        <xdr:cNvCxnSpPr/>
      </xdr:nvCxnSpPr>
      <xdr:spPr>
        <a:xfrm>
          <a:off x="12814300" y="105822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126382</xdr:rowOff>
    </xdr:from>
    <xdr:ext cx="405111" cy="259045"/>
    <xdr:sp macro="" textlink="">
      <xdr:nvSpPr>
        <xdr:cNvPr id="561" name="n_1aveValue【学校施設】&#10;有形固定資産減価償却率">
          <a:extLst>
            <a:ext uri="{FF2B5EF4-FFF2-40B4-BE49-F238E27FC236}">
              <a16:creationId xmlns:a16="http://schemas.microsoft.com/office/drawing/2014/main" id="{1371D55E-3A46-49AF-8CD7-EDBD6A9AFDB7}"/>
            </a:ext>
          </a:extLst>
        </xdr:cNvPr>
        <xdr:cNvSpPr txBox="1"/>
      </xdr:nvSpPr>
      <xdr:spPr>
        <a:xfrm>
          <a:off x="152660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101617</xdr:rowOff>
    </xdr:from>
    <xdr:ext cx="405111" cy="259045"/>
    <xdr:sp macro="" textlink="">
      <xdr:nvSpPr>
        <xdr:cNvPr id="562" name="n_2aveValue【学校施設】&#10;有形固定資産減価償却率">
          <a:extLst>
            <a:ext uri="{FF2B5EF4-FFF2-40B4-BE49-F238E27FC236}">
              <a16:creationId xmlns:a16="http://schemas.microsoft.com/office/drawing/2014/main" id="{1E15F489-B1C8-4869-AFA8-AE34D2DE18DC}"/>
            </a:ext>
          </a:extLst>
        </xdr:cNvPr>
        <xdr:cNvSpPr txBox="1"/>
      </xdr:nvSpPr>
      <xdr:spPr>
        <a:xfrm>
          <a:off x="14389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53992</xdr:rowOff>
    </xdr:from>
    <xdr:ext cx="405111" cy="259045"/>
    <xdr:sp macro="" textlink="">
      <xdr:nvSpPr>
        <xdr:cNvPr id="563" name="n_3aveValue【学校施設】&#10;有形固定資産減価償却率">
          <a:extLst>
            <a:ext uri="{FF2B5EF4-FFF2-40B4-BE49-F238E27FC236}">
              <a16:creationId xmlns:a16="http://schemas.microsoft.com/office/drawing/2014/main" id="{6DD459C9-3ABC-454A-8D06-205C9B976BC3}"/>
            </a:ext>
          </a:extLst>
        </xdr:cNvPr>
        <xdr:cNvSpPr txBox="1"/>
      </xdr:nvSpPr>
      <xdr:spPr>
        <a:xfrm>
          <a:off x="13500744" y="999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42562</xdr:rowOff>
    </xdr:from>
    <xdr:ext cx="405111" cy="259045"/>
    <xdr:sp macro="" textlink="">
      <xdr:nvSpPr>
        <xdr:cNvPr id="564" name="n_4aveValue【学校施設】&#10;有形固定資産減価償却率">
          <a:extLst>
            <a:ext uri="{FF2B5EF4-FFF2-40B4-BE49-F238E27FC236}">
              <a16:creationId xmlns:a16="http://schemas.microsoft.com/office/drawing/2014/main" id="{FDADEA5D-14CC-4C02-92BA-E1F928F088BD}"/>
            </a:ext>
          </a:extLst>
        </xdr:cNvPr>
        <xdr:cNvSpPr txBox="1"/>
      </xdr:nvSpPr>
      <xdr:spPr>
        <a:xfrm>
          <a:off x="12611744" y="998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93362</xdr:rowOff>
    </xdr:from>
    <xdr:ext cx="405111" cy="259045"/>
    <xdr:sp macro="" textlink="">
      <xdr:nvSpPr>
        <xdr:cNvPr id="565" name="n_1mainValue【学校施設】&#10;有形固定資産減価償却率">
          <a:extLst>
            <a:ext uri="{FF2B5EF4-FFF2-40B4-BE49-F238E27FC236}">
              <a16:creationId xmlns:a16="http://schemas.microsoft.com/office/drawing/2014/main" id="{D22BBE1C-576F-4A87-8BC2-9B5C95B5A22F}"/>
            </a:ext>
          </a:extLst>
        </xdr:cNvPr>
        <xdr:cNvSpPr txBox="1"/>
      </xdr:nvSpPr>
      <xdr:spPr>
        <a:xfrm>
          <a:off x="15266044" y="1055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22877</xdr:rowOff>
    </xdr:from>
    <xdr:ext cx="405111" cy="259045"/>
    <xdr:sp macro="" textlink="">
      <xdr:nvSpPr>
        <xdr:cNvPr id="566" name="n_2mainValue【学校施設】&#10;有形固定資産減価償却率">
          <a:extLst>
            <a:ext uri="{FF2B5EF4-FFF2-40B4-BE49-F238E27FC236}">
              <a16:creationId xmlns:a16="http://schemas.microsoft.com/office/drawing/2014/main" id="{1C9AE224-9CE9-4866-8A7A-8F3F6E1E75D5}"/>
            </a:ext>
          </a:extLst>
        </xdr:cNvPr>
        <xdr:cNvSpPr txBox="1"/>
      </xdr:nvSpPr>
      <xdr:spPr>
        <a:xfrm>
          <a:off x="14389744" y="1065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24782</xdr:rowOff>
    </xdr:from>
    <xdr:ext cx="405111" cy="259045"/>
    <xdr:sp macro="" textlink="">
      <xdr:nvSpPr>
        <xdr:cNvPr id="567" name="n_3mainValue【学校施設】&#10;有形固定資産減価償却率">
          <a:extLst>
            <a:ext uri="{FF2B5EF4-FFF2-40B4-BE49-F238E27FC236}">
              <a16:creationId xmlns:a16="http://schemas.microsoft.com/office/drawing/2014/main" id="{88BA55AC-D997-4AD0-9AB2-18C803BB65BB}"/>
            </a:ext>
          </a:extLst>
        </xdr:cNvPr>
        <xdr:cNvSpPr txBox="1"/>
      </xdr:nvSpPr>
      <xdr:spPr>
        <a:xfrm>
          <a:off x="13500744" y="1065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165752</xdr:rowOff>
    </xdr:from>
    <xdr:ext cx="405111" cy="259045"/>
    <xdr:sp macro="" textlink="">
      <xdr:nvSpPr>
        <xdr:cNvPr id="568" name="n_4mainValue【学校施設】&#10;有形固定資産減価償却率">
          <a:extLst>
            <a:ext uri="{FF2B5EF4-FFF2-40B4-BE49-F238E27FC236}">
              <a16:creationId xmlns:a16="http://schemas.microsoft.com/office/drawing/2014/main" id="{74A92A00-B5D0-4191-84DD-BC360D432472}"/>
            </a:ext>
          </a:extLst>
        </xdr:cNvPr>
        <xdr:cNvSpPr txBox="1"/>
      </xdr:nvSpPr>
      <xdr:spPr>
        <a:xfrm>
          <a:off x="12611744" y="1062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id="{53CD9BE9-4550-48B4-A2C8-F2B278396DB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id="{264B0FF3-9819-400C-8148-7F875F1B7E6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id="{BBD6AD2A-E7D2-410E-BD6B-EDF92E5FC70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id="{7CE85E14-2AA0-42D1-ABCD-552782B3DC7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id="{AE2EBA96-9965-4E2F-9F9C-DE7977E722C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id="{E1AB0DFC-E8CC-4762-AF84-80F60B8FD89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id="{319368BF-489F-452B-B03A-E4D1E5F832A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id="{89D56930-7309-4AA4-B744-FEA07BFD3EF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a:extLst>
            <a:ext uri="{FF2B5EF4-FFF2-40B4-BE49-F238E27FC236}">
              <a16:creationId xmlns:a16="http://schemas.microsoft.com/office/drawing/2014/main" id="{3877B90B-D37D-4A51-A21F-B82DEB40623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id="{B1D9DBF4-4BE4-4A61-9948-DCA17CE04DB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DF6714AF-8203-4E87-B7F8-8D6D88CD0172}"/>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114F7821-0806-4363-83E7-1786B02EF848}"/>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6E13E150-9B4A-41B3-99F6-BD19DB3B1C52}"/>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2" name="テキスト ボックス 581">
          <a:extLst>
            <a:ext uri="{FF2B5EF4-FFF2-40B4-BE49-F238E27FC236}">
              <a16:creationId xmlns:a16="http://schemas.microsoft.com/office/drawing/2014/main" id="{3E966072-3CC3-46D8-B31C-0A7BED7E2726}"/>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06A03721-48EA-4FCB-BCF7-C18262780404}"/>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4" name="テキスト ボックス 583">
          <a:extLst>
            <a:ext uri="{FF2B5EF4-FFF2-40B4-BE49-F238E27FC236}">
              <a16:creationId xmlns:a16="http://schemas.microsoft.com/office/drawing/2014/main" id="{CBB66245-917B-4ABB-8E71-DED2FF5B18A6}"/>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F83CEA80-F697-439C-958B-29AE65B6AE99}"/>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6" name="テキスト ボックス 585">
          <a:extLst>
            <a:ext uri="{FF2B5EF4-FFF2-40B4-BE49-F238E27FC236}">
              <a16:creationId xmlns:a16="http://schemas.microsoft.com/office/drawing/2014/main" id="{C96DB90C-5081-4294-8086-C1C9A5F40209}"/>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C617BF06-1E06-47F5-8EEE-B710FEBEAD4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8" name="テキスト ボックス 587">
          <a:extLst>
            <a:ext uri="{FF2B5EF4-FFF2-40B4-BE49-F238E27FC236}">
              <a16:creationId xmlns:a16="http://schemas.microsoft.com/office/drawing/2014/main" id="{77571C68-8D45-4BC2-80EC-79CDD009A952}"/>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B0757027-DFCC-4E29-8D78-A78B52BA47C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64877</xdr:rowOff>
    </xdr:from>
    <xdr:to>
      <xdr:col>116</xdr:col>
      <xdr:colOff>62864</xdr:colOff>
      <xdr:row>63</xdr:row>
      <xdr:rowOff>127284</xdr:rowOff>
    </xdr:to>
    <xdr:cxnSp macro="">
      <xdr:nvCxnSpPr>
        <xdr:cNvPr id="590" name="直線コネクタ 589">
          <a:extLst>
            <a:ext uri="{FF2B5EF4-FFF2-40B4-BE49-F238E27FC236}">
              <a16:creationId xmlns:a16="http://schemas.microsoft.com/office/drawing/2014/main" id="{9CE519E8-CB72-49E1-B35C-34F6B65ACFA2}"/>
            </a:ext>
          </a:extLst>
        </xdr:cNvPr>
        <xdr:cNvCxnSpPr/>
      </xdr:nvCxnSpPr>
      <xdr:spPr>
        <a:xfrm flipV="1">
          <a:off x="22160864" y="9666077"/>
          <a:ext cx="0" cy="1262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131111</xdr:rowOff>
    </xdr:from>
    <xdr:ext cx="469744" cy="259045"/>
    <xdr:sp macro="" textlink="">
      <xdr:nvSpPr>
        <xdr:cNvPr id="591" name="【学校施設】&#10;一人当たり面積最小値テキスト">
          <a:extLst>
            <a:ext uri="{FF2B5EF4-FFF2-40B4-BE49-F238E27FC236}">
              <a16:creationId xmlns:a16="http://schemas.microsoft.com/office/drawing/2014/main" id="{4765074C-5883-4889-A27A-0641CEBC0B00}"/>
            </a:ext>
          </a:extLst>
        </xdr:cNvPr>
        <xdr:cNvSpPr txBox="1"/>
      </xdr:nvSpPr>
      <xdr:spPr>
        <a:xfrm>
          <a:off x="22199600" y="10932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127284</xdr:rowOff>
    </xdr:from>
    <xdr:to>
      <xdr:col>116</xdr:col>
      <xdr:colOff>152400</xdr:colOff>
      <xdr:row>63</xdr:row>
      <xdr:rowOff>127284</xdr:rowOff>
    </xdr:to>
    <xdr:cxnSp macro="">
      <xdr:nvCxnSpPr>
        <xdr:cNvPr id="592" name="直線コネクタ 591">
          <a:extLst>
            <a:ext uri="{FF2B5EF4-FFF2-40B4-BE49-F238E27FC236}">
              <a16:creationId xmlns:a16="http://schemas.microsoft.com/office/drawing/2014/main" id="{E5C50CC5-C68D-4CA9-BAF7-232EC806D959}"/>
            </a:ext>
          </a:extLst>
        </xdr:cNvPr>
        <xdr:cNvCxnSpPr/>
      </xdr:nvCxnSpPr>
      <xdr:spPr>
        <a:xfrm>
          <a:off x="22072600" y="1092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11554</xdr:rowOff>
    </xdr:from>
    <xdr:ext cx="534377" cy="259045"/>
    <xdr:sp macro="" textlink="">
      <xdr:nvSpPr>
        <xdr:cNvPr id="593" name="【学校施設】&#10;一人当たり面積最大値テキスト">
          <a:extLst>
            <a:ext uri="{FF2B5EF4-FFF2-40B4-BE49-F238E27FC236}">
              <a16:creationId xmlns:a16="http://schemas.microsoft.com/office/drawing/2014/main" id="{8E888E42-9BF3-4E51-A396-192EEB0661A3}"/>
            </a:ext>
          </a:extLst>
        </xdr:cNvPr>
        <xdr:cNvSpPr txBox="1"/>
      </xdr:nvSpPr>
      <xdr:spPr>
        <a:xfrm>
          <a:off x="22199600" y="9441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64877</xdr:rowOff>
    </xdr:from>
    <xdr:to>
      <xdr:col>116</xdr:col>
      <xdr:colOff>152400</xdr:colOff>
      <xdr:row>56</xdr:row>
      <xdr:rowOff>64877</xdr:rowOff>
    </xdr:to>
    <xdr:cxnSp macro="">
      <xdr:nvCxnSpPr>
        <xdr:cNvPr id="594" name="直線コネクタ 593">
          <a:extLst>
            <a:ext uri="{FF2B5EF4-FFF2-40B4-BE49-F238E27FC236}">
              <a16:creationId xmlns:a16="http://schemas.microsoft.com/office/drawing/2014/main" id="{F012C029-055B-48C8-B585-5735D0D25611}"/>
            </a:ext>
          </a:extLst>
        </xdr:cNvPr>
        <xdr:cNvCxnSpPr/>
      </xdr:nvCxnSpPr>
      <xdr:spPr>
        <a:xfrm>
          <a:off x="22072600" y="966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112072</xdr:rowOff>
    </xdr:from>
    <xdr:ext cx="469744" cy="259045"/>
    <xdr:sp macro="" textlink="">
      <xdr:nvSpPr>
        <xdr:cNvPr id="595" name="【学校施設】&#10;一人当たり面積平均値テキスト">
          <a:extLst>
            <a:ext uri="{FF2B5EF4-FFF2-40B4-BE49-F238E27FC236}">
              <a16:creationId xmlns:a16="http://schemas.microsoft.com/office/drawing/2014/main" id="{A350951C-8B21-4160-AAF8-0701E6F8F18D}"/>
            </a:ext>
          </a:extLst>
        </xdr:cNvPr>
        <xdr:cNvSpPr txBox="1"/>
      </xdr:nvSpPr>
      <xdr:spPr>
        <a:xfrm>
          <a:off x="22199600" y="105705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89195</xdr:rowOff>
    </xdr:from>
    <xdr:to>
      <xdr:col>116</xdr:col>
      <xdr:colOff>114300</xdr:colOff>
      <xdr:row>63</xdr:row>
      <xdr:rowOff>19345</xdr:rowOff>
    </xdr:to>
    <xdr:sp macro="" textlink="">
      <xdr:nvSpPr>
        <xdr:cNvPr id="596" name="フローチャート: 判断 595">
          <a:extLst>
            <a:ext uri="{FF2B5EF4-FFF2-40B4-BE49-F238E27FC236}">
              <a16:creationId xmlns:a16="http://schemas.microsoft.com/office/drawing/2014/main" id="{8D7BF950-DBBF-47D8-B464-836A3D1E26F4}"/>
            </a:ext>
          </a:extLst>
        </xdr:cNvPr>
        <xdr:cNvSpPr/>
      </xdr:nvSpPr>
      <xdr:spPr>
        <a:xfrm>
          <a:off x="22110700" y="1071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96921</xdr:rowOff>
    </xdr:from>
    <xdr:to>
      <xdr:col>112</xdr:col>
      <xdr:colOff>38100</xdr:colOff>
      <xdr:row>63</xdr:row>
      <xdr:rowOff>27071</xdr:rowOff>
    </xdr:to>
    <xdr:sp macro="" textlink="">
      <xdr:nvSpPr>
        <xdr:cNvPr id="597" name="フローチャート: 判断 596">
          <a:extLst>
            <a:ext uri="{FF2B5EF4-FFF2-40B4-BE49-F238E27FC236}">
              <a16:creationId xmlns:a16="http://schemas.microsoft.com/office/drawing/2014/main" id="{886138F7-4FF4-431E-A1E0-9ABAF4670BF2}"/>
            </a:ext>
          </a:extLst>
        </xdr:cNvPr>
        <xdr:cNvSpPr/>
      </xdr:nvSpPr>
      <xdr:spPr>
        <a:xfrm>
          <a:off x="21272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104053</xdr:rowOff>
    </xdr:from>
    <xdr:to>
      <xdr:col>107</xdr:col>
      <xdr:colOff>101600</xdr:colOff>
      <xdr:row>63</xdr:row>
      <xdr:rowOff>34203</xdr:rowOff>
    </xdr:to>
    <xdr:sp macro="" textlink="">
      <xdr:nvSpPr>
        <xdr:cNvPr id="598" name="フローチャート: 判断 597">
          <a:extLst>
            <a:ext uri="{FF2B5EF4-FFF2-40B4-BE49-F238E27FC236}">
              <a16:creationId xmlns:a16="http://schemas.microsoft.com/office/drawing/2014/main" id="{6E9C736E-EF0B-4518-A34D-C9C86BC15F9E}"/>
            </a:ext>
          </a:extLst>
        </xdr:cNvPr>
        <xdr:cNvSpPr/>
      </xdr:nvSpPr>
      <xdr:spPr>
        <a:xfrm>
          <a:off x="20383500" y="10733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106476</xdr:rowOff>
    </xdr:from>
    <xdr:to>
      <xdr:col>102</xdr:col>
      <xdr:colOff>165100</xdr:colOff>
      <xdr:row>63</xdr:row>
      <xdr:rowOff>36626</xdr:rowOff>
    </xdr:to>
    <xdr:sp macro="" textlink="">
      <xdr:nvSpPr>
        <xdr:cNvPr id="599" name="フローチャート: 判断 598">
          <a:extLst>
            <a:ext uri="{FF2B5EF4-FFF2-40B4-BE49-F238E27FC236}">
              <a16:creationId xmlns:a16="http://schemas.microsoft.com/office/drawing/2014/main" id="{66E299A6-454D-4D62-AA60-B70E75ADF6CB}"/>
            </a:ext>
          </a:extLst>
        </xdr:cNvPr>
        <xdr:cNvSpPr/>
      </xdr:nvSpPr>
      <xdr:spPr>
        <a:xfrm>
          <a:off x="19494500" y="1073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96235</xdr:rowOff>
    </xdr:from>
    <xdr:to>
      <xdr:col>98</xdr:col>
      <xdr:colOff>38100</xdr:colOff>
      <xdr:row>63</xdr:row>
      <xdr:rowOff>26385</xdr:rowOff>
    </xdr:to>
    <xdr:sp macro="" textlink="">
      <xdr:nvSpPr>
        <xdr:cNvPr id="600" name="フローチャート: 判断 599">
          <a:extLst>
            <a:ext uri="{FF2B5EF4-FFF2-40B4-BE49-F238E27FC236}">
              <a16:creationId xmlns:a16="http://schemas.microsoft.com/office/drawing/2014/main" id="{0A64013A-DF30-4859-8686-ADDEC9F9EDDC}"/>
            </a:ext>
          </a:extLst>
        </xdr:cNvPr>
        <xdr:cNvSpPr/>
      </xdr:nvSpPr>
      <xdr:spPr>
        <a:xfrm>
          <a:off x="18605500" y="10726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C17F9709-975C-4AD4-A3BE-F2BA4C13BBD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A66BA117-701C-4329-8223-CD18736466F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491CE74D-0453-4033-A007-1C8E3DFAAB7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D91AC5C3-BD07-4ACF-908D-FD48E661C02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E82E735F-127D-43E4-956C-6CD65E196EF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154940</xdr:rowOff>
    </xdr:from>
    <xdr:to>
      <xdr:col>116</xdr:col>
      <xdr:colOff>114300</xdr:colOff>
      <xdr:row>63</xdr:row>
      <xdr:rowOff>85090</xdr:rowOff>
    </xdr:to>
    <xdr:sp macro="" textlink="">
      <xdr:nvSpPr>
        <xdr:cNvPr id="606" name="楕円 605">
          <a:extLst>
            <a:ext uri="{FF2B5EF4-FFF2-40B4-BE49-F238E27FC236}">
              <a16:creationId xmlns:a16="http://schemas.microsoft.com/office/drawing/2014/main" id="{FB912794-E9C3-44B0-9426-6FB742441E1C}"/>
            </a:ext>
          </a:extLst>
        </xdr:cNvPr>
        <xdr:cNvSpPr/>
      </xdr:nvSpPr>
      <xdr:spPr>
        <a:xfrm>
          <a:off x="221107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69867</xdr:rowOff>
    </xdr:from>
    <xdr:ext cx="469744" cy="259045"/>
    <xdr:sp macro="" textlink="">
      <xdr:nvSpPr>
        <xdr:cNvPr id="607" name="【学校施設】&#10;一人当たり面積該当値テキスト">
          <a:extLst>
            <a:ext uri="{FF2B5EF4-FFF2-40B4-BE49-F238E27FC236}">
              <a16:creationId xmlns:a16="http://schemas.microsoft.com/office/drawing/2014/main" id="{730ED1F8-A6BC-4201-9201-7AEE587D7852}"/>
            </a:ext>
          </a:extLst>
        </xdr:cNvPr>
        <xdr:cNvSpPr txBox="1"/>
      </xdr:nvSpPr>
      <xdr:spPr>
        <a:xfrm>
          <a:off x="22199600" y="1069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159055</xdr:rowOff>
    </xdr:from>
    <xdr:to>
      <xdr:col>112</xdr:col>
      <xdr:colOff>38100</xdr:colOff>
      <xdr:row>63</xdr:row>
      <xdr:rowOff>89205</xdr:rowOff>
    </xdr:to>
    <xdr:sp macro="" textlink="">
      <xdr:nvSpPr>
        <xdr:cNvPr id="608" name="楕円 607">
          <a:extLst>
            <a:ext uri="{FF2B5EF4-FFF2-40B4-BE49-F238E27FC236}">
              <a16:creationId xmlns:a16="http://schemas.microsoft.com/office/drawing/2014/main" id="{741EC401-1A98-40F2-AB12-B2A9F5E96130}"/>
            </a:ext>
          </a:extLst>
        </xdr:cNvPr>
        <xdr:cNvSpPr/>
      </xdr:nvSpPr>
      <xdr:spPr>
        <a:xfrm>
          <a:off x="21272500" y="1078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34290</xdr:rowOff>
    </xdr:from>
    <xdr:to>
      <xdr:col>116</xdr:col>
      <xdr:colOff>63500</xdr:colOff>
      <xdr:row>63</xdr:row>
      <xdr:rowOff>38405</xdr:rowOff>
    </xdr:to>
    <xdr:cxnSp macro="">
      <xdr:nvCxnSpPr>
        <xdr:cNvPr id="609" name="直線コネクタ 608">
          <a:extLst>
            <a:ext uri="{FF2B5EF4-FFF2-40B4-BE49-F238E27FC236}">
              <a16:creationId xmlns:a16="http://schemas.microsoft.com/office/drawing/2014/main" id="{60E07AAA-F7B2-4D46-A802-3A1D4B64C4A5}"/>
            </a:ext>
          </a:extLst>
        </xdr:cNvPr>
        <xdr:cNvCxnSpPr/>
      </xdr:nvCxnSpPr>
      <xdr:spPr>
        <a:xfrm flipV="1">
          <a:off x="21323300" y="10835640"/>
          <a:ext cx="8382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94132</xdr:rowOff>
    </xdr:from>
    <xdr:to>
      <xdr:col>107</xdr:col>
      <xdr:colOff>101600</xdr:colOff>
      <xdr:row>63</xdr:row>
      <xdr:rowOff>24282</xdr:rowOff>
    </xdr:to>
    <xdr:sp macro="" textlink="">
      <xdr:nvSpPr>
        <xdr:cNvPr id="610" name="楕円 609">
          <a:extLst>
            <a:ext uri="{FF2B5EF4-FFF2-40B4-BE49-F238E27FC236}">
              <a16:creationId xmlns:a16="http://schemas.microsoft.com/office/drawing/2014/main" id="{E84D60EA-940F-47D8-8189-0E9B697BE5EB}"/>
            </a:ext>
          </a:extLst>
        </xdr:cNvPr>
        <xdr:cNvSpPr/>
      </xdr:nvSpPr>
      <xdr:spPr>
        <a:xfrm>
          <a:off x="20383500" y="10724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144932</xdr:rowOff>
    </xdr:from>
    <xdr:to>
      <xdr:col>111</xdr:col>
      <xdr:colOff>177800</xdr:colOff>
      <xdr:row>63</xdr:row>
      <xdr:rowOff>38405</xdr:rowOff>
    </xdr:to>
    <xdr:cxnSp macro="">
      <xdr:nvCxnSpPr>
        <xdr:cNvPr id="611" name="直線コネクタ 610">
          <a:extLst>
            <a:ext uri="{FF2B5EF4-FFF2-40B4-BE49-F238E27FC236}">
              <a16:creationId xmlns:a16="http://schemas.microsoft.com/office/drawing/2014/main" id="{9FF4364A-89CE-46DA-B7E3-3191D105E898}"/>
            </a:ext>
          </a:extLst>
        </xdr:cNvPr>
        <xdr:cNvCxnSpPr/>
      </xdr:nvCxnSpPr>
      <xdr:spPr>
        <a:xfrm>
          <a:off x="20434300" y="10774832"/>
          <a:ext cx="889000" cy="64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164953</xdr:rowOff>
    </xdr:from>
    <xdr:to>
      <xdr:col>102</xdr:col>
      <xdr:colOff>165100</xdr:colOff>
      <xdr:row>63</xdr:row>
      <xdr:rowOff>95103</xdr:rowOff>
    </xdr:to>
    <xdr:sp macro="" textlink="">
      <xdr:nvSpPr>
        <xdr:cNvPr id="612" name="楕円 611">
          <a:extLst>
            <a:ext uri="{FF2B5EF4-FFF2-40B4-BE49-F238E27FC236}">
              <a16:creationId xmlns:a16="http://schemas.microsoft.com/office/drawing/2014/main" id="{F3DAF689-416B-4478-9A82-60CA58A93F89}"/>
            </a:ext>
          </a:extLst>
        </xdr:cNvPr>
        <xdr:cNvSpPr/>
      </xdr:nvSpPr>
      <xdr:spPr>
        <a:xfrm>
          <a:off x="19494500" y="10794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144932</xdr:rowOff>
    </xdr:from>
    <xdr:to>
      <xdr:col>107</xdr:col>
      <xdr:colOff>50800</xdr:colOff>
      <xdr:row>63</xdr:row>
      <xdr:rowOff>44303</xdr:rowOff>
    </xdr:to>
    <xdr:cxnSp macro="">
      <xdr:nvCxnSpPr>
        <xdr:cNvPr id="613" name="直線コネクタ 612">
          <a:extLst>
            <a:ext uri="{FF2B5EF4-FFF2-40B4-BE49-F238E27FC236}">
              <a16:creationId xmlns:a16="http://schemas.microsoft.com/office/drawing/2014/main" id="{8DA45F65-0C05-4913-B5A7-983BF600259C}"/>
            </a:ext>
          </a:extLst>
        </xdr:cNvPr>
        <xdr:cNvCxnSpPr/>
      </xdr:nvCxnSpPr>
      <xdr:spPr>
        <a:xfrm flipV="1">
          <a:off x="19545300" y="10774832"/>
          <a:ext cx="889000" cy="7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168519</xdr:rowOff>
    </xdr:from>
    <xdr:to>
      <xdr:col>98</xdr:col>
      <xdr:colOff>38100</xdr:colOff>
      <xdr:row>63</xdr:row>
      <xdr:rowOff>98669</xdr:rowOff>
    </xdr:to>
    <xdr:sp macro="" textlink="">
      <xdr:nvSpPr>
        <xdr:cNvPr id="614" name="楕円 613">
          <a:extLst>
            <a:ext uri="{FF2B5EF4-FFF2-40B4-BE49-F238E27FC236}">
              <a16:creationId xmlns:a16="http://schemas.microsoft.com/office/drawing/2014/main" id="{1155E286-E8AC-48F9-9CD3-38C0B159B4F5}"/>
            </a:ext>
          </a:extLst>
        </xdr:cNvPr>
        <xdr:cNvSpPr/>
      </xdr:nvSpPr>
      <xdr:spPr>
        <a:xfrm>
          <a:off x="18605500" y="10798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44303</xdr:rowOff>
    </xdr:from>
    <xdr:to>
      <xdr:col>102</xdr:col>
      <xdr:colOff>114300</xdr:colOff>
      <xdr:row>63</xdr:row>
      <xdr:rowOff>47869</xdr:rowOff>
    </xdr:to>
    <xdr:cxnSp macro="">
      <xdr:nvCxnSpPr>
        <xdr:cNvPr id="615" name="直線コネクタ 614">
          <a:extLst>
            <a:ext uri="{FF2B5EF4-FFF2-40B4-BE49-F238E27FC236}">
              <a16:creationId xmlns:a16="http://schemas.microsoft.com/office/drawing/2014/main" id="{695BC600-D27B-47CF-82AC-F85FDE9FB77B}"/>
            </a:ext>
          </a:extLst>
        </xdr:cNvPr>
        <xdr:cNvCxnSpPr/>
      </xdr:nvCxnSpPr>
      <xdr:spPr>
        <a:xfrm flipV="1">
          <a:off x="18656300" y="10845653"/>
          <a:ext cx="889000" cy="3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43598</xdr:rowOff>
    </xdr:from>
    <xdr:ext cx="469744" cy="259045"/>
    <xdr:sp macro="" textlink="">
      <xdr:nvSpPr>
        <xdr:cNvPr id="616" name="n_1aveValue【学校施設】&#10;一人当たり面積">
          <a:extLst>
            <a:ext uri="{FF2B5EF4-FFF2-40B4-BE49-F238E27FC236}">
              <a16:creationId xmlns:a16="http://schemas.microsoft.com/office/drawing/2014/main" id="{61CA9119-C230-475B-80B9-5ECB7323566A}"/>
            </a:ext>
          </a:extLst>
        </xdr:cNvPr>
        <xdr:cNvSpPr txBox="1"/>
      </xdr:nvSpPr>
      <xdr:spPr>
        <a:xfrm>
          <a:off x="21075727" y="10502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25330</xdr:rowOff>
    </xdr:from>
    <xdr:ext cx="469744" cy="259045"/>
    <xdr:sp macro="" textlink="">
      <xdr:nvSpPr>
        <xdr:cNvPr id="617" name="n_2aveValue【学校施設】&#10;一人当たり面積">
          <a:extLst>
            <a:ext uri="{FF2B5EF4-FFF2-40B4-BE49-F238E27FC236}">
              <a16:creationId xmlns:a16="http://schemas.microsoft.com/office/drawing/2014/main" id="{F6055DBB-ACEC-4660-95A6-5D443323D8C5}"/>
            </a:ext>
          </a:extLst>
        </xdr:cNvPr>
        <xdr:cNvSpPr txBox="1"/>
      </xdr:nvSpPr>
      <xdr:spPr>
        <a:xfrm>
          <a:off x="20199427" y="10826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53153</xdr:rowOff>
    </xdr:from>
    <xdr:ext cx="469744" cy="259045"/>
    <xdr:sp macro="" textlink="">
      <xdr:nvSpPr>
        <xdr:cNvPr id="618" name="n_3aveValue【学校施設】&#10;一人当たり面積">
          <a:extLst>
            <a:ext uri="{FF2B5EF4-FFF2-40B4-BE49-F238E27FC236}">
              <a16:creationId xmlns:a16="http://schemas.microsoft.com/office/drawing/2014/main" id="{C1531880-A0CD-4245-8A8F-5023A73BC2C4}"/>
            </a:ext>
          </a:extLst>
        </xdr:cNvPr>
        <xdr:cNvSpPr txBox="1"/>
      </xdr:nvSpPr>
      <xdr:spPr>
        <a:xfrm>
          <a:off x="19310427" y="10511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42912</xdr:rowOff>
    </xdr:from>
    <xdr:ext cx="469744" cy="259045"/>
    <xdr:sp macro="" textlink="">
      <xdr:nvSpPr>
        <xdr:cNvPr id="619" name="n_4aveValue【学校施設】&#10;一人当たり面積">
          <a:extLst>
            <a:ext uri="{FF2B5EF4-FFF2-40B4-BE49-F238E27FC236}">
              <a16:creationId xmlns:a16="http://schemas.microsoft.com/office/drawing/2014/main" id="{47070A04-B0E6-46C4-ACBD-10BD1504394C}"/>
            </a:ext>
          </a:extLst>
        </xdr:cNvPr>
        <xdr:cNvSpPr txBox="1"/>
      </xdr:nvSpPr>
      <xdr:spPr>
        <a:xfrm>
          <a:off x="18421427" y="10501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80332</xdr:rowOff>
    </xdr:from>
    <xdr:ext cx="469744" cy="259045"/>
    <xdr:sp macro="" textlink="">
      <xdr:nvSpPr>
        <xdr:cNvPr id="620" name="n_1mainValue【学校施設】&#10;一人当たり面積">
          <a:extLst>
            <a:ext uri="{FF2B5EF4-FFF2-40B4-BE49-F238E27FC236}">
              <a16:creationId xmlns:a16="http://schemas.microsoft.com/office/drawing/2014/main" id="{3044D668-5F2F-4DB6-AE55-FFB681118873}"/>
            </a:ext>
          </a:extLst>
        </xdr:cNvPr>
        <xdr:cNvSpPr txBox="1"/>
      </xdr:nvSpPr>
      <xdr:spPr>
        <a:xfrm>
          <a:off x="21075727" y="10881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40809</xdr:rowOff>
    </xdr:from>
    <xdr:ext cx="469744" cy="259045"/>
    <xdr:sp macro="" textlink="">
      <xdr:nvSpPr>
        <xdr:cNvPr id="621" name="n_2mainValue【学校施設】&#10;一人当たり面積">
          <a:extLst>
            <a:ext uri="{FF2B5EF4-FFF2-40B4-BE49-F238E27FC236}">
              <a16:creationId xmlns:a16="http://schemas.microsoft.com/office/drawing/2014/main" id="{7F4D2B26-A155-4504-A599-94471D0EF34F}"/>
            </a:ext>
          </a:extLst>
        </xdr:cNvPr>
        <xdr:cNvSpPr txBox="1"/>
      </xdr:nvSpPr>
      <xdr:spPr>
        <a:xfrm>
          <a:off x="20199427" y="1049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86230</xdr:rowOff>
    </xdr:from>
    <xdr:ext cx="469744" cy="259045"/>
    <xdr:sp macro="" textlink="">
      <xdr:nvSpPr>
        <xdr:cNvPr id="622" name="n_3mainValue【学校施設】&#10;一人当たり面積">
          <a:extLst>
            <a:ext uri="{FF2B5EF4-FFF2-40B4-BE49-F238E27FC236}">
              <a16:creationId xmlns:a16="http://schemas.microsoft.com/office/drawing/2014/main" id="{0727416B-05D4-42B4-9139-F143758D1CCE}"/>
            </a:ext>
          </a:extLst>
        </xdr:cNvPr>
        <xdr:cNvSpPr txBox="1"/>
      </xdr:nvSpPr>
      <xdr:spPr>
        <a:xfrm>
          <a:off x="19310427" y="10887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89796</xdr:rowOff>
    </xdr:from>
    <xdr:ext cx="469744" cy="259045"/>
    <xdr:sp macro="" textlink="">
      <xdr:nvSpPr>
        <xdr:cNvPr id="623" name="n_4mainValue【学校施設】&#10;一人当たり面積">
          <a:extLst>
            <a:ext uri="{FF2B5EF4-FFF2-40B4-BE49-F238E27FC236}">
              <a16:creationId xmlns:a16="http://schemas.microsoft.com/office/drawing/2014/main" id="{1925B734-153E-4C9D-9A2F-212D6478E09C}"/>
            </a:ext>
          </a:extLst>
        </xdr:cNvPr>
        <xdr:cNvSpPr txBox="1"/>
      </xdr:nvSpPr>
      <xdr:spPr>
        <a:xfrm>
          <a:off x="18421427" y="10891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E775EE65-CC92-4762-9EC7-7232E54720D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CFCF2617-6553-419E-A988-2A396292772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018E28FE-CD45-420C-BA1C-F69E1D546B1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D13AEBA6-4FE2-4D6B-8F50-230F57D69C6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F1AD9CB6-25D8-4D1F-BEB8-8BA06C0738E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7C06454A-55AB-444C-ACB9-5F1D2CFBF74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56A692FE-3DB8-4E89-A35C-5F40E5F9814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E241319F-668B-4DB0-9D05-6E5699787BF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0476C87F-0E9E-41F8-AAEC-7EEDFADF172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9ECF1492-4958-4353-85E9-A9DD914D491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E00F4386-27EA-4300-B8E9-83D0AF9E391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5" name="直線コネクタ 634">
          <a:extLst>
            <a:ext uri="{FF2B5EF4-FFF2-40B4-BE49-F238E27FC236}">
              <a16:creationId xmlns:a16="http://schemas.microsoft.com/office/drawing/2014/main" id="{D0837D2E-E06A-48A7-87B9-01F0AA5BBE22}"/>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6" name="テキスト ボックス 635">
          <a:extLst>
            <a:ext uri="{FF2B5EF4-FFF2-40B4-BE49-F238E27FC236}">
              <a16:creationId xmlns:a16="http://schemas.microsoft.com/office/drawing/2014/main" id="{D99965D9-E749-4D13-8210-E648F00B6497}"/>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7" name="直線コネクタ 636">
          <a:extLst>
            <a:ext uri="{FF2B5EF4-FFF2-40B4-BE49-F238E27FC236}">
              <a16:creationId xmlns:a16="http://schemas.microsoft.com/office/drawing/2014/main" id="{54E696A4-0D61-4029-B461-D1B8046AC369}"/>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8" name="テキスト ボックス 637">
          <a:extLst>
            <a:ext uri="{FF2B5EF4-FFF2-40B4-BE49-F238E27FC236}">
              <a16:creationId xmlns:a16="http://schemas.microsoft.com/office/drawing/2014/main" id="{2F58399A-697E-439F-BD6C-1B94F4699EC7}"/>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9" name="直線コネクタ 638">
          <a:extLst>
            <a:ext uri="{FF2B5EF4-FFF2-40B4-BE49-F238E27FC236}">
              <a16:creationId xmlns:a16="http://schemas.microsoft.com/office/drawing/2014/main" id="{A7EA338E-2EDE-43B4-B234-D96DE375FA8F}"/>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0" name="テキスト ボックス 639">
          <a:extLst>
            <a:ext uri="{FF2B5EF4-FFF2-40B4-BE49-F238E27FC236}">
              <a16:creationId xmlns:a16="http://schemas.microsoft.com/office/drawing/2014/main" id="{5D5939CA-64B7-4614-84E0-BAF35C0F14B9}"/>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1" name="直線コネクタ 640">
          <a:extLst>
            <a:ext uri="{FF2B5EF4-FFF2-40B4-BE49-F238E27FC236}">
              <a16:creationId xmlns:a16="http://schemas.microsoft.com/office/drawing/2014/main" id="{E7A735FD-6A7C-4B89-875F-06FEF8BA671C}"/>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2" name="テキスト ボックス 641">
          <a:extLst>
            <a:ext uri="{FF2B5EF4-FFF2-40B4-BE49-F238E27FC236}">
              <a16:creationId xmlns:a16="http://schemas.microsoft.com/office/drawing/2014/main" id="{96D49551-0253-4BF7-AA33-18FEA85D2B3F}"/>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3" name="直線コネクタ 642">
          <a:extLst>
            <a:ext uri="{FF2B5EF4-FFF2-40B4-BE49-F238E27FC236}">
              <a16:creationId xmlns:a16="http://schemas.microsoft.com/office/drawing/2014/main" id="{BE267366-0B5A-4A2B-B79F-13FA0B40A20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4" name="テキスト ボックス 643">
          <a:extLst>
            <a:ext uri="{FF2B5EF4-FFF2-40B4-BE49-F238E27FC236}">
              <a16:creationId xmlns:a16="http://schemas.microsoft.com/office/drawing/2014/main" id="{9FA7D579-275A-432E-88F4-89663158A7C8}"/>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5" name="直線コネクタ 644">
          <a:extLst>
            <a:ext uri="{FF2B5EF4-FFF2-40B4-BE49-F238E27FC236}">
              <a16:creationId xmlns:a16="http://schemas.microsoft.com/office/drawing/2014/main" id="{81CD004A-9231-4B1C-AF51-DC19E53FDFC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12F0D088-081F-4E43-89E7-E5F9E8BCED2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7" name="直線コネクタ 646">
          <a:extLst>
            <a:ext uri="{FF2B5EF4-FFF2-40B4-BE49-F238E27FC236}">
              <a16:creationId xmlns:a16="http://schemas.microsoft.com/office/drawing/2014/main" id="{81347A03-5817-49EC-A0DC-8AFCAE31C758}"/>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48" name="【児童館】&#10;有形固定資産減価償却率最小値テキスト">
          <a:extLst>
            <a:ext uri="{FF2B5EF4-FFF2-40B4-BE49-F238E27FC236}">
              <a16:creationId xmlns:a16="http://schemas.microsoft.com/office/drawing/2014/main" id="{C53D2391-1F57-41C2-9365-4E2734935728}"/>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49" name="直線コネクタ 648">
          <a:extLst>
            <a:ext uri="{FF2B5EF4-FFF2-40B4-BE49-F238E27FC236}">
              <a16:creationId xmlns:a16="http://schemas.microsoft.com/office/drawing/2014/main" id="{A79FAFE7-A822-4E35-AFE8-E4891BF46AD4}"/>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50" name="【児童館】&#10;有形固定資産減価償却率最大値テキスト">
          <a:extLst>
            <a:ext uri="{FF2B5EF4-FFF2-40B4-BE49-F238E27FC236}">
              <a16:creationId xmlns:a16="http://schemas.microsoft.com/office/drawing/2014/main" id="{0282F1D8-F59C-4B84-B36B-CA40140DD9E9}"/>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1" name="直線コネクタ 650">
          <a:extLst>
            <a:ext uri="{FF2B5EF4-FFF2-40B4-BE49-F238E27FC236}">
              <a16:creationId xmlns:a16="http://schemas.microsoft.com/office/drawing/2014/main" id="{EAEE28ED-ABC7-4FFF-BFB5-F0D2288B3DAC}"/>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3827</xdr:rowOff>
    </xdr:from>
    <xdr:ext cx="405111" cy="259045"/>
    <xdr:sp macro="" textlink="">
      <xdr:nvSpPr>
        <xdr:cNvPr id="652" name="【児童館】&#10;有形固定資産減価償却率平均値テキスト">
          <a:extLst>
            <a:ext uri="{FF2B5EF4-FFF2-40B4-BE49-F238E27FC236}">
              <a16:creationId xmlns:a16="http://schemas.microsoft.com/office/drawing/2014/main" id="{F9AEA637-FE26-4F40-93C9-4558D935F036}"/>
            </a:ext>
          </a:extLst>
        </xdr:cNvPr>
        <xdr:cNvSpPr txBox="1"/>
      </xdr:nvSpPr>
      <xdr:spPr>
        <a:xfrm>
          <a:off x="16357600" y="13891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152400</xdr:rowOff>
    </xdr:from>
    <xdr:to>
      <xdr:col>85</xdr:col>
      <xdr:colOff>177800</xdr:colOff>
      <xdr:row>82</xdr:row>
      <xdr:rowOff>82550</xdr:rowOff>
    </xdr:to>
    <xdr:sp macro="" textlink="">
      <xdr:nvSpPr>
        <xdr:cNvPr id="653" name="フローチャート: 判断 652">
          <a:extLst>
            <a:ext uri="{FF2B5EF4-FFF2-40B4-BE49-F238E27FC236}">
              <a16:creationId xmlns:a16="http://schemas.microsoft.com/office/drawing/2014/main" id="{97A862FD-4B6F-4AA9-9CD7-2F99BE56721F}"/>
            </a:ext>
          </a:extLst>
        </xdr:cNvPr>
        <xdr:cNvSpPr/>
      </xdr:nvSpPr>
      <xdr:spPr>
        <a:xfrm>
          <a:off x="162687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5080</xdr:rowOff>
    </xdr:from>
    <xdr:to>
      <xdr:col>81</xdr:col>
      <xdr:colOff>101600</xdr:colOff>
      <xdr:row>82</xdr:row>
      <xdr:rowOff>106680</xdr:rowOff>
    </xdr:to>
    <xdr:sp macro="" textlink="">
      <xdr:nvSpPr>
        <xdr:cNvPr id="654" name="フローチャート: 判断 653">
          <a:extLst>
            <a:ext uri="{FF2B5EF4-FFF2-40B4-BE49-F238E27FC236}">
              <a16:creationId xmlns:a16="http://schemas.microsoft.com/office/drawing/2014/main" id="{E3276390-1FC0-40FE-8AE1-B4B28345608E}"/>
            </a:ext>
          </a:extLst>
        </xdr:cNvPr>
        <xdr:cNvSpPr/>
      </xdr:nvSpPr>
      <xdr:spPr>
        <a:xfrm>
          <a:off x="15430500" y="1406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165100</xdr:rowOff>
    </xdr:from>
    <xdr:to>
      <xdr:col>76</xdr:col>
      <xdr:colOff>165100</xdr:colOff>
      <xdr:row>82</xdr:row>
      <xdr:rowOff>95250</xdr:rowOff>
    </xdr:to>
    <xdr:sp macro="" textlink="">
      <xdr:nvSpPr>
        <xdr:cNvPr id="655" name="フローチャート: 判断 654">
          <a:extLst>
            <a:ext uri="{FF2B5EF4-FFF2-40B4-BE49-F238E27FC236}">
              <a16:creationId xmlns:a16="http://schemas.microsoft.com/office/drawing/2014/main" id="{04314DD4-56B3-47DC-98E1-31511E4AE539}"/>
            </a:ext>
          </a:extLst>
        </xdr:cNvPr>
        <xdr:cNvSpPr/>
      </xdr:nvSpPr>
      <xdr:spPr>
        <a:xfrm>
          <a:off x="14541500" y="14052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36830</xdr:rowOff>
    </xdr:from>
    <xdr:to>
      <xdr:col>72</xdr:col>
      <xdr:colOff>38100</xdr:colOff>
      <xdr:row>82</xdr:row>
      <xdr:rowOff>138430</xdr:rowOff>
    </xdr:to>
    <xdr:sp macro="" textlink="">
      <xdr:nvSpPr>
        <xdr:cNvPr id="656" name="フローチャート: 判断 655">
          <a:extLst>
            <a:ext uri="{FF2B5EF4-FFF2-40B4-BE49-F238E27FC236}">
              <a16:creationId xmlns:a16="http://schemas.microsoft.com/office/drawing/2014/main" id="{DC7DBC67-1907-45E6-95E6-BE501F1752D4}"/>
            </a:ext>
          </a:extLst>
        </xdr:cNvPr>
        <xdr:cNvSpPr/>
      </xdr:nvSpPr>
      <xdr:spPr>
        <a:xfrm>
          <a:off x="13652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151130</xdr:rowOff>
    </xdr:from>
    <xdr:to>
      <xdr:col>67</xdr:col>
      <xdr:colOff>101600</xdr:colOff>
      <xdr:row>82</xdr:row>
      <xdr:rowOff>81280</xdr:rowOff>
    </xdr:to>
    <xdr:sp macro="" textlink="">
      <xdr:nvSpPr>
        <xdr:cNvPr id="657" name="フローチャート: 判断 656">
          <a:extLst>
            <a:ext uri="{FF2B5EF4-FFF2-40B4-BE49-F238E27FC236}">
              <a16:creationId xmlns:a16="http://schemas.microsoft.com/office/drawing/2014/main" id="{A9274185-5DB3-408A-8301-7FC41F026E13}"/>
            </a:ext>
          </a:extLst>
        </xdr:cNvPr>
        <xdr:cNvSpPr/>
      </xdr:nvSpPr>
      <xdr:spPr>
        <a:xfrm>
          <a:off x="12763500" y="1403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60FF3E23-8249-461C-B3F7-409A8162531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5E2E606C-D7CE-45F9-962F-6B08736D0A9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B2878A9D-53BD-484F-AFDA-215C08B2BD2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DEFE6A3D-1085-45F1-A0C1-4B6F55E6A24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97B6F870-DD44-4B35-9355-C689948755D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115570</xdr:rowOff>
    </xdr:from>
    <xdr:to>
      <xdr:col>85</xdr:col>
      <xdr:colOff>177800</xdr:colOff>
      <xdr:row>84</xdr:row>
      <xdr:rowOff>45720</xdr:rowOff>
    </xdr:to>
    <xdr:sp macro="" textlink="">
      <xdr:nvSpPr>
        <xdr:cNvPr id="663" name="楕円 662">
          <a:extLst>
            <a:ext uri="{FF2B5EF4-FFF2-40B4-BE49-F238E27FC236}">
              <a16:creationId xmlns:a16="http://schemas.microsoft.com/office/drawing/2014/main" id="{80D1B624-93BE-4F0F-8D9A-5B0094679FA0}"/>
            </a:ext>
          </a:extLst>
        </xdr:cNvPr>
        <xdr:cNvSpPr/>
      </xdr:nvSpPr>
      <xdr:spPr>
        <a:xfrm>
          <a:off x="16268700" y="1434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93997</xdr:rowOff>
    </xdr:from>
    <xdr:ext cx="405111" cy="259045"/>
    <xdr:sp macro="" textlink="">
      <xdr:nvSpPr>
        <xdr:cNvPr id="664" name="【児童館】&#10;有形固定資産減価償却率該当値テキスト">
          <a:extLst>
            <a:ext uri="{FF2B5EF4-FFF2-40B4-BE49-F238E27FC236}">
              <a16:creationId xmlns:a16="http://schemas.microsoft.com/office/drawing/2014/main" id="{DB85EE96-E76E-4976-AB8E-B0DB89E15D3A}"/>
            </a:ext>
          </a:extLst>
        </xdr:cNvPr>
        <xdr:cNvSpPr txBox="1"/>
      </xdr:nvSpPr>
      <xdr:spPr>
        <a:xfrm>
          <a:off x="16357600" y="14324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87630</xdr:rowOff>
    </xdr:from>
    <xdr:to>
      <xdr:col>81</xdr:col>
      <xdr:colOff>101600</xdr:colOff>
      <xdr:row>84</xdr:row>
      <xdr:rowOff>17780</xdr:rowOff>
    </xdr:to>
    <xdr:sp macro="" textlink="">
      <xdr:nvSpPr>
        <xdr:cNvPr id="665" name="楕円 664">
          <a:extLst>
            <a:ext uri="{FF2B5EF4-FFF2-40B4-BE49-F238E27FC236}">
              <a16:creationId xmlns:a16="http://schemas.microsoft.com/office/drawing/2014/main" id="{E4AA3995-DF81-46D7-99DD-B4ABA39B67F5}"/>
            </a:ext>
          </a:extLst>
        </xdr:cNvPr>
        <xdr:cNvSpPr/>
      </xdr:nvSpPr>
      <xdr:spPr>
        <a:xfrm>
          <a:off x="15430500" y="1431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138430</xdr:rowOff>
    </xdr:from>
    <xdr:to>
      <xdr:col>85</xdr:col>
      <xdr:colOff>127000</xdr:colOff>
      <xdr:row>83</xdr:row>
      <xdr:rowOff>166370</xdr:rowOff>
    </xdr:to>
    <xdr:cxnSp macro="">
      <xdr:nvCxnSpPr>
        <xdr:cNvPr id="666" name="直線コネクタ 665">
          <a:extLst>
            <a:ext uri="{FF2B5EF4-FFF2-40B4-BE49-F238E27FC236}">
              <a16:creationId xmlns:a16="http://schemas.microsoft.com/office/drawing/2014/main" id="{3CF695A3-A46D-43FE-AEE9-76310563ACEC}"/>
            </a:ext>
          </a:extLst>
        </xdr:cNvPr>
        <xdr:cNvCxnSpPr/>
      </xdr:nvCxnSpPr>
      <xdr:spPr>
        <a:xfrm>
          <a:off x="15481300" y="14368780"/>
          <a:ext cx="8382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59689</xdr:rowOff>
    </xdr:from>
    <xdr:to>
      <xdr:col>76</xdr:col>
      <xdr:colOff>165100</xdr:colOff>
      <xdr:row>83</xdr:row>
      <xdr:rowOff>161289</xdr:rowOff>
    </xdr:to>
    <xdr:sp macro="" textlink="">
      <xdr:nvSpPr>
        <xdr:cNvPr id="667" name="楕円 666">
          <a:extLst>
            <a:ext uri="{FF2B5EF4-FFF2-40B4-BE49-F238E27FC236}">
              <a16:creationId xmlns:a16="http://schemas.microsoft.com/office/drawing/2014/main" id="{27A3E9F9-6A27-491D-8FCD-8EAF5CB267F3}"/>
            </a:ext>
          </a:extLst>
        </xdr:cNvPr>
        <xdr:cNvSpPr/>
      </xdr:nvSpPr>
      <xdr:spPr>
        <a:xfrm>
          <a:off x="14541500" y="1429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110489</xdr:rowOff>
    </xdr:from>
    <xdr:to>
      <xdr:col>81</xdr:col>
      <xdr:colOff>50800</xdr:colOff>
      <xdr:row>83</xdr:row>
      <xdr:rowOff>138430</xdr:rowOff>
    </xdr:to>
    <xdr:cxnSp macro="">
      <xdr:nvCxnSpPr>
        <xdr:cNvPr id="668" name="直線コネクタ 667">
          <a:extLst>
            <a:ext uri="{FF2B5EF4-FFF2-40B4-BE49-F238E27FC236}">
              <a16:creationId xmlns:a16="http://schemas.microsoft.com/office/drawing/2014/main" id="{DB45764F-9A01-40A5-80AC-AD36220E0D21}"/>
            </a:ext>
          </a:extLst>
        </xdr:cNvPr>
        <xdr:cNvCxnSpPr/>
      </xdr:nvCxnSpPr>
      <xdr:spPr>
        <a:xfrm>
          <a:off x="14592300" y="14340839"/>
          <a:ext cx="889000" cy="27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31750</xdr:rowOff>
    </xdr:from>
    <xdr:to>
      <xdr:col>72</xdr:col>
      <xdr:colOff>38100</xdr:colOff>
      <xdr:row>83</xdr:row>
      <xdr:rowOff>133350</xdr:rowOff>
    </xdr:to>
    <xdr:sp macro="" textlink="">
      <xdr:nvSpPr>
        <xdr:cNvPr id="669" name="楕円 668">
          <a:extLst>
            <a:ext uri="{FF2B5EF4-FFF2-40B4-BE49-F238E27FC236}">
              <a16:creationId xmlns:a16="http://schemas.microsoft.com/office/drawing/2014/main" id="{0B391821-A2B4-4977-9EB8-D33323CAA238}"/>
            </a:ext>
          </a:extLst>
        </xdr:cNvPr>
        <xdr:cNvSpPr/>
      </xdr:nvSpPr>
      <xdr:spPr>
        <a:xfrm>
          <a:off x="13652500" y="1426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82550</xdr:rowOff>
    </xdr:from>
    <xdr:to>
      <xdr:col>76</xdr:col>
      <xdr:colOff>114300</xdr:colOff>
      <xdr:row>83</xdr:row>
      <xdr:rowOff>110489</xdr:rowOff>
    </xdr:to>
    <xdr:cxnSp macro="">
      <xdr:nvCxnSpPr>
        <xdr:cNvPr id="670" name="直線コネクタ 669">
          <a:extLst>
            <a:ext uri="{FF2B5EF4-FFF2-40B4-BE49-F238E27FC236}">
              <a16:creationId xmlns:a16="http://schemas.microsoft.com/office/drawing/2014/main" id="{F721D0C7-7B05-47B7-93B2-36B6BA014DB6}"/>
            </a:ext>
          </a:extLst>
        </xdr:cNvPr>
        <xdr:cNvCxnSpPr/>
      </xdr:nvCxnSpPr>
      <xdr:spPr>
        <a:xfrm>
          <a:off x="13703300" y="14312900"/>
          <a:ext cx="88900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3811</xdr:rowOff>
    </xdr:from>
    <xdr:to>
      <xdr:col>67</xdr:col>
      <xdr:colOff>101600</xdr:colOff>
      <xdr:row>83</xdr:row>
      <xdr:rowOff>105411</xdr:rowOff>
    </xdr:to>
    <xdr:sp macro="" textlink="">
      <xdr:nvSpPr>
        <xdr:cNvPr id="671" name="楕円 670">
          <a:extLst>
            <a:ext uri="{FF2B5EF4-FFF2-40B4-BE49-F238E27FC236}">
              <a16:creationId xmlns:a16="http://schemas.microsoft.com/office/drawing/2014/main" id="{170115FE-38F6-4A6C-9D2F-F47B81F20A65}"/>
            </a:ext>
          </a:extLst>
        </xdr:cNvPr>
        <xdr:cNvSpPr/>
      </xdr:nvSpPr>
      <xdr:spPr>
        <a:xfrm>
          <a:off x="12763500" y="14234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54611</xdr:rowOff>
    </xdr:from>
    <xdr:to>
      <xdr:col>71</xdr:col>
      <xdr:colOff>177800</xdr:colOff>
      <xdr:row>83</xdr:row>
      <xdr:rowOff>82550</xdr:rowOff>
    </xdr:to>
    <xdr:cxnSp macro="">
      <xdr:nvCxnSpPr>
        <xdr:cNvPr id="672" name="直線コネクタ 671">
          <a:extLst>
            <a:ext uri="{FF2B5EF4-FFF2-40B4-BE49-F238E27FC236}">
              <a16:creationId xmlns:a16="http://schemas.microsoft.com/office/drawing/2014/main" id="{D9E89E07-7FBC-4D32-BC16-D0A24ACFF9B3}"/>
            </a:ext>
          </a:extLst>
        </xdr:cNvPr>
        <xdr:cNvCxnSpPr/>
      </xdr:nvCxnSpPr>
      <xdr:spPr>
        <a:xfrm>
          <a:off x="12814300" y="14284961"/>
          <a:ext cx="88900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123207</xdr:rowOff>
    </xdr:from>
    <xdr:ext cx="405111" cy="259045"/>
    <xdr:sp macro="" textlink="">
      <xdr:nvSpPr>
        <xdr:cNvPr id="673" name="n_1aveValue【児童館】&#10;有形固定資産減価償却率">
          <a:extLst>
            <a:ext uri="{FF2B5EF4-FFF2-40B4-BE49-F238E27FC236}">
              <a16:creationId xmlns:a16="http://schemas.microsoft.com/office/drawing/2014/main" id="{D064D998-8C88-4AAC-AE5C-438D5D823636}"/>
            </a:ext>
          </a:extLst>
        </xdr:cNvPr>
        <xdr:cNvSpPr txBox="1"/>
      </xdr:nvSpPr>
      <xdr:spPr>
        <a:xfrm>
          <a:off x="15266044" y="13839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111777</xdr:rowOff>
    </xdr:from>
    <xdr:ext cx="405111" cy="259045"/>
    <xdr:sp macro="" textlink="">
      <xdr:nvSpPr>
        <xdr:cNvPr id="674" name="n_2aveValue【児童館】&#10;有形固定資産減価償却率">
          <a:extLst>
            <a:ext uri="{FF2B5EF4-FFF2-40B4-BE49-F238E27FC236}">
              <a16:creationId xmlns:a16="http://schemas.microsoft.com/office/drawing/2014/main" id="{01E7A981-E0FC-447B-97A4-089721F655BA}"/>
            </a:ext>
          </a:extLst>
        </xdr:cNvPr>
        <xdr:cNvSpPr txBox="1"/>
      </xdr:nvSpPr>
      <xdr:spPr>
        <a:xfrm>
          <a:off x="14389744" y="13827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154957</xdr:rowOff>
    </xdr:from>
    <xdr:ext cx="405111" cy="259045"/>
    <xdr:sp macro="" textlink="">
      <xdr:nvSpPr>
        <xdr:cNvPr id="675" name="n_3aveValue【児童館】&#10;有形固定資産減価償却率">
          <a:extLst>
            <a:ext uri="{FF2B5EF4-FFF2-40B4-BE49-F238E27FC236}">
              <a16:creationId xmlns:a16="http://schemas.microsoft.com/office/drawing/2014/main" id="{E12E069E-6675-411C-BE0A-A10BCCE48CC4}"/>
            </a:ext>
          </a:extLst>
        </xdr:cNvPr>
        <xdr:cNvSpPr txBox="1"/>
      </xdr:nvSpPr>
      <xdr:spPr>
        <a:xfrm>
          <a:off x="13500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97807</xdr:rowOff>
    </xdr:from>
    <xdr:ext cx="405111" cy="259045"/>
    <xdr:sp macro="" textlink="">
      <xdr:nvSpPr>
        <xdr:cNvPr id="676" name="n_4aveValue【児童館】&#10;有形固定資産減価償却率">
          <a:extLst>
            <a:ext uri="{FF2B5EF4-FFF2-40B4-BE49-F238E27FC236}">
              <a16:creationId xmlns:a16="http://schemas.microsoft.com/office/drawing/2014/main" id="{ECAC71E7-42E3-417D-8762-DEA73155E750}"/>
            </a:ext>
          </a:extLst>
        </xdr:cNvPr>
        <xdr:cNvSpPr txBox="1"/>
      </xdr:nvSpPr>
      <xdr:spPr>
        <a:xfrm>
          <a:off x="12611744" y="1381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8907</xdr:rowOff>
    </xdr:from>
    <xdr:ext cx="405111" cy="259045"/>
    <xdr:sp macro="" textlink="">
      <xdr:nvSpPr>
        <xdr:cNvPr id="677" name="n_1mainValue【児童館】&#10;有形固定資産減価償却率">
          <a:extLst>
            <a:ext uri="{FF2B5EF4-FFF2-40B4-BE49-F238E27FC236}">
              <a16:creationId xmlns:a16="http://schemas.microsoft.com/office/drawing/2014/main" id="{02BC9AFD-6029-47A8-B62E-CCC751B265A8}"/>
            </a:ext>
          </a:extLst>
        </xdr:cNvPr>
        <xdr:cNvSpPr txBox="1"/>
      </xdr:nvSpPr>
      <xdr:spPr>
        <a:xfrm>
          <a:off x="15266044" y="1441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152416</xdr:rowOff>
    </xdr:from>
    <xdr:ext cx="405111" cy="259045"/>
    <xdr:sp macro="" textlink="">
      <xdr:nvSpPr>
        <xdr:cNvPr id="678" name="n_2mainValue【児童館】&#10;有形固定資産減価償却率">
          <a:extLst>
            <a:ext uri="{FF2B5EF4-FFF2-40B4-BE49-F238E27FC236}">
              <a16:creationId xmlns:a16="http://schemas.microsoft.com/office/drawing/2014/main" id="{A62D3AB6-2C76-4FD8-BC7A-AFD39A74D82E}"/>
            </a:ext>
          </a:extLst>
        </xdr:cNvPr>
        <xdr:cNvSpPr txBox="1"/>
      </xdr:nvSpPr>
      <xdr:spPr>
        <a:xfrm>
          <a:off x="14389744" y="1438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124477</xdr:rowOff>
    </xdr:from>
    <xdr:ext cx="405111" cy="259045"/>
    <xdr:sp macro="" textlink="">
      <xdr:nvSpPr>
        <xdr:cNvPr id="679" name="n_3mainValue【児童館】&#10;有形固定資産減価償却率">
          <a:extLst>
            <a:ext uri="{FF2B5EF4-FFF2-40B4-BE49-F238E27FC236}">
              <a16:creationId xmlns:a16="http://schemas.microsoft.com/office/drawing/2014/main" id="{6A7BEABF-FAB4-41EC-A660-B48EB16E2B57}"/>
            </a:ext>
          </a:extLst>
        </xdr:cNvPr>
        <xdr:cNvSpPr txBox="1"/>
      </xdr:nvSpPr>
      <xdr:spPr>
        <a:xfrm>
          <a:off x="13500744" y="14354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96538</xdr:rowOff>
    </xdr:from>
    <xdr:ext cx="405111" cy="259045"/>
    <xdr:sp macro="" textlink="">
      <xdr:nvSpPr>
        <xdr:cNvPr id="680" name="n_4mainValue【児童館】&#10;有形固定資産減価償却率">
          <a:extLst>
            <a:ext uri="{FF2B5EF4-FFF2-40B4-BE49-F238E27FC236}">
              <a16:creationId xmlns:a16="http://schemas.microsoft.com/office/drawing/2014/main" id="{9745575A-955A-4BE3-8A09-BF66A0E418E5}"/>
            </a:ext>
          </a:extLst>
        </xdr:cNvPr>
        <xdr:cNvSpPr txBox="1"/>
      </xdr:nvSpPr>
      <xdr:spPr>
        <a:xfrm>
          <a:off x="12611744" y="14326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7175D4E8-5E11-4B59-87EA-821796C806D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F48C9F45-04A5-41AD-BBCB-7DC34494110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2EE5C969-ED1E-4576-B3CE-FC64B531484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E3C0652F-2C19-4EEB-8B3F-112BB892730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1B079727-5944-40FF-8446-EDDEF9CD8D7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5B048D8E-E3BF-4379-ADFE-5774EEE9313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0DA56524-BBE0-494E-BA6E-1C2910D51A0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C63CAE15-616F-4DC1-858B-01672835A2E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7A86D5E2-D228-4D66-9B8D-8C8B6CF002A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A457AB66-C662-4BA2-8B43-FE68B1400F7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a:extLst>
            <a:ext uri="{FF2B5EF4-FFF2-40B4-BE49-F238E27FC236}">
              <a16:creationId xmlns:a16="http://schemas.microsoft.com/office/drawing/2014/main" id="{E58C27E2-E240-4552-861C-41297819B387}"/>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2" name="テキスト ボックス 691">
          <a:extLst>
            <a:ext uri="{FF2B5EF4-FFF2-40B4-BE49-F238E27FC236}">
              <a16:creationId xmlns:a16="http://schemas.microsoft.com/office/drawing/2014/main" id="{4296F281-8EB7-40F0-A095-829AF2EE0A29}"/>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a:extLst>
            <a:ext uri="{FF2B5EF4-FFF2-40B4-BE49-F238E27FC236}">
              <a16:creationId xmlns:a16="http://schemas.microsoft.com/office/drawing/2014/main" id="{C3D0E9D6-2C21-46F7-AEF9-DE85A27FD6AE}"/>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4" name="テキスト ボックス 693">
          <a:extLst>
            <a:ext uri="{FF2B5EF4-FFF2-40B4-BE49-F238E27FC236}">
              <a16:creationId xmlns:a16="http://schemas.microsoft.com/office/drawing/2014/main" id="{1A77DA56-CDA4-4F49-AA1E-0B26E18E6FC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a:extLst>
            <a:ext uri="{FF2B5EF4-FFF2-40B4-BE49-F238E27FC236}">
              <a16:creationId xmlns:a16="http://schemas.microsoft.com/office/drawing/2014/main" id="{BC73D001-D3AE-4A28-8BED-CE0FE761009A}"/>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6" name="テキスト ボックス 695">
          <a:extLst>
            <a:ext uri="{FF2B5EF4-FFF2-40B4-BE49-F238E27FC236}">
              <a16:creationId xmlns:a16="http://schemas.microsoft.com/office/drawing/2014/main" id="{B1435780-BD67-4202-97A9-6B223013E862}"/>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a:extLst>
            <a:ext uri="{FF2B5EF4-FFF2-40B4-BE49-F238E27FC236}">
              <a16:creationId xmlns:a16="http://schemas.microsoft.com/office/drawing/2014/main" id="{8060AF47-C4A2-4C15-95E5-202F83DB77F9}"/>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8" name="テキスト ボックス 697">
          <a:extLst>
            <a:ext uri="{FF2B5EF4-FFF2-40B4-BE49-F238E27FC236}">
              <a16:creationId xmlns:a16="http://schemas.microsoft.com/office/drawing/2014/main" id="{9DFECC97-B561-4885-8559-A701B9164D32}"/>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A7460561-4D12-4E49-A26F-4515122FC66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E10A904B-53CA-4FBC-9C2A-2DF434E94E2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82DC0E70-A068-4F76-AC26-0025C992CDD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81535</xdr:rowOff>
    </xdr:from>
    <xdr:to>
      <xdr:col>116</xdr:col>
      <xdr:colOff>62864</xdr:colOff>
      <xdr:row>85</xdr:row>
      <xdr:rowOff>104394</xdr:rowOff>
    </xdr:to>
    <xdr:cxnSp macro="">
      <xdr:nvCxnSpPr>
        <xdr:cNvPr id="702" name="直線コネクタ 701">
          <a:extLst>
            <a:ext uri="{FF2B5EF4-FFF2-40B4-BE49-F238E27FC236}">
              <a16:creationId xmlns:a16="http://schemas.microsoft.com/office/drawing/2014/main" id="{E8E13DA3-C284-4730-947A-21ECE8F68E3A}"/>
            </a:ext>
          </a:extLst>
        </xdr:cNvPr>
        <xdr:cNvCxnSpPr/>
      </xdr:nvCxnSpPr>
      <xdr:spPr>
        <a:xfrm flipV="1">
          <a:off x="22160864" y="13454635"/>
          <a:ext cx="0" cy="1223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108221</xdr:rowOff>
    </xdr:from>
    <xdr:ext cx="469744" cy="259045"/>
    <xdr:sp macro="" textlink="">
      <xdr:nvSpPr>
        <xdr:cNvPr id="703" name="【児童館】&#10;一人当たり面積最小値テキスト">
          <a:extLst>
            <a:ext uri="{FF2B5EF4-FFF2-40B4-BE49-F238E27FC236}">
              <a16:creationId xmlns:a16="http://schemas.microsoft.com/office/drawing/2014/main" id="{653CE7CC-020D-4052-A569-53AE8CED149C}"/>
            </a:ext>
          </a:extLst>
        </xdr:cNvPr>
        <xdr:cNvSpPr txBox="1"/>
      </xdr:nvSpPr>
      <xdr:spPr>
        <a:xfrm>
          <a:off x="22199600" y="14681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104394</xdr:rowOff>
    </xdr:from>
    <xdr:to>
      <xdr:col>116</xdr:col>
      <xdr:colOff>152400</xdr:colOff>
      <xdr:row>85</xdr:row>
      <xdr:rowOff>104394</xdr:rowOff>
    </xdr:to>
    <xdr:cxnSp macro="">
      <xdr:nvCxnSpPr>
        <xdr:cNvPr id="704" name="直線コネクタ 703">
          <a:extLst>
            <a:ext uri="{FF2B5EF4-FFF2-40B4-BE49-F238E27FC236}">
              <a16:creationId xmlns:a16="http://schemas.microsoft.com/office/drawing/2014/main" id="{DFBE293A-33F2-4912-B3CC-FAEAC0A76ABD}"/>
            </a:ext>
          </a:extLst>
        </xdr:cNvPr>
        <xdr:cNvCxnSpPr/>
      </xdr:nvCxnSpPr>
      <xdr:spPr>
        <a:xfrm>
          <a:off x="22072600" y="1467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28212</xdr:rowOff>
    </xdr:from>
    <xdr:ext cx="469744" cy="259045"/>
    <xdr:sp macro="" textlink="">
      <xdr:nvSpPr>
        <xdr:cNvPr id="705" name="【児童館】&#10;一人当たり面積最大値テキスト">
          <a:extLst>
            <a:ext uri="{FF2B5EF4-FFF2-40B4-BE49-F238E27FC236}">
              <a16:creationId xmlns:a16="http://schemas.microsoft.com/office/drawing/2014/main" id="{21C62BF9-43BB-4658-8235-D4C6EF72B87E}"/>
            </a:ext>
          </a:extLst>
        </xdr:cNvPr>
        <xdr:cNvSpPr txBox="1"/>
      </xdr:nvSpPr>
      <xdr:spPr>
        <a:xfrm>
          <a:off x="22199600" y="13229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81535</xdr:rowOff>
    </xdr:from>
    <xdr:to>
      <xdr:col>116</xdr:col>
      <xdr:colOff>152400</xdr:colOff>
      <xdr:row>78</xdr:row>
      <xdr:rowOff>81535</xdr:rowOff>
    </xdr:to>
    <xdr:cxnSp macro="">
      <xdr:nvCxnSpPr>
        <xdr:cNvPr id="706" name="直線コネクタ 705">
          <a:extLst>
            <a:ext uri="{FF2B5EF4-FFF2-40B4-BE49-F238E27FC236}">
              <a16:creationId xmlns:a16="http://schemas.microsoft.com/office/drawing/2014/main" id="{671A746D-CD16-4D90-BB9C-B1AE911D4DE7}"/>
            </a:ext>
          </a:extLst>
        </xdr:cNvPr>
        <xdr:cNvCxnSpPr/>
      </xdr:nvCxnSpPr>
      <xdr:spPr>
        <a:xfrm>
          <a:off x="22072600" y="13454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151909</xdr:rowOff>
    </xdr:from>
    <xdr:ext cx="469744" cy="259045"/>
    <xdr:sp macro="" textlink="">
      <xdr:nvSpPr>
        <xdr:cNvPr id="707" name="【児童館】&#10;一人当たり面積平均値テキスト">
          <a:extLst>
            <a:ext uri="{FF2B5EF4-FFF2-40B4-BE49-F238E27FC236}">
              <a16:creationId xmlns:a16="http://schemas.microsoft.com/office/drawing/2014/main" id="{230D7DA3-714D-41EE-B527-53E84FCFAD93}"/>
            </a:ext>
          </a:extLst>
        </xdr:cNvPr>
        <xdr:cNvSpPr txBox="1"/>
      </xdr:nvSpPr>
      <xdr:spPr>
        <a:xfrm>
          <a:off x="22199600" y="142108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129032</xdr:rowOff>
    </xdr:from>
    <xdr:to>
      <xdr:col>116</xdr:col>
      <xdr:colOff>114300</xdr:colOff>
      <xdr:row>84</xdr:row>
      <xdr:rowOff>59182</xdr:rowOff>
    </xdr:to>
    <xdr:sp macro="" textlink="">
      <xdr:nvSpPr>
        <xdr:cNvPr id="708" name="フローチャート: 判断 707">
          <a:extLst>
            <a:ext uri="{FF2B5EF4-FFF2-40B4-BE49-F238E27FC236}">
              <a16:creationId xmlns:a16="http://schemas.microsoft.com/office/drawing/2014/main" id="{940D3748-4786-4596-AC8A-2BEB19B3B5F9}"/>
            </a:ext>
          </a:extLst>
        </xdr:cNvPr>
        <xdr:cNvSpPr/>
      </xdr:nvSpPr>
      <xdr:spPr>
        <a:xfrm>
          <a:off x="22110700" y="14359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156463</xdr:rowOff>
    </xdr:from>
    <xdr:to>
      <xdr:col>112</xdr:col>
      <xdr:colOff>38100</xdr:colOff>
      <xdr:row>84</xdr:row>
      <xdr:rowOff>86613</xdr:rowOff>
    </xdr:to>
    <xdr:sp macro="" textlink="">
      <xdr:nvSpPr>
        <xdr:cNvPr id="709" name="フローチャート: 判断 708">
          <a:extLst>
            <a:ext uri="{FF2B5EF4-FFF2-40B4-BE49-F238E27FC236}">
              <a16:creationId xmlns:a16="http://schemas.microsoft.com/office/drawing/2014/main" id="{C640EAC7-6EBE-40AB-AA0E-41EB4C553242}"/>
            </a:ext>
          </a:extLst>
        </xdr:cNvPr>
        <xdr:cNvSpPr/>
      </xdr:nvSpPr>
      <xdr:spPr>
        <a:xfrm>
          <a:off x="21272500" y="143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23876</xdr:rowOff>
    </xdr:from>
    <xdr:to>
      <xdr:col>107</xdr:col>
      <xdr:colOff>101600</xdr:colOff>
      <xdr:row>84</xdr:row>
      <xdr:rowOff>125476</xdr:rowOff>
    </xdr:to>
    <xdr:sp macro="" textlink="">
      <xdr:nvSpPr>
        <xdr:cNvPr id="710" name="フローチャート: 判断 709">
          <a:extLst>
            <a:ext uri="{FF2B5EF4-FFF2-40B4-BE49-F238E27FC236}">
              <a16:creationId xmlns:a16="http://schemas.microsoft.com/office/drawing/2014/main" id="{DFC138B0-08D9-4824-919A-505FA7B05276}"/>
            </a:ext>
          </a:extLst>
        </xdr:cNvPr>
        <xdr:cNvSpPr/>
      </xdr:nvSpPr>
      <xdr:spPr>
        <a:xfrm>
          <a:off x="20383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711" name="フローチャート: 判断 710">
          <a:extLst>
            <a:ext uri="{FF2B5EF4-FFF2-40B4-BE49-F238E27FC236}">
              <a16:creationId xmlns:a16="http://schemas.microsoft.com/office/drawing/2014/main" id="{721BB07A-88A0-4562-A6F5-4381CFADE6A1}"/>
            </a:ext>
          </a:extLst>
        </xdr:cNvPr>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21589</xdr:rowOff>
    </xdr:from>
    <xdr:to>
      <xdr:col>98</xdr:col>
      <xdr:colOff>38100</xdr:colOff>
      <xdr:row>84</xdr:row>
      <xdr:rowOff>123189</xdr:rowOff>
    </xdr:to>
    <xdr:sp macro="" textlink="">
      <xdr:nvSpPr>
        <xdr:cNvPr id="712" name="フローチャート: 判断 711">
          <a:extLst>
            <a:ext uri="{FF2B5EF4-FFF2-40B4-BE49-F238E27FC236}">
              <a16:creationId xmlns:a16="http://schemas.microsoft.com/office/drawing/2014/main" id="{585D6A69-2CCD-4301-86AF-CAC3AD92EA87}"/>
            </a:ext>
          </a:extLst>
        </xdr:cNvPr>
        <xdr:cNvSpPr/>
      </xdr:nvSpPr>
      <xdr:spPr>
        <a:xfrm>
          <a:off x="18605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F5EC940C-B201-40BA-96E9-95F62307E37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A9F366AB-F434-428A-9E5D-04C92CE955D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5F297091-9FF5-41B9-92E8-BB5A3125682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E1BF9610-C849-4059-94CD-DD416849C1A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DA09A7C0-317C-4B09-BA28-E9878B1382A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99313</xdr:rowOff>
    </xdr:from>
    <xdr:to>
      <xdr:col>116</xdr:col>
      <xdr:colOff>114300</xdr:colOff>
      <xdr:row>85</xdr:row>
      <xdr:rowOff>29463</xdr:rowOff>
    </xdr:to>
    <xdr:sp macro="" textlink="">
      <xdr:nvSpPr>
        <xdr:cNvPr id="718" name="楕円 717">
          <a:extLst>
            <a:ext uri="{FF2B5EF4-FFF2-40B4-BE49-F238E27FC236}">
              <a16:creationId xmlns:a16="http://schemas.microsoft.com/office/drawing/2014/main" id="{A9D3415E-D695-47C0-8C28-06141AD0241D}"/>
            </a:ext>
          </a:extLst>
        </xdr:cNvPr>
        <xdr:cNvSpPr/>
      </xdr:nvSpPr>
      <xdr:spPr>
        <a:xfrm>
          <a:off x="22110700" y="1450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14240</xdr:rowOff>
    </xdr:from>
    <xdr:ext cx="469744" cy="259045"/>
    <xdr:sp macro="" textlink="">
      <xdr:nvSpPr>
        <xdr:cNvPr id="719" name="【児童館】&#10;一人当たり面積該当値テキスト">
          <a:extLst>
            <a:ext uri="{FF2B5EF4-FFF2-40B4-BE49-F238E27FC236}">
              <a16:creationId xmlns:a16="http://schemas.microsoft.com/office/drawing/2014/main" id="{4D20F74B-359A-4726-BA22-E5C6A224A4D5}"/>
            </a:ext>
          </a:extLst>
        </xdr:cNvPr>
        <xdr:cNvSpPr txBox="1"/>
      </xdr:nvSpPr>
      <xdr:spPr>
        <a:xfrm>
          <a:off x="22199600" y="1441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106172</xdr:rowOff>
    </xdr:from>
    <xdr:to>
      <xdr:col>112</xdr:col>
      <xdr:colOff>38100</xdr:colOff>
      <xdr:row>85</xdr:row>
      <xdr:rowOff>36322</xdr:rowOff>
    </xdr:to>
    <xdr:sp macro="" textlink="">
      <xdr:nvSpPr>
        <xdr:cNvPr id="720" name="楕円 719">
          <a:extLst>
            <a:ext uri="{FF2B5EF4-FFF2-40B4-BE49-F238E27FC236}">
              <a16:creationId xmlns:a16="http://schemas.microsoft.com/office/drawing/2014/main" id="{8D3BD0C8-5B9D-444D-ABDB-CE1975722994}"/>
            </a:ext>
          </a:extLst>
        </xdr:cNvPr>
        <xdr:cNvSpPr/>
      </xdr:nvSpPr>
      <xdr:spPr>
        <a:xfrm>
          <a:off x="21272500" y="1450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150113</xdr:rowOff>
    </xdr:from>
    <xdr:to>
      <xdr:col>116</xdr:col>
      <xdr:colOff>63500</xdr:colOff>
      <xdr:row>84</xdr:row>
      <xdr:rowOff>156972</xdr:rowOff>
    </xdr:to>
    <xdr:cxnSp macro="">
      <xdr:nvCxnSpPr>
        <xdr:cNvPr id="721" name="直線コネクタ 720">
          <a:extLst>
            <a:ext uri="{FF2B5EF4-FFF2-40B4-BE49-F238E27FC236}">
              <a16:creationId xmlns:a16="http://schemas.microsoft.com/office/drawing/2014/main" id="{1BEB4EE9-AE82-464B-BC73-C76AEFBF0F59}"/>
            </a:ext>
          </a:extLst>
        </xdr:cNvPr>
        <xdr:cNvCxnSpPr/>
      </xdr:nvCxnSpPr>
      <xdr:spPr>
        <a:xfrm flipV="1">
          <a:off x="21323300" y="14551913"/>
          <a:ext cx="8382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110744</xdr:rowOff>
    </xdr:from>
    <xdr:to>
      <xdr:col>107</xdr:col>
      <xdr:colOff>101600</xdr:colOff>
      <xdr:row>85</xdr:row>
      <xdr:rowOff>40894</xdr:rowOff>
    </xdr:to>
    <xdr:sp macro="" textlink="">
      <xdr:nvSpPr>
        <xdr:cNvPr id="722" name="楕円 721">
          <a:extLst>
            <a:ext uri="{FF2B5EF4-FFF2-40B4-BE49-F238E27FC236}">
              <a16:creationId xmlns:a16="http://schemas.microsoft.com/office/drawing/2014/main" id="{41FDD733-9C27-4790-BF5C-03B929A4368E}"/>
            </a:ext>
          </a:extLst>
        </xdr:cNvPr>
        <xdr:cNvSpPr/>
      </xdr:nvSpPr>
      <xdr:spPr>
        <a:xfrm>
          <a:off x="20383500" y="1451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156972</xdr:rowOff>
    </xdr:from>
    <xdr:to>
      <xdr:col>111</xdr:col>
      <xdr:colOff>177800</xdr:colOff>
      <xdr:row>84</xdr:row>
      <xdr:rowOff>161544</xdr:rowOff>
    </xdr:to>
    <xdr:cxnSp macro="">
      <xdr:nvCxnSpPr>
        <xdr:cNvPr id="723" name="直線コネクタ 722">
          <a:extLst>
            <a:ext uri="{FF2B5EF4-FFF2-40B4-BE49-F238E27FC236}">
              <a16:creationId xmlns:a16="http://schemas.microsoft.com/office/drawing/2014/main" id="{49E779C0-D23A-4DC1-8C0D-F730CE15C1C3}"/>
            </a:ext>
          </a:extLst>
        </xdr:cNvPr>
        <xdr:cNvCxnSpPr/>
      </xdr:nvCxnSpPr>
      <xdr:spPr>
        <a:xfrm flipV="1">
          <a:off x="20434300" y="145587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115315</xdr:rowOff>
    </xdr:from>
    <xdr:to>
      <xdr:col>102</xdr:col>
      <xdr:colOff>165100</xdr:colOff>
      <xdr:row>85</xdr:row>
      <xdr:rowOff>45465</xdr:rowOff>
    </xdr:to>
    <xdr:sp macro="" textlink="">
      <xdr:nvSpPr>
        <xdr:cNvPr id="724" name="楕円 723">
          <a:extLst>
            <a:ext uri="{FF2B5EF4-FFF2-40B4-BE49-F238E27FC236}">
              <a16:creationId xmlns:a16="http://schemas.microsoft.com/office/drawing/2014/main" id="{21ACB736-00E4-4C83-B127-D6616420F1C3}"/>
            </a:ext>
          </a:extLst>
        </xdr:cNvPr>
        <xdr:cNvSpPr/>
      </xdr:nvSpPr>
      <xdr:spPr>
        <a:xfrm>
          <a:off x="19494500" y="1451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161544</xdr:rowOff>
    </xdr:from>
    <xdr:to>
      <xdr:col>107</xdr:col>
      <xdr:colOff>50800</xdr:colOff>
      <xdr:row>84</xdr:row>
      <xdr:rowOff>166115</xdr:rowOff>
    </xdr:to>
    <xdr:cxnSp macro="">
      <xdr:nvCxnSpPr>
        <xdr:cNvPr id="725" name="直線コネクタ 724">
          <a:extLst>
            <a:ext uri="{FF2B5EF4-FFF2-40B4-BE49-F238E27FC236}">
              <a16:creationId xmlns:a16="http://schemas.microsoft.com/office/drawing/2014/main" id="{16FEF066-37CB-494B-B3B9-50B986BA3760}"/>
            </a:ext>
          </a:extLst>
        </xdr:cNvPr>
        <xdr:cNvCxnSpPr/>
      </xdr:nvCxnSpPr>
      <xdr:spPr>
        <a:xfrm flipV="1">
          <a:off x="19545300" y="1456334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122174</xdr:rowOff>
    </xdr:from>
    <xdr:to>
      <xdr:col>98</xdr:col>
      <xdr:colOff>38100</xdr:colOff>
      <xdr:row>85</xdr:row>
      <xdr:rowOff>52324</xdr:rowOff>
    </xdr:to>
    <xdr:sp macro="" textlink="">
      <xdr:nvSpPr>
        <xdr:cNvPr id="726" name="楕円 725">
          <a:extLst>
            <a:ext uri="{FF2B5EF4-FFF2-40B4-BE49-F238E27FC236}">
              <a16:creationId xmlns:a16="http://schemas.microsoft.com/office/drawing/2014/main" id="{27F68C66-0424-40D4-9D91-2AE37AF1E392}"/>
            </a:ext>
          </a:extLst>
        </xdr:cNvPr>
        <xdr:cNvSpPr/>
      </xdr:nvSpPr>
      <xdr:spPr>
        <a:xfrm>
          <a:off x="18605500" y="1452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166115</xdr:rowOff>
    </xdr:from>
    <xdr:to>
      <xdr:col>102</xdr:col>
      <xdr:colOff>114300</xdr:colOff>
      <xdr:row>85</xdr:row>
      <xdr:rowOff>1524</xdr:rowOff>
    </xdr:to>
    <xdr:cxnSp macro="">
      <xdr:nvCxnSpPr>
        <xdr:cNvPr id="727" name="直線コネクタ 726">
          <a:extLst>
            <a:ext uri="{FF2B5EF4-FFF2-40B4-BE49-F238E27FC236}">
              <a16:creationId xmlns:a16="http://schemas.microsoft.com/office/drawing/2014/main" id="{BC6294F2-B19B-4992-A622-FAFCA4833C4E}"/>
            </a:ext>
          </a:extLst>
        </xdr:cNvPr>
        <xdr:cNvCxnSpPr/>
      </xdr:nvCxnSpPr>
      <xdr:spPr>
        <a:xfrm flipV="1">
          <a:off x="18656300" y="14567915"/>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103140</xdr:rowOff>
    </xdr:from>
    <xdr:ext cx="469744" cy="259045"/>
    <xdr:sp macro="" textlink="">
      <xdr:nvSpPr>
        <xdr:cNvPr id="728" name="n_1aveValue【児童館】&#10;一人当たり面積">
          <a:extLst>
            <a:ext uri="{FF2B5EF4-FFF2-40B4-BE49-F238E27FC236}">
              <a16:creationId xmlns:a16="http://schemas.microsoft.com/office/drawing/2014/main" id="{36572BAF-A84C-4A34-8154-C4E02473EEB6}"/>
            </a:ext>
          </a:extLst>
        </xdr:cNvPr>
        <xdr:cNvSpPr txBox="1"/>
      </xdr:nvSpPr>
      <xdr:spPr>
        <a:xfrm>
          <a:off x="21075727" y="1416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142003</xdr:rowOff>
    </xdr:from>
    <xdr:ext cx="469744" cy="259045"/>
    <xdr:sp macro="" textlink="">
      <xdr:nvSpPr>
        <xdr:cNvPr id="729" name="n_2aveValue【児童館】&#10;一人当たり面積">
          <a:extLst>
            <a:ext uri="{FF2B5EF4-FFF2-40B4-BE49-F238E27FC236}">
              <a16:creationId xmlns:a16="http://schemas.microsoft.com/office/drawing/2014/main" id="{5D94C463-0B40-4D86-97BA-4DE7F2B87E85}"/>
            </a:ext>
          </a:extLst>
        </xdr:cNvPr>
        <xdr:cNvSpPr txBox="1"/>
      </xdr:nvSpPr>
      <xdr:spPr>
        <a:xfrm>
          <a:off x="20199427" y="1420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730" name="n_3aveValue【児童館】&#10;一人当たり面積">
          <a:extLst>
            <a:ext uri="{FF2B5EF4-FFF2-40B4-BE49-F238E27FC236}">
              <a16:creationId xmlns:a16="http://schemas.microsoft.com/office/drawing/2014/main" id="{753D5C20-3354-410B-B435-275E6E85AFB0}"/>
            </a:ext>
          </a:extLst>
        </xdr:cNvPr>
        <xdr:cNvSpPr txBox="1"/>
      </xdr:nvSpPr>
      <xdr:spPr>
        <a:xfrm>
          <a:off x="19310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139716</xdr:rowOff>
    </xdr:from>
    <xdr:ext cx="469744" cy="259045"/>
    <xdr:sp macro="" textlink="">
      <xdr:nvSpPr>
        <xdr:cNvPr id="731" name="n_4aveValue【児童館】&#10;一人当たり面積">
          <a:extLst>
            <a:ext uri="{FF2B5EF4-FFF2-40B4-BE49-F238E27FC236}">
              <a16:creationId xmlns:a16="http://schemas.microsoft.com/office/drawing/2014/main" id="{BEDAC50D-1917-45D8-9326-6A86D076D688}"/>
            </a:ext>
          </a:extLst>
        </xdr:cNvPr>
        <xdr:cNvSpPr txBox="1"/>
      </xdr:nvSpPr>
      <xdr:spPr>
        <a:xfrm>
          <a:off x="18421427" y="1419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27449</xdr:rowOff>
    </xdr:from>
    <xdr:ext cx="469744" cy="259045"/>
    <xdr:sp macro="" textlink="">
      <xdr:nvSpPr>
        <xdr:cNvPr id="732" name="n_1mainValue【児童館】&#10;一人当たり面積">
          <a:extLst>
            <a:ext uri="{FF2B5EF4-FFF2-40B4-BE49-F238E27FC236}">
              <a16:creationId xmlns:a16="http://schemas.microsoft.com/office/drawing/2014/main" id="{891D5102-891A-4A14-9DD5-A25E022D2D99}"/>
            </a:ext>
          </a:extLst>
        </xdr:cNvPr>
        <xdr:cNvSpPr txBox="1"/>
      </xdr:nvSpPr>
      <xdr:spPr>
        <a:xfrm>
          <a:off x="21075727" y="1460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32021</xdr:rowOff>
    </xdr:from>
    <xdr:ext cx="469744" cy="259045"/>
    <xdr:sp macro="" textlink="">
      <xdr:nvSpPr>
        <xdr:cNvPr id="733" name="n_2mainValue【児童館】&#10;一人当たり面積">
          <a:extLst>
            <a:ext uri="{FF2B5EF4-FFF2-40B4-BE49-F238E27FC236}">
              <a16:creationId xmlns:a16="http://schemas.microsoft.com/office/drawing/2014/main" id="{8465FA23-CF04-48C8-8CEB-49450D30A5C9}"/>
            </a:ext>
          </a:extLst>
        </xdr:cNvPr>
        <xdr:cNvSpPr txBox="1"/>
      </xdr:nvSpPr>
      <xdr:spPr>
        <a:xfrm>
          <a:off x="20199427" y="1460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36592</xdr:rowOff>
    </xdr:from>
    <xdr:ext cx="469744" cy="259045"/>
    <xdr:sp macro="" textlink="">
      <xdr:nvSpPr>
        <xdr:cNvPr id="734" name="n_3mainValue【児童館】&#10;一人当たり面積">
          <a:extLst>
            <a:ext uri="{FF2B5EF4-FFF2-40B4-BE49-F238E27FC236}">
              <a16:creationId xmlns:a16="http://schemas.microsoft.com/office/drawing/2014/main" id="{72C3D81E-F5B9-4B02-BAE4-5C4E8F86DFB9}"/>
            </a:ext>
          </a:extLst>
        </xdr:cNvPr>
        <xdr:cNvSpPr txBox="1"/>
      </xdr:nvSpPr>
      <xdr:spPr>
        <a:xfrm>
          <a:off x="19310427" y="14609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43451</xdr:rowOff>
    </xdr:from>
    <xdr:ext cx="469744" cy="259045"/>
    <xdr:sp macro="" textlink="">
      <xdr:nvSpPr>
        <xdr:cNvPr id="735" name="n_4mainValue【児童館】&#10;一人当たり面積">
          <a:extLst>
            <a:ext uri="{FF2B5EF4-FFF2-40B4-BE49-F238E27FC236}">
              <a16:creationId xmlns:a16="http://schemas.microsoft.com/office/drawing/2014/main" id="{6FFC282E-57D4-41CE-8B41-EC6E803C41B2}"/>
            </a:ext>
          </a:extLst>
        </xdr:cNvPr>
        <xdr:cNvSpPr txBox="1"/>
      </xdr:nvSpPr>
      <xdr:spPr>
        <a:xfrm>
          <a:off x="18421427" y="14616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AB50FA1B-B0DC-4C82-B774-ADBC7F36EAE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0328902B-3753-4290-836C-F0F6556000C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341EF3BC-7DAC-4C1B-939F-BB777622EE3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0CCCB77D-4F00-45A8-9D9F-3339CB236A1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F698EFFE-1278-45D3-9E9F-2E9F0E404AC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273D1B36-6D18-4D00-98B7-D47B1FAADD2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06BF6CC3-67AB-4C3A-9E95-E38BFD3EB08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5D683ED3-5E16-4C07-AE9E-D4C816CB7B2A}"/>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4" name="正方形/長方形 743">
          <a:extLst>
            <a:ext uri="{FF2B5EF4-FFF2-40B4-BE49-F238E27FC236}">
              <a16:creationId xmlns:a16="http://schemas.microsoft.com/office/drawing/2014/main" id="{AB727EC6-1830-43F9-AFD0-5CFE0C21068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5" name="正方形/長方形 744">
          <a:extLst>
            <a:ext uri="{FF2B5EF4-FFF2-40B4-BE49-F238E27FC236}">
              <a16:creationId xmlns:a16="http://schemas.microsoft.com/office/drawing/2014/main" id="{F77E2B97-B45A-41A5-A211-550BE99A5A5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6" name="正方形/長方形 745">
          <a:extLst>
            <a:ext uri="{FF2B5EF4-FFF2-40B4-BE49-F238E27FC236}">
              <a16:creationId xmlns:a16="http://schemas.microsoft.com/office/drawing/2014/main" id="{783F6421-A4D6-47DA-9FA6-7650193E31B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7" name="正方形/長方形 746">
          <a:extLst>
            <a:ext uri="{FF2B5EF4-FFF2-40B4-BE49-F238E27FC236}">
              <a16:creationId xmlns:a16="http://schemas.microsoft.com/office/drawing/2014/main" id="{559EFE62-7A05-4E7E-8019-0823D3771DE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8" name="正方形/長方形 747">
          <a:extLst>
            <a:ext uri="{FF2B5EF4-FFF2-40B4-BE49-F238E27FC236}">
              <a16:creationId xmlns:a16="http://schemas.microsoft.com/office/drawing/2014/main" id="{B2CDA3EC-D2DE-4A7A-A4AA-50A8D59839F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9" name="正方形/長方形 748">
          <a:extLst>
            <a:ext uri="{FF2B5EF4-FFF2-40B4-BE49-F238E27FC236}">
              <a16:creationId xmlns:a16="http://schemas.microsoft.com/office/drawing/2014/main" id="{FFD15AA5-B6CB-43B1-B33D-0A4D630BB90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0" name="正方形/長方形 749">
          <a:extLst>
            <a:ext uri="{FF2B5EF4-FFF2-40B4-BE49-F238E27FC236}">
              <a16:creationId xmlns:a16="http://schemas.microsoft.com/office/drawing/2014/main" id="{BC55F0A0-5CF5-42F2-845E-F8348BA9416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1" name="正方形/長方形 750">
          <a:extLst>
            <a:ext uri="{FF2B5EF4-FFF2-40B4-BE49-F238E27FC236}">
              <a16:creationId xmlns:a16="http://schemas.microsoft.com/office/drawing/2014/main" id="{0DFDBBFF-D52A-4A79-B2C9-E15A2DCDAD85}"/>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2" name="正方形/長方形 751">
          <a:extLst>
            <a:ext uri="{FF2B5EF4-FFF2-40B4-BE49-F238E27FC236}">
              <a16:creationId xmlns:a16="http://schemas.microsoft.com/office/drawing/2014/main" id="{B1949B62-9E07-47BC-97AD-8B09C4C82C4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3" name="正方形/長方形 752">
          <a:extLst>
            <a:ext uri="{FF2B5EF4-FFF2-40B4-BE49-F238E27FC236}">
              <a16:creationId xmlns:a16="http://schemas.microsoft.com/office/drawing/2014/main" id="{B4D36E9B-D0EC-448D-829D-7DD2E32B5D5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4" name="テキスト ボックス 753">
          <a:extLst>
            <a:ext uri="{FF2B5EF4-FFF2-40B4-BE49-F238E27FC236}">
              <a16:creationId xmlns:a16="http://schemas.microsoft.com/office/drawing/2014/main" id="{78CD48BF-197C-44DD-BC66-BA6EF359E9A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特に</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有形固定資産減価償却率が高</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施設は保育所、学校施設、児童館であり、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低い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施設は橋梁、トンネルである。保育所と児童館は、昭和５５年代に建設された建物の老朽化が進んでおり、令和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年度で類似団体平均値を保育所で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21.1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ポイント、児童館で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24.1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ポイント上回っている。学校施設は、中学校が昭和４０年代に建設されていることから、令和２年度から令和３年度にかけて長寿命化改修工事を実施して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いるが、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年度で類似団体平均値を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ポイント上回って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E9C57FF-243A-4544-9143-CB875230133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1C41D23-2F38-4499-8348-602354AEC5A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E8032CF-846B-4CC6-BFCA-139D4101AE3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F04A0B2-6188-41AA-BDF6-338ECD85FC7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3653288-C2AB-4F35-84F0-2EDB87DFB8C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BBD280F-3FA5-4297-9D13-78EA0DF8C67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58D2AB4-6B9B-4C1E-987E-D7D836D6D67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B4AD974-7335-4D5C-908B-7A67C79F07D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DA76617-46BC-43D2-996B-E3AC705621A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82EDBB8-F1C1-4F5F-9B10-6A305603645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2,939
2,921
211.63
4,351,444
4,265,899
58,856
2,412,028
4,354,433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D3E8DE6-5D8B-4B71-B9B1-8A306B26E65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0DA6122-C1C5-40FE-B12B-F17CCAF08F6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49EC759-034E-4D11-A05E-449A784A562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116BAD3-DAA7-4F81-857B-71761CCC1BC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F3AB610-329B-43EC-9247-2EF42B35E16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387F51A-63FE-44D3-A43C-24E31212EB32}"/>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B2CEEB8-6DB6-4569-9E9F-8FE245516F6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C6B930F-2628-48AA-AD53-4D89918E46F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5C210D4-9050-4126-A978-45591A2F82F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3A868C8-A01D-4FE1-9425-AEFA21FB970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E168991-453A-4283-9574-57A4B5BDFC0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CFEB1C5-97A2-4B39-B3F8-33F4BE259E2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0525BAC-BD74-4BBF-8B57-BAE90AB381B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6814A06-2C64-4CE0-A431-4D89E603F72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E43F249-4B80-4171-BCC2-CC5F1EFDA7E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8EEDA7C-8448-414C-883A-BB588CCCBCC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875E1C6-1629-4C6C-B34C-1C5A6EB57BA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B7DDD38-4286-44B9-956F-818D50B662D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ED5C6E7-1885-41A0-AFCA-498D30AEE7F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B59A8C4-C8B6-480B-BC78-1CF5A822D0B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EA980FC-6AE2-4025-BA88-CD24DDFAFAE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92A6084-2812-47B4-BE21-1C8A24F3B0A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1DEAFEB-E740-4E6F-A826-CDD6C57B4B2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D4B72C5-1814-4271-A4CE-75723CE5DBC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C76C48C-D229-4432-852F-DFADE767579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CB0D8F1-DD5C-4B2E-B5D1-328FF666989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BED0842-B554-4402-B35C-5C117B60539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D18850C-E7C8-446C-8197-802BFCCCCB7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6E1E345-A6D1-4DA7-940E-1C38ADECB6F7}"/>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B8F530B9-40C7-4A0F-B202-63AB5557EBF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43632197-B1BC-450A-9125-64587C260DC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3D2CDCAA-8689-4725-AF0B-DE11DDE63C3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BADF933A-572A-48DE-A10B-D605F1AA689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755D320-1B1C-4D17-A78D-ADBD0C9E958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89CB0B24-F387-43EC-BDC7-684B89B27BF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28735D53-C40D-435C-A1D9-E196DB4B78A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BB936A8A-3AE5-4736-8447-AA24FCEAAE14}"/>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418343AF-8661-4D06-88C3-B1A50CBAFE3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637EB2F6-934B-41BC-9CF3-DA6CE21E302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EAEDCF39-5CD3-4EE7-8245-E17706AE616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6ACCD66F-BEE0-4F34-9AA1-E7356B1C5E6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49648244-2049-4D24-A782-9A8C5845BE5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58D37B97-0B19-43E0-B31B-6AD1CCF365A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54F25AD4-8199-40A1-B28C-AE3BF572C5F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20AFD2B4-D3CA-4032-AF04-C014C3906D55}"/>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57" name="正方形/長方形 56">
          <a:extLst>
            <a:ext uri="{FF2B5EF4-FFF2-40B4-BE49-F238E27FC236}">
              <a16:creationId xmlns:a16="http://schemas.microsoft.com/office/drawing/2014/main" id="{774CA5E0-FB04-4CFD-AB38-4D2D5AADB81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58" name="正方形/長方形 57">
          <a:extLst>
            <a:ext uri="{FF2B5EF4-FFF2-40B4-BE49-F238E27FC236}">
              <a16:creationId xmlns:a16="http://schemas.microsoft.com/office/drawing/2014/main" id="{657D68A2-2231-4392-B56A-1A861B3DF07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59" name="正方形/長方形 58">
          <a:extLst>
            <a:ext uri="{FF2B5EF4-FFF2-40B4-BE49-F238E27FC236}">
              <a16:creationId xmlns:a16="http://schemas.microsoft.com/office/drawing/2014/main" id="{5CF5523D-F475-42A5-A9EC-9D1AB09DB9A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60" name="正方形/長方形 59">
          <a:extLst>
            <a:ext uri="{FF2B5EF4-FFF2-40B4-BE49-F238E27FC236}">
              <a16:creationId xmlns:a16="http://schemas.microsoft.com/office/drawing/2014/main" id="{6A6521ED-570E-4239-BABB-D614E2FF31A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61" name="正方形/長方形 60">
          <a:extLst>
            <a:ext uri="{FF2B5EF4-FFF2-40B4-BE49-F238E27FC236}">
              <a16:creationId xmlns:a16="http://schemas.microsoft.com/office/drawing/2014/main" id="{D87E3BDB-6177-46C5-8D74-9C917945C5B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62" name="正方形/長方形 61">
          <a:extLst>
            <a:ext uri="{FF2B5EF4-FFF2-40B4-BE49-F238E27FC236}">
              <a16:creationId xmlns:a16="http://schemas.microsoft.com/office/drawing/2014/main" id="{ACEB7E66-F9D6-43EA-B67B-F24B8FE8ACE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63" name="正方形/長方形 62">
          <a:extLst>
            <a:ext uri="{FF2B5EF4-FFF2-40B4-BE49-F238E27FC236}">
              <a16:creationId xmlns:a16="http://schemas.microsoft.com/office/drawing/2014/main" id="{7543C406-35E5-4586-A0DD-4F8C553BD45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64" name="正方形/長方形 63">
          <a:extLst>
            <a:ext uri="{FF2B5EF4-FFF2-40B4-BE49-F238E27FC236}">
              <a16:creationId xmlns:a16="http://schemas.microsoft.com/office/drawing/2014/main" id="{752A845F-6210-40C7-BEE6-7CEFB8AFDFA1}"/>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65" name="正方形/長方形 64">
          <a:extLst>
            <a:ext uri="{FF2B5EF4-FFF2-40B4-BE49-F238E27FC236}">
              <a16:creationId xmlns:a16="http://schemas.microsoft.com/office/drawing/2014/main" id="{896EB559-4629-40AA-B8C5-13C2A688BDF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66" name="正方形/長方形 65">
          <a:extLst>
            <a:ext uri="{FF2B5EF4-FFF2-40B4-BE49-F238E27FC236}">
              <a16:creationId xmlns:a16="http://schemas.microsoft.com/office/drawing/2014/main" id="{CDCF2C48-740F-4F23-980B-7218B014D0F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67" name="正方形/長方形 66">
          <a:extLst>
            <a:ext uri="{FF2B5EF4-FFF2-40B4-BE49-F238E27FC236}">
              <a16:creationId xmlns:a16="http://schemas.microsoft.com/office/drawing/2014/main" id="{9FAC37B7-48C5-4F2A-9775-07AE852A75F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68" name="正方形/長方形 67">
          <a:extLst>
            <a:ext uri="{FF2B5EF4-FFF2-40B4-BE49-F238E27FC236}">
              <a16:creationId xmlns:a16="http://schemas.microsoft.com/office/drawing/2014/main" id="{CD90F2A7-BA0B-48F1-A8C4-ECB0D1545E6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69" name="正方形/長方形 68">
          <a:extLst>
            <a:ext uri="{FF2B5EF4-FFF2-40B4-BE49-F238E27FC236}">
              <a16:creationId xmlns:a16="http://schemas.microsoft.com/office/drawing/2014/main" id="{F60A6719-A49F-4886-A305-3D10C8CB95F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70" name="正方形/長方形 69">
          <a:extLst>
            <a:ext uri="{FF2B5EF4-FFF2-40B4-BE49-F238E27FC236}">
              <a16:creationId xmlns:a16="http://schemas.microsoft.com/office/drawing/2014/main" id="{1970FD2B-205C-4351-82A8-9F3E33E37CE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71" name="正方形/長方形 70">
          <a:extLst>
            <a:ext uri="{FF2B5EF4-FFF2-40B4-BE49-F238E27FC236}">
              <a16:creationId xmlns:a16="http://schemas.microsoft.com/office/drawing/2014/main" id="{DAB9CC8B-478E-44AC-99D2-785C8F21287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72" name="正方形/長方形 71">
          <a:extLst>
            <a:ext uri="{FF2B5EF4-FFF2-40B4-BE49-F238E27FC236}">
              <a16:creationId xmlns:a16="http://schemas.microsoft.com/office/drawing/2014/main" id="{83373E0C-A8D1-4F1C-9491-1D9DFB31BE6F}"/>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73" name="正方形/長方形 72">
          <a:extLst>
            <a:ext uri="{FF2B5EF4-FFF2-40B4-BE49-F238E27FC236}">
              <a16:creationId xmlns:a16="http://schemas.microsoft.com/office/drawing/2014/main" id="{05415EAF-B741-4EDC-8E0E-4BB4DE1D701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74" name="正方形/長方形 73">
          <a:extLst>
            <a:ext uri="{FF2B5EF4-FFF2-40B4-BE49-F238E27FC236}">
              <a16:creationId xmlns:a16="http://schemas.microsoft.com/office/drawing/2014/main" id="{78E117B2-4ED1-43A3-8E42-258A06F7DA0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75" name="正方形/長方形 74">
          <a:extLst>
            <a:ext uri="{FF2B5EF4-FFF2-40B4-BE49-F238E27FC236}">
              <a16:creationId xmlns:a16="http://schemas.microsoft.com/office/drawing/2014/main" id="{07488E0E-0164-445E-8928-D480FC6DDE9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76" name="正方形/長方形 75">
          <a:extLst>
            <a:ext uri="{FF2B5EF4-FFF2-40B4-BE49-F238E27FC236}">
              <a16:creationId xmlns:a16="http://schemas.microsoft.com/office/drawing/2014/main" id="{8C4D2A5A-520C-4F06-BC96-DB149D0335A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77" name="正方形/長方形 76">
          <a:extLst>
            <a:ext uri="{FF2B5EF4-FFF2-40B4-BE49-F238E27FC236}">
              <a16:creationId xmlns:a16="http://schemas.microsoft.com/office/drawing/2014/main" id="{4D163915-4286-4EC3-A5D2-F0F3A8B4101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78" name="正方形/長方形 77">
          <a:extLst>
            <a:ext uri="{FF2B5EF4-FFF2-40B4-BE49-F238E27FC236}">
              <a16:creationId xmlns:a16="http://schemas.microsoft.com/office/drawing/2014/main" id="{3B2F084F-DD90-4E12-99F9-6141E902C26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79" name="正方形/長方形 78">
          <a:extLst>
            <a:ext uri="{FF2B5EF4-FFF2-40B4-BE49-F238E27FC236}">
              <a16:creationId xmlns:a16="http://schemas.microsoft.com/office/drawing/2014/main" id="{EB37D9CE-20F3-4ECC-B06A-298AA395EDC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80" name="正方形/長方形 79">
          <a:extLst>
            <a:ext uri="{FF2B5EF4-FFF2-40B4-BE49-F238E27FC236}">
              <a16:creationId xmlns:a16="http://schemas.microsoft.com/office/drawing/2014/main" id="{1607D1C4-6557-494F-B437-77AC74BA398D}"/>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81" name="正方形/長方形 80">
          <a:extLst>
            <a:ext uri="{FF2B5EF4-FFF2-40B4-BE49-F238E27FC236}">
              <a16:creationId xmlns:a16="http://schemas.microsoft.com/office/drawing/2014/main" id="{333C9F16-0FC1-47DE-B155-64BE0C4C8F2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82" name="正方形/長方形 81">
          <a:extLst>
            <a:ext uri="{FF2B5EF4-FFF2-40B4-BE49-F238E27FC236}">
              <a16:creationId xmlns:a16="http://schemas.microsoft.com/office/drawing/2014/main" id="{1BAF576B-2598-45CD-A2AC-A70E836C4D2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83" name="正方形/長方形 82">
          <a:extLst>
            <a:ext uri="{FF2B5EF4-FFF2-40B4-BE49-F238E27FC236}">
              <a16:creationId xmlns:a16="http://schemas.microsoft.com/office/drawing/2014/main" id="{3E53B200-DD52-4269-AE48-391051B91CB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84" name="正方形/長方形 83">
          <a:extLst>
            <a:ext uri="{FF2B5EF4-FFF2-40B4-BE49-F238E27FC236}">
              <a16:creationId xmlns:a16="http://schemas.microsoft.com/office/drawing/2014/main" id="{D627F912-D6BE-4DDB-9CE0-572E998F178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85" name="正方形/長方形 84">
          <a:extLst>
            <a:ext uri="{FF2B5EF4-FFF2-40B4-BE49-F238E27FC236}">
              <a16:creationId xmlns:a16="http://schemas.microsoft.com/office/drawing/2014/main" id="{D493B082-EB67-4988-91DC-E734DE583D8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86" name="正方形/長方形 85">
          <a:extLst>
            <a:ext uri="{FF2B5EF4-FFF2-40B4-BE49-F238E27FC236}">
              <a16:creationId xmlns:a16="http://schemas.microsoft.com/office/drawing/2014/main" id="{DA7817D0-8245-4177-AD8C-E6A6D79528D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87" name="正方形/長方形 86">
          <a:extLst>
            <a:ext uri="{FF2B5EF4-FFF2-40B4-BE49-F238E27FC236}">
              <a16:creationId xmlns:a16="http://schemas.microsoft.com/office/drawing/2014/main" id="{03CB3FC1-D86B-497A-89F4-318C5E7CB58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88" name="正方形/長方形 87">
          <a:extLst>
            <a:ext uri="{FF2B5EF4-FFF2-40B4-BE49-F238E27FC236}">
              <a16:creationId xmlns:a16="http://schemas.microsoft.com/office/drawing/2014/main" id="{72041E84-7728-4AEB-B3A6-1281F455D19A}"/>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89" name="正方形/長方形 88">
          <a:extLst>
            <a:ext uri="{FF2B5EF4-FFF2-40B4-BE49-F238E27FC236}">
              <a16:creationId xmlns:a16="http://schemas.microsoft.com/office/drawing/2014/main" id="{817B934B-0078-4BF4-9C04-66CE136010F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90" name="正方形/長方形 89">
          <a:extLst>
            <a:ext uri="{FF2B5EF4-FFF2-40B4-BE49-F238E27FC236}">
              <a16:creationId xmlns:a16="http://schemas.microsoft.com/office/drawing/2014/main" id="{D34AFA74-9B68-4864-AF94-668CD937AC2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91" name="正方形/長方形 90">
          <a:extLst>
            <a:ext uri="{FF2B5EF4-FFF2-40B4-BE49-F238E27FC236}">
              <a16:creationId xmlns:a16="http://schemas.microsoft.com/office/drawing/2014/main" id="{DD97DAFE-116B-4AE8-94A9-4C9D69B800B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92" name="正方形/長方形 91">
          <a:extLst>
            <a:ext uri="{FF2B5EF4-FFF2-40B4-BE49-F238E27FC236}">
              <a16:creationId xmlns:a16="http://schemas.microsoft.com/office/drawing/2014/main" id="{B4C8A5E8-1847-4390-9F20-D160BBEB1AC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93" name="正方形/長方形 92">
          <a:extLst>
            <a:ext uri="{FF2B5EF4-FFF2-40B4-BE49-F238E27FC236}">
              <a16:creationId xmlns:a16="http://schemas.microsoft.com/office/drawing/2014/main" id="{D47A2BDB-52FD-46F8-8FC0-BB1B2CBE3D3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94" name="正方形/長方形 93">
          <a:extLst>
            <a:ext uri="{FF2B5EF4-FFF2-40B4-BE49-F238E27FC236}">
              <a16:creationId xmlns:a16="http://schemas.microsoft.com/office/drawing/2014/main" id="{14B1D6C8-0AF8-460B-99CA-633477E9258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95" name="正方形/長方形 94">
          <a:extLst>
            <a:ext uri="{FF2B5EF4-FFF2-40B4-BE49-F238E27FC236}">
              <a16:creationId xmlns:a16="http://schemas.microsoft.com/office/drawing/2014/main" id="{A3EA754D-3F0E-4089-921E-8435C8F7F8E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96" name="正方形/長方形 95">
          <a:extLst>
            <a:ext uri="{FF2B5EF4-FFF2-40B4-BE49-F238E27FC236}">
              <a16:creationId xmlns:a16="http://schemas.microsoft.com/office/drawing/2014/main" id="{F21F9982-0949-4557-A969-05885176415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97" name="正方形/長方形 96">
          <a:extLst>
            <a:ext uri="{FF2B5EF4-FFF2-40B4-BE49-F238E27FC236}">
              <a16:creationId xmlns:a16="http://schemas.microsoft.com/office/drawing/2014/main" id="{578AB6B4-4315-4C96-AB90-CC60AE964DE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98" name="正方形/長方形 97">
          <a:extLst>
            <a:ext uri="{FF2B5EF4-FFF2-40B4-BE49-F238E27FC236}">
              <a16:creationId xmlns:a16="http://schemas.microsoft.com/office/drawing/2014/main" id="{56329A9F-514B-4B1E-AE84-0FCEC471654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99" name="正方形/長方形 98">
          <a:extLst>
            <a:ext uri="{FF2B5EF4-FFF2-40B4-BE49-F238E27FC236}">
              <a16:creationId xmlns:a16="http://schemas.microsoft.com/office/drawing/2014/main" id="{0BE3F3D2-E059-4364-B708-EF0C3CEDFC9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00" name="正方形/長方形 99">
          <a:extLst>
            <a:ext uri="{FF2B5EF4-FFF2-40B4-BE49-F238E27FC236}">
              <a16:creationId xmlns:a16="http://schemas.microsoft.com/office/drawing/2014/main" id="{C39D56EB-6841-4E0E-A625-C04B63643C6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01" name="正方形/長方形 100">
          <a:extLst>
            <a:ext uri="{FF2B5EF4-FFF2-40B4-BE49-F238E27FC236}">
              <a16:creationId xmlns:a16="http://schemas.microsoft.com/office/drawing/2014/main" id="{96C1A8BC-1F94-49E8-9F86-394C9D1A5C9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02" name="正方形/長方形 101">
          <a:extLst>
            <a:ext uri="{FF2B5EF4-FFF2-40B4-BE49-F238E27FC236}">
              <a16:creationId xmlns:a16="http://schemas.microsoft.com/office/drawing/2014/main" id="{D3CC9D9D-F057-4736-8D27-0BF10332C1C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03" name="正方形/長方形 102">
          <a:extLst>
            <a:ext uri="{FF2B5EF4-FFF2-40B4-BE49-F238E27FC236}">
              <a16:creationId xmlns:a16="http://schemas.microsoft.com/office/drawing/2014/main" id="{21008E3E-27BD-4B42-AC73-54270485580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04" name="正方形/長方形 103">
          <a:extLst>
            <a:ext uri="{FF2B5EF4-FFF2-40B4-BE49-F238E27FC236}">
              <a16:creationId xmlns:a16="http://schemas.microsoft.com/office/drawing/2014/main" id="{70803FC2-6264-45DD-9D91-7E564CC201F6}"/>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05" name="正方形/長方形 104">
          <a:extLst>
            <a:ext uri="{FF2B5EF4-FFF2-40B4-BE49-F238E27FC236}">
              <a16:creationId xmlns:a16="http://schemas.microsoft.com/office/drawing/2014/main" id="{D12119DF-E752-4EEF-9F98-2229A774C03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06" name="正方形/長方形 105">
          <a:extLst>
            <a:ext uri="{FF2B5EF4-FFF2-40B4-BE49-F238E27FC236}">
              <a16:creationId xmlns:a16="http://schemas.microsoft.com/office/drawing/2014/main" id="{8A94DA58-28CD-485E-8F80-8DB7AE5487D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07" name="正方形/長方形 106">
          <a:extLst>
            <a:ext uri="{FF2B5EF4-FFF2-40B4-BE49-F238E27FC236}">
              <a16:creationId xmlns:a16="http://schemas.microsoft.com/office/drawing/2014/main" id="{0AB5E256-066E-4F2A-BDC8-29204F67E5D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08" name="正方形/長方形 107">
          <a:extLst>
            <a:ext uri="{FF2B5EF4-FFF2-40B4-BE49-F238E27FC236}">
              <a16:creationId xmlns:a16="http://schemas.microsoft.com/office/drawing/2014/main" id="{59EE8D7D-27EB-49F5-952E-11AC76B57C0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09" name="正方形/長方形 108">
          <a:extLst>
            <a:ext uri="{FF2B5EF4-FFF2-40B4-BE49-F238E27FC236}">
              <a16:creationId xmlns:a16="http://schemas.microsoft.com/office/drawing/2014/main" id="{20364342-85D5-4863-B660-26CD8A1E6CA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10" name="正方形/長方形 109">
          <a:extLst>
            <a:ext uri="{FF2B5EF4-FFF2-40B4-BE49-F238E27FC236}">
              <a16:creationId xmlns:a16="http://schemas.microsoft.com/office/drawing/2014/main" id="{AFA281CB-63BD-474E-8716-D7BBC76A39B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11" name="正方形/長方形 110">
          <a:extLst>
            <a:ext uri="{FF2B5EF4-FFF2-40B4-BE49-F238E27FC236}">
              <a16:creationId xmlns:a16="http://schemas.microsoft.com/office/drawing/2014/main" id="{7B401C2F-06AC-49B3-B9C9-9141DE790FF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12" name="正方形/長方形 111">
          <a:extLst>
            <a:ext uri="{FF2B5EF4-FFF2-40B4-BE49-F238E27FC236}">
              <a16:creationId xmlns:a16="http://schemas.microsoft.com/office/drawing/2014/main" id="{8EA2B087-6571-4256-9125-32D179D228FC}"/>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13" name="正方形/長方形 112">
          <a:extLst>
            <a:ext uri="{FF2B5EF4-FFF2-40B4-BE49-F238E27FC236}">
              <a16:creationId xmlns:a16="http://schemas.microsoft.com/office/drawing/2014/main" id="{E6234156-9C9D-4C49-B2C9-F76C97B1B30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14" name="正方形/長方形 113">
          <a:extLst>
            <a:ext uri="{FF2B5EF4-FFF2-40B4-BE49-F238E27FC236}">
              <a16:creationId xmlns:a16="http://schemas.microsoft.com/office/drawing/2014/main" id="{932FAAF6-3F4B-4C83-A3A4-9309B662B3C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15" name="正方形/長方形 114">
          <a:extLst>
            <a:ext uri="{FF2B5EF4-FFF2-40B4-BE49-F238E27FC236}">
              <a16:creationId xmlns:a16="http://schemas.microsoft.com/office/drawing/2014/main" id="{193D4CE6-D977-44DC-B0A4-E0A20DF5587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16" name="正方形/長方形 115">
          <a:extLst>
            <a:ext uri="{FF2B5EF4-FFF2-40B4-BE49-F238E27FC236}">
              <a16:creationId xmlns:a16="http://schemas.microsoft.com/office/drawing/2014/main" id="{4D3608F2-340C-47FE-A84E-6D4C432AFC7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17" name="正方形/長方形 116">
          <a:extLst>
            <a:ext uri="{FF2B5EF4-FFF2-40B4-BE49-F238E27FC236}">
              <a16:creationId xmlns:a16="http://schemas.microsoft.com/office/drawing/2014/main" id="{70C58125-B881-49DE-B625-DC6F44DE4D9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18" name="正方形/長方形 117">
          <a:extLst>
            <a:ext uri="{FF2B5EF4-FFF2-40B4-BE49-F238E27FC236}">
              <a16:creationId xmlns:a16="http://schemas.microsoft.com/office/drawing/2014/main" id="{522E99FD-DE63-45FB-9A37-E472B42765A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19" name="正方形/長方形 118">
          <a:extLst>
            <a:ext uri="{FF2B5EF4-FFF2-40B4-BE49-F238E27FC236}">
              <a16:creationId xmlns:a16="http://schemas.microsoft.com/office/drawing/2014/main" id="{E965A959-6B23-479D-9E33-F86D0BEC138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20" name="正方形/長方形 119">
          <a:extLst>
            <a:ext uri="{FF2B5EF4-FFF2-40B4-BE49-F238E27FC236}">
              <a16:creationId xmlns:a16="http://schemas.microsoft.com/office/drawing/2014/main" id="{202C78C6-46C3-4A3C-AB54-94763983D104}"/>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121" name="正方形/長方形 120">
          <a:extLst>
            <a:ext uri="{FF2B5EF4-FFF2-40B4-BE49-F238E27FC236}">
              <a16:creationId xmlns:a16="http://schemas.microsoft.com/office/drawing/2014/main" id="{352B41AB-737C-4FAF-B6AD-B75C91482D2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22" name="正方形/長方形 121">
          <a:extLst>
            <a:ext uri="{FF2B5EF4-FFF2-40B4-BE49-F238E27FC236}">
              <a16:creationId xmlns:a16="http://schemas.microsoft.com/office/drawing/2014/main" id="{9688CFFA-8248-443D-9CAC-F532A8A526D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23" name="正方形/長方形 122">
          <a:extLst>
            <a:ext uri="{FF2B5EF4-FFF2-40B4-BE49-F238E27FC236}">
              <a16:creationId xmlns:a16="http://schemas.microsoft.com/office/drawing/2014/main" id="{3DC257D7-0B1D-49C0-96B1-95AC0297F7A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124" name="正方形/長方形 123">
          <a:extLst>
            <a:ext uri="{FF2B5EF4-FFF2-40B4-BE49-F238E27FC236}">
              <a16:creationId xmlns:a16="http://schemas.microsoft.com/office/drawing/2014/main" id="{5BDA98BA-6913-4212-917C-A85A3D53327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125" name="正方形/長方形 124">
          <a:extLst>
            <a:ext uri="{FF2B5EF4-FFF2-40B4-BE49-F238E27FC236}">
              <a16:creationId xmlns:a16="http://schemas.microsoft.com/office/drawing/2014/main" id="{70780421-A630-4D44-A459-0AA9C93D7BF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126" name="正方形/長方形 125">
          <a:extLst>
            <a:ext uri="{FF2B5EF4-FFF2-40B4-BE49-F238E27FC236}">
              <a16:creationId xmlns:a16="http://schemas.microsoft.com/office/drawing/2014/main" id="{C76DD234-D4E3-497A-865B-B08DBFA25F6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127" name="正方形/長方形 126">
          <a:extLst>
            <a:ext uri="{FF2B5EF4-FFF2-40B4-BE49-F238E27FC236}">
              <a16:creationId xmlns:a16="http://schemas.microsoft.com/office/drawing/2014/main" id="{8A72E86F-4D13-4516-942F-26C0DA1026D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128" name="正方形/長方形 127">
          <a:extLst>
            <a:ext uri="{FF2B5EF4-FFF2-40B4-BE49-F238E27FC236}">
              <a16:creationId xmlns:a16="http://schemas.microsoft.com/office/drawing/2014/main" id="{15BD3359-55D8-4692-90D3-DF2758988FF3}"/>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129" name="正方形/長方形 128">
          <a:extLst>
            <a:ext uri="{FF2B5EF4-FFF2-40B4-BE49-F238E27FC236}">
              <a16:creationId xmlns:a16="http://schemas.microsoft.com/office/drawing/2014/main" id="{34DA1536-73AB-4E15-9E96-8C1C0ED4BC0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130" name="正方形/長方形 129">
          <a:extLst>
            <a:ext uri="{FF2B5EF4-FFF2-40B4-BE49-F238E27FC236}">
              <a16:creationId xmlns:a16="http://schemas.microsoft.com/office/drawing/2014/main" id="{05323A07-CB8A-4359-AC2B-8960D8C7F0C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131" name="正方形/長方形 130">
          <a:extLst>
            <a:ext uri="{FF2B5EF4-FFF2-40B4-BE49-F238E27FC236}">
              <a16:creationId xmlns:a16="http://schemas.microsoft.com/office/drawing/2014/main" id="{F58192AE-C2F9-4BB8-80DB-02C528AEBC2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132" name="正方形/長方形 131">
          <a:extLst>
            <a:ext uri="{FF2B5EF4-FFF2-40B4-BE49-F238E27FC236}">
              <a16:creationId xmlns:a16="http://schemas.microsoft.com/office/drawing/2014/main" id="{0B18DCC9-3299-4B34-87BA-D69B659FFEE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133" name="正方形/長方形 132">
          <a:extLst>
            <a:ext uri="{FF2B5EF4-FFF2-40B4-BE49-F238E27FC236}">
              <a16:creationId xmlns:a16="http://schemas.microsoft.com/office/drawing/2014/main" id="{A5A9AF10-D6A8-455C-B05A-4293E73F47D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134" name="正方形/長方形 133">
          <a:extLst>
            <a:ext uri="{FF2B5EF4-FFF2-40B4-BE49-F238E27FC236}">
              <a16:creationId xmlns:a16="http://schemas.microsoft.com/office/drawing/2014/main" id="{6852900D-B42F-491E-AA75-98CCCB94A68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135" name="正方形/長方形 134">
          <a:extLst>
            <a:ext uri="{FF2B5EF4-FFF2-40B4-BE49-F238E27FC236}">
              <a16:creationId xmlns:a16="http://schemas.microsoft.com/office/drawing/2014/main" id="{38114A19-9C38-4C67-83A3-9A3719B61DC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136" name="正方形/長方形 135">
          <a:extLst>
            <a:ext uri="{FF2B5EF4-FFF2-40B4-BE49-F238E27FC236}">
              <a16:creationId xmlns:a16="http://schemas.microsoft.com/office/drawing/2014/main" id="{CF1CD33C-FF8D-43ED-BD32-81DFF117C93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137" name="テキスト ボックス 136">
          <a:extLst>
            <a:ext uri="{FF2B5EF4-FFF2-40B4-BE49-F238E27FC236}">
              <a16:creationId xmlns:a16="http://schemas.microsoft.com/office/drawing/2014/main" id="{A18EB95E-4AFB-42CA-9F7B-987A65448A8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138" name="直線コネクタ 137">
          <a:extLst>
            <a:ext uri="{FF2B5EF4-FFF2-40B4-BE49-F238E27FC236}">
              <a16:creationId xmlns:a16="http://schemas.microsoft.com/office/drawing/2014/main" id="{DF1E5253-A6AD-4DC4-A8D1-BA90B76A0AD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139" name="テキスト ボックス 138">
          <a:extLst>
            <a:ext uri="{FF2B5EF4-FFF2-40B4-BE49-F238E27FC236}">
              <a16:creationId xmlns:a16="http://schemas.microsoft.com/office/drawing/2014/main" id="{277977F8-1069-4F0B-8036-5367D3EC308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140" name="直線コネクタ 139">
          <a:extLst>
            <a:ext uri="{FF2B5EF4-FFF2-40B4-BE49-F238E27FC236}">
              <a16:creationId xmlns:a16="http://schemas.microsoft.com/office/drawing/2014/main" id="{EAD7BEED-18A2-4D05-8795-DD405DBFDB38}"/>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141" name="テキスト ボックス 140">
          <a:extLst>
            <a:ext uri="{FF2B5EF4-FFF2-40B4-BE49-F238E27FC236}">
              <a16:creationId xmlns:a16="http://schemas.microsoft.com/office/drawing/2014/main" id="{6E1E3C8C-F4F5-4C52-9AA6-78BDA531124C}"/>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142" name="直線コネクタ 141">
          <a:extLst>
            <a:ext uri="{FF2B5EF4-FFF2-40B4-BE49-F238E27FC236}">
              <a16:creationId xmlns:a16="http://schemas.microsoft.com/office/drawing/2014/main" id="{ADE4238F-EABD-47CB-844D-44831492BFE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143" name="テキスト ボックス 142">
          <a:extLst>
            <a:ext uri="{FF2B5EF4-FFF2-40B4-BE49-F238E27FC236}">
              <a16:creationId xmlns:a16="http://schemas.microsoft.com/office/drawing/2014/main" id="{FF490580-A593-4DEC-8E8F-44217F73AE3D}"/>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144" name="直線コネクタ 143">
          <a:extLst>
            <a:ext uri="{FF2B5EF4-FFF2-40B4-BE49-F238E27FC236}">
              <a16:creationId xmlns:a16="http://schemas.microsoft.com/office/drawing/2014/main" id="{81470F7A-6A40-46BC-A20C-AC4FFEECECB3}"/>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145" name="テキスト ボックス 144">
          <a:extLst>
            <a:ext uri="{FF2B5EF4-FFF2-40B4-BE49-F238E27FC236}">
              <a16:creationId xmlns:a16="http://schemas.microsoft.com/office/drawing/2014/main" id="{18E7767F-7C82-4841-8A8B-ADB826F88DDB}"/>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146" name="直線コネクタ 145">
          <a:extLst>
            <a:ext uri="{FF2B5EF4-FFF2-40B4-BE49-F238E27FC236}">
              <a16:creationId xmlns:a16="http://schemas.microsoft.com/office/drawing/2014/main" id="{B9E18C03-2777-439F-B563-A3A7D32B25DD}"/>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147" name="テキスト ボックス 146">
          <a:extLst>
            <a:ext uri="{FF2B5EF4-FFF2-40B4-BE49-F238E27FC236}">
              <a16:creationId xmlns:a16="http://schemas.microsoft.com/office/drawing/2014/main" id="{7ED79289-32D3-4732-B3A6-79326AA71BE1}"/>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148" name="直線コネクタ 147">
          <a:extLst>
            <a:ext uri="{FF2B5EF4-FFF2-40B4-BE49-F238E27FC236}">
              <a16:creationId xmlns:a16="http://schemas.microsoft.com/office/drawing/2014/main" id="{232C0B6A-4F56-42C2-BD4D-2F51E65D2AB6}"/>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149" name="テキスト ボックス 148">
          <a:extLst>
            <a:ext uri="{FF2B5EF4-FFF2-40B4-BE49-F238E27FC236}">
              <a16:creationId xmlns:a16="http://schemas.microsoft.com/office/drawing/2014/main" id="{F51EF4F5-92D8-47C5-BAFC-FCDA8EBAA79C}"/>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150" name="直線コネクタ 149">
          <a:extLst>
            <a:ext uri="{FF2B5EF4-FFF2-40B4-BE49-F238E27FC236}">
              <a16:creationId xmlns:a16="http://schemas.microsoft.com/office/drawing/2014/main" id="{F4FB870B-3C39-42D8-9E71-A955C7CCAB64}"/>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151" name="テキスト ボックス 150">
          <a:extLst>
            <a:ext uri="{FF2B5EF4-FFF2-40B4-BE49-F238E27FC236}">
              <a16:creationId xmlns:a16="http://schemas.microsoft.com/office/drawing/2014/main" id="{14CD2D16-83B5-40AE-A401-F4CC4F096D05}"/>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152" name="直線コネクタ 151">
          <a:extLst>
            <a:ext uri="{FF2B5EF4-FFF2-40B4-BE49-F238E27FC236}">
              <a16:creationId xmlns:a16="http://schemas.microsoft.com/office/drawing/2014/main" id="{2A115CCA-1EE3-4E8E-A341-61941F9D4B4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153" name="【消防施設】&#10;有形固定資産減価償却率グラフ枠">
          <a:extLst>
            <a:ext uri="{FF2B5EF4-FFF2-40B4-BE49-F238E27FC236}">
              <a16:creationId xmlns:a16="http://schemas.microsoft.com/office/drawing/2014/main" id="{3CCD36E2-FC6E-4BA7-BB25-F0159A54F59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109945</xdr:rowOff>
    </xdr:from>
    <xdr:to>
      <xdr:col>85</xdr:col>
      <xdr:colOff>126364</xdr:colOff>
      <xdr:row>86</xdr:row>
      <xdr:rowOff>168729</xdr:rowOff>
    </xdr:to>
    <xdr:cxnSp macro="">
      <xdr:nvCxnSpPr>
        <xdr:cNvPr id="154" name="直線コネクタ 153">
          <a:extLst>
            <a:ext uri="{FF2B5EF4-FFF2-40B4-BE49-F238E27FC236}">
              <a16:creationId xmlns:a16="http://schemas.microsoft.com/office/drawing/2014/main" id="{5B6DD054-61B2-485F-BBA3-D475D412C952}"/>
            </a:ext>
          </a:extLst>
        </xdr:cNvPr>
        <xdr:cNvCxnSpPr/>
      </xdr:nvCxnSpPr>
      <xdr:spPr>
        <a:xfrm flipV="1">
          <a:off x="16318864" y="13311595"/>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155" name="【消防施設】&#10;有形固定資産減価償却率最小値テキスト">
          <a:extLst>
            <a:ext uri="{FF2B5EF4-FFF2-40B4-BE49-F238E27FC236}">
              <a16:creationId xmlns:a16="http://schemas.microsoft.com/office/drawing/2014/main" id="{8419DC96-EF58-4293-84FE-B4D5B0BE8DE2}"/>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156" name="直線コネクタ 155">
          <a:extLst>
            <a:ext uri="{FF2B5EF4-FFF2-40B4-BE49-F238E27FC236}">
              <a16:creationId xmlns:a16="http://schemas.microsoft.com/office/drawing/2014/main" id="{2DAA1727-0DE6-493F-BFFB-F9F3BAEDFEED}"/>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56622</xdr:rowOff>
    </xdr:from>
    <xdr:ext cx="340478" cy="259045"/>
    <xdr:sp macro="" textlink="">
      <xdr:nvSpPr>
        <xdr:cNvPr id="157" name="【消防施設】&#10;有形固定資産減価償却率最大値テキスト">
          <a:extLst>
            <a:ext uri="{FF2B5EF4-FFF2-40B4-BE49-F238E27FC236}">
              <a16:creationId xmlns:a16="http://schemas.microsoft.com/office/drawing/2014/main" id="{FDD05815-6C43-4CA3-9D1A-B4CAD0F024CE}"/>
            </a:ext>
          </a:extLst>
        </xdr:cNvPr>
        <xdr:cNvSpPr txBox="1"/>
      </xdr:nvSpPr>
      <xdr:spPr>
        <a:xfrm>
          <a:off x="16357600" y="1308682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109945</xdr:rowOff>
    </xdr:from>
    <xdr:to>
      <xdr:col>86</xdr:col>
      <xdr:colOff>25400</xdr:colOff>
      <xdr:row>77</xdr:row>
      <xdr:rowOff>109945</xdr:rowOff>
    </xdr:to>
    <xdr:cxnSp macro="">
      <xdr:nvCxnSpPr>
        <xdr:cNvPr id="158" name="直線コネクタ 157">
          <a:extLst>
            <a:ext uri="{FF2B5EF4-FFF2-40B4-BE49-F238E27FC236}">
              <a16:creationId xmlns:a16="http://schemas.microsoft.com/office/drawing/2014/main" id="{DD5906A4-1D7A-48D4-9339-83236F41E922}"/>
            </a:ext>
          </a:extLst>
        </xdr:cNvPr>
        <xdr:cNvCxnSpPr/>
      </xdr:nvCxnSpPr>
      <xdr:spPr>
        <a:xfrm>
          <a:off x="16230600" y="13311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6911</xdr:rowOff>
    </xdr:from>
    <xdr:ext cx="405111" cy="259045"/>
    <xdr:sp macro="" textlink="">
      <xdr:nvSpPr>
        <xdr:cNvPr id="159" name="【消防施設】&#10;有形固定資産減価償却率平均値テキスト">
          <a:extLst>
            <a:ext uri="{FF2B5EF4-FFF2-40B4-BE49-F238E27FC236}">
              <a16:creationId xmlns:a16="http://schemas.microsoft.com/office/drawing/2014/main" id="{03D46610-F541-489B-94D1-CB9A4935E9C2}"/>
            </a:ext>
          </a:extLst>
        </xdr:cNvPr>
        <xdr:cNvSpPr txBox="1"/>
      </xdr:nvSpPr>
      <xdr:spPr>
        <a:xfrm>
          <a:off x="16357600" y="140658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155484</xdr:rowOff>
    </xdr:from>
    <xdr:to>
      <xdr:col>85</xdr:col>
      <xdr:colOff>177800</xdr:colOff>
      <xdr:row>83</xdr:row>
      <xdr:rowOff>85634</xdr:rowOff>
    </xdr:to>
    <xdr:sp macro="" textlink="">
      <xdr:nvSpPr>
        <xdr:cNvPr id="160" name="フローチャート: 判断 159">
          <a:extLst>
            <a:ext uri="{FF2B5EF4-FFF2-40B4-BE49-F238E27FC236}">
              <a16:creationId xmlns:a16="http://schemas.microsoft.com/office/drawing/2014/main" id="{B6D7D676-FB67-4209-9882-795CFC84E863}"/>
            </a:ext>
          </a:extLst>
        </xdr:cNvPr>
        <xdr:cNvSpPr/>
      </xdr:nvSpPr>
      <xdr:spPr>
        <a:xfrm>
          <a:off x="162687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116295</xdr:rowOff>
    </xdr:from>
    <xdr:to>
      <xdr:col>81</xdr:col>
      <xdr:colOff>101600</xdr:colOff>
      <xdr:row>83</xdr:row>
      <xdr:rowOff>46445</xdr:rowOff>
    </xdr:to>
    <xdr:sp macro="" textlink="">
      <xdr:nvSpPr>
        <xdr:cNvPr id="161" name="フローチャート: 判断 160">
          <a:extLst>
            <a:ext uri="{FF2B5EF4-FFF2-40B4-BE49-F238E27FC236}">
              <a16:creationId xmlns:a16="http://schemas.microsoft.com/office/drawing/2014/main" id="{F4670CE2-CA8C-460B-BA32-05AD94493C93}"/>
            </a:ext>
          </a:extLst>
        </xdr:cNvPr>
        <xdr:cNvSpPr/>
      </xdr:nvSpPr>
      <xdr:spPr>
        <a:xfrm>
          <a:off x="15430500" y="1417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137523</xdr:rowOff>
    </xdr:from>
    <xdr:to>
      <xdr:col>76</xdr:col>
      <xdr:colOff>165100</xdr:colOff>
      <xdr:row>83</xdr:row>
      <xdr:rowOff>67673</xdr:rowOff>
    </xdr:to>
    <xdr:sp macro="" textlink="">
      <xdr:nvSpPr>
        <xdr:cNvPr id="162" name="フローチャート: 判断 161">
          <a:extLst>
            <a:ext uri="{FF2B5EF4-FFF2-40B4-BE49-F238E27FC236}">
              <a16:creationId xmlns:a16="http://schemas.microsoft.com/office/drawing/2014/main" id="{57454882-0167-4D88-A802-92F150F10A13}"/>
            </a:ext>
          </a:extLst>
        </xdr:cNvPr>
        <xdr:cNvSpPr/>
      </xdr:nvSpPr>
      <xdr:spPr>
        <a:xfrm>
          <a:off x="14541500" y="1419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28121</xdr:rowOff>
    </xdr:from>
    <xdr:to>
      <xdr:col>72</xdr:col>
      <xdr:colOff>38100</xdr:colOff>
      <xdr:row>83</xdr:row>
      <xdr:rowOff>129721</xdr:rowOff>
    </xdr:to>
    <xdr:sp macro="" textlink="">
      <xdr:nvSpPr>
        <xdr:cNvPr id="163" name="フローチャート: 判断 162">
          <a:extLst>
            <a:ext uri="{FF2B5EF4-FFF2-40B4-BE49-F238E27FC236}">
              <a16:creationId xmlns:a16="http://schemas.microsoft.com/office/drawing/2014/main" id="{4C405201-8D76-4057-A820-3A67B89FF8FF}"/>
            </a:ext>
          </a:extLst>
        </xdr:cNvPr>
        <xdr:cNvSpPr/>
      </xdr:nvSpPr>
      <xdr:spPr>
        <a:xfrm>
          <a:off x="13652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5262</xdr:rowOff>
    </xdr:from>
    <xdr:to>
      <xdr:col>67</xdr:col>
      <xdr:colOff>101600</xdr:colOff>
      <xdr:row>83</xdr:row>
      <xdr:rowOff>106862</xdr:rowOff>
    </xdr:to>
    <xdr:sp macro="" textlink="">
      <xdr:nvSpPr>
        <xdr:cNvPr id="164" name="フローチャート: 判断 163">
          <a:extLst>
            <a:ext uri="{FF2B5EF4-FFF2-40B4-BE49-F238E27FC236}">
              <a16:creationId xmlns:a16="http://schemas.microsoft.com/office/drawing/2014/main" id="{1A7E2EE1-4FB7-4757-A4E0-5CC596DCB81D}"/>
            </a:ext>
          </a:extLst>
        </xdr:cNvPr>
        <xdr:cNvSpPr/>
      </xdr:nvSpPr>
      <xdr:spPr>
        <a:xfrm>
          <a:off x="12763500" y="1423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165" name="テキスト ボックス 164">
          <a:extLst>
            <a:ext uri="{FF2B5EF4-FFF2-40B4-BE49-F238E27FC236}">
              <a16:creationId xmlns:a16="http://schemas.microsoft.com/office/drawing/2014/main" id="{8C78FF32-9C3C-4DB6-BCD1-311AC410720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166" name="テキスト ボックス 165">
          <a:extLst>
            <a:ext uri="{FF2B5EF4-FFF2-40B4-BE49-F238E27FC236}">
              <a16:creationId xmlns:a16="http://schemas.microsoft.com/office/drawing/2014/main" id="{35EB9198-104C-45EB-96B5-339ABF025DC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167" name="テキスト ボックス 166">
          <a:extLst>
            <a:ext uri="{FF2B5EF4-FFF2-40B4-BE49-F238E27FC236}">
              <a16:creationId xmlns:a16="http://schemas.microsoft.com/office/drawing/2014/main" id="{99959AE0-CCAF-4FE1-818E-83A00A12066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168" name="テキスト ボックス 167">
          <a:extLst>
            <a:ext uri="{FF2B5EF4-FFF2-40B4-BE49-F238E27FC236}">
              <a16:creationId xmlns:a16="http://schemas.microsoft.com/office/drawing/2014/main" id="{7020D5B7-7944-47B9-BC1A-B0975F13F39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169" name="テキスト ボックス 168">
          <a:extLst>
            <a:ext uri="{FF2B5EF4-FFF2-40B4-BE49-F238E27FC236}">
              <a16:creationId xmlns:a16="http://schemas.microsoft.com/office/drawing/2014/main" id="{D18E0CEC-E052-4BAA-AECB-30FBD1E989B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170" name="楕円 169">
          <a:extLst>
            <a:ext uri="{FF2B5EF4-FFF2-40B4-BE49-F238E27FC236}">
              <a16:creationId xmlns:a16="http://schemas.microsoft.com/office/drawing/2014/main" id="{D8B4C941-FAEC-4680-9DDC-4EFC09FF39B2}"/>
            </a:ext>
          </a:extLst>
        </xdr:cNvPr>
        <xdr:cNvSpPr/>
      </xdr:nvSpPr>
      <xdr:spPr>
        <a:xfrm>
          <a:off x="162687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32856</xdr:rowOff>
    </xdr:from>
    <xdr:ext cx="469744" cy="259045"/>
    <xdr:sp macro="" textlink="">
      <xdr:nvSpPr>
        <xdr:cNvPr id="171" name="【消防施設】&#10;有形固定資産減価償却率該当値テキスト">
          <a:extLst>
            <a:ext uri="{FF2B5EF4-FFF2-40B4-BE49-F238E27FC236}">
              <a16:creationId xmlns:a16="http://schemas.microsoft.com/office/drawing/2014/main" id="{BF7E5120-A5DB-405A-A6B7-E2BFDAA36C59}"/>
            </a:ext>
          </a:extLst>
        </xdr:cNvPr>
        <xdr:cNvSpPr txBox="1"/>
      </xdr:nvSpPr>
      <xdr:spPr>
        <a:xfrm>
          <a:off x="16357600" y="1477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117929</xdr:rowOff>
    </xdr:from>
    <xdr:to>
      <xdr:col>81</xdr:col>
      <xdr:colOff>101600</xdr:colOff>
      <xdr:row>87</xdr:row>
      <xdr:rowOff>48079</xdr:rowOff>
    </xdr:to>
    <xdr:sp macro="" textlink="">
      <xdr:nvSpPr>
        <xdr:cNvPr id="172" name="楕円 171">
          <a:extLst>
            <a:ext uri="{FF2B5EF4-FFF2-40B4-BE49-F238E27FC236}">
              <a16:creationId xmlns:a16="http://schemas.microsoft.com/office/drawing/2014/main" id="{81A39FD1-F26B-4953-BC62-A696BCEBC88C}"/>
            </a:ext>
          </a:extLst>
        </xdr:cNvPr>
        <xdr:cNvSpPr/>
      </xdr:nvSpPr>
      <xdr:spPr>
        <a:xfrm>
          <a:off x="15430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168729</xdr:rowOff>
    </xdr:from>
    <xdr:to>
      <xdr:col>85</xdr:col>
      <xdr:colOff>127000</xdr:colOff>
      <xdr:row>86</xdr:row>
      <xdr:rowOff>168729</xdr:rowOff>
    </xdr:to>
    <xdr:cxnSp macro="">
      <xdr:nvCxnSpPr>
        <xdr:cNvPr id="173" name="直線コネクタ 172">
          <a:extLst>
            <a:ext uri="{FF2B5EF4-FFF2-40B4-BE49-F238E27FC236}">
              <a16:creationId xmlns:a16="http://schemas.microsoft.com/office/drawing/2014/main" id="{44366313-9E9A-4EC6-B711-60BDD129D87F}"/>
            </a:ext>
          </a:extLst>
        </xdr:cNvPr>
        <xdr:cNvCxnSpPr/>
      </xdr:nvCxnSpPr>
      <xdr:spPr>
        <a:xfrm>
          <a:off x="15481300" y="1491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117929</xdr:rowOff>
    </xdr:from>
    <xdr:to>
      <xdr:col>76</xdr:col>
      <xdr:colOff>165100</xdr:colOff>
      <xdr:row>87</xdr:row>
      <xdr:rowOff>48079</xdr:rowOff>
    </xdr:to>
    <xdr:sp macro="" textlink="">
      <xdr:nvSpPr>
        <xdr:cNvPr id="174" name="楕円 173">
          <a:extLst>
            <a:ext uri="{FF2B5EF4-FFF2-40B4-BE49-F238E27FC236}">
              <a16:creationId xmlns:a16="http://schemas.microsoft.com/office/drawing/2014/main" id="{127CB2C5-085E-49BF-B73A-BF24A96D6BFC}"/>
            </a:ext>
          </a:extLst>
        </xdr:cNvPr>
        <xdr:cNvSpPr/>
      </xdr:nvSpPr>
      <xdr:spPr>
        <a:xfrm>
          <a:off x="14541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168729</xdr:rowOff>
    </xdr:from>
    <xdr:to>
      <xdr:col>81</xdr:col>
      <xdr:colOff>50800</xdr:colOff>
      <xdr:row>86</xdr:row>
      <xdr:rowOff>168729</xdr:rowOff>
    </xdr:to>
    <xdr:cxnSp macro="">
      <xdr:nvCxnSpPr>
        <xdr:cNvPr id="175" name="直線コネクタ 174">
          <a:extLst>
            <a:ext uri="{FF2B5EF4-FFF2-40B4-BE49-F238E27FC236}">
              <a16:creationId xmlns:a16="http://schemas.microsoft.com/office/drawing/2014/main" id="{43C6BDF2-39A0-4D85-8923-2321FC441341}"/>
            </a:ext>
          </a:extLst>
        </xdr:cNvPr>
        <xdr:cNvCxnSpPr/>
      </xdr:nvCxnSpPr>
      <xdr:spPr>
        <a:xfrm>
          <a:off x="14592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117929</xdr:rowOff>
    </xdr:from>
    <xdr:to>
      <xdr:col>72</xdr:col>
      <xdr:colOff>38100</xdr:colOff>
      <xdr:row>87</xdr:row>
      <xdr:rowOff>48079</xdr:rowOff>
    </xdr:to>
    <xdr:sp macro="" textlink="">
      <xdr:nvSpPr>
        <xdr:cNvPr id="176" name="楕円 175">
          <a:extLst>
            <a:ext uri="{FF2B5EF4-FFF2-40B4-BE49-F238E27FC236}">
              <a16:creationId xmlns:a16="http://schemas.microsoft.com/office/drawing/2014/main" id="{168A3CA9-5A92-44BC-905D-C92CD2A4282A}"/>
            </a:ext>
          </a:extLst>
        </xdr:cNvPr>
        <xdr:cNvSpPr/>
      </xdr:nvSpPr>
      <xdr:spPr>
        <a:xfrm>
          <a:off x="13652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168729</xdr:rowOff>
    </xdr:from>
    <xdr:to>
      <xdr:col>76</xdr:col>
      <xdr:colOff>114300</xdr:colOff>
      <xdr:row>86</xdr:row>
      <xdr:rowOff>168729</xdr:rowOff>
    </xdr:to>
    <xdr:cxnSp macro="">
      <xdr:nvCxnSpPr>
        <xdr:cNvPr id="177" name="直線コネクタ 176">
          <a:extLst>
            <a:ext uri="{FF2B5EF4-FFF2-40B4-BE49-F238E27FC236}">
              <a16:creationId xmlns:a16="http://schemas.microsoft.com/office/drawing/2014/main" id="{910CC12F-637F-4D06-9B1D-9784BBA33012}"/>
            </a:ext>
          </a:extLst>
        </xdr:cNvPr>
        <xdr:cNvCxnSpPr/>
      </xdr:nvCxnSpPr>
      <xdr:spPr>
        <a:xfrm>
          <a:off x="13703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117929</xdr:rowOff>
    </xdr:from>
    <xdr:to>
      <xdr:col>67</xdr:col>
      <xdr:colOff>101600</xdr:colOff>
      <xdr:row>87</xdr:row>
      <xdr:rowOff>48079</xdr:rowOff>
    </xdr:to>
    <xdr:sp macro="" textlink="">
      <xdr:nvSpPr>
        <xdr:cNvPr id="178" name="楕円 177">
          <a:extLst>
            <a:ext uri="{FF2B5EF4-FFF2-40B4-BE49-F238E27FC236}">
              <a16:creationId xmlns:a16="http://schemas.microsoft.com/office/drawing/2014/main" id="{A6643AE8-A180-4328-A9C0-255A3CD9956C}"/>
            </a:ext>
          </a:extLst>
        </xdr:cNvPr>
        <xdr:cNvSpPr/>
      </xdr:nvSpPr>
      <xdr:spPr>
        <a:xfrm>
          <a:off x="12763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168729</xdr:rowOff>
    </xdr:from>
    <xdr:to>
      <xdr:col>71</xdr:col>
      <xdr:colOff>177800</xdr:colOff>
      <xdr:row>86</xdr:row>
      <xdr:rowOff>168729</xdr:rowOff>
    </xdr:to>
    <xdr:cxnSp macro="">
      <xdr:nvCxnSpPr>
        <xdr:cNvPr id="179" name="直線コネクタ 178">
          <a:extLst>
            <a:ext uri="{FF2B5EF4-FFF2-40B4-BE49-F238E27FC236}">
              <a16:creationId xmlns:a16="http://schemas.microsoft.com/office/drawing/2014/main" id="{8A36402A-1878-4EF2-A4D2-C3EEB0DDB0F5}"/>
            </a:ext>
          </a:extLst>
        </xdr:cNvPr>
        <xdr:cNvCxnSpPr/>
      </xdr:nvCxnSpPr>
      <xdr:spPr>
        <a:xfrm>
          <a:off x="12814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62972</xdr:rowOff>
    </xdr:from>
    <xdr:ext cx="405111" cy="259045"/>
    <xdr:sp macro="" textlink="">
      <xdr:nvSpPr>
        <xdr:cNvPr id="180" name="n_1aveValue【消防施設】&#10;有形固定資産減価償却率">
          <a:extLst>
            <a:ext uri="{FF2B5EF4-FFF2-40B4-BE49-F238E27FC236}">
              <a16:creationId xmlns:a16="http://schemas.microsoft.com/office/drawing/2014/main" id="{E954E498-348C-4261-BA25-BB94266BAA8A}"/>
            </a:ext>
          </a:extLst>
        </xdr:cNvPr>
        <xdr:cNvSpPr txBox="1"/>
      </xdr:nvSpPr>
      <xdr:spPr>
        <a:xfrm>
          <a:off x="15266044" y="1395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84200</xdr:rowOff>
    </xdr:from>
    <xdr:ext cx="405111" cy="259045"/>
    <xdr:sp macro="" textlink="">
      <xdr:nvSpPr>
        <xdr:cNvPr id="181" name="n_2aveValue【消防施設】&#10;有形固定資産減価償却率">
          <a:extLst>
            <a:ext uri="{FF2B5EF4-FFF2-40B4-BE49-F238E27FC236}">
              <a16:creationId xmlns:a16="http://schemas.microsoft.com/office/drawing/2014/main" id="{88A65C74-844C-4CD4-9862-254495C0C96B}"/>
            </a:ext>
          </a:extLst>
        </xdr:cNvPr>
        <xdr:cNvSpPr txBox="1"/>
      </xdr:nvSpPr>
      <xdr:spPr>
        <a:xfrm>
          <a:off x="14389744" y="1397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146248</xdr:rowOff>
    </xdr:from>
    <xdr:ext cx="405111" cy="259045"/>
    <xdr:sp macro="" textlink="">
      <xdr:nvSpPr>
        <xdr:cNvPr id="182" name="n_3aveValue【消防施設】&#10;有形固定資産減価償却率">
          <a:extLst>
            <a:ext uri="{FF2B5EF4-FFF2-40B4-BE49-F238E27FC236}">
              <a16:creationId xmlns:a16="http://schemas.microsoft.com/office/drawing/2014/main" id="{4B879606-5081-4528-B54F-196F6C90A61A}"/>
            </a:ext>
          </a:extLst>
        </xdr:cNvPr>
        <xdr:cNvSpPr txBox="1"/>
      </xdr:nvSpPr>
      <xdr:spPr>
        <a:xfrm>
          <a:off x="135007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123389</xdr:rowOff>
    </xdr:from>
    <xdr:ext cx="405111" cy="259045"/>
    <xdr:sp macro="" textlink="">
      <xdr:nvSpPr>
        <xdr:cNvPr id="183" name="n_4aveValue【消防施設】&#10;有形固定資産減価償却率">
          <a:extLst>
            <a:ext uri="{FF2B5EF4-FFF2-40B4-BE49-F238E27FC236}">
              <a16:creationId xmlns:a16="http://schemas.microsoft.com/office/drawing/2014/main" id="{5E1E5AC6-B497-4CB1-AB8A-C7AAE67C980F}"/>
            </a:ext>
          </a:extLst>
        </xdr:cNvPr>
        <xdr:cNvSpPr txBox="1"/>
      </xdr:nvSpPr>
      <xdr:spPr>
        <a:xfrm>
          <a:off x="12611744" y="1401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87</xdr:row>
      <xdr:rowOff>39206</xdr:rowOff>
    </xdr:from>
    <xdr:ext cx="469744" cy="259045"/>
    <xdr:sp macro="" textlink="">
      <xdr:nvSpPr>
        <xdr:cNvPr id="184" name="n_1mainValue【消防施設】&#10;有形固定資産減価償却率">
          <a:extLst>
            <a:ext uri="{FF2B5EF4-FFF2-40B4-BE49-F238E27FC236}">
              <a16:creationId xmlns:a16="http://schemas.microsoft.com/office/drawing/2014/main" id="{482F555C-CCD2-45C8-A912-46A42FF35075}"/>
            </a:ext>
          </a:extLst>
        </xdr:cNvPr>
        <xdr:cNvSpPr txBox="1"/>
      </xdr:nvSpPr>
      <xdr:spPr>
        <a:xfrm>
          <a:off x="152337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185" name="n_2mainValue【消防施設】&#10;有形固定資産減価償却率">
          <a:extLst>
            <a:ext uri="{FF2B5EF4-FFF2-40B4-BE49-F238E27FC236}">
              <a16:creationId xmlns:a16="http://schemas.microsoft.com/office/drawing/2014/main" id="{98236E4D-D18C-41B8-B662-8838FE492F6D}"/>
            </a:ext>
          </a:extLst>
        </xdr:cNvPr>
        <xdr:cNvSpPr txBox="1"/>
      </xdr:nvSpPr>
      <xdr:spPr>
        <a:xfrm>
          <a:off x="14357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87</xdr:row>
      <xdr:rowOff>39206</xdr:rowOff>
    </xdr:from>
    <xdr:ext cx="469744" cy="259045"/>
    <xdr:sp macro="" textlink="">
      <xdr:nvSpPr>
        <xdr:cNvPr id="186" name="n_3mainValue【消防施設】&#10;有形固定資産減価償却率">
          <a:extLst>
            <a:ext uri="{FF2B5EF4-FFF2-40B4-BE49-F238E27FC236}">
              <a16:creationId xmlns:a16="http://schemas.microsoft.com/office/drawing/2014/main" id="{A5195BD4-B273-4B6A-91CC-2BD23A29F586}"/>
            </a:ext>
          </a:extLst>
        </xdr:cNvPr>
        <xdr:cNvSpPr txBox="1"/>
      </xdr:nvSpPr>
      <xdr:spPr>
        <a:xfrm>
          <a:off x="13468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87</xdr:row>
      <xdr:rowOff>39206</xdr:rowOff>
    </xdr:from>
    <xdr:ext cx="469744" cy="259045"/>
    <xdr:sp macro="" textlink="">
      <xdr:nvSpPr>
        <xdr:cNvPr id="187" name="n_4mainValue【消防施設】&#10;有形固定資産減価償却率">
          <a:extLst>
            <a:ext uri="{FF2B5EF4-FFF2-40B4-BE49-F238E27FC236}">
              <a16:creationId xmlns:a16="http://schemas.microsoft.com/office/drawing/2014/main" id="{66F5F8EB-93BF-4567-9B73-30D1F934CB35}"/>
            </a:ext>
          </a:extLst>
        </xdr:cNvPr>
        <xdr:cNvSpPr txBox="1"/>
      </xdr:nvSpPr>
      <xdr:spPr>
        <a:xfrm>
          <a:off x="12579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188" name="正方形/長方形 187">
          <a:extLst>
            <a:ext uri="{FF2B5EF4-FFF2-40B4-BE49-F238E27FC236}">
              <a16:creationId xmlns:a16="http://schemas.microsoft.com/office/drawing/2014/main" id="{F9E2B150-F5C3-4845-854D-76E9C68DE76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189" name="正方形/長方形 188">
          <a:extLst>
            <a:ext uri="{FF2B5EF4-FFF2-40B4-BE49-F238E27FC236}">
              <a16:creationId xmlns:a16="http://schemas.microsoft.com/office/drawing/2014/main" id="{CDF11997-5195-4C82-ADC9-391D39E6356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190" name="正方形/長方形 189">
          <a:extLst>
            <a:ext uri="{FF2B5EF4-FFF2-40B4-BE49-F238E27FC236}">
              <a16:creationId xmlns:a16="http://schemas.microsoft.com/office/drawing/2014/main" id="{EE06BD21-E544-4E5C-9342-1FF1453B24F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191" name="正方形/長方形 190">
          <a:extLst>
            <a:ext uri="{FF2B5EF4-FFF2-40B4-BE49-F238E27FC236}">
              <a16:creationId xmlns:a16="http://schemas.microsoft.com/office/drawing/2014/main" id="{A025142C-2589-49B1-8A41-0AC8FFF2A6E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192" name="正方形/長方形 191">
          <a:extLst>
            <a:ext uri="{FF2B5EF4-FFF2-40B4-BE49-F238E27FC236}">
              <a16:creationId xmlns:a16="http://schemas.microsoft.com/office/drawing/2014/main" id="{FCBF8E81-75FC-497C-9DAB-0A13E65018F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193" name="正方形/長方形 192">
          <a:extLst>
            <a:ext uri="{FF2B5EF4-FFF2-40B4-BE49-F238E27FC236}">
              <a16:creationId xmlns:a16="http://schemas.microsoft.com/office/drawing/2014/main" id="{E51F0D61-6DA5-45F8-9997-CCF0949AB55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194" name="正方形/長方形 193">
          <a:extLst>
            <a:ext uri="{FF2B5EF4-FFF2-40B4-BE49-F238E27FC236}">
              <a16:creationId xmlns:a16="http://schemas.microsoft.com/office/drawing/2014/main" id="{EE0ABB18-1491-41A8-B042-A782903DC08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195" name="正方形/長方形 194">
          <a:extLst>
            <a:ext uri="{FF2B5EF4-FFF2-40B4-BE49-F238E27FC236}">
              <a16:creationId xmlns:a16="http://schemas.microsoft.com/office/drawing/2014/main" id="{D33CD5F6-0F84-44A4-AD77-7838C43447F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196" name="テキスト ボックス 195">
          <a:extLst>
            <a:ext uri="{FF2B5EF4-FFF2-40B4-BE49-F238E27FC236}">
              <a16:creationId xmlns:a16="http://schemas.microsoft.com/office/drawing/2014/main" id="{E393DA8B-5074-4350-934B-93FAA734682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197" name="直線コネクタ 196">
          <a:extLst>
            <a:ext uri="{FF2B5EF4-FFF2-40B4-BE49-F238E27FC236}">
              <a16:creationId xmlns:a16="http://schemas.microsoft.com/office/drawing/2014/main" id="{8835E138-4128-4336-8F81-59D405BD255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198" name="直線コネクタ 197">
          <a:extLst>
            <a:ext uri="{FF2B5EF4-FFF2-40B4-BE49-F238E27FC236}">
              <a16:creationId xmlns:a16="http://schemas.microsoft.com/office/drawing/2014/main" id="{E11575AB-D5FE-4D4B-BB25-8773BE1AEA86}"/>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199" name="テキスト ボックス 198">
          <a:extLst>
            <a:ext uri="{FF2B5EF4-FFF2-40B4-BE49-F238E27FC236}">
              <a16:creationId xmlns:a16="http://schemas.microsoft.com/office/drawing/2014/main" id="{051918C0-EEFB-413A-8BF2-9378A4012584}"/>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200" name="直線コネクタ 199">
          <a:extLst>
            <a:ext uri="{FF2B5EF4-FFF2-40B4-BE49-F238E27FC236}">
              <a16:creationId xmlns:a16="http://schemas.microsoft.com/office/drawing/2014/main" id="{15265175-3B2E-4AE9-BF22-5544591AD979}"/>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201" name="テキスト ボックス 200">
          <a:extLst>
            <a:ext uri="{FF2B5EF4-FFF2-40B4-BE49-F238E27FC236}">
              <a16:creationId xmlns:a16="http://schemas.microsoft.com/office/drawing/2014/main" id="{34D7AFFC-C3E4-499D-A25C-1EA5DDB32163}"/>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202" name="直線コネクタ 201">
          <a:extLst>
            <a:ext uri="{FF2B5EF4-FFF2-40B4-BE49-F238E27FC236}">
              <a16:creationId xmlns:a16="http://schemas.microsoft.com/office/drawing/2014/main" id="{A7A9C967-FD8D-48FB-8D75-DB0A321E4B8C}"/>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203" name="テキスト ボックス 202">
          <a:extLst>
            <a:ext uri="{FF2B5EF4-FFF2-40B4-BE49-F238E27FC236}">
              <a16:creationId xmlns:a16="http://schemas.microsoft.com/office/drawing/2014/main" id="{B8BE62A8-7E2F-400A-B520-F413B27CEC7D}"/>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204" name="直線コネクタ 203">
          <a:extLst>
            <a:ext uri="{FF2B5EF4-FFF2-40B4-BE49-F238E27FC236}">
              <a16:creationId xmlns:a16="http://schemas.microsoft.com/office/drawing/2014/main" id="{9A3DF90A-7E24-48CF-9B48-A53CBE9C067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205" name="テキスト ボックス 204">
          <a:extLst>
            <a:ext uri="{FF2B5EF4-FFF2-40B4-BE49-F238E27FC236}">
              <a16:creationId xmlns:a16="http://schemas.microsoft.com/office/drawing/2014/main" id="{8FCC357B-4044-4BD7-9155-3DF97C05FAA4}"/>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206" name="直線コネクタ 205">
          <a:extLst>
            <a:ext uri="{FF2B5EF4-FFF2-40B4-BE49-F238E27FC236}">
              <a16:creationId xmlns:a16="http://schemas.microsoft.com/office/drawing/2014/main" id="{84EF56CF-10FC-45C4-A0F2-DE8F3480A7C3}"/>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207" name="テキスト ボックス 206">
          <a:extLst>
            <a:ext uri="{FF2B5EF4-FFF2-40B4-BE49-F238E27FC236}">
              <a16:creationId xmlns:a16="http://schemas.microsoft.com/office/drawing/2014/main" id="{80FDB27E-49D4-448E-9898-CB9AA29954AC}"/>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208" name="直線コネクタ 207">
          <a:extLst>
            <a:ext uri="{FF2B5EF4-FFF2-40B4-BE49-F238E27FC236}">
              <a16:creationId xmlns:a16="http://schemas.microsoft.com/office/drawing/2014/main" id="{F7D26920-2413-4EE5-BAC6-B263C89D820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209" name="テキスト ボックス 208">
          <a:extLst>
            <a:ext uri="{FF2B5EF4-FFF2-40B4-BE49-F238E27FC236}">
              <a16:creationId xmlns:a16="http://schemas.microsoft.com/office/drawing/2014/main" id="{9FDE9859-A54A-40BD-8D24-7732FC797B2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210" name="【消防施設】&#10;一人当たり面積グラフ枠">
          <a:extLst>
            <a:ext uri="{FF2B5EF4-FFF2-40B4-BE49-F238E27FC236}">
              <a16:creationId xmlns:a16="http://schemas.microsoft.com/office/drawing/2014/main" id="{6B836834-1544-4F3E-8347-0B20B3D93F8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102108</xdr:rowOff>
    </xdr:from>
    <xdr:to>
      <xdr:col>116</xdr:col>
      <xdr:colOff>62864</xdr:colOff>
      <xdr:row>86</xdr:row>
      <xdr:rowOff>109728</xdr:rowOff>
    </xdr:to>
    <xdr:cxnSp macro="">
      <xdr:nvCxnSpPr>
        <xdr:cNvPr id="211" name="直線コネクタ 210">
          <a:extLst>
            <a:ext uri="{FF2B5EF4-FFF2-40B4-BE49-F238E27FC236}">
              <a16:creationId xmlns:a16="http://schemas.microsoft.com/office/drawing/2014/main" id="{13BF0F5A-F62F-46E6-8D37-146D06D1A234}"/>
            </a:ext>
          </a:extLst>
        </xdr:cNvPr>
        <xdr:cNvCxnSpPr/>
      </xdr:nvCxnSpPr>
      <xdr:spPr>
        <a:xfrm flipV="1">
          <a:off x="22160864" y="13475208"/>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113555</xdr:rowOff>
    </xdr:from>
    <xdr:ext cx="469744" cy="259045"/>
    <xdr:sp macro="" textlink="">
      <xdr:nvSpPr>
        <xdr:cNvPr id="212" name="【消防施設】&#10;一人当たり面積最小値テキスト">
          <a:extLst>
            <a:ext uri="{FF2B5EF4-FFF2-40B4-BE49-F238E27FC236}">
              <a16:creationId xmlns:a16="http://schemas.microsoft.com/office/drawing/2014/main" id="{CFAB4330-0BF1-4F7F-9A8D-7098EA4459E4}"/>
            </a:ext>
          </a:extLst>
        </xdr:cNvPr>
        <xdr:cNvSpPr txBox="1"/>
      </xdr:nvSpPr>
      <xdr:spPr>
        <a:xfrm>
          <a:off x="22199600" y="1485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109728</xdr:rowOff>
    </xdr:from>
    <xdr:to>
      <xdr:col>116</xdr:col>
      <xdr:colOff>152400</xdr:colOff>
      <xdr:row>86</xdr:row>
      <xdr:rowOff>109728</xdr:rowOff>
    </xdr:to>
    <xdr:cxnSp macro="">
      <xdr:nvCxnSpPr>
        <xdr:cNvPr id="213" name="直線コネクタ 212">
          <a:extLst>
            <a:ext uri="{FF2B5EF4-FFF2-40B4-BE49-F238E27FC236}">
              <a16:creationId xmlns:a16="http://schemas.microsoft.com/office/drawing/2014/main" id="{9024A309-B96F-46CA-920F-423B13A0EF35}"/>
            </a:ext>
          </a:extLst>
        </xdr:cNvPr>
        <xdr:cNvCxnSpPr/>
      </xdr:nvCxnSpPr>
      <xdr:spPr>
        <a:xfrm>
          <a:off x="22072600" y="1485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48785</xdr:rowOff>
    </xdr:from>
    <xdr:ext cx="469744" cy="259045"/>
    <xdr:sp macro="" textlink="">
      <xdr:nvSpPr>
        <xdr:cNvPr id="214" name="【消防施設】&#10;一人当たり面積最大値テキスト">
          <a:extLst>
            <a:ext uri="{FF2B5EF4-FFF2-40B4-BE49-F238E27FC236}">
              <a16:creationId xmlns:a16="http://schemas.microsoft.com/office/drawing/2014/main" id="{532871B7-BFFF-435E-AB95-1FF5393D3529}"/>
            </a:ext>
          </a:extLst>
        </xdr:cNvPr>
        <xdr:cNvSpPr txBox="1"/>
      </xdr:nvSpPr>
      <xdr:spPr>
        <a:xfrm>
          <a:off x="22199600" y="13250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102108</xdr:rowOff>
    </xdr:from>
    <xdr:to>
      <xdr:col>116</xdr:col>
      <xdr:colOff>152400</xdr:colOff>
      <xdr:row>78</xdr:row>
      <xdr:rowOff>102108</xdr:rowOff>
    </xdr:to>
    <xdr:cxnSp macro="">
      <xdr:nvCxnSpPr>
        <xdr:cNvPr id="215" name="直線コネクタ 214">
          <a:extLst>
            <a:ext uri="{FF2B5EF4-FFF2-40B4-BE49-F238E27FC236}">
              <a16:creationId xmlns:a16="http://schemas.microsoft.com/office/drawing/2014/main" id="{6F14EE02-B4AB-4C85-B2DF-817545C14EAE}"/>
            </a:ext>
          </a:extLst>
        </xdr:cNvPr>
        <xdr:cNvCxnSpPr/>
      </xdr:nvCxnSpPr>
      <xdr:spPr>
        <a:xfrm>
          <a:off x="22072600" y="13475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167149</xdr:rowOff>
    </xdr:from>
    <xdr:ext cx="469744" cy="259045"/>
    <xdr:sp macro="" textlink="">
      <xdr:nvSpPr>
        <xdr:cNvPr id="216" name="【消防施設】&#10;一人当たり面積平均値テキスト">
          <a:extLst>
            <a:ext uri="{FF2B5EF4-FFF2-40B4-BE49-F238E27FC236}">
              <a16:creationId xmlns:a16="http://schemas.microsoft.com/office/drawing/2014/main" id="{CF5CDC7D-7774-4F90-A5B0-DFB2918D3D0E}"/>
            </a:ext>
          </a:extLst>
        </xdr:cNvPr>
        <xdr:cNvSpPr txBox="1"/>
      </xdr:nvSpPr>
      <xdr:spPr>
        <a:xfrm>
          <a:off x="22199600" y="143974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144272</xdr:rowOff>
    </xdr:from>
    <xdr:to>
      <xdr:col>116</xdr:col>
      <xdr:colOff>114300</xdr:colOff>
      <xdr:row>85</xdr:row>
      <xdr:rowOff>74422</xdr:rowOff>
    </xdr:to>
    <xdr:sp macro="" textlink="">
      <xdr:nvSpPr>
        <xdr:cNvPr id="217" name="フローチャート: 判断 216">
          <a:extLst>
            <a:ext uri="{FF2B5EF4-FFF2-40B4-BE49-F238E27FC236}">
              <a16:creationId xmlns:a16="http://schemas.microsoft.com/office/drawing/2014/main" id="{11F506D6-D119-48B4-9B41-81AE66531961}"/>
            </a:ext>
          </a:extLst>
        </xdr:cNvPr>
        <xdr:cNvSpPr/>
      </xdr:nvSpPr>
      <xdr:spPr>
        <a:xfrm>
          <a:off x="22110700" y="14546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148844</xdr:rowOff>
    </xdr:from>
    <xdr:to>
      <xdr:col>112</xdr:col>
      <xdr:colOff>38100</xdr:colOff>
      <xdr:row>85</xdr:row>
      <xdr:rowOff>78994</xdr:rowOff>
    </xdr:to>
    <xdr:sp macro="" textlink="">
      <xdr:nvSpPr>
        <xdr:cNvPr id="218" name="フローチャート: 判断 217">
          <a:extLst>
            <a:ext uri="{FF2B5EF4-FFF2-40B4-BE49-F238E27FC236}">
              <a16:creationId xmlns:a16="http://schemas.microsoft.com/office/drawing/2014/main" id="{38F5FD43-52C3-470A-B48C-AFBE52FF0398}"/>
            </a:ext>
          </a:extLst>
        </xdr:cNvPr>
        <xdr:cNvSpPr/>
      </xdr:nvSpPr>
      <xdr:spPr>
        <a:xfrm>
          <a:off x="21272500" y="14550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12446</xdr:rowOff>
    </xdr:from>
    <xdr:to>
      <xdr:col>107</xdr:col>
      <xdr:colOff>101600</xdr:colOff>
      <xdr:row>85</xdr:row>
      <xdr:rowOff>114046</xdr:rowOff>
    </xdr:to>
    <xdr:sp macro="" textlink="">
      <xdr:nvSpPr>
        <xdr:cNvPr id="219" name="フローチャート: 判断 218">
          <a:extLst>
            <a:ext uri="{FF2B5EF4-FFF2-40B4-BE49-F238E27FC236}">
              <a16:creationId xmlns:a16="http://schemas.microsoft.com/office/drawing/2014/main" id="{371391AF-A8FB-441A-804D-AF8EF9C01034}"/>
            </a:ext>
          </a:extLst>
        </xdr:cNvPr>
        <xdr:cNvSpPr/>
      </xdr:nvSpPr>
      <xdr:spPr>
        <a:xfrm>
          <a:off x="20383500" y="14585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8637</xdr:rowOff>
    </xdr:from>
    <xdr:to>
      <xdr:col>102</xdr:col>
      <xdr:colOff>165100</xdr:colOff>
      <xdr:row>85</xdr:row>
      <xdr:rowOff>110237</xdr:rowOff>
    </xdr:to>
    <xdr:sp macro="" textlink="">
      <xdr:nvSpPr>
        <xdr:cNvPr id="220" name="フローチャート: 判断 219">
          <a:extLst>
            <a:ext uri="{FF2B5EF4-FFF2-40B4-BE49-F238E27FC236}">
              <a16:creationId xmlns:a16="http://schemas.microsoft.com/office/drawing/2014/main" id="{9CFE8AF5-BB97-4D6B-B486-F562F700529F}"/>
            </a:ext>
          </a:extLst>
        </xdr:cNvPr>
        <xdr:cNvSpPr/>
      </xdr:nvSpPr>
      <xdr:spPr>
        <a:xfrm>
          <a:off x="19494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7113</xdr:rowOff>
    </xdr:from>
    <xdr:to>
      <xdr:col>98</xdr:col>
      <xdr:colOff>38100</xdr:colOff>
      <xdr:row>85</xdr:row>
      <xdr:rowOff>108713</xdr:rowOff>
    </xdr:to>
    <xdr:sp macro="" textlink="">
      <xdr:nvSpPr>
        <xdr:cNvPr id="221" name="フローチャート: 判断 220">
          <a:extLst>
            <a:ext uri="{FF2B5EF4-FFF2-40B4-BE49-F238E27FC236}">
              <a16:creationId xmlns:a16="http://schemas.microsoft.com/office/drawing/2014/main" id="{59648CB6-BC63-41D8-83CE-A3729B8817ED}"/>
            </a:ext>
          </a:extLst>
        </xdr:cNvPr>
        <xdr:cNvSpPr/>
      </xdr:nvSpPr>
      <xdr:spPr>
        <a:xfrm>
          <a:off x="18605500" y="14580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222" name="テキスト ボックス 221">
          <a:extLst>
            <a:ext uri="{FF2B5EF4-FFF2-40B4-BE49-F238E27FC236}">
              <a16:creationId xmlns:a16="http://schemas.microsoft.com/office/drawing/2014/main" id="{97BA5436-C72E-406E-8F77-D135BF2A029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223" name="テキスト ボックス 222">
          <a:extLst>
            <a:ext uri="{FF2B5EF4-FFF2-40B4-BE49-F238E27FC236}">
              <a16:creationId xmlns:a16="http://schemas.microsoft.com/office/drawing/2014/main" id="{2A67674B-90DA-4B3C-86F3-AF1A2592C30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224" name="テキスト ボックス 223">
          <a:extLst>
            <a:ext uri="{FF2B5EF4-FFF2-40B4-BE49-F238E27FC236}">
              <a16:creationId xmlns:a16="http://schemas.microsoft.com/office/drawing/2014/main" id="{3C7A5566-1913-4E56-9C7A-317E1B9B484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225" name="テキスト ボックス 224">
          <a:extLst>
            <a:ext uri="{FF2B5EF4-FFF2-40B4-BE49-F238E27FC236}">
              <a16:creationId xmlns:a16="http://schemas.microsoft.com/office/drawing/2014/main" id="{333CAA69-D005-4726-ABB5-437DD91698B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226" name="テキスト ボックス 225">
          <a:extLst>
            <a:ext uri="{FF2B5EF4-FFF2-40B4-BE49-F238E27FC236}">
              <a16:creationId xmlns:a16="http://schemas.microsoft.com/office/drawing/2014/main" id="{7D36E995-B044-415D-8CE9-3C4726C101F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48261</xdr:rowOff>
    </xdr:from>
    <xdr:to>
      <xdr:col>116</xdr:col>
      <xdr:colOff>114300</xdr:colOff>
      <xdr:row>86</xdr:row>
      <xdr:rowOff>149861</xdr:rowOff>
    </xdr:to>
    <xdr:sp macro="" textlink="">
      <xdr:nvSpPr>
        <xdr:cNvPr id="227" name="楕円 226">
          <a:extLst>
            <a:ext uri="{FF2B5EF4-FFF2-40B4-BE49-F238E27FC236}">
              <a16:creationId xmlns:a16="http://schemas.microsoft.com/office/drawing/2014/main" id="{C98FCBC7-94A4-46EE-92A0-04C3223BDE3C}"/>
            </a:ext>
          </a:extLst>
        </xdr:cNvPr>
        <xdr:cNvSpPr/>
      </xdr:nvSpPr>
      <xdr:spPr>
        <a:xfrm>
          <a:off x="22110700" y="1479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134638</xdr:rowOff>
    </xdr:from>
    <xdr:ext cx="469744" cy="259045"/>
    <xdr:sp macro="" textlink="">
      <xdr:nvSpPr>
        <xdr:cNvPr id="228" name="【消防施設】&#10;一人当たり面積該当値テキスト">
          <a:extLst>
            <a:ext uri="{FF2B5EF4-FFF2-40B4-BE49-F238E27FC236}">
              <a16:creationId xmlns:a16="http://schemas.microsoft.com/office/drawing/2014/main" id="{83D68379-EF8B-4F8C-9B24-BE90CEFA0D15}"/>
            </a:ext>
          </a:extLst>
        </xdr:cNvPr>
        <xdr:cNvSpPr txBox="1"/>
      </xdr:nvSpPr>
      <xdr:spPr>
        <a:xfrm>
          <a:off x="22199600" y="14707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49022</xdr:rowOff>
    </xdr:from>
    <xdr:to>
      <xdr:col>112</xdr:col>
      <xdr:colOff>38100</xdr:colOff>
      <xdr:row>86</xdr:row>
      <xdr:rowOff>150622</xdr:rowOff>
    </xdr:to>
    <xdr:sp macro="" textlink="">
      <xdr:nvSpPr>
        <xdr:cNvPr id="229" name="楕円 228">
          <a:extLst>
            <a:ext uri="{FF2B5EF4-FFF2-40B4-BE49-F238E27FC236}">
              <a16:creationId xmlns:a16="http://schemas.microsoft.com/office/drawing/2014/main" id="{EE267AEA-0197-4702-8C95-F5E775108928}"/>
            </a:ext>
          </a:extLst>
        </xdr:cNvPr>
        <xdr:cNvSpPr/>
      </xdr:nvSpPr>
      <xdr:spPr>
        <a:xfrm>
          <a:off x="21272500" y="14793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99061</xdr:rowOff>
    </xdr:from>
    <xdr:to>
      <xdr:col>116</xdr:col>
      <xdr:colOff>63500</xdr:colOff>
      <xdr:row>86</xdr:row>
      <xdr:rowOff>99822</xdr:rowOff>
    </xdr:to>
    <xdr:cxnSp macro="">
      <xdr:nvCxnSpPr>
        <xdr:cNvPr id="230" name="直線コネクタ 229">
          <a:extLst>
            <a:ext uri="{FF2B5EF4-FFF2-40B4-BE49-F238E27FC236}">
              <a16:creationId xmlns:a16="http://schemas.microsoft.com/office/drawing/2014/main" id="{34A4C10E-6592-4A44-BB9F-AF0CC7DAA477}"/>
            </a:ext>
          </a:extLst>
        </xdr:cNvPr>
        <xdr:cNvCxnSpPr/>
      </xdr:nvCxnSpPr>
      <xdr:spPr>
        <a:xfrm flipV="1">
          <a:off x="21323300" y="14843761"/>
          <a:ext cx="8382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49022</xdr:rowOff>
    </xdr:from>
    <xdr:to>
      <xdr:col>107</xdr:col>
      <xdr:colOff>101600</xdr:colOff>
      <xdr:row>86</xdr:row>
      <xdr:rowOff>150622</xdr:rowOff>
    </xdr:to>
    <xdr:sp macro="" textlink="">
      <xdr:nvSpPr>
        <xdr:cNvPr id="231" name="楕円 230">
          <a:extLst>
            <a:ext uri="{FF2B5EF4-FFF2-40B4-BE49-F238E27FC236}">
              <a16:creationId xmlns:a16="http://schemas.microsoft.com/office/drawing/2014/main" id="{0741192C-2F3B-42C8-9548-299091E2B0D7}"/>
            </a:ext>
          </a:extLst>
        </xdr:cNvPr>
        <xdr:cNvSpPr/>
      </xdr:nvSpPr>
      <xdr:spPr>
        <a:xfrm>
          <a:off x="20383500" y="14793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99822</xdr:rowOff>
    </xdr:from>
    <xdr:to>
      <xdr:col>111</xdr:col>
      <xdr:colOff>177800</xdr:colOff>
      <xdr:row>86</xdr:row>
      <xdr:rowOff>99822</xdr:rowOff>
    </xdr:to>
    <xdr:cxnSp macro="">
      <xdr:nvCxnSpPr>
        <xdr:cNvPr id="232" name="直線コネクタ 231">
          <a:extLst>
            <a:ext uri="{FF2B5EF4-FFF2-40B4-BE49-F238E27FC236}">
              <a16:creationId xmlns:a16="http://schemas.microsoft.com/office/drawing/2014/main" id="{B4AEFD26-C04B-40C0-8DB2-D50CFF23EE0C}"/>
            </a:ext>
          </a:extLst>
        </xdr:cNvPr>
        <xdr:cNvCxnSpPr/>
      </xdr:nvCxnSpPr>
      <xdr:spPr>
        <a:xfrm>
          <a:off x="20434300" y="148445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49022</xdr:rowOff>
    </xdr:from>
    <xdr:to>
      <xdr:col>102</xdr:col>
      <xdr:colOff>165100</xdr:colOff>
      <xdr:row>86</xdr:row>
      <xdr:rowOff>150622</xdr:rowOff>
    </xdr:to>
    <xdr:sp macro="" textlink="">
      <xdr:nvSpPr>
        <xdr:cNvPr id="233" name="楕円 232">
          <a:extLst>
            <a:ext uri="{FF2B5EF4-FFF2-40B4-BE49-F238E27FC236}">
              <a16:creationId xmlns:a16="http://schemas.microsoft.com/office/drawing/2014/main" id="{136F059D-E1E2-4EE1-A2AC-2C22A342665B}"/>
            </a:ext>
          </a:extLst>
        </xdr:cNvPr>
        <xdr:cNvSpPr/>
      </xdr:nvSpPr>
      <xdr:spPr>
        <a:xfrm>
          <a:off x="19494500" y="14793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99822</xdr:rowOff>
    </xdr:from>
    <xdr:to>
      <xdr:col>107</xdr:col>
      <xdr:colOff>50800</xdr:colOff>
      <xdr:row>86</xdr:row>
      <xdr:rowOff>99822</xdr:rowOff>
    </xdr:to>
    <xdr:cxnSp macro="">
      <xdr:nvCxnSpPr>
        <xdr:cNvPr id="234" name="直線コネクタ 233">
          <a:extLst>
            <a:ext uri="{FF2B5EF4-FFF2-40B4-BE49-F238E27FC236}">
              <a16:creationId xmlns:a16="http://schemas.microsoft.com/office/drawing/2014/main" id="{856F3D56-174E-41BD-A49E-0F0FAD8EBF31}"/>
            </a:ext>
          </a:extLst>
        </xdr:cNvPr>
        <xdr:cNvCxnSpPr/>
      </xdr:nvCxnSpPr>
      <xdr:spPr>
        <a:xfrm>
          <a:off x="19545300" y="148445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49785</xdr:rowOff>
    </xdr:from>
    <xdr:to>
      <xdr:col>98</xdr:col>
      <xdr:colOff>38100</xdr:colOff>
      <xdr:row>86</xdr:row>
      <xdr:rowOff>151385</xdr:rowOff>
    </xdr:to>
    <xdr:sp macro="" textlink="">
      <xdr:nvSpPr>
        <xdr:cNvPr id="235" name="楕円 234">
          <a:extLst>
            <a:ext uri="{FF2B5EF4-FFF2-40B4-BE49-F238E27FC236}">
              <a16:creationId xmlns:a16="http://schemas.microsoft.com/office/drawing/2014/main" id="{5A7804D6-BCED-460B-821D-594CB492BEE5}"/>
            </a:ext>
          </a:extLst>
        </xdr:cNvPr>
        <xdr:cNvSpPr/>
      </xdr:nvSpPr>
      <xdr:spPr>
        <a:xfrm>
          <a:off x="18605500" y="1479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99822</xdr:rowOff>
    </xdr:from>
    <xdr:to>
      <xdr:col>102</xdr:col>
      <xdr:colOff>114300</xdr:colOff>
      <xdr:row>86</xdr:row>
      <xdr:rowOff>100585</xdr:rowOff>
    </xdr:to>
    <xdr:cxnSp macro="">
      <xdr:nvCxnSpPr>
        <xdr:cNvPr id="236" name="直線コネクタ 235">
          <a:extLst>
            <a:ext uri="{FF2B5EF4-FFF2-40B4-BE49-F238E27FC236}">
              <a16:creationId xmlns:a16="http://schemas.microsoft.com/office/drawing/2014/main" id="{DF2D195F-404F-4990-BC8F-D01EBA065951}"/>
            </a:ext>
          </a:extLst>
        </xdr:cNvPr>
        <xdr:cNvCxnSpPr/>
      </xdr:nvCxnSpPr>
      <xdr:spPr>
        <a:xfrm flipV="1">
          <a:off x="18656300" y="14844522"/>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95521</xdr:rowOff>
    </xdr:from>
    <xdr:ext cx="469744" cy="259045"/>
    <xdr:sp macro="" textlink="">
      <xdr:nvSpPr>
        <xdr:cNvPr id="237" name="n_1aveValue【消防施設】&#10;一人当たり面積">
          <a:extLst>
            <a:ext uri="{FF2B5EF4-FFF2-40B4-BE49-F238E27FC236}">
              <a16:creationId xmlns:a16="http://schemas.microsoft.com/office/drawing/2014/main" id="{9C908CAB-829C-4C10-8024-0774D551F1BC}"/>
            </a:ext>
          </a:extLst>
        </xdr:cNvPr>
        <xdr:cNvSpPr txBox="1"/>
      </xdr:nvSpPr>
      <xdr:spPr>
        <a:xfrm>
          <a:off x="21075727" y="14325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130573</xdr:rowOff>
    </xdr:from>
    <xdr:ext cx="469744" cy="259045"/>
    <xdr:sp macro="" textlink="">
      <xdr:nvSpPr>
        <xdr:cNvPr id="238" name="n_2aveValue【消防施設】&#10;一人当たり面積">
          <a:extLst>
            <a:ext uri="{FF2B5EF4-FFF2-40B4-BE49-F238E27FC236}">
              <a16:creationId xmlns:a16="http://schemas.microsoft.com/office/drawing/2014/main" id="{6D6FE931-4F15-40D4-8B81-FC3C656FE9D2}"/>
            </a:ext>
          </a:extLst>
        </xdr:cNvPr>
        <xdr:cNvSpPr txBox="1"/>
      </xdr:nvSpPr>
      <xdr:spPr>
        <a:xfrm>
          <a:off x="20199427" y="14360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126764</xdr:rowOff>
    </xdr:from>
    <xdr:ext cx="469744" cy="259045"/>
    <xdr:sp macro="" textlink="">
      <xdr:nvSpPr>
        <xdr:cNvPr id="239" name="n_3aveValue【消防施設】&#10;一人当たり面積">
          <a:extLst>
            <a:ext uri="{FF2B5EF4-FFF2-40B4-BE49-F238E27FC236}">
              <a16:creationId xmlns:a16="http://schemas.microsoft.com/office/drawing/2014/main" id="{8BD31D02-A8FD-4AAB-B5F0-69E8341FBA6A}"/>
            </a:ext>
          </a:extLst>
        </xdr:cNvPr>
        <xdr:cNvSpPr txBox="1"/>
      </xdr:nvSpPr>
      <xdr:spPr>
        <a:xfrm>
          <a:off x="19310427" y="143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125240</xdr:rowOff>
    </xdr:from>
    <xdr:ext cx="469744" cy="259045"/>
    <xdr:sp macro="" textlink="">
      <xdr:nvSpPr>
        <xdr:cNvPr id="240" name="n_4aveValue【消防施設】&#10;一人当たり面積">
          <a:extLst>
            <a:ext uri="{FF2B5EF4-FFF2-40B4-BE49-F238E27FC236}">
              <a16:creationId xmlns:a16="http://schemas.microsoft.com/office/drawing/2014/main" id="{BB55510B-1DA3-48FC-83D1-9F1775E723F3}"/>
            </a:ext>
          </a:extLst>
        </xdr:cNvPr>
        <xdr:cNvSpPr txBox="1"/>
      </xdr:nvSpPr>
      <xdr:spPr>
        <a:xfrm>
          <a:off x="18421427" y="14355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141749</xdr:rowOff>
    </xdr:from>
    <xdr:ext cx="469744" cy="259045"/>
    <xdr:sp macro="" textlink="">
      <xdr:nvSpPr>
        <xdr:cNvPr id="241" name="n_1mainValue【消防施設】&#10;一人当たり面積">
          <a:extLst>
            <a:ext uri="{FF2B5EF4-FFF2-40B4-BE49-F238E27FC236}">
              <a16:creationId xmlns:a16="http://schemas.microsoft.com/office/drawing/2014/main" id="{D795FA92-1D77-4B0E-A1F0-291855800927}"/>
            </a:ext>
          </a:extLst>
        </xdr:cNvPr>
        <xdr:cNvSpPr txBox="1"/>
      </xdr:nvSpPr>
      <xdr:spPr>
        <a:xfrm>
          <a:off x="21075727" y="14886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141749</xdr:rowOff>
    </xdr:from>
    <xdr:ext cx="469744" cy="259045"/>
    <xdr:sp macro="" textlink="">
      <xdr:nvSpPr>
        <xdr:cNvPr id="242" name="n_2mainValue【消防施設】&#10;一人当たり面積">
          <a:extLst>
            <a:ext uri="{FF2B5EF4-FFF2-40B4-BE49-F238E27FC236}">
              <a16:creationId xmlns:a16="http://schemas.microsoft.com/office/drawing/2014/main" id="{DFCE28DB-B111-492C-B290-0DF4FED4C876}"/>
            </a:ext>
          </a:extLst>
        </xdr:cNvPr>
        <xdr:cNvSpPr txBox="1"/>
      </xdr:nvSpPr>
      <xdr:spPr>
        <a:xfrm>
          <a:off x="20199427" y="14886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141749</xdr:rowOff>
    </xdr:from>
    <xdr:ext cx="469744" cy="259045"/>
    <xdr:sp macro="" textlink="">
      <xdr:nvSpPr>
        <xdr:cNvPr id="243" name="n_3mainValue【消防施設】&#10;一人当たり面積">
          <a:extLst>
            <a:ext uri="{FF2B5EF4-FFF2-40B4-BE49-F238E27FC236}">
              <a16:creationId xmlns:a16="http://schemas.microsoft.com/office/drawing/2014/main" id="{69B1B3A0-7A7C-4055-93E5-16F00CE659F6}"/>
            </a:ext>
          </a:extLst>
        </xdr:cNvPr>
        <xdr:cNvSpPr txBox="1"/>
      </xdr:nvSpPr>
      <xdr:spPr>
        <a:xfrm>
          <a:off x="19310427" y="14886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142512</xdr:rowOff>
    </xdr:from>
    <xdr:ext cx="469744" cy="259045"/>
    <xdr:sp macro="" textlink="">
      <xdr:nvSpPr>
        <xdr:cNvPr id="244" name="n_4mainValue【消防施設】&#10;一人当たり面積">
          <a:extLst>
            <a:ext uri="{FF2B5EF4-FFF2-40B4-BE49-F238E27FC236}">
              <a16:creationId xmlns:a16="http://schemas.microsoft.com/office/drawing/2014/main" id="{9C0C7476-A2FB-40B8-B708-0522D4C7CB8E}"/>
            </a:ext>
          </a:extLst>
        </xdr:cNvPr>
        <xdr:cNvSpPr txBox="1"/>
      </xdr:nvSpPr>
      <xdr:spPr>
        <a:xfrm>
          <a:off x="18421427" y="14887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245" name="正方形/長方形 244">
          <a:extLst>
            <a:ext uri="{FF2B5EF4-FFF2-40B4-BE49-F238E27FC236}">
              <a16:creationId xmlns:a16="http://schemas.microsoft.com/office/drawing/2014/main" id="{9893B22C-4BC6-4F40-B755-76EA5322808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246" name="正方形/長方形 245">
          <a:extLst>
            <a:ext uri="{FF2B5EF4-FFF2-40B4-BE49-F238E27FC236}">
              <a16:creationId xmlns:a16="http://schemas.microsoft.com/office/drawing/2014/main" id="{8EF5A108-8292-4664-97BB-6D94E331512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247" name="正方形/長方形 246">
          <a:extLst>
            <a:ext uri="{FF2B5EF4-FFF2-40B4-BE49-F238E27FC236}">
              <a16:creationId xmlns:a16="http://schemas.microsoft.com/office/drawing/2014/main" id="{D4098158-8B4F-41FE-A6E1-AA9F487CE95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248" name="正方形/長方形 247">
          <a:extLst>
            <a:ext uri="{FF2B5EF4-FFF2-40B4-BE49-F238E27FC236}">
              <a16:creationId xmlns:a16="http://schemas.microsoft.com/office/drawing/2014/main" id="{0109C8D6-DDD8-4FE0-AB90-7FDC99348EE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249" name="正方形/長方形 248">
          <a:extLst>
            <a:ext uri="{FF2B5EF4-FFF2-40B4-BE49-F238E27FC236}">
              <a16:creationId xmlns:a16="http://schemas.microsoft.com/office/drawing/2014/main" id="{A1459759-061C-4692-B9E7-C673C365A24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250" name="正方形/長方形 249">
          <a:extLst>
            <a:ext uri="{FF2B5EF4-FFF2-40B4-BE49-F238E27FC236}">
              <a16:creationId xmlns:a16="http://schemas.microsoft.com/office/drawing/2014/main" id="{B5B83B97-18C2-4F6B-9A34-50185B87A27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251" name="正方形/長方形 250">
          <a:extLst>
            <a:ext uri="{FF2B5EF4-FFF2-40B4-BE49-F238E27FC236}">
              <a16:creationId xmlns:a16="http://schemas.microsoft.com/office/drawing/2014/main" id="{EA11AC06-271B-463E-B291-B280E1A335B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252" name="正方形/長方形 251">
          <a:extLst>
            <a:ext uri="{FF2B5EF4-FFF2-40B4-BE49-F238E27FC236}">
              <a16:creationId xmlns:a16="http://schemas.microsoft.com/office/drawing/2014/main" id="{67F30C98-0B42-4761-8412-E5AE8161F94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253" name="テキスト ボックス 252">
          <a:extLst>
            <a:ext uri="{FF2B5EF4-FFF2-40B4-BE49-F238E27FC236}">
              <a16:creationId xmlns:a16="http://schemas.microsoft.com/office/drawing/2014/main" id="{A3699CC2-F941-42BB-B790-130339C0026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254" name="直線コネクタ 253">
          <a:extLst>
            <a:ext uri="{FF2B5EF4-FFF2-40B4-BE49-F238E27FC236}">
              <a16:creationId xmlns:a16="http://schemas.microsoft.com/office/drawing/2014/main" id="{FA3A85C2-554B-4A08-BCE5-0B742CC5ECA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255" name="テキスト ボックス 254">
          <a:extLst>
            <a:ext uri="{FF2B5EF4-FFF2-40B4-BE49-F238E27FC236}">
              <a16:creationId xmlns:a16="http://schemas.microsoft.com/office/drawing/2014/main" id="{3FE1C959-1B25-4EFC-9380-1865FA61744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256" name="直線コネクタ 255">
          <a:extLst>
            <a:ext uri="{FF2B5EF4-FFF2-40B4-BE49-F238E27FC236}">
              <a16:creationId xmlns:a16="http://schemas.microsoft.com/office/drawing/2014/main" id="{1B64A2E2-A0FF-4692-ACFE-15E8E634195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257" name="テキスト ボックス 256">
          <a:extLst>
            <a:ext uri="{FF2B5EF4-FFF2-40B4-BE49-F238E27FC236}">
              <a16:creationId xmlns:a16="http://schemas.microsoft.com/office/drawing/2014/main" id="{BA9AB7FE-0C8E-4D37-835B-015EC6DA641A}"/>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258" name="直線コネクタ 257">
          <a:extLst>
            <a:ext uri="{FF2B5EF4-FFF2-40B4-BE49-F238E27FC236}">
              <a16:creationId xmlns:a16="http://schemas.microsoft.com/office/drawing/2014/main" id="{BED8F30F-64D9-488C-A758-D7C40D823A48}"/>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259" name="テキスト ボックス 258">
          <a:extLst>
            <a:ext uri="{FF2B5EF4-FFF2-40B4-BE49-F238E27FC236}">
              <a16:creationId xmlns:a16="http://schemas.microsoft.com/office/drawing/2014/main" id="{162126DE-0DE9-497A-8A11-59749BFD9841}"/>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260" name="直線コネクタ 259">
          <a:extLst>
            <a:ext uri="{FF2B5EF4-FFF2-40B4-BE49-F238E27FC236}">
              <a16:creationId xmlns:a16="http://schemas.microsoft.com/office/drawing/2014/main" id="{BEFC92BF-DCEF-404E-BC71-B563189A9C84}"/>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261" name="テキスト ボックス 260">
          <a:extLst>
            <a:ext uri="{FF2B5EF4-FFF2-40B4-BE49-F238E27FC236}">
              <a16:creationId xmlns:a16="http://schemas.microsoft.com/office/drawing/2014/main" id="{5118DE77-EB58-4E7C-BD6C-BDB3BFFB8A8E}"/>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262" name="直線コネクタ 261">
          <a:extLst>
            <a:ext uri="{FF2B5EF4-FFF2-40B4-BE49-F238E27FC236}">
              <a16:creationId xmlns:a16="http://schemas.microsoft.com/office/drawing/2014/main" id="{3138FACD-1667-40BC-B8EC-7780F74BCF46}"/>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263" name="テキスト ボックス 262">
          <a:extLst>
            <a:ext uri="{FF2B5EF4-FFF2-40B4-BE49-F238E27FC236}">
              <a16:creationId xmlns:a16="http://schemas.microsoft.com/office/drawing/2014/main" id="{C2D65E16-EA76-4E40-AF13-410B1EDA4532}"/>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264" name="直線コネクタ 263">
          <a:extLst>
            <a:ext uri="{FF2B5EF4-FFF2-40B4-BE49-F238E27FC236}">
              <a16:creationId xmlns:a16="http://schemas.microsoft.com/office/drawing/2014/main" id="{F69F0EC8-F0F3-4ACF-BB0B-2D7D8925F128}"/>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265" name="テキスト ボックス 264">
          <a:extLst>
            <a:ext uri="{FF2B5EF4-FFF2-40B4-BE49-F238E27FC236}">
              <a16:creationId xmlns:a16="http://schemas.microsoft.com/office/drawing/2014/main" id="{C1CE9131-6160-4D01-9329-7100BC82B429}"/>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266" name="直線コネクタ 265">
          <a:extLst>
            <a:ext uri="{FF2B5EF4-FFF2-40B4-BE49-F238E27FC236}">
              <a16:creationId xmlns:a16="http://schemas.microsoft.com/office/drawing/2014/main" id="{33BED883-B12B-487B-B333-317A118199C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267" name="【庁舎】&#10;有形固定資産減価償却率グラフ枠">
          <a:extLst>
            <a:ext uri="{FF2B5EF4-FFF2-40B4-BE49-F238E27FC236}">
              <a16:creationId xmlns:a16="http://schemas.microsoft.com/office/drawing/2014/main" id="{D8A4964C-EC2E-4489-ABAC-9E702275142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268" name="直線コネクタ 267">
          <a:extLst>
            <a:ext uri="{FF2B5EF4-FFF2-40B4-BE49-F238E27FC236}">
              <a16:creationId xmlns:a16="http://schemas.microsoft.com/office/drawing/2014/main" id="{5A773244-AE24-4F8A-A7A3-EB232A87A956}"/>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269" name="【庁舎】&#10;有形固定資産減価償却率最小値テキスト">
          <a:extLst>
            <a:ext uri="{FF2B5EF4-FFF2-40B4-BE49-F238E27FC236}">
              <a16:creationId xmlns:a16="http://schemas.microsoft.com/office/drawing/2014/main" id="{FBE01705-C25E-4BB2-BDF2-7805EDB9D60C}"/>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270" name="直線コネクタ 269">
          <a:extLst>
            <a:ext uri="{FF2B5EF4-FFF2-40B4-BE49-F238E27FC236}">
              <a16:creationId xmlns:a16="http://schemas.microsoft.com/office/drawing/2014/main" id="{C201F885-ADB8-420D-B6E8-0814A764AF71}"/>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271" name="【庁舎】&#10;有形固定資産減価償却率最大値テキスト">
          <a:extLst>
            <a:ext uri="{FF2B5EF4-FFF2-40B4-BE49-F238E27FC236}">
              <a16:creationId xmlns:a16="http://schemas.microsoft.com/office/drawing/2014/main" id="{7FADEA32-D082-4C47-96F8-8A3C8596CFB3}"/>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272" name="直線コネクタ 271">
          <a:extLst>
            <a:ext uri="{FF2B5EF4-FFF2-40B4-BE49-F238E27FC236}">
              <a16:creationId xmlns:a16="http://schemas.microsoft.com/office/drawing/2014/main" id="{74C5E50A-1948-4A26-AE4D-B987926BCFEF}"/>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147338</xdr:rowOff>
    </xdr:from>
    <xdr:ext cx="405111" cy="259045"/>
    <xdr:sp macro="" textlink="">
      <xdr:nvSpPr>
        <xdr:cNvPr id="273" name="【庁舎】&#10;有形固定資産減価償却率平均値テキスト">
          <a:extLst>
            <a:ext uri="{FF2B5EF4-FFF2-40B4-BE49-F238E27FC236}">
              <a16:creationId xmlns:a16="http://schemas.microsoft.com/office/drawing/2014/main" id="{3F4D1016-C4D7-47C3-8D73-B1C0571F6701}"/>
            </a:ext>
          </a:extLst>
        </xdr:cNvPr>
        <xdr:cNvSpPr txBox="1"/>
      </xdr:nvSpPr>
      <xdr:spPr>
        <a:xfrm>
          <a:off x="16357600" y="17635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124461</xdr:rowOff>
    </xdr:from>
    <xdr:to>
      <xdr:col>85</xdr:col>
      <xdr:colOff>177800</xdr:colOff>
      <xdr:row>104</xdr:row>
      <xdr:rowOff>54611</xdr:rowOff>
    </xdr:to>
    <xdr:sp macro="" textlink="">
      <xdr:nvSpPr>
        <xdr:cNvPr id="274" name="フローチャート: 判断 273">
          <a:extLst>
            <a:ext uri="{FF2B5EF4-FFF2-40B4-BE49-F238E27FC236}">
              <a16:creationId xmlns:a16="http://schemas.microsoft.com/office/drawing/2014/main" id="{DC362113-1885-45B2-B95B-9A9877DBB6C5}"/>
            </a:ext>
          </a:extLst>
        </xdr:cNvPr>
        <xdr:cNvSpPr/>
      </xdr:nvSpPr>
      <xdr:spPr>
        <a:xfrm>
          <a:off x="162687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146050</xdr:rowOff>
    </xdr:from>
    <xdr:to>
      <xdr:col>81</xdr:col>
      <xdr:colOff>101600</xdr:colOff>
      <xdr:row>104</xdr:row>
      <xdr:rowOff>76200</xdr:rowOff>
    </xdr:to>
    <xdr:sp macro="" textlink="">
      <xdr:nvSpPr>
        <xdr:cNvPr id="275" name="フローチャート: 判断 274">
          <a:extLst>
            <a:ext uri="{FF2B5EF4-FFF2-40B4-BE49-F238E27FC236}">
              <a16:creationId xmlns:a16="http://schemas.microsoft.com/office/drawing/2014/main" id="{FE4FF05F-34C5-4F6C-BF08-99F1F396B87D}"/>
            </a:ext>
          </a:extLst>
        </xdr:cNvPr>
        <xdr:cNvSpPr/>
      </xdr:nvSpPr>
      <xdr:spPr>
        <a:xfrm>
          <a:off x="15430500" y="1780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1270</xdr:rowOff>
    </xdr:from>
    <xdr:to>
      <xdr:col>76</xdr:col>
      <xdr:colOff>165100</xdr:colOff>
      <xdr:row>104</xdr:row>
      <xdr:rowOff>102870</xdr:rowOff>
    </xdr:to>
    <xdr:sp macro="" textlink="">
      <xdr:nvSpPr>
        <xdr:cNvPr id="276" name="フローチャート: 判断 275">
          <a:extLst>
            <a:ext uri="{FF2B5EF4-FFF2-40B4-BE49-F238E27FC236}">
              <a16:creationId xmlns:a16="http://schemas.microsoft.com/office/drawing/2014/main" id="{AC8AEE37-3A17-4714-BC9A-4EA3BD84BD07}"/>
            </a:ext>
          </a:extLst>
        </xdr:cNvPr>
        <xdr:cNvSpPr/>
      </xdr:nvSpPr>
      <xdr:spPr>
        <a:xfrm>
          <a:off x="14541500" y="1783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24130</xdr:rowOff>
    </xdr:from>
    <xdr:to>
      <xdr:col>72</xdr:col>
      <xdr:colOff>38100</xdr:colOff>
      <xdr:row>104</xdr:row>
      <xdr:rowOff>125730</xdr:rowOff>
    </xdr:to>
    <xdr:sp macro="" textlink="">
      <xdr:nvSpPr>
        <xdr:cNvPr id="277" name="フローチャート: 判断 276">
          <a:extLst>
            <a:ext uri="{FF2B5EF4-FFF2-40B4-BE49-F238E27FC236}">
              <a16:creationId xmlns:a16="http://schemas.microsoft.com/office/drawing/2014/main" id="{9AB17AF0-F659-43C4-92C7-4BC7A1021599}"/>
            </a:ext>
          </a:extLst>
        </xdr:cNvPr>
        <xdr:cNvSpPr/>
      </xdr:nvSpPr>
      <xdr:spPr>
        <a:xfrm>
          <a:off x="13652500" y="17854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22861</xdr:rowOff>
    </xdr:from>
    <xdr:to>
      <xdr:col>67</xdr:col>
      <xdr:colOff>101600</xdr:colOff>
      <xdr:row>104</xdr:row>
      <xdr:rowOff>124461</xdr:rowOff>
    </xdr:to>
    <xdr:sp macro="" textlink="">
      <xdr:nvSpPr>
        <xdr:cNvPr id="278" name="フローチャート: 判断 277">
          <a:extLst>
            <a:ext uri="{FF2B5EF4-FFF2-40B4-BE49-F238E27FC236}">
              <a16:creationId xmlns:a16="http://schemas.microsoft.com/office/drawing/2014/main" id="{DE8364E1-7D13-4467-962C-4AD0C8A48E08}"/>
            </a:ext>
          </a:extLst>
        </xdr:cNvPr>
        <xdr:cNvSpPr/>
      </xdr:nvSpPr>
      <xdr:spPr>
        <a:xfrm>
          <a:off x="12763500" y="17853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279" name="テキスト ボックス 278">
          <a:extLst>
            <a:ext uri="{FF2B5EF4-FFF2-40B4-BE49-F238E27FC236}">
              <a16:creationId xmlns:a16="http://schemas.microsoft.com/office/drawing/2014/main" id="{060B6F20-59A0-4B22-B94D-7FC24987762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280" name="テキスト ボックス 279">
          <a:extLst>
            <a:ext uri="{FF2B5EF4-FFF2-40B4-BE49-F238E27FC236}">
              <a16:creationId xmlns:a16="http://schemas.microsoft.com/office/drawing/2014/main" id="{7D0D475C-F11A-4D9A-911F-D89CDB86F66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281" name="テキスト ボックス 280">
          <a:extLst>
            <a:ext uri="{FF2B5EF4-FFF2-40B4-BE49-F238E27FC236}">
              <a16:creationId xmlns:a16="http://schemas.microsoft.com/office/drawing/2014/main" id="{399F011B-5B4F-49E3-AC40-72C191B4185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282" name="テキスト ボックス 281">
          <a:extLst>
            <a:ext uri="{FF2B5EF4-FFF2-40B4-BE49-F238E27FC236}">
              <a16:creationId xmlns:a16="http://schemas.microsoft.com/office/drawing/2014/main" id="{D012798E-58F5-432E-8AEE-5EF3452FDF2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283" name="テキスト ボックス 282">
          <a:extLst>
            <a:ext uri="{FF2B5EF4-FFF2-40B4-BE49-F238E27FC236}">
              <a16:creationId xmlns:a16="http://schemas.microsoft.com/office/drawing/2014/main" id="{85936A27-443A-4CE4-9D51-B4C6082E602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19050</xdr:rowOff>
    </xdr:from>
    <xdr:to>
      <xdr:col>85</xdr:col>
      <xdr:colOff>177800</xdr:colOff>
      <xdr:row>107</xdr:row>
      <xdr:rowOff>120650</xdr:rowOff>
    </xdr:to>
    <xdr:sp macro="" textlink="">
      <xdr:nvSpPr>
        <xdr:cNvPr id="284" name="楕円 283">
          <a:extLst>
            <a:ext uri="{FF2B5EF4-FFF2-40B4-BE49-F238E27FC236}">
              <a16:creationId xmlns:a16="http://schemas.microsoft.com/office/drawing/2014/main" id="{E5811A9A-5E02-4CFB-9079-8C3079DA6EA8}"/>
            </a:ext>
          </a:extLst>
        </xdr:cNvPr>
        <xdr:cNvSpPr/>
      </xdr:nvSpPr>
      <xdr:spPr>
        <a:xfrm>
          <a:off x="16268700" y="183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105427</xdr:rowOff>
    </xdr:from>
    <xdr:ext cx="469744" cy="259045"/>
    <xdr:sp macro="" textlink="">
      <xdr:nvSpPr>
        <xdr:cNvPr id="285" name="【庁舎】&#10;有形固定資産減価償却率該当値テキスト">
          <a:extLst>
            <a:ext uri="{FF2B5EF4-FFF2-40B4-BE49-F238E27FC236}">
              <a16:creationId xmlns:a16="http://schemas.microsoft.com/office/drawing/2014/main" id="{F7326CDE-BBE2-43C0-A8CF-BC749C527B14}"/>
            </a:ext>
          </a:extLst>
        </xdr:cNvPr>
        <xdr:cNvSpPr txBox="1"/>
      </xdr:nvSpPr>
      <xdr:spPr>
        <a:xfrm>
          <a:off x="16357600" y="1827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17780</xdr:rowOff>
    </xdr:from>
    <xdr:to>
      <xdr:col>81</xdr:col>
      <xdr:colOff>101600</xdr:colOff>
      <xdr:row>107</xdr:row>
      <xdr:rowOff>119380</xdr:rowOff>
    </xdr:to>
    <xdr:sp macro="" textlink="">
      <xdr:nvSpPr>
        <xdr:cNvPr id="286" name="楕円 285">
          <a:extLst>
            <a:ext uri="{FF2B5EF4-FFF2-40B4-BE49-F238E27FC236}">
              <a16:creationId xmlns:a16="http://schemas.microsoft.com/office/drawing/2014/main" id="{41C78E37-1A7F-454B-B736-E15577C32132}"/>
            </a:ext>
          </a:extLst>
        </xdr:cNvPr>
        <xdr:cNvSpPr/>
      </xdr:nvSpPr>
      <xdr:spPr>
        <a:xfrm>
          <a:off x="15430500" y="1836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68580</xdr:rowOff>
    </xdr:from>
    <xdr:to>
      <xdr:col>85</xdr:col>
      <xdr:colOff>127000</xdr:colOff>
      <xdr:row>107</xdr:row>
      <xdr:rowOff>69850</xdr:rowOff>
    </xdr:to>
    <xdr:cxnSp macro="">
      <xdr:nvCxnSpPr>
        <xdr:cNvPr id="287" name="直線コネクタ 286">
          <a:extLst>
            <a:ext uri="{FF2B5EF4-FFF2-40B4-BE49-F238E27FC236}">
              <a16:creationId xmlns:a16="http://schemas.microsoft.com/office/drawing/2014/main" id="{E9582C23-82D2-406A-AB65-4F5EED95D841}"/>
            </a:ext>
          </a:extLst>
        </xdr:cNvPr>
        <xdr:cNvCxnSpPr/>
      </xdr:nvCxnSpPr>
      <xdr:spPr>
        <a:xfrm>
          <a:off x="15481300" y="18413730"/>
          <a:ext cx="8382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15239</xdr:rowOff>
    </xdr:from>
    <xdr:to>
      <xdr:col>76</xdr:col>
      <xdr:colOff>165100</xdr:colOff>
      <xdr:row>107</xdr:row>
      <xdr:rowOff>116839</xdr:rowOff>
    </xdr:to>
    <xdr:sp macro="" textlink="">
      <xdr:nvSpPr>
        <xdr:cNvPr id="288" name="楕円 287">
          <a:extLst>
            <a:ext uri="{FF2B5EF4-FFF2-40B4-BE49-F238E27FC236}">
              <a16:creationId xmlns:a16="http://schemas.microsoft.com/office/drawing/2014/main" id="{0FCDE3E6-FEF2-4490-A11D-BB02E2BC0ADE}"/>
            </a:ext>
          </a:extLst>
        </xdr:cNvPr>
        <xdr:cNvSpPr/>
      </xdr:nvSpPr>
      <xdr:spPr>
        <a:xfrm>
          <a:off x="14541500" y="18360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66039</xdr:rowOff>
    </xdr:from>
    <xdr:to>
      <xdr:col>81</xdr:col>
      <xdr:colOff>50800</xdr:colOff>
      <xdr:row>107</xdr:row>
      <xdr:rowOff>68580</xdr:rowOff>
    </xdr:to>
    <xdr:cxnSp macro="">
      <xdr:nvCxnSpPr>
        <xdr:cNvPr id="289" name="直線コネクタ 288">
          <a:extLst>
            <a:ext uri="{FF2B5EF4-FFF2-40B4-BE49-F238E27FC236}">
              <a16:creationId xmlns:a16="http://schemas.microsoft.com/office/drawing/2014/main" id="{3FFDE0D4-AD7D-491F-8DC7-B0FB4FA3F400}"/>
            </a:ext>
          </a:extLst>
        </xdr:cNvPr>
        <xdr:cNvCxnSpPr/>
      </xdr:nvCxnSpPr>
      <xdr:spPr>
        <a:xfrm>
          <a:off x="14592300" y="18411189"/>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13970</xdr:rowOff>
    </xdr:from>
    <xdr:to>
      <xdr:col>72</xdr:col>
      <xdr:colOff>38100</xdr:colOff>
      <xdr:row>107</xdr:row>
      <xdr:rowOff>115570</xdr:rowOff>
    </xdr:to>
    <xdr:sp macro="" textlink="">
      <xdr:nvSpPr>
        <xdr:cNvPr id="290" name="楕円 289">
          <a:extLst>
            <a:ext uri="{FF2B5EF4-FFF2-40B4-BE49-F238E27FC236}">
              <a16:creationId xmlns:a16="http://schemas.microsoft.com/office/drawing/2014/main" id="{4CC6B442-6D6B-42E3-BA6B-2F3CAFD3CEC4}"/>
            </a:ext>
          </a:extLst>
        </xdr:cNvPr>
        <xdr:cNvSpPr/>
      </xdr:nvSpPr>
      <xdr:spPr>
        <a:xfrm>
          <a:off x="136525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64770</xdr:rowOff>
    </xdr:from>
    <xdr:to>
      <xdr:col>76</xdr:col>
      <xdr:colOff>114300</xdr:colOff>
      <xdr:row>107</xdr:row>
      <xdr:rowOff>66039</xdr:rowOff>
    </xdr:to>
    <xdr:cxnSp macro="">
      <xdr:nvCxnSpPr>
        <xdr:cNvPr id="291" name="直線コネクタ 290">
          <a:extLst>
            <a:ext uri="{FF2B5EF4-FFF2-40B4-BE49-F238E27FC236}">
              <a16:creationId xmlns:a16="http://schemas.microsoft.com/office/drawing/2014/main" id="{1A337E61-94A7-44C8-A261-24EFC7315E75}"/>
            </a:ext>
          </a:extLst>
        </xdr:cNvPr>
        <xdr:cNvCxnSpPr/>
      </xdr:nvCxnSpPr>
      <xdr:spPr>
        <a:xfrm>
          <a:off x="13703300" y="18409920"/>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12700</xdr:rowOff>
    </xdr:from>
    <xdr:to>
      <xdr:col>67</xdr:col>
      <xdr:colOff>101600</xdr:colOff>
      <xdr:row>107</xdr:row>
      <xdr:rowOff>114300</xdr:rowOff>
    </xdr:to>
    <xdr:sp macro="" textlink="">
      <xdr:nvSpPr>
        <xdr:cNvPr id="292" name="楕円 291">
          <a:extLst>
            <a:ext uri="{FF2B5EF4-FFF2-40B4-BE49-F238E27FC236}">
              <a16:creationId xmlns:a16="http://schemas.microsoft.com/office/drawing/2014/main" id="{8BDF431B-3457-4DBF-95E6-30F424FA4DBF}"/>
            </a:ext>
          </a:extLst>
        </xdr:cNvPr>
        <xdr:cNvSpPr/>
      </xdr:nvSpPr>
      <xdr:spPr>
        <a:xfrm>
          <a:off x="12763500" y="1835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63500</xdr:rowOff>
    </xdr:from>
    <xdr:to>
      <xdr:col>71</xdr:col>
      <xdr:colOff>177800</xdr:colOff>
      <xdr:row>107</xdr:row>
      <xdr:rowOff>64770</xdr:rowOff>
    </xdr:to>
    <xdr:cxnSp macro="">
      <xdr:nvCxnSpPr>
        <xdr:cNvPr id="293" name="直線コネクタ 292">
          <a:extLst>
            <a:ext uri="{FF2B5EF4-FFF2-40B4-BE49-F238E27FC236}">
              <a16:creationId xmlns:a16="http://schemas.microsoft.com/office/drawing/2014/main" id="{A08D5A31-DEAE-4CB8-AE57-FD763CAA3BB8}"/>
            </a:ext>
          </a:extLst>
        </xdr:cNvPr>
        <xdr:cNvCxnSpPr/>
      </xdr:nvCxnSpPr>
      <xdr:spPr>
        <a:xfrm>
          <a:off x="12814300" y="1840865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92727</xdr:rowOff>
    </xdr:from>
    <xdr:ext cx="405111" cy="259045"/>
    <xdr:sp macro="" textlink="">
      <xdr:nvSpPr>
        <xdr:cNvPr id="294" name="n_1aveValue【庁舎】&#10;有形固定資産減価償却率">
          <a:extLst>
            <a:ext uri="{FF2B5EF4-FFF2-40B4-BE49-F238E27FC236}">
              <a16:creationId xmlns:a16="http://schemas.microsoft.com/office/drawing/2014/main" id="{F545F2B9-650E-4290-ACA4-6BF16146E571}"/>
            </a:ext>
          </a:extLst>
        </xdr:cNvPr>
        <xdr:cNvSpPr txBox="1"/>
      </xdr:nvSpPr>
      <xdr:spPr>
        <a:xfrm>
          <a:off x="15266044" y="17580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119397</xdr:rowOff>
    </xdr:from>
    <xdr:ext cx="405111" cy="259045"/>
    <xdr:sp macro="" textlink="">
      <xdr:nvSpPr>
        <xdr:cNvPr id="295" name="n_2aveValue【庁舎】&#10;有形固定資産減価償却率">
          <a:extLst>
            <a:ext uri="{FF2B5EF4-FFF2-40B4-BE49-F238E27FC236}">
              <a16:creationId xmlns:a16="http://schemas.microsoft.com/office/drawing/2014/main" id="{91CD21F1-9A4F-43DE-A4FF-842ED044EF4E}"/>
            </a:ext>
          </a:extLst>
        </xdr:cNvPr>
        <xdr:cNvSpPr txBox="1"/>
      </xdr:nvSpPr>
      <xdr:spPr>
        <a:xfrm>
          <a:off x="14389744" y="17607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142257</xdr:rowOff>
    </xdr:from>
    <xdr:ext cx="405111" cy="259045"/>
    <xdr:sp macro="" textlink="">
      <xdr:nvSpPr>
        <xdr:cNvPr id="296" name="n_3aveValue【庁舎】&#10;有形固定資産減価償却率">
          <a:extLst>
            <a:ext uri="{FF2B5EF4-FFF2-40B4-BE49-F238E27FC236}">
              <a16:creationId xmlns:a16="http://schemas.microsoft.com/office/drawing/2014/main" id="{25810511-1EDA-4576-9879-4C8DDB664E06}"/>
            </a:ext>
          </a:extLst>
        </xdr:cNvPr>
        <xdr:cNvSpPr txBox="1"/>
      </xdr:nvSpPr>
      <xdr:spPr>
        <a:xfrm>
          <a:off x="13500744" y="17630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140988</xdr:rowOff>
    </xdr:from>
    <xdr:ext cx="405111" cy="259045"/>
    <xdr:sp macro="" textlink="">
      <xdr:nvSpPr>
        <xdr:cNvPr id="297" name="n_4aveValue【庁舎】&#10;有形固定資産減価償却率">
          <a:extLst>
            <a:ext uri="{FF2B5EF4-FFF2-40B4-BE49-F238E27FC236}">
              <a16:creationId xmlns:a16="http://schemas.microsoft.com/office/drawing/2014/main" id="{BA2F901D-0829-40BC-B888-F882B86CEBF5}"/>
            </a:ext>
          </a:extLst>
        </xdr:cNvPr>
        <xdr:cNvSpPr txBox="1"/>
      </xdr:nvSpPr>
      <xdr:spPr>
        <a:xfrm>
          <a:off x="12611744" y="17628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110507</xdr:rowOff>
    </xdr:from>
    <xdr:ext cx="405111" cy="259045"/>
    <xdr:sp macro="" textlink="">
      <xdr:nvSpPr>
        <xdr:cNvPr id="298" name="n_1mainValue【庁舎】&#10;有形固定資産減価償却率">
          <a:extLst>
            <a:ext uri="{FF2B5EF4-FFF2-40B4-BE49-F238E27FC236}">
              <a16:creationId xmlns:a16="http://schemas.microsoft.com/office/drawing/2014/main" id="{D98966AA-0EE0-4888-A6E3-0D4826145B50}"/>
            </a:ext>
          </a:extLst>
        </xdr:cNvPr>
        <xdr:cNvSpPr txBox="1"/>
      </xdr:nvSpPr>
      <xdr:spPr>
        <a:xfrm>
          <a:off x="15266044" y="1845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107966</xdr:rowOff>
    </xdr:from>
    <xdr:ext cx="405111" cy="259045"/>
    <xdr:sp macro="" textlink="">
      <xdr:nvSpPr>
        <xdr:cNvPr id="299" name="n_2mainValue【庁舎】&#10;有形固定資産減価償却率">
          <a:extLst>
            <a:ext uri="{FF2B5EF4-FFF2-40B4-BE49-F238E27FC236}">
              <a16:creationId xmlns:a16="http://schemas.microsoft.com/office/drawing/2014/main" id="{63000BFE-2D87-46EF-B177-95A578C7825A}"/>
            </a:ext>
          </a:extLst>
        </xdr:cNvPr>
        <xdr:cNvSpPr txBox="1"/>
      </xdr:nvSpPr>
      <xdr:spPr>
        <a:xfrm>
          <a:off x="14389744" y="18453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106697</xdr:rowOff>
    </xdr:from>
    <xdr:ext cx="405111" cy="259045"/>
    <xdr:sp macro="" textlink="">
      <xdr:nvSpPr>
        <xdr:cNvPr id="300" name="n_3mainValue【庁舎】&#10;有形固定資産減価償却率">
          <a:extLst>
            <a:ext uri="{FF2B5EF4-FFF2-40B4-BE49-F238E27FC236}">
              <a16:creationId xmlns:a16="http://schemas.microsoft.com/office/drawing/2014/main" id="{CB73CF8B-DA95-44D0-8608-AB5DDA26A2F6}"/>
            </a:ext>
          </a:extLst>
        </xdr:cNvPr>
        <xdr:cNvSpPr txBox="1"/>
      </xdr:nvSpPr>
      <xdr:spPr>
        <a:xfrm>
          <a:off x="13500744" y="184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105427</xdr:rowOff>
    </xdr:from>
    <xdr:ext cx="405111" cy="259045"/>
    <xdr:sp macro="" textlink="">
      <xdr:nvSpPr>
        <xdr:cNvPr id="301" name="n_4mainValue【庁舎】&#10;有形固定資産減価償却率">
          <a:extLst>
            <a:ext uri="{FF2B5EF4-FFF2-40B4-BE49-F238E27FC236}">
              <a16:creationId xmlns:a16="http://schemas.microsoft.com/office/drawing/2014/main" id="{9324D659-CFB3-4F85-B66C-125911680D6B}"/>
            </a:ext>
          </a:extLst>
        </xdr:cNvPr>
        <xdr:cNvSpPr txBox="1"/>
      </xdr:nvSpPr>
      <xdr:spPr>
        <a:xfrm>
          <a:off x="12611744" y="18450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302" name="正方形/長方形 301">
          <a:extLst>
            <a:ext uri="{FF2B5EF4-FFF2-40B4-BE49-F238E27FC236}">
              <a16:creationId xmlns:a16="http://schemas.microsoft.com/office/drawing/2014/main" id="{A6060BDB-38B3-4C0C-BB84-86EAB618D3B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303" name="正方形/長方形 302">
          <a:extLst>
            <a:ext uri="{FF2B5EF4-FFF2-40B4-BE49-F238E27FC236}">
              <a16:creationId xmlns:a16="http://schemas.microsoft.com/office/drawing/2014/main" id="{01AA286D-6961-4D87-B3DE-67AFAF926EF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304" name="正方形/長方形 303">
          <a:extLst>
            <a:ext uri="{FF2B5EF4-FFF2-40B4-BE49-F238E27FC236}">
              <a16:creationId xmlns:a16="http://schemas.microsoft.com/office/drawing/2014/main" id="{1C2084CA-BB21-40DE-B8AB-38C4B4181D6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305" name="正方形/長方形 304">
          <a:extLst>
            <a:ext uri="{FF2B5EF4-FFF2-40B4-BE49-F238E27FC236}">
              <a16:creationId xmlns:a16="http://schemas.microsoft.com/office/drawing/2014/main" id="{9FC81497-EB67-49BB-9D91-FE709BF933F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306" name="正方形/長方形 305">
          <a:extLst>
            <a:ext uri="{FF2B5EF4-FFF2-40B4-BE49-F238E27FC236}">
              <a16:creationId xmlns:a16="http://schemas.microsoft.com/office/drawing/2014/main" id="{3BC443A1-F077-4B0A-98B8-FD78FAC3233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307" name="正方形/長方形 306">
          <a:extLst>
            <a:ext uri="{FF2B5EF4-FFF2-40B4-BE49-F238E27FC236}">
              <a16:creationId xmlns:a16="http://schemas.microsoft.com/office/drawing/2014/main" id="{6CA92FBE-AFDD-430D-A8E8-9A3000F7EB3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308" name="正方形/長方形 307">
          <a:extLst>
            <a:ext uri="{FF2B5EF4-FFF2-40B4-BE49-F238E27FC236}">
              <a16:creationId xmlns:a16="http://schemas.microsoft.com/office/drawing/2014/main" id="{E8755623-00D8-4F57-82EB-BD9A4DAC12E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309" name="正方形/長方形 308">
          <a:extLst>
            <a:ext uri="{FF2B5EF4-FFF2-40B4-BE49-F238E27FC236}">
              <a16:creationId xmlns:a16="http://schemas.microsoft.com/office/drawing/2014/main" id="{F58E7958-682C-4617-B14F-22052CC1F90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310" name="テキスト ボックス 309">
          <a:extLst>
            <a:ext uri="{FF2B5EF4-FFF2-40B4-BE49-F238E27FC236}">
              <a16:creationId xmlns:a16="http://schemas.microsoft.com/office/drawing/2014/main" id="{8A011380-06F4-450C-8B69-4DF76729AA1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311" name="直線コネクタ 310">
          <a:extLst>
            <a:ext uri="{FF2B5EF4-FFF2-40B4-BE49-F238E27FC236}">
              <a16:creationId xmlns:a16="http://schemas.microsoft.com/office/drawing/2014/main" id="{FD376BA0-D0F3-4537-9164-101FBF664C3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312" name="直線コネクタ 311">
          <a:extLst>
            <a:ext uri="{FF2B5EF4-FFF2-40B4-BE49-F238E27FC236}">
              <a16:creationId xmlns:a16="http://schemas.microsoft.com/office/drawing/2014/main" id="{C3D78993-361B-4517-9472-660D044C5184}"/>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313" name="テキスト ボックス 312">
          <a:extLst>
            <a:ext uri="{FF2B5EF4-FFF2-40B4-BE49-F238E27FC236}">
              <a16:creationId xmlns:a16="http://schemas.microsoft.com/office/drawing/2014/main" id="{B322370D-7E51-462A-9A4B-18ECC94943E6}"/>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314" name="直線コネクタ 313">
          <a:extLst>
            <a:ext uri="{FF2B5EF4-FFF2-40B4-BE49-F238E27FC236}">
              <a16:creationId xmlns:a16="http://schemas.microsoft.com/office/drawing/2014/main" id="{9FAA5028-058C-4ABB-B4A2-A56E5E4EE12A}"/>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315" name="テキスト ボックス 314">
          <a:extLst>
            <a:ext uri="{FF2B5EF4-FFF2-40B4-BE49-F238E27FC236}">
              <a16:creationId xmlns:a16="http://schemas.microsoft.com/office/drawing/2014/main" id="{499B48B7-B625-4820-8E82-1E1EAE45CE84}"/>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316" name="直線コネクタ 315">
          <a:extLst>
            <a:ext uri="{FF2B5EF4-FFF2-40B4-BE49-F238E27FC236}">
              <a16:creationId xmlns:a16="http://schemas.microsoft.com/office/drawing/2014/main" id="{8F9CD427-DAAD-45B2-8174-B53AF1FC9061}"/>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317" name="テキスト ボックス 316">
          <a:extLst>
            <a:ext uri="{FF2B5EF4-FFF2-40B4-BE49-F238E27FC236}">
              <a16:creationId xmlns:a16="http://schemas.microsoft.com/office/drawing/2014/main" id="{4EE74933-E0BE-4239-B712-53ECAFBBAE42}"/>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318" name="直線コネクタ 317">
          <a:extLst>
            <a:ext uri="{FF2B5EF4-FFF2-40B4-BE49-F238E27FC236}">
              <a16:creationId xmlns:a16="http://schemas.microsoft.com/office/drawing/2014/main" id="{B6FC03A7-BB16-4034-BC89-40D0A00F1184}"/>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319" name="テキスト ボックス 318">
          <a:extLst>
            <a:ext uri="{FF2B5EF4-FFF2-40B4-BE49-F238E27FC236}">
              <a16:creationId xmlns:a16="http://schemas.microsoft.com/office/drawing/2014/main" id="{ABE5403A-B7D4-4C1B-9275-362FD5C4580A}"/>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320" name="直線コネクタ 319">
          <a:extLst>
            <a:ext uri="{FF2B5EF4-FFF2-40B4-BE49-F238E27FC236}">
              <a16:creationId xmlns:a16="http://schemas.microsoft.com/office/drawing/2014/main" id="{73303358-8AB7-4822-B908-24AE3C64AFFC}"/>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321" name="テキスト ボックス 320">
          <a:extLst>
            <a:ext uri="{FF2B5EF4-FFF2-40B4-BE49-F238E27FC236}">
              <a16:creationId xmlns:a16="http://schemas.microsoft.com/office/drawing/2014/main" id="{C3B5D6DF-D0B3-4D7D-9EE7-731F4A03BED1}"/>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322" name="直線コネクタ 321">
          <a:extLst>
            <a:ext uri="{FF2B5EF4-FFF2-40B4-BE49-F238E27FC236}">
              <a16:creationId xmlns:a16="http://schemas.microsoft.com/office/drawing/2014/main" id="{83EE541F-6E86-45A2-8780-9749EE8D123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323" name="テキスト ボックス 322">
          <a:extLst>
            <a:ext uri="{FF2B5EF4-FFF2-40B4-BE49-F238E27FC236}">
              <a16:creationId xmlns:a16="http://schemas.microsoft.com/office/drawing/2014/main" id="{D40E7A38-BB96-4BB4-8B40-9E8BC62EB49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324" name="【庁舎】&#10;一人当たり面積グラフ枠">
          <a:extLst>
            <a:ext uri="{FF2B5EF4-FFF2-40B4-BE49-F238E27FC236}">
              <a16:creationId xmlns:a16="http://schemas.microsoft.com/office/drawing/2014/main" id="{BE93CB69-3FE4-4ABE-81AE-7C1FE46FCAC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96393</xdr:rowOff>
    </xdr:from>
    <xdr:to>
      <xdr:col>116</xdr:col>
      <xdr:colOff>62864</xdr:colOff>
      <xdr:row>108</xdr:row>
      <xdr:rowOff>32765</xdr:rowOff>
    </xdr:to>
    <xdr:cxnSp macro="">
      <xdr:nvCxnSpPr>
        <xdr:cNvPr id="325" name="直線コネクタ 324">
          <a:extLst>
            <a:ext uri="{FF2B5EF4-FFF2-40B4-BE49-F238E27FC236}">
              <a16:creationId xmlns:a16="http://schemas.microsoft.com/office/drawing/2014/main" id="{95A5865D-902D-4B9D-AF7C-6C15B8DC9D00}"/>
            </a:ext>
          </a:extLst>
        </xdr:cNvPr>
        <xdr:cNvCxnSpPr/>
      </xdr:nvCxnSpPr>
      <xdr:spPr>
        <a:xfrm flipV="1">
          <a:off x="22160864" y="17241393"/>
          <a:ext cx="0" cy="1307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326" name="【庁舎】&#10;一人当たり面積最小値テキスト">
          <a:extLst>
            <a:ext uri="{FF2B5EF4-FFF2-40B4-BE49-F238E27FC236}">
              <a16:creationId xmlns:a16="http://schemas.microsoft.com/office/drawing/2014/main" id="{FFADE7FA-A853-4BC9-838C-03A19833D82A}"/>
            </a:ext>
          </a:extLst>
        </xdr:cNvPr>
        <xdr:cNvSpPr txBox="1"/>
      </xdr:nvSpPr>
      <xdr:spPr>
        <a:xfrm>
          <a:off x="22199600" y="185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327" name="直線コネクタ 326">
          <a:extLst>
            <a:ext uri="{FF2B5EF4-FFF2-40B4-BE49-F238E27FC236}">
              <a16:creationId xmlns:a16="http://schemas.microsoft.com/office/drawing/2014/main" id="{52CC0B1E-9DD9-4AB2-845F-704ACFD0F6D7}"/>
            </a:ext>
          </a:extLst>
        </xdr:cNvPr>
        <xdr:cNvCxnSpPr/>
      </xdr:nvCxnSpPr>
      <xdr:spPr>
        <a:xfrm>
          <a:off x="22072600" y="1854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43070</xdr:rowOff>
    </xdr:from>
    <xdr:ext cx="469744" cy="259045"/>
    <xdr:sp macro="" textlink="">
      <xdr:nvSpPr>
        <xdr:cNvPr id="328" name="【庁舎】&#10;一人当たり面積最大値テキスト">
          <a:extLst>
            <a:ext uri="{FF2B5EF4-FFF2-40B4-BE49-F238E27FC236}">
              <a16:creationId xmlns:a16="http://schemas.microsoft.com/office/drawing/2014/main" id="{DFB70B5F-E1CD-4815-A595-4AE0D8E55A55}"/>
            </a:ext>
          </a:extLst>
        </xdr:cNvPr>
        <xdr:cNvSpPr txBox="1"/>
      </xdr:nvSpPr>
      <xdr:spPr>
        <a:xfrm>
          <a:off x="22199600" y="17016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96393</xdr:rowOff>
    </xdr:from>
    <xdr:to>
      <xdr:col>116</xdr:col>
      <xdr:colOff>152400</xdr:colOff>
      <xdr:row>100</xdr:row>
      <xdr:rowOff>96393</xdr:rowOff>
    </xdr:to>
    <xdr:cxnSp macro="">
      <xdr:nvCxnSpPr>
        <xdr:cNvPr id="329" name="直線コネクタ 328">
          <a:extLst>
            <a:ext uri="{FF2B5EF4-FFF2-40B4-BE49-F238E27FC236}">
              <a16:creationId xmlns:a16="http://schemas.microsoft.com/office/drawing/2014/main" id="{27136EF2-F52E-466B-A3FA-30C381413407}"/>
            </a:ext>
          </a:extLst>
        </xdr:cNvPr>
        <xdr:cNvCxnSpPr/>
      </xdr:nvCxnSpPr>
      <xdr:spPr>
        <a:xfrm>
          <a:off x="22072600" y="17241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78376</xdr:rowOff>
    </xdr:from>
    <xdr:ext cx="469744" cy="259045"/>
    <xdr:sp macro="" textlink="">
      <xdr:nvSpPr>
        <xdr:cNvPr id="330" name="【庁舎】&#10;一人当たり面積平均値テキスト">
          <a:extLst>
            <a:ext uri="{FF2B5EF4-FFF2-40B4-BE49-F238E27FC236}">
              <a16:creationId xmlns:a16="http://schemas.microsoft.com/office/drawing/2014/main" id="{513F63B9-E4A5-4E6B-B25C-4548A6554910}"/>
            </a:ext>
          </a:extLst>
        </xdr:cNvPr>
        <xdr:cNvSpPr txBox="1"/>
      </xdr:nvSpPr>
      <xdr:spPr>
        <a:xfrm>
          <a:off x="22199600" y="180806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55499</xdr:rowOff>
    </xdr:from>
    <xdr:to>
      <xdr:col>116</xdr:col>
      <xdr:colOff>114300</xdr:colOff>
      <xdr:row>106</xdr:row>
      <xdr:rowOff>157099</xdr:rowOff>
    </xdr:to>
    <xdr:sp macro="" textlink="">
      <xdr:nvSpPr>
        <xdr:cNvPr id="331" name="フローチャート: 判断 330">
          <a:extLst>
            <a:ext uri="{FF2B5EF4-FFF2-40B4-BE49-F238E27FC236}">
              <a16:creationId xmlns:a16="http://schemas.microsoft.com/office/drawing/2014/main" id="{38AE2D9B-9ADC-4DBC-944B-7D3B9099AB2C}"/>
            </a:ext>
          </a:extLst>
        </xdr:cNvPr>
        <xdr:cNvSpPr/>
      </xdr:nvSpPr>
      <xdr:spPr>
        <a:xfrm>
          <a:off x="22110700" y="18229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77215</xdr:rowOff>
    </xdr:from>
    <xdr:to>
      <xdr:col>112</xdr:col>
      <xdr:colOff>38100</xdr:colOff>
      <xdr:row>107</xdr:row>
      <xdr:rowOff>7365</xdr:rowOff>
    </xdr:to>
    <xdr:sp macro="" textlink="">
      <xdr:nvSpPr>
        <xdr:cNvPr id="332" name="フローチャート: 判断 331">
          <a:extLst>
            <a:ext uri="{FF2B5EF4-FFF2-40B4-BE49-F238E27FC236}">
              <a16:creationId xmlns:a16="http://schemas.microsoft.com/office/drawing/2014/main" id="{6EC796B5-E488-4102-80EB-A02A5BEBA1D4}"/>
            </a:ext>
          </a:extLst>
        </xdr:cNvPr>
        <xdr:cNvSpPr/>
      </xdr:nvSpPr>
      <xdr:spPr>
        <a:xfrm>
          <a:off x="21272500" y="18250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93980</xdr:rowOff>
    </xdr:from>
    <xdr:to>
      <xdr:col>107</xdr:col>
      <xdr:colOff>101600</xdr:colOff>
      <xdr:row>107</xdr:row>
      <xdr:rowOff>24130</xdr:rowOff>
    </xdr:to>
    <xdr:sp macro="" textlink="">
      <xdr:nvSpPr>
        <xdr:cNvPr id="333" name="フローチャート: 判断 332">
          <a:extLst>
            <a:ext uri="{FF2B5EF4-FFF2-40B4-BE49-F238E27FC236}">
              <a16:creationId xmlns:a16="http://schemas.microsoft.com/office/drawing/2014/main" id="{5097F8CC-394D-475F-830D-73B5DA0B79AF}"/>
            </a:ext>
          </a:extLst>
        </xdr:cNvPr>
        <xdr:cNvSpPr/>
      </xdr:nvSpPr>
      <xdr:spPr>
        <a:xfrm>
          <a:off x="20383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100837</xdr:rowOff>
    </xdr:from>
    <xdr:to>
      <xdr:col>102</xdr:col>
      <xdr:colOff>165100</xdr:colOff>
      <xdr:row>107</xdr:row>
      <xdr:rowOff>30987</xdr:rowOff>
    </xdr:to>
    <xdr:sp macro="" textlink="">
      <xdr:nvSpPr>
        <xdr:cNvPr id="334" name="フローチャート: 判断 333">
          <a:extLst>
            <a:ext uri="{FF2B5EF4-FFF2-40B4-BE49-F238E27FC236}">
              <a16:creationId xmlns:a16="http://schemas.microsoft.com/office/drawing/2014/main" id="{423A52F4-FC92-4CF2-831D-BA6F7AF089C9}"/>
            </a:ext>
          </a:extLst>
        </xdr:cNvPr>
        <xdr:cNvSpPr/>
      </xdr:nvSpPr>
      <xdr:spPr>
        <a:xfrm>
          <a:off x="19494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108838</xdr:rowOff>
    </xdr:from>
    <xdr:to>
      <xdr:col>98</xdr:col>
      <xdr:colOff>38100</xdr:colOff>
      <xdr:row>107</xdr:row>
      <xdr:rowOff>38988</xdr:rowOff>
    </xdr:to>
    <xdr:sp macro="" textlink="">
      <xdr:nvSpPr>
        <xdr:cNvPr id="335" name="フローチャート: 判断 334">
          <a:extLst>
            <a:ext uri="{FF2B5EF4-FFF2-40B4-BE49-F238E27FC236}">
              <a16:creationId xmlns:a16="http://schemas.microsoft.com/office/drawing/2014/main" id="{FECF0B6B-D7FA-4108-AD02-2DFAC3872BE6}"/>
            </a:ext>
          </a:extLst>
        </xdr:cNvPr>
        <xdr:cNvSpPr/>
      </xdr:nvSpPr>
      <xdr:spPr>
        <a:xfrm>
          <a:off x="18605500" y="18282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336" name="テキスト ボックス 335">
          <a:extLst>
            <a:ext uri="{FF2B5EF4-FFF2-40B4-BE49-F238E27FC236}">
              <a16:creationId xmlns:a16="http://schemas.microsoft.com/office/drawing/2014/main" id="{F721D466-E11B-4A4E-AF87-2D0247F7B65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337" name="テキスト ボックス 336">
          <a:extLst>
            <a:ext uri="{FF2B5EF4-FFF2-40B4-BE49-F238E27FC236}">
              <a16:creationId xmlns:a16="http://schemas.microsoft.com/office/drawing/2014/main" id="{68549269-EA7F-41E9-BF2E-7A12AC215FC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338" name="テキスト ボックス 337">
          <a:extLst>
            <a:ext uri="{FF2B5EF4-FFF2-40B4-BE49-F238E27FC236}">
              <a16:creationId xmlns:a16="http://schemas.microsoft.com/office/drawing/2014/main" id="{02C49CF2-BBEA-4AEA-8ECD-7CFCACA79ED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339" name="テキスト ボックス 338">
          <a:extLst>
            <a:ext uri="{FF2B5EF4-FFF2-40B4-BE49-F238E27FC236}">
              <a16:creationId xmlns:a16="http://schemas.microsoft.com/office/drawing/2014/main" id="{D9B384CF-D552-422A-856B-488EDCA4351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340" name="テキスト ボックス 339">
          <a:extLst>
            <a:ext uri="{FF2B5EF4-FFF2-40B4-BE49-F238E27FC236}">
              <a16:creationId xmlns:a16="http://schemas.microsoft.com/office/drawing/2014/main" id="{B74ED232-D663-42FE-81F1-1D968FB8C5D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143129</xdr:rowOff>
    </xdr:from>
    <xdr:to>
      <xdr:col>116</xdr:col>
      <xdr:colOff>114300</xdr:colOff>
      <xdr:row>107</xdr:row>
      <xdr:rowOff>73279</xdr:rowOff>
    </xdr:to>
    <xdr:sp macro="" textlink="">
      <xdr:nvSpPr>
        <xdr:cNvPr id="341" name="楕円 340">
          <a:extLst>
            <a:ext uri="{FF2B5EF4-FFF2-40B4-BE49-F238E27FC236}">
              <a16:creationId xmlns:a16="http://schemas.microsoft.com/office/drawing/2014/main" id="{7209CCAC-E4EA-4BFA-86FE-FA90B7FCB3F4}"/>
            </a:ext>
          </a:extLst>
        </xdr:cNvPr>
        <xdr:cNvSpPr/>
      </xdr:nvSpPr>
      <xdr:spPr>
        <a:xfrm>
          <a:off x="22110700" y="1831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121556</xdr:rowOff>
    </xdr:from>
    <xdr:ext cx="469744" cy="259045"/>
    <xdr:sp macro="" textlink="">
      <xdr:nvSpPr>
        <xdr:cNvPr id="342" name="【庁舎】&#10;一人当たり面積該当値テキスト">
          <a:extLst>
            <a:ext uri="{FF2B5EF4-FFF2-40B4-BE49-F238E27FC236}">
              <a16:creationId xmlns:a16="http://schemas.microsoft.com/office/drawing/2014/main" id="{96546454-C733-433B-B32F-DF5F0BDEA9BE}"/>
            </a:ext>
          </a:extLst>
        </xdr:cNvPr>
        <xdr:cNvSpPr txBox="1"/>
      </xdr:nvSpPr>
      <xdr:spPr>
        <a:xfrm>
          <a:off x="22199600" y="18295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151892</xdr:rowOff>
    </xdr:from>
    <xdr:to>
      <xdr:col>112</xdr:col>
      <xdr:colOff>38100</xdr:colOff>
      <xdr:row>107</xdr:row>
      <xdr:rowOff>82042</xdr:rowOff>
    </xdr:to>
    <xdr:sp macro="" textlink="">
      <xdr:nvSpPr>
        <xdr:cNvPr id="343" name="楕円 342">
          <a:extLst>
            <a:ext uri="{FF2B5EF4-FFF2-40B4-BE49-F238E27FC236}">
              <a16:creationId xmlns:a16="http://schemas.microsoft.com/office/drawing/2014/main" id="{1450CDFE-F1AD-4CB4-8B06-602D20843052}"/>
            </a:ext>
          </a:extLst>
        </xdr:cNvPr>
        <xdr:cNvSpPr/>
      </xdr:nvSpPr>
      <xdr:spPr>
        <a:xfrm>
          <a:off x="21272500" y="1832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22479</xdr:rowOff>
    </xdr:from>
    <xdr:to>
      <xdr:col>116</xdr:col>
      <xdr:colOff>63500</xdr:colOff>
      <xdr:row>107</xdr:row>
      <xdr:rowOff>31242</xdr:rowOff>
    </xdr:to>
    <xdr:cxnSp macro="">
      <xdr:nvCxnSpPr>
        <xdr:cNvPr id="344" name="直線コネクタ 343">
          <a:extLst>
            <a:ext uri="{FF2B5EF4-FFF2-40B4-BE49-F238E27FC236}">
              <a16:creationId xmlns:a16="http://schemas.microsoft.com/office/drawing/2014/main" id="{5D4F19C0-29CC-40BD-A1C3-C4777A542F91}"/>
            </a:ext>
          </a:extLst>
        </xdr:cNvPr>
        <xdr:cNvCxnSpPr/>
      </xdr:nvCxnSpPr>
      <xdr:spPr>
        <a:xfrm flipV="1">
          <a:off x="21323300" y="18367629"/>
          <a:ext cx="8382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159131</xdr:rowOff>
    </xdr:from>
    <xdr:to>
      <xdr:col>107</xdr:col>
      <xdr:colOff>101600</xdr:colOff>
      <xdr:row>107</xdr:row>
      <xdr:rowOff>89281</xdr:rowOff>
    </xdr:to>
    <xdr:sp macro="" textlink="">
      <xdr:nvSpPr>
        <xdr:cNvPr id="345" name="楕円 344">
          <a:extLst>
            <a:ext uri="{FF2B5EF4-FFF2-40B4-BE49-F238E27FC236}">
              <a16:creationId xmlns:a16="http://schemas.microsoft.com/office/drawing/2014/main" id="{DB34C7CA-C6F9-4EBE-861D-8E89F8BDEC61}"/>
            </a:ext>
          </a:extLst>
        </xdr:cNvPr>
        <xdr:cNvSpPr/>
      </xdr:nvSpPr>
      <xdr:spPr>
        <a:xfrm>
          <a:off x="20383500" y="1833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31242</xdr:rowOff>
    </xdr:from>
    <xdr:to>
      <xdr:col>111</xdr:col>
      <xdr:colOff>177800</xdr:colOff>
      <xdr:row>107</xdr:row>
      <xdr:rowOff>38481</xdr:rowOff>
    </xdr:to>
    <xdr:cxnSp macro="">
      <xdr:nvCxnSpPr>
        <xdr:cNvPr id="346" name="直線コネクタ 345">
          <a:extLst>
            <a:ext uri="{FF2B5EF4-FFF2-40B4-BE49-F238E27FC236}">
              <a16:creationId xmlns:a16="http://schemas.microsoft.com/office/drawing/2014/main" id="{DEFA4EEE-414E-46F6-A4DE-EBA351331867}"/>
            </a:ext>
          </a:extLst>
        </xdr:cNvPr>
        <xdr:cNvCxnSpPr/>
      </xdr:nvCxnSpPr>
      <xdr:spPr>
        <a:xfrm flipV="1">
          <a:off x="20434300" y="18376392"/>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170180</xdr:rowOff>
    </xdr:from>
    <xdr:to>
      <xdr:col>102</xdr:col>
      <xdr:colOff>165100</xdr:colOff>
      <xdr:row>107</xdr:row>
      <xdr:rowOff>100330</xdr:rowOff>
    </xdr:to>
    <xdr:sp macro="" textlink="">
      <xdr:nvSpPr>
        <xdr:cNvPr id="347" name="楕円 346">
          <a:extLst>
            <a:ext uri="{FF2B5EF4-FFF2-40B4-BE49-F238E27FC236}">
              <a16:creationId xmlns:a16="http://schemas.microsoft.com/office/drawing/2014/main" id="{88BCB5C8-825C-4BB4-BD25-7F6C06F6BECD}"/>
            </a:ext>
          </a:extLst>
        </xdr:cNvPr>
        <xdr:cNvSpPr/>
      </xdr:nvSpPr>
      <xdr:spPr>
        <a:xfrm>
          <a:off x="19494500" y="1834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38481</xdr:rowOff>
    </xdr:from>
    <xdr:to>
      <xdr:col>107</xdr:col>
      <xdr:colOff>50800</xdr:colOff>
      <xdr:row>107</xdr:row>
      <xdr:rowOff>49530</xdr:rowOff>
    </xdr:to>
    <xdr:cxnSp macro="">
      <xdr:nvCxnSpPr>
        <xdr:cNvPr id="348" name="直線コネクタ 347">
          <a:extLst>
            <a:ext uri="{FF2B5EF4-FFF2-40B4-BE49-F238E27FC236}">
              <a16:creationId xmlns:a16="http://schemas.microsoft.com/office/drawing/2014/main" id="{1169E372-0C30-4DB3-B64D-F27AB86897A9}"/>
            </a:ext>
          </a:extLst>
        </xdr:cNvPr>
        <xdr:cNvCxnSpPr/>
      </xdr:nvCxnSpPr>
      <xdr:spPr>
        <a:xfrm flipV="1">
          <a:off x="19545300" y="18383631"/>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6350</xdr:rowOff>
    </xdr:from>
    <xdr:to>
      <xdr:col>98</xdr:col>
      <xdr:colOff>38100</xdr:colOff>
      <xdr:row>107</xdr:row>
      <xdr:rowOff>107950</xdr:rowOff>
    </xdr:to>
    <xdr:sp macro="" textlink="">
      <xdr:nvSpPr>
        <xdr:cNvPr id="349" name="楕円 348">
          <a:extLst>
            <a:ext uri="{FF2B5EF4-FFF2-40B4-BE49-F238E27FC236}">
              <a16:creationId xmlns:a16="http://schemas.microsoft.com/office/drawing/2014/main" id="{2DC48FF7-D037-464A-B94C-CC417256E36D}"/>
            </a:ext>
          </a:extLst>
        </xdr:cNvPr>
        <xdr:cNvSpPr/>
      </xdr:nvSpPr>
      <xdr:spPr>
        <a:xfrm>
          <a:off x="18605500" y="183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49530</xdr:rowOff>
    </xdr:from>
    <xdr:to>
      <xdr:col>102</xdr:col>
      <xdr:colOff>114300</xdr:colOff>
      <xdr:row>107</xdr:row>
      <xdr:rowOff>57150</xdr:rowOff>
    </xdr:to>
    <xdr:cxnSp macro="">
      <xdr:nvCxnSpPr>
        <xdr:cNvPr id="350" name="直線コネクタ 349">
          <a:extLst>
            <a:ext uri="{FF2B5EF4-FFF2-40B4-BE49-F238E27FC236}">
              <a16:creationId xmlns:a16="http://schemas.microsoft.com/office/drawing/2014/main" id="{D337C40A-B3EC-4B7C-8B53-6332DCA04F76}"/>
            </a:ext>
          </a:extLst>
        </xdr:cNvPr>
        <xdr:cNvCxnSpPr/>
      </xdr:nvCxnSpPr>
      <xdr:spPr>
        <a:xfrm flipV="1">
          <a:off x="18656300" y="183946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23892</xdr:rowOff>
    </xdr:from>
    <xdr:ext cx="469744" cy="259045"/>
    <xdr:sp macro="" textlink="">
      <xdr:nvSpPr>
        <xdr:cNvPr id="351" name="n_1aveValue【庁舎】&#10;一人当たり面積">
          <a:extLst>
            <a:ext uri="{FF2B5EF4-FFF2-40B4-BE49-F238E27FC236}">
              <a16:creationId xmlns:a16="http://schemas.microsoft.com/office/drawing/2014/main" id="{E3CA2B30-F0F8-484F-A708-68F13FEB1007}"/>
            </a:ext>
          </a:extLst>
        </xdr:cNvPr>
        <xdr:cNvSpPr txBox="1"/>
      </xdr:nvSpPr>
      <xdr:spPr>
        <a:xfrm>
          <a:off x="21075727" y="18026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40657</xdr:rowOff>
    </xdr:from>
    <xdr:ext cx="469744" cy="259045"/>
    <xdr:sp macro="" textlink="">
      <xdr:nvSpPr>
        <xdr:cNvPr id="352" name="n_2aveValue【庁舎】&#10;一人当たり面積">
          <a:extLst>
            <a:ext uri="{FF2B5EF4-FFF2-40B4-BE49-F238E27FC236}">
              <a16:creationId xmlns:a16="http://schemas.microsoft.com/office/drawing/2014/main" id="{F38DA83D-3111-4EA8-B4BA-209A02EAA991}"/>
            </a:ext>
          </a:extLst>
        </xdr:cNvPr>
        <xdr:cNvSpPr txBox="1"/>
      </xdr:nvSpPr>
      <xdr:spPr>
        <a:xfrm>
          <a:off x="20199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47514</xdr:rowOff>
    </xdr:from>
    <xdr:ext cx="469744" cy="259045"/>
    <xdr:sp macro="" textlink="">
      <xdr:nvSpPr>
        <xdr:cNvPr id="353" name="n_3aveValue【庁舎】&#10;一人当たり面積">
          <a:extLst>
            <a:ext uri="{FF2B5EF4-FFF2-40B4-BE49-F238E27FC236}">
              <a16:creationId xmlns:a16="http://schemas.microsoft.com/office/drawing/2014/main" id="{C8381DA3-7542-4A23-B95A-A77B05D4A5B1}"/>
            </a:ext>
          </a:extLst>
        </xdr:cNvPr>
        <xdr:cNvSpPr txBox="1"/>
      </xdr:nvSpPr>
      <xdr:spPr>
        <a:xfrm>
          <a:off x="19310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55515</xdr:rowOff>
    </xdr:from>
    <xdr:ext cx="469744" cy="259045"/>
    <xdr:sp macro="" textlink="">
      <xdr:nvSpPr>
        <xdr:cNvPr id="354" name="n_4aveValue【庁舎】&#10;一人当たり面積">
          <a:extLst>
            <a:ext uri="{FF2B5EF4-FFF2-40B4-BE49-F238E27FC236}">
              <a16:creationId xmlns:a16="http://schemas.microsoft.com/office/drawing/2014/main" id="{5F84EB44-146E-4D28-9106-5AA77DE9C924}"/>
            </a:ext>
          </a:extLst>
        </xdr:cNvPr>
        <xdr:cNvSpPr txBox="1"/>
      </xdr:nvSpPr>
      <xdr:spPr>
        <a:xfrm>
          <a:off x="18421427" y="18057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73169</xdr:rowOff>
    </xdr:from>
    <xdr:ext cx="469744" cy="259045"/>
    <xdr:sp macro="" textlink="">
      <xdr:nvSpPr>
        <xdr:cNvPr id="355" name="n_1mainValue【庁舎】&#10;一人当たり面積">
          <a:extLst>
            <a:ext uri="{FF2B5EF4-FFF2-40B4-BE49-F238E27FC236}">
              <a16:creationId xmlns:a16="http://schemas.microsoft.com/office/drawing/2014/main" id="{DE84E89E-D3E7-4FAD-8114-EDB49B9270CA}"/>
            </a:ext>
          </a:extLst>
        </xdr:cNvPr>
        <xdr:cNvSpPr txBox="1"/>
      </xdr:nvSpPr>
      <xdr:spPr>
        <a:xfrm>
          <a:off x="21075727" y="18418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80408</xdr:rowOff>
    </xdr:from>
    <xdr:ext cx="469744" cy="259045"/>
    <xdr:sp macro="" textlink="">
      <xdr:nvSpPr>
        <xdr:cNvPr id="356" name="n_2mainValue【庁舎】&#10;一人当たり面積">
          <a:extLst>
            <a:ext uri="{FF2B5EF4-FFF2-40B4-BE49-F238E27FC236}">
              <a16:creationId xmlns:a16="http://schemas.microsoft.com/office/drawing/2014/main" id="{C05941A0-894C-4BAE-94F2-4BA5C524237F}"/>
            </a:ext>
          </a:extLst>
        </xdr:cNvPr>
        <xdr:cNvSpPr txBox="1"/>
      </xdr:nvSpPr>
      <xdr:spPr>
        <a:xfrm>
          <a:off x="20199427" y="18425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91457</xdr:rowOff>
    </xdr:from>
    <xdr:ext cx="469744" cy="259045"/>
    <xdr:sp macro="" textlink="">
      <xdr:nvSpPr>
        <xdr:cNvPr id="357" name="n_3mainValue【庁舎】&#10;一人当たり面積">
          <a:extLst>
            <a:ext uri="{FF2B5EF4-FFF2-40B4-BE49-F238E27FC236}">
              <a16:creationId xmlns:a16="http://schemas.microsoft.com/office/drawing/2014/main" id="{E24EB046-F7FC-4B17-9B2C-FCB69FA677A8}"/>
            </a:ext>
          </a:extLst>
        </xdr:cNvPr>
        <xdr:cNvSpPr txBox="1"/>
      </xdr:nvSpPr>
      <xdr:spPr>
        <a:xfrm>
          <a:off x="19310427" y="184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99077</xdr:rowOff>
    </xdr:from>
    <xdr:ext cx="469744" cy="259045"/>
    <xdr:sp macro="" textlink="">
      <xdr:nvSpPr>
        <xdr:cNvPr id="358" name="n_4mainValue【庁舎】&#10;一人当たり面積">
          <a:extLst>
            <a:ext uri="{FF2B5EF4-FFF2-40B4-BE49-F238E27FC236}">
              <a16:creationId xmlns:a16="http://schemas.microsoft.com/office/drawing/2014/main" id="{9247D6F8-1B0A-42CE-9292-016890705A78}"/>
            </a:ext>
          </a:extLst>
        </xdr:cNvPr>
        <xdr:cNvSpPr txBox="1"/>
      </xdr:nvSpPr>
      <xdr:spPr>
        <a:xfrm>
          <a:off x="18421427" y="1844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359" name="正方形/長方形 358">
          <a:extLst>
            <a:ext uri="{FF2B5EF4-FFF2-40B4-BE49-F238E27FC236}">
              <a16:creationId xmlns:a16="http://schemas.microsoft.com/office/drawing/2014/main" id="{9A40E7BD-FFE3-4A36-92D3-DF1964A45EE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360" name="正方形/長方形 359">
          <a:extLst>
            <a:ext uri="{FF2B5EF4-FFF2-40B4-BE49-F238E27FC236}">
              <a16:creationId xmlns:a16="http://schemas.microsoft.com/office/drawing/2014/main" id="{50866549-F9D2-4F5B-8376-6732D9A8F7E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361" name="テキスト ボックス 360">
          <a:extLst>
            <a:ext uri="{FF2B5EF4-FFF2-40B4-BE49-F238E27FC236}">
              <a16:creationId xmlns:a16="http://schemas.microsoft.com/office/drawing/2014/main" id="{1D5BE67C-3717-44E3-88C7-D9340409A16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消防施設</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及び庁舎ともに、</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老朽化が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一層進んで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いる。庁舎については、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新たに建設を行い、移転する計画となっている。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74" customWidth="1"/>
    <col min="12" max="12" width="2.21875" style="174" customWidth="1"/>
    <col min="13" max="17" width="2.33203125" style="174" customWidth="1"/>
    <col min="18" max="119" width="2.109375" style="174" customWidth="1"/>
    <col min="120" max="16384" width="0" style="174" hidden="1"/>
  </cols>
  <sheetData>
    <row r="1" spans="1:119" ht="33" customHeight="1" x14ac:dyDescent="0.2">
      <c r="B1" s="604" t="s">
        <v>82</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75"/>
      <c r="DK1" s="175"/>
      <c r="DL1" s="175"/>
      <c r="DM1" s="175"/>
      <c r="DN1" s="175"/>
      <c r="DO1" s="175"/>
    </row>
    <row r="2" spans="1:119" ht="24" thickBot="1" x14ac:dyDescent="0.25">
      <c r="B2" s="176" t="s">
        <v>83</v>
      </c>
      <c r="C2" s="176"/>
      <c r="D2" s="177"/>
    </row>
    <row r="3" spans="1:119" ht="18.75" customHeight="1" thickBot="1" x14ac:dyDescent="0.25">
      <c r="A3" s="175"/>
      <c r="B3" s="605" t="s">
        <v>84</v>
      </c>
      <c r="C3" s="606"/>
      <c r="D3" s="606"/>
      <c r="E3" s="607"/>
      <c r="F3" s="607"/>
      <c r="G3" s="607"/>
      <c r="H3" s="607"/>
      <c r="I3" s="607"/>
      <c r="J3" s="607"/>
      <c r="K3" s="607"/>
      <c r="L3" s="607" t="s">
        <v>85</v>
      </c>
      <c r="M3" s="607"/>
      <c r="N3" s="607"/>
      <c r="O3" s="607"/>
      <c r="P3" s="607"/>
      <c r="Q3" s="607"/>
      <c r="R3" s="610"/>
      <c r="S3" s="610"/>
      <c r="T3" s="610"/>
      <c r="U3" s="610"/>
      <c r="V3" s="611"/>
      <c r="W3" s="501" t="s">
        <v>86</v>
      </c>
      <c r="X3" s="502"/>
      <c r="Y3" s="502"/>
      <c r="Z3" s="502"/>
      <c r="AA3" s="502"/>
      <c r="AB3" s="606"/>
      <c r="AC3" s="610" t="s">
        <v>87</v>
      </c>
      <c r="AD3" s="502"/>
      <c r="AE3" s="502"/>
      <c r="AF3" s="502"/>
      <c r="AG3" s="502"/>
      <c r="AH3" s="502"/>
      <c r="AI3" s="502"/>
      <c r="AJ3" s="502"/>
      <c r="AK3" s="502"/>
      <c r="AL3" s="572"/>
      <c r="AM3" s="501" t="s">
        <v>88</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89</v>
      </c>
      <c r="BO3" s="502"/>
      <c r="BP3" s="502"/>
      <c r="BQ3" s="502"/>
      <c r="BR3" s="502"/>
      <c r="BS3" s="502"/>
      <c r="BT3" s="502"/>
      <c r="BU3" s="572"/>
      <c r="BV3" s="501" t="s">
        <v>90</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91</v>
      </c>
      <c r="CU3" s="502"/>
      <c r="CV3" s="502"/>
      <c r="CW3" s="502"/>
      <c r="CX3" s="502"/>
      <c r="CY3" s="502"/>
      <c r="CZ3" s="502"/>
      <c r="DA3" s="572"/>
      <c r="DB3" s="501" t="s">
        <v>92</v>
      </c>
      <c r="DC3" s="502"/>
      <c r="DD3" s="502"/>
      <c r="DE3" s="502"/>
      <c r="DF3" s="502"/>
      <c r="DG3" s="502"/>
      <c r="DH3" s="502"/>
      <c r="DI3" s="572"/>
    </row>
    <row r="4" spans="1:119" ht="18.75" customHeight="1" x14ac:dyDescent="0.2">
      <c r="A4" s="175"/>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93</v>
      </c>
      <c r="AZ4" s="459"/>
      <c r="BA4" s="459"/>
      <c r="BB4" s="459"/>
      <c r="BC4" s="459"/>
      <c r="BD4" s="459"/>
      <c r="BE4" s="459"/>
      <c r="BF4" s="459"/>
      <c r="BG4" s="459"/>
      <c r="BH4" s="459"/>
      <c r="BI4" s="459"/>
      <c r="BJ4" s="459"/>
      <c r="BK4" s="459"/>
      <c r="BL4" s="459"/>
      <c r="BM4" s="460"/>
      <c r="BN4" s="461">
        <v>4351444</v>
      </c>
      <c r="BO4" s="462"/>
      <c r="BP4" s="462"/>
      <c r="BQ4" s="462"/>
      <c r="BR4" s="462"/>
      <c r="BS4" s="462"/>
      <c r="BT4" s="462"/>
      <c r="BU4" s="463"/>
      <c r="BV4" s="461">
        <v>4808248</v>
      </c>
      <c r="BW4" s="462"/>
      <c r="BX4" s="462"/>
      <c r="BY4" s="462"/>
      <c r="BZ4" s="462"/>
      <c r="CA4" s="462"/>
      <c r="CB4" s="462"/>
      <c r="CC4" s="463"/>
      <c r="CD4" s="598" t="s">
        <v>94</v>
      </c>
      <c r="CE4" s="599"/>
      <c r="CF4" s="599"/>
      <c r="CG4" s="599"/>
      <c r="CH4" s="599"/>
      <c r="CI4" s="599"/>
      <c r="CJ4" s="599"/>
      <c r="CK4" s="599"/>
      <c r="CL4" s="599"/>
      <c r="CM4" s="599"/>
      <c r="CN4" s="599"/>
      <c r="CO4" s="599"/>
      <c r="CP4" s="599"/>
      <c r="CQ4" s="599"/>
      <c r="CR4" s="599"/>
      <c r="CS4" s="600"/>
      <c r="CT4" s="601">
        <v>2.4</v>
      </c>
      <c r="CU4" s="602"/>
      <c r="CV4" s="602"/>
      <c r="CW4" s="602"/>
      <c r="CX4" s="602"/>
      <c r="CY4" s="602"/>
      <c r="CZ4" s="602"/>
      <c r="DA4" s="603"/>
      <c r="DB4" s="601">
        <v>4.2</v>
      </c>
      <c r="DC4" s="602"/>
      <c r="DD4" s="602"/>
      <c r="DE4" s="602"/>
      <c r="DF4" s="602"/>
      <c r="DG4" s="602"/>
      <c r="DH4" s="602"/>
      <c r="DI4" s="603"/>
    </row>
    <row r="5" spans="1:119" ht="18.75" customHeight="1" x14ac:dyDescent="0.2">
      <c r="A5" s="175"/>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95</v>
      </c>
      <c r="AN5" s="389"/>
      <c r="AO5" s="389"/>
      <c r="AP5" s="389"/>
      <c r="AQ5" s="389"/>
      <c r="AR5" s="389"/>
      <c r="AS5" s="389"/>
      <c r="AT5" s="390"/>
      <c r="AU5" s="490" t="s">
        <v>96</v>
      </c>
      <c r="AV5" s="491"/>
      <c r="AW5" s="491"/>
      <c r="AX5" s="491"/>
      <c r="AY5" s="446" t="s">
        <v>97</v>
      </c>
      <c r="AZ5" s="447"/>
      <c r="BA5" s="447"/>
      <c r="BB5" s="447"/>
      <c r="BC5" s="447"/>
      <c r="BD5" s="447"/>
      <c r="BE5" s="447"/>
      <c r="BF5" s="447"/>
      <c r="BG5" s="447"/>
      <c r="BH5" s="447"/>
      <c r="BI5" s="447"/>
      <c r="BJ5" s="447"/>
      <c r="BK5" s="447"/>
      <c r="BL5" s="447"/>
      <c r="BM5" s="448"/>
      <c r="BN5" s="432">
        <v>4265899</v>
      </c>
      <c r="BO5" s="433"/>
      <c r="BP5" s="433"/>
      <c r="BQ5" s="433"/>
      <c r="BR5" s="433"/>
      <c r="BS5" s="433"/>
      <c r="BT5" s="433"/>
      <c r="BU5" s="434"/>
      <c r="BV5" s="432">
        <v>4695338</v>
      </c>
      <c r="BW5" s="433"/>
      <c r="BX5" s="433"/>
      <c r="BY5" s="433"/>
      <c r="BZ5" s="433"/>
      <c r="CA5" s="433"/>
      <c r="CB5" s="433"/>
      <c r="CC5" s="434"/>
      <c r="CD5" s="472" t="s">
        <v>98</v>
      </c>
      <c r="CE5" s="392"/>
      <c r="CF5" s="392"/>
      <c r="CG5" s="392"/>
      <c r="CH5" s="392"/>
      <c r="CI5" s="392"/>
      <c r="CJ5" s="392"/>
      <c r="CK5" s="392"/>
      <c r="CL5" s="392"/>
      <c r="CM5" s="392"/>
      <c r="CN5" s="392"/>
      <c r="CO5" s="392"/>
      <c r="CP5" s="392"/>
      <c r="CQ5" s="392"/>
      <c r="CR5" s="392"/>
      <c r="CS5" s="473"/>
      <c r="CT5" s="429">
        <v>86.2</v>
      </c>
      <c r="CU5" s="430"/>
      <c r="CV5" s="430"/>
      <c r="CW5" s="430"/>
      <c r="CX5" s="430"/>
      <c r="CY5" s="430"/>
      <c r="CZ5" s="430"/>
      <c r="DA5" s="431"/>
      <c r="DB5" s="429">
        <v>79</v>
      </c>
      <c r="DC5" s="430"/>
      <c r="DD5" s="430"/>
      <c r="DE5" s="430"/>
      <c r="DF5" s="430"/>
      <c r="DG5" s="430"/>
      <c r="DH5" s="430"/>
      <c r="DI5" s="431"/>
    </row>
    <row r="6" spans="1:119" ht="18.75" customHeight="1" x14ac:dyDescent="0.2">
      <c r="A6" s="175"/>
      <c r="B6" s="578" t="s">
        <v>99</v>
      </c>
      <c r="C6" s="419"/>
      <c r="D6" s="419"/>
      <c r="E6" s="579"/>
      <c r="F6" s="579"/>
      <c r="G6" s="579"/>
      <c r="H6" s="579"/>
      <c r="I6" s="579"/>
      <c r="J6" s="579"/>
      <c r="K6" s="579"/>
      <c r="L6" s="579" t="s">
        <v>100</v>
      </c>
      <c r="M6" s="579"/>
      <c r="N6" s="579"/>
      <c r="O6" s="579"/>
      <c r="P6" s="579"/>
      <c r="Q6" s="579"/>
      <c r="R6" s="417"/>
      <c r="S6" s="417"/>
      <c r="T6" s="417"/>
      <c r="U6" s="417"/>
      <c r="V6" s="585"/>
      <c r="W6" s="522" t="s">
        <v>101</v>
      </c>
      <c r="X6" s="418"/>
      <c r="Y6" s="418"/>
      <c r="Z6" s="418"/>
      <c r="AA6" s="418"/>
      <c r="AB6" s="419"/>
      <c r="AC6" s="590" t="s">
        <v>102</v>
      </c>
      <c r="AD6" s="591"/>
      <c r="AE6" s="591"/>
      <c r="AF6" s="591"/>
      <c r="AG6" s="591"/>
      <c r="AH6" s="591"/>
      <c r="AI6" s="591"/>
      <c r="AJ6" s="591"/>
      <c r="AK6" s="591"/>
      <c r="AL6" s="592"/>
      <c r="AM6" s="489" t="s">
        <v>103</v>
      </c>
      <c r="AN6" s="389"/>
      <c r="AO6" s="389"/>
      <c r="AP6" s="389"/>
      <c r="AQ6" s="389"/>
      <c r="AR6" s="389"/>
      <c r="AS6" s="389"/>
      <c r="AT6" s="390"/>
      <c r="AU6" s="490" t="s">
        <v>104</v>
      </c>
      <c r="AV6" s="491"/>
      <c r="AW6" s="491"/>
      <c r="AX6" s="491"/>
      <c r="AY6" s="446" t="s">
        <v>105</v>
      </c>
      <c r="AZ6" s="447"/>
      <c r="BA6" s="447"/>
      <c r="BB6" s="447"/>
      <c r="BC6" s="447"/>
      <c r="BD6" s="447"/>
      <c r="BE6" s="447"/>
      <c r="BF6" s="447"/>
      <c r="BG6" s="447"/>
      <c r="BH6" s="447"/>
      <c r="BI6" s="447"/>
      <c r="BJ6" s="447"/>
      <c r="BK6" s="447"/>
      <c r="BL6" s="447"/>
      <c r="BM6" s="448"/>
      <c r="BN6" s="432">
        <v>85545</v>
      </c>
      <c r="BO6" s="433"/>
      <c r="BP6" s="433"/>
      <c r="BQ6" s="433"/>
      <c r="BR6" s="433"/>
      <c r="BS6" s="433"/>
      <c r="BT6" s="433"/>
      <c r="BU6" s="434"/>
      <c r="BV6" s="432">
        <v>112910</v>
      </c>
      <c r="BW6" s="433"/>
      <c r="BX6" s="433"/>
      <c r="BY6" s="433"/>
      <c r="BZ6" s="433"/>
      <c r="CA6" s="433"/>
      <c r="CB6" s="433"/>
      <c r="CC6" s="434"/>
      <c r="CD6" s="472" t="s">
        <v>106</v>
      </c>
      <c r="CE6" s="392"/>
      <c r="CF6" s="392"/>
      <c r="CG6" s="392"/>
      <c r="CH6" s="392"/>
      <c r="CI6" s="392"/>
      <c r="CJ6" s="392"/>
      <c r="CK6" s="392"/>
      <c r="CL6" s="392"/>
      <c r="CM6" s="392"/>
      <c r="CN6" s="392"/>
      <c r="CO6" s="392"/>
      <c r="CP6" s="392"/>
      <c r="CQ6" s="392"/>
      <c r="CR6" s="392"/>
      <c r="CS6" s="473"/>
      <c r="CT6" s="575">
        <v>86.9</v>
      </c>
      <c r="CU6" s="576"/>
      <c r="CV6" s="576"/>
      <c r="CW6" s="576"/>
      <c r="CX6" s="576"/>
      <c r="CY6" s="576"/>
      <c r="CZ6" s="576"/>
      <c r="DA6" s="577"/>
      <c r="DB6" s="575">
        <v>80.8</v>
      </c>
      <c r="DC6" s="576"/>
      <c r="DD6" s="576"/>
      <c r="DE6" s="576"/>
      <c r="DF6" s="576"/>
      <c r="DG6" s="576"/>
      <c r="DH6" s="576"/>
      <c r="DI6" s="577"/>
    </row>
    <row r="7" spans="1:119" ht="18.75" customHeight="1" x14ac:dyDescent="0.2">
      <c r="A7" s="175"/>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107</v>
      </c>
      <c r="AN7" s="389"/>
      <c r="AO7" s="389"/>
      <c r="AP7" s="389"/>
      <c r="AQ7" s="389"/>
      <c r="AR7" s="389"/>
      <c r="AS7" s="389"/>
      <c r="AT7" s="390"/>
      <c r="AU7" s="490" t="s">
        <v>104</v>
      </c>
      <c r="AV7" s="491"/>
      <c r="AW7" s="491"/>
      <c r="AX7" s="491"/>
      <c r="AY7" s="446" t="s">
        <v>108</v>
      </c>
      <c r="AZ7" s="447"/>
      <c r="BA7" s="447"/>
      <c r="BB7" s="447"/>
      <c r="BC7" s="447"/>
      <c r="BD7" s="447"/>
      <c r="BE7" s="447"/>
      <c r="BF7" s="447"/>
      <c r="BG7" s="447"/>
      <c r="BH7" s="447"/>
      <c r="BI7" s="447"/>
      <c r="BJ7" s="447"/>
      <c r="BK7" s="447"/>
      <c r="BL7" s="447"/>
      <c r="BM7" s="448"/>
      <c r="BN7" s="432">
        <v>26689</v>
      </c>
      <c r="BO7" s="433"/>
      <c r="BP7" s="433"/>
      <c r="BQ7" s="433"/>
      <c r="BR7" s="433"/>
      <c r="BS7" s="433"/>
      <c r="BT7" s="433"/>
      <c r="BU7" s="434"/>
      <c r="BV7" s="432">
        <v>8286</v>
      </c>
      <c r="BW7" s="433"/>
      <c r="BX7" s="433"/>
      <c r="BY7" s="433"/>
      <c r="BZ7" s="433"/>
      <c r="CA7" s="433"/>
      <c r="CB7" s="433"/>
      <c r="CC7" s="434"/>
      <c r="CD7" s="472" t="s">
        <v>109</v>
      </c>
      <c r="CE7" s="392"/>
      <c r="CF7" s="392"/>
      <c r="CG7" s="392"/>
      <c r="CH7" s="392"/>
      <c r="CI7" s="392"/>
      <c r="CJ7" s="392"/>
      <c r="CK7" s="392"/>
      <c r="CL7" s="392"/>
      <c r="CM7" s="392"/>
      <c r="CN7" s="392"/>
      <c r="CO7" s="392"/>
      <c r="CP7" s="392"/>
      <c r="CQ7" s="392"/>
      <c r="CR7" s="392"/>
      <c r="CS7" s="473"/>
      <c r="CT7" s="432">
        <v>2412028</v>
      </c>
      <c r="CU7" s="433"/>
      <c r="CV7" s="433"/>
      <c r="CW7" s="433"/>
      <c r="CX7" s="433"/>
      <c r="CY7" s="433"/>
      <c r="CZ7" s="433"/>
      <c r="DA7" s="434"/>
      <c r="DB7" s="432">
        <v>2466832</v>
      </c>
      <c r="DC7" s="433"/>
      <c r="DD7" s="433"/>
      <c r="DE7" s="433"/>
      <c r="DF7" s="433"/>
      <c r="DG7" s="433"/>
      <c r="DH7" s="433"/>
      <c r="DI7" s="434"/>
    </row>
    <row r="8" spans="1:119" ht="18.75" customHeight="1" thickBot="1" x14ac:dyDescent="0.25">
      <c r="A8" s="175"/>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110</v>
      </c>
      <c r="AN8" s="389"/>
      <c r="AO8" s="389"/>
      <c r="AP8" s="389"/>
      <c r="AQ8" s="389"/>
      <c r="AR8" s="389"/>
      <c r="AS8" s="389"/>
      <c r="AT8" s="390"/>
      <c r="AU8" s="490" t="s">
        <v>111</v>
      </c>
      <c r="AV8" s="491"/>
      <c r="AW8" s="491"/>
      <c r="AX8" s="491"/>
      <c r="AY8" s="446" t="s">
        <v>112</v>
      </c>
      <c r="AZ8" s="447"/>
      <c r="BA8" s="447"/>
      <c r="BB8" s="447"/>
      <c r="BC8" s="447"/>
      <c r="BD8" s="447"/>
      <c r="BE8" s="447"/>
      <c r="BF8" s="447"/>
      <c r="BG8" s="447"/>
      <c r="BH8" s="447"/>
      <c r="BI8" s="447"/>
      <c r="BJ8" s="447"/>
      <c r="BK8" s="447"/>
      <c r="BL8" s="447"/>
      <c r="BM8" s="448"/>
      <c r="BN8" s="432">
        <v>58856</v>
      </c>
      <c r="BO8" s="433"/>
      <c r="BP8" s="433"/>
      <c r="BQ8" s="433"/>
      <c r="BR8" s="433"/>
      <c r="BS8" s="433"/>
      <c r="BT8" s="433"/>
      <c r="BU8" s="434"/>
      <c r="BV8" s="432">
        <v>104624</v>
      </c>
      <c r="BW8" s="433"/>
      <c r="BX8" s="433"/>
      <c r="BY8" s="433"/>
      <c r="BZ8" s="433"/>
      <c r="CA8" s="433"/>
      <c r="CB8" s="433"/>
      <c r="CC8" s="434"/>
      <c r="CD8" s="472" t="s">
        <v>113</v>
      </c>
      <c r="CE8" s="392"/>
      <c r="CF8" s="392"/>
      <c r="CG8" s="392"/>
      <c r="CH8" s="392"/>
      <c r="CI8" s="392"/>
      <c r="CJ8" s="392"/>
      <c r="CK8" s="392"/>
      <c r="CL8" s="392"/>
      <c r="CM8" s="392"/>
      <c r="CN8" s="392"/>
      <c r="CO8" s="392"/>
      <c r="CP8" s="392"/>
      <c r="CQ8" s="392"/>
      <c r="CR8" s="392"/>
      <c r="CS8" s="473"/>
      <c r="CT8" s="535">
        <v>0.15</v>
      </c>
      <c r="CU8" s="536"/>
      <c r="CV8" s="536"/>
      <c r="CW8" s="536"/>
      <c r="CX8" s="536"/>
      <c r="CY8" s="536"/>
      <c r="CZ8" s="536"/>
      <c r="DA8" s="537"/>
      <c r="DB8" s="535">
        <v>0.15</v>
      </c>
      <c r="DC8" s="536"/>
      <c r="DD8" s="536"/>
      <c r="DE8" s="536"/>
      <c r="DF8" s="536"/>
      <c r="DG8" s="536"/>
      <c r="DH8" s="536"/>
      <c r="DI8" s="537"/>
    </row>
    <row r="9" spans="1:119" ht="18.75" customHeight="1" thickBot="1" x14ac:dyDescent="0.25">
      <c r="A9" s="175"/>
      <c r="B9" s="564" t="s">
        <v>114</v>
      </c>
      <c r="C9" s="565"/>
      <c r="D9" s="565"/>
      <c r="E9" s="565"/>
      <c r="F9" s="565"/>
      <c r="G9" s="565"/>
      <c r="H9" s="565"/>
      <c r="I9" s="565"/>
      <c r="J9" s="565"/>
      <c r="K9" s="483"/>
      <c r="L9" s="566" t="s">
        <v>115</v>
      </c>
      <c r="M9" s="567"/>
      <c r="N9" s="567"/>
      <c r="O9" s="567"/>
      <c r="P9" s="567"/>
      <c r="Q9" s="568"/>
      <c r="R9" s="569">
        <v>3028</v>
      </c>
      <c r="S9" s="570"/>
      <c r="T9" s="570"/>
      <c r="U9" s="570"/>
      <c r="V9" s="571"/>
      <c r="W9" s="501" t="s">
        <v>116</v>
      </c>
      <c r="X9" s="502"/>
      <c r="Y9" s="502"/>
      <c r="Z9" s="502"/>
      <c r="AA9" s="502"/>
      <c r="AB9" s="502"/>
      <c r="AC9" s="502"/>
      <c r="AD9" s="502"/>
      <c r="AE9" s="502"/>
      <c r="AF9" s="502"/>
      <c r="AG9" s="502"/>
      <c r="AH9" s="502"/>
      <c r="AI9" s="502"/>
      <c r="AJ9" s="502"/>
      <c r="AK9" s="502"/>
      <c r="AL9" s="572"/>
      <c r="AM9" s="489" t="s">
        <v>117</v>
      </c>
      <c r="AN9" s="389"/>
      <c r="AO9" s="389"/>
      <c r="AP9" s="389"/>
      <c r="AQ9" s="389"/>
      <c r="AR9" s="389"/>
      <c r="AS9" s="389"/>
      <c r="AT9" s="390"/>
      <c r="AU9" s="490" t="s">
        <v>111</v>
      </c>
      <c r="AV9" s="491"/>
      <c r="AW9" s="491"/>
      <c r="AX9" s="491"/>
      <c r="AY9" s="446" t="s">
        <v>118</v>
      </c>
      <c r="AZ9" s="447"/>
      <c r="BA9" s="447"/>
      <c r="BB9" s="447"/>
      <c r="BC9" s="447"/>
      <c r="BD9" s="447"/>
      <c r="BE9" s="447"/>
      <c r="BF9" s="447"/>
      <c r="BG9" s="447"/>
      <c r="BH9" s="447"/>
      <c r="BI9" s="447"/>
      <c r="BJ9" s="447"/>
      <c r="BK9" s="447"/>
      <c r="BL9" s="447"/>
      <c r="BM9" s="448"/>
      <c r="BN9" s="432">
        <v>-45768</v>
      </c>
      <c r="BO9" s="433"/>
      <c r="BP9" s="433"/>
      <c r="BQ9" s="433"/>
      <c r="BR9" s="433"/>
      <c r="BS9" s="433"/>
      <c r="BT9" s="433"/>
      <c r="BU9" s="434"/>
      <c r="BV9" s="432">
        <v>37829</v>
      </c>
      <c r="BW9" s="433"/>
      <c r="BX9" s="433"/>
      <c r="BY9" s="433"/>
      <c r="BZ9" s="433"/>
      <c r="CA9" s="433"/>
      <c r="CB9" s="433"/>
      <c r="CC9" s="434"/>
      <c r="CD9" s="472" t="s">
        <v>119</v>
      </c>
      <c r="CE9" s="392"/>
      <c r="CF9" s="392"/>
      <c r="CG9" s="392"/>
      <c r="CH9" s="392"/>
      <c r="CI9" s="392"/>
      <c r="CJ9" s="392"/>
      <c r="CK9" s="392"/>
      <c r="CL9" s="392"/>
      <c r="CM9" s="392"/>
      <c r="CN9" s="392"/>
      <c r="CO9" s="392"/>
      <c r="CP9" s="392"/>
      <c r="CQ9" s="392"/>
      <c r="CR9" s="392"/>
      <c r="CS9" s="473"/>
      <c r="CT9" s="429">
        <v>17.5</v>
      </c>
      <c r="CU9" s="430"/>
      <c r="CV9" s="430"/>
      <c r="CW9" s="430"/>
      <c r="CX9" s="430"/>
      <c r="CY9" s="430"/>
      <c r="CZ9" s="430"/>
      <c r="DA9" s="431"/>
      <c r="DB9" s="429">
        <v>15.8</v>
      </c>
      <c r="DC9" s="430"/>
      <c r="DD9" s="430"/>
      <c r="DE9" s="430"/>
      <c r="DF9" s="430"/>
      <c r="DG9" s="430"/>
      <c r="DH9" s="430"/>
      <c r="DI9" s="431"/>
    </row>
    <row r="10" spans="1:119" ht="18.75" customHeight="1" thickBot="1" x14ac:dyDescent="0.25">
      <c r="A10" s="175"/>
      <c r="B10" s="564"/>
      <c r="C10" s="565"/>
      <c r="D10" s="565"/>
      <c r="E10" s="565"/>
      <c r="F10" s="565"/>
      <c r="G10" s="565"/>
      <c r="H10" s="565"/>
      <c r="I10" s="565"/>
      <c r="J10" s="565"/>
      <c r="K10" s="483"/>
      <c r="L10" s="388" t="s">
        <v>120</v>
      </c>
      <c r="M10" s="389"/>
      <c r="N10" s="389"/>
      <c r="O10" s="389"/>
      <c r="P10" s="389"/>
      <c r="Q10" s="390"/>
      <c r="R10" s="385">
        <v>3412</v>
      </c>
      <c r="S10" s="386"/>
      <c r="T10" s="386"/>
      <c r="U10" s="386"/>
      <c r="V10" s="445"/>
      <c r="W10" s="573"/>
      <c r="X10" s="383"/>
      <c r="Y10" s="383"/>
      <c r="Z10" s="383"/>
      <c r="AA10" s="383"/>
      <c r="AB10" s="383"/>
      <c r="AC10" s="383"/>
      <c r="AD10" s="383"/>
      <c r="AE10" s="383"/>
      <c r="AF10" s="383"/>
      <c r="AG10" s="383"/>
      <c r="AH10" s="383"/>
      <c r="AI10" s="383"/>
      <c r="AJ10" s="383"/>
      <c r="AK10" s="383"/>
      <c r="AL10" s="574"/>
      <c r="AM10" s="489" t="s">
        <v>121</v>
      </c>
      <c r="AN10" s="389"/>
      <c r="AO10" s="389"/>
      <c r="AP10" s="389"/>
      <c r="AQ10" s="389"/>
      <c r="AR10" s="389"/>
      <c r="AS10" s="389"/>
      <c r="AT10" s="390"/>
      <c r="AU10" s="490" t="s">
        <v>122</v>
      </c>
      <c r="AV10" s="491"/>
      <c r="AW10" s="491"/>
      <c r="AX10" s="491"/>
      <c r="AY10" s="446" t="s">
        <v>123</v>
      </c>
      <c r="AZ10" s="447"/>
      <c r="BA10" s="447"/>
      <c r="BB10" s="447"/>
      <c r="BC10" s="447"/>
      <c r="BD10" s="447"/>
      <c r="BE10" s="447"/>
      <c r="BF10" s="447"/>
      <c r="BG10" s="447"/>
      <c r="BH10" s="447"/>
      <c r="BI10" s="447"/>
      <c r="BJ10" s="447"/>
      <c r="BK10" s="447"/>
      <c r="BL10" s="447"/>
      <c r="BM10" s="448"/>
      <c r="BN10" s="432">
        <v>52015</v>
      </c>
      <c r="BO10" s="433"/>
      <c r="BP10" s="433"/>
      <c r="BQ10" s="433"/>
      <c r="BR10" s="433"/>
      <c r="BS10" s="433"/>
      <c r="BT10" s="433"/>
      <c r="BU10" s="434"/>
      <c r="BV10" s="432">
        <v>40030</v>
      </c>
      <c r="BW10" s="433"/>
      <c r="BX10" s="433"/>
      <c r="BY10" s="433"/>
      <c r="BZ10" s="433"/>
      <c r="CA10" s="433"/>
      <c r="CB10" s="433"/>
      <c r="CC10" s="434"/>
      <c r="CD10" s="181" t="s">
        <v>124</v>
      </c>
      <c r="CE10" s="182"/>
      <c r="CF10" s="182"/>
      <c r="CG10" s="182"/>
      <c r="CH10" s="182"/>
      <c r="CI10" s="182"/>
      <c r="CJ10" s="182"/>
      <c r="CK10" s="182"/>
      <c r="CL10" s="182"/>
      <c r="CM10" s="182"/>
      <c r="CN10" s="182"/>
      <c r="CO10" s="182"/>
      <c r="CP10" s="182"/>
      <c r="CQ10" s="182"/>
      <c r="CR10" s="182"/>
      <c r="CS10" s="183"/>
      <c r="CT10" s="187"/>
      <c r="CU10" s="188"/>
      <c r="CV10" s="188"/>
      <c r="CW10" s="188"/>
      <c r="CX10" s="188"/>
      <c r="CY10" s="188"/>
      <c r="CZ10" s="188"/>
      <c r="DA10" s="189"/>
      <c r="DB10" s="187"/>
      <c r="DC10" s="188"/>
      <c r="DD10" s="188"/>
      <c r="DE10" s="188"/>
      <c r="DF10" s="188"/>
      <c r="DG10" s="188"/>
      <c r="DH10" s="188"/>
      <c r="DI10" s="189"/>
    </row>
    <row r="11" spans="1:119" ht="18.75" customHeight="1" thickBot="1" x14ac:dyDescent="0.25">
      <c r="A11" s="175"/>
      <c r="B11" s="564"/>
      <c r="C11" s="565"/>
      <c r="D11" s="565"/>
      <c r="E11" s="565"/>
      <c r="F11" s="565"/>
      <c r="G11" s="565"/>
      <c r="H11" s="565"/>
      <c r="I11" s="565"/>
      <c r="J11" s="565"/>
      <c r="K11" s="483"/>
      <c r="L11" s="393" t="s">
        <v>125</v>
      </c>
      <c r="M11" s="394"/>
      <c r="N11" s="394"/>
      <c r="O11" s="394"/>
      <c r="P11" s="394"/>
      <c r="Q11" s="395"/>
      <c r="R11" s="561" t="s">
        <v>126</v>
      </c>
      <c r="S11" s="562"/>
      <c r="T11" s="562"/>
      <c r="U11" s="562"/>
      <c r="V11" s="563"/>
      <c r="W11" s="573"/>
      <c r="X11" s="383"/>
      <c r="Y11" s="383"/>
      <c r="Z11" s="383"/>
      <c r="AA11" s="383"/>
      <c r="AB11" s="383"/>
      <c r="AC11" s="383"/>
      <c r="AD11" s="383"/>
      <c r="AE11" s="383"/>
      <c r="AF11" s="383"/>
      <c r="AG11" s="383"/>
      <c r="AH11" s="383"/>
      <c r="AI11" s="383"/>
      <c r="AJ11" s="383"/>
      <c r="AK11" s="383"/>
      <c r="AL11" s="574"/>
      <c r="AM11" s="489" t="s">
        <v>127</v>
      </c>
      <c r="AN11" s="389"/>
      <c r="AO11" s="389"/>
      <c r="AP11" s="389"/>
      <c r="AQ11" s="389"/>
      <c r="AR11" s="389"/>
      <c r="AS11" s="389"/>
      <c r="AT11" s="390"/>
      <c r="AU11" s="490" t="s">
        <v>128</v>
      </c>
      <c r="AV11" s="491"/>
      <c r="AW11" s="491"/>
      <c r="AX11" s="491"/>
      <c r="AY11" s="446" t="s">
        <v>129</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130</v>
      </c>
      <c r="CE11" s="392"/>
      <c r="CF11" s="392"/>
      <c r="CG11" s="392"/>
      <c r="CH11" s="392"/>
      <c r="CI11" s="392"/>
      <c r="CJ11" s="392"/>
      <c r="CK11" s="392"/>
      <c r="CL11" s="392"/>
      <c r="CM11" s="392"/>
      <c r="CN11" s="392"/>
      <c r="CO11" s="392"/>
      <c r="CP11" s="392"/>
      <c r="CQ11" s="392"/>
      <c r="CR11" s="392"/>
      <c r="CS11" s="473"/>
      <c r="CT11" s="535" t="s">
        <v>131</v>
      </c>
      <c r="CU11" s="536"/>
      <c r="CV11" s="536"/>
      <c r="CW11" s="536"/>
      <c r="CX11" s="536"/>
      <c r="CY11" s="536"/>
      <c r="CZ11" s="536"/>
      <c r="DA11" s="537"/>
      <c r="DB11" s="535" t="s">
        <v>131</v>
      </c>
      <c r="DC11" s="536"/>
      <c r="DD11" s="536"/>
      <c r="DE11" s="536"/>
      <c r="DF11" s="536"/>
      <c r="DG11" s="536"/>
      <c r="DH11" s="536"/>
      <c r="DI11" s="537"/>
    </row>
    <row r="12" spans="1:119" ht="18.75" customHeight="1" x14ac:dyDescent="0.2">
      <c r="A12" s="175"/>
      <c r="B12" s="538" t="s">
        <v>132</v>
      </c>
      <c r="C12" s="539"/>
      <c r="D12" s="539"/>
      <c r="E12" s="539"/>
      <c r="F12" s="539"/>
      <c r="G12" s="539"/>
      <c r="H12" s="539"/>
      <c r="I12" s="539"/>
      <c r="J12" s="539"/>
      <c r="K12" s="540"/>
      <c r="L12" s="547" t="s">
        <v>133</v>
      </c>
      <c r="M12" s="548"/>
      <c r="N12" s="548"/>
      <c r="O12" s="548"/>
      <c r="P12" s="548"/>
      <c r="Q12" s="549"/>
      <c r="R12" s="550">
        <v>2939</v>
      </c>
      <c r="S12" s="551"/>
      <c r="T12" s="551"/>
      <c r="U12" s="551"/>
      <c r="V12" s="552"/>
      <c r="W12" s="553" t="s">
        <v>1</v>
      </c>
      <c r="X12" s="491"/>
      <c r="Y12" s="491"/>
      <c r="Z12" s="491"/>
      <c r="AA12" s="491"/>
      <c r="AB12" s="554"/>
      <c r="AC12" s="555" t="s">
        <v>134</v>
      </c>
      <c r="AD12" s="556"/>
      <c r="AE12" s="556"/>
      <c r="AF12" s="556"/>
      <c r="AG12" s="557"/>
      <c r="AH12" s="555" t="s">
        <v>135</v>
      </c>
      <c r="AI12" s="556"/>
      <c r="AJ12" s="556"/>
      <c r="AK12" s="556"/>
      <c r="AL12" s="558"/>
      <c r="AM12" s="489" t="s">
        <v>136</v>
      </c>
      <c r="AN12" s="389"/>
      <c r="AO12" s="389"/>
      <c r="AP12" s="389"/>
      <c r="AQ12" s="389"/>
      <c r="AR12" s="389"/>
      <c r="AS12" s="389"/>
      <c r="AT12" s="390"/>
      <c r="AU12" s="490" t="s">
        <v>96</v>
      </c>
      <c r="AV12" s="491"/>
      <c r="AW12" s="491"/>
      <c r="AX12" s="491"/>
      <c r="AY12" s="446" t="s">
        <v>137</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138</v>
      </c>
      <c r="CE12" s="392"/>
      <c r="CF12" s="392"/>
      <c r="CG12" s="392"/>
      <c r="CH12" s="392"/>
      <c r="CI12" s="392"/>
      <c r="CJ12" s="392"/>
      <c r="CK12" s="392"/>
      <c r="CL12" s="392"/>
      <c r="CM12" s="392"/>
      <c r="CN12" s="392"/>
      <c r="CO12" s="392"/>
      <c r="CP12" s="392"/>
      <c r="CQ12" s="392"/>
      <c r="CR12" s="392"/>
      <c r="CS12" s="473"/>
      <c r="CT12" s="535" t="s">
        <v>131</v>
      </c>
      <c r="CU12" s="536"/>
      <c r="CV12" s="536"/>
      <c r="CW12" s="536"/>
      <c r="CX12" s="536"/>
      <c r="CY12" s="536"/>
      <c r="CZ12" s="536"/>
      <c r="DA12" s="537"/>
      <c r="DB12" s="535" t="s">
        <v>139</v>
      </c>
      <c r="DC12" s="536"/>
      <c r="DD12" s="536"/>
      <c r="DE12" s="536"/>
      <c r="DF12" s="536"/>
      <c r="DG12" s="536"/>
      <c r="DH12" s="536"/>
      <c r="DI12" s="537"/>
    </row>
    <row r="13" spans="1:119" ht="18.75" customHeight="1" x14ac:dyDescent="0.2">
      <c r="A13" s="175"/>
      <c r="B13" s="541"/>
      <c r="C13" s="542"/>
      <c r="D13" s="542"/>
      <c r="E13" s="542"/>
      <c r="F13" s="542"/>
      <c r="G13" s="542"/>
      <c r="H13" s="542"/>
      <c r="I13" s="542"/>
      <c r="J13" s="542"/>
      <c r="K13" s="543"/>
      <c r="L13" s="190"/>
      <c r="M13" s="516" t="s">
        <v>140</v>
      </c>
      <c r="N13" s="517"/>
      <c r="O13" s="517"/>
      <c r="P13" s="517"/>
      <c r="Q13" s="518"/>
      <c r="R13" s="519">
        <v>2921</v>
      </c>
      <c r="S13" s="520"/>
      <c r="T13" s="520"/>
      <c r="U13" s="520"/>
      <c r="V13" s="521"/>
      <c r="W13" s="522" t="s">
        <v>141</v>
      </c>
      <c r="X13" s="418"/>
      <c r="Y13" s="418"/>
      <c r="Z13" s="418"/>
      <c r="AA13" s="418"/>
      <c r="AB13" s="419"/>
      <c r="AC13" s="385">
        <v>335</v>
      </c>
      <c r="AD13" s="386"/>
      <c r="AE13" s="386"/>
      <c r="AF13" s="386"/>
      <c r="AG13" s="387"/>
      <c r="AH13" s="385">
        <v>403</v>
      </c>
      <c r="AI13" s="386"/>
      <c r="AJ13" s="386"/>
      <c r="AK13" s="386"/>
      <c r="AL13" s="445"/>
      <c r="AM13" s="489" t="s">
        <v>142</v>
      </c>
      <c r="AN13" s="389"/>
      <c r="AO13" s="389"/>
      <c r="AP13" s="389"/>
      <c r="AQ13" s="389"/>
      <c r="AR13" s="389"/>
      <c r="AS13" s="389"/>
      <c r="AT13" s="390"/>
      <c r="AU13" s="490" t="s">
        <v>128</v>
      </c>
      <c r="AV13" s="491"/>
      <c r="AW13" s="491"/>
      <c r="AX13" s="491"/>
      <c r="AY13" s="446" t="s">
        <v>143</v>
      </c>
      <c r="AZ13" s="447"/>
      <c r="BA13" s="447"/>
      <c r="BB13" s="447"/>
      <c r="BC13" s="447"/>
      <c r="BD13" s="447"/>
      <c r="BE13" s="447"/>
      <c r="BF13" s="447"/>
      <c r="BG13" s="447"/>
      <c r="BH13" s="447"/>
      <c r="BI13" s="447"/>
      <c r="BJ13" s="447"/>
      <c r="BK13" s="447"/>
      <c r="BL13" s="447"/>
      <c r="BM13" s="448"/>
      <c r="BN13" s="432">
        <v>6247</v>
      </c>
      <c r="BO13" s="433"/>
      <c r="BP13" s="433"/>
      <c r="BQ13" s="433"/>
      <c r="BR13" s="433"/>
      <c r="BS13" s="433"/>
      <c r="BT13" s="433"/>
      <c r="BU13" s="434"/>
      <c r="BV13" s="432">
        <v>77859</v>
      </c>
      <c r="BW13" s="433"/>
      <c r="BX13" s="433"/>
      <c r="BY13" s="433"/>
      <c r="BZ13" s="433"/>
      <c r="CA13" s="433"/>
      <c r="CB13" s="433"/>
      <c r="CC13" s="434"/>
      <c r="CD13" s="472" t="s">
        <v>144</v>
      </c>
      <c r="CE13" s="392"/>
      <c r="CF13" s="392"/>
      <c r="CG13" s="392"/>
      <c r="CH13" s="392"/>
      <c r="CI13" s="392"/>
      <c r="CJ13" s="392"/>
      <c r="CK13" s="392"/>
      <c r="CL13" s="392"/>
      <c r="CM13" s="392"/>
      <c r="CN13" s="392"/>
      <c r="CO13" s="392"/>
      <c r="CP13" s="392"/>
      <c r="CQ13" s="392"/>
      <c r="CR13" s="392"/>
      <c r="CS13" s="473"/>
      <c r="CT13" s="429">
        <v>8.9</v>
      </c>
      <c r="CU13" s="430"/>
      <c r="CV13" s="430"/>
      <c r="CW13" s="430"/>
      <c r="CX13" s="430"/>
      <c r="CY13" s="430"/>
      <c r="CZ13" s="430"/>
      <c r="DA13" s="431"/>
      <c r="DB13" s="429">
        <v>8</v>
      </c>
      <c r="DC13" s="430"/>
      <c r="DD13" s="430"/>
      <c r="DE13" s="430"/>
      <c r="DF13" s="430"/>
      <c r="DG13" s="430"/>
      <c r="DH13" s="430"/>
      <c r="DI13" s="431"/>
    </row>
    <row r="14" spans="1:119" ht="18.75" customHeight="1" thickBot="1" x14ac:dyDescent="0.25">
      <c r="A14" s="175"/>
      <c r="B14" s="541"/>
      <c r="C14" s="542"/>
      <c r="D14" s="542"/>
      <c r="E14" s="542"/>
      <c r="F14" s="542"/>
      <c r="G14" s="542"/>
      <c r="H14" s="542"/>
      <c r="I14" s="542"/>
      <c r="J14" s="542"/>
      <c r="K14" s="543"/>
      <c r="L14" s="506" t="s">
        <v>145</v>
      </c>
      <c r="M14" s="559"/>
      <c r="N14" s="559"/>
      <c r="O14" s="559"/>
      <c r="P14" s="559"/>
      <c r="Q14" s="560"/>
      <c r="R14" s="519">
        <v>3030</v>
      </c>
      <c r="S14" s="520"/>
      <c r="T14" s="520"/>
      <c r="U14" s="520"/>
      <c r="V14" s="521"/>
      <c r="W14" s="523"/>
      <c r="X14" s="421"/>
      <c r="Y14" s="421"/>
      <c r="Z14" s="421"/>
      <c r="AA14" s="421"/>
      <c r="AB14" s="422"/>
      <c r="AC14" s="512">
        <v>20.399999999999999</v>
      </c>
      <c r="AD14" s="513"/>
      <c r="AE14" s="513"/>
      <c r="AF14" s="513"/>
      <c r="AG14" s="514"/>
      <c r="AH14" s="512">
        <v>21.6</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146</v>
      </c>
      <c r="CE14" s="470"/>
      <c r="CF14" s="470"/>
      <c r="CG14" s="470"/>
      <c r="CH14" s="470"/>
      <c r="CI14" s="470"/>
      <c r="CJ14" s="470"/>
      <c r="CK14" s="470"/>
      <c r="CL14" s="470"/>
      <c r="CM14" s="470"/>
      <c r="CN14" s="470"/>
      <c r="CO14" s="470"/>
      <c r="CP14" s="470"/>
      <c r="CQ14" s="470"/>
      <c r="CR14" s="470"/>
      <c r="CS14" s="471"/>
      <c r="CT14" s="529" t="s">
        <v>147</v>
      </c>
      <c r="CU14" s="530"/>
      <c r="CV14" s="530"/>
      <c r="CW14" s="530"/>
      <c r="CX14" s="530"/>
      <c r="CY14" s="530"/>
      <c r="CZ14" s="530"/>
      <c r="DA14" s="531"/>
      <c r="DB14" s="529" t="s">
        <v>148</v>
      </c>
      <c r="DC14" s="530"/>
      <c r="DD14" s="530"/>
      <c r="DE14" s="530"/>
      <c r="DF14" s="530"/>
      <c r="DG14" s="530"/>
      <c r="DH14" s="530"/>
      <c r="DI14" s="531"/>
    </row>
    <row r="15" spans="1:119" ht="18.75" customHeight="1" x14ac:dyDescent="0.2">
      <c r="A15" s="175"/>
      <c r="B15" s="541"/>
      <c r="C15" s="542"/>
      <c r="D15" s="542"/>
      <c r="E15" s="542"/>
      <c r="F15" s="542"/>
      <c r="G15" s="542"/>
      <c r="H15" s="542"/>
      <c r="I15" s="542"/>
      <c r="J15" s="542"/>
      <c r="K15" s="543"/>
      <c r="L15" s="190"/>
      <c r="M15" s="516" t="s">
        <v>140</v>
      </c>
      <c r="N15" s="517"/>
      <c r="O15" s="517"/>
      <c r="P15" s="517"/>
      <c r="Q15" s="518"/>
      <c r="R15" s="519">
        <v>3012</v>
      </c>
      <c r="S15" s="520"/>
      <c r="T15" s="520"/>
      <c r="U15" s="520"/>
      <c r="V15" s="521"/>
      <c r="W15" s="522" t="s">
        <v>149</v>
      </c>
      <c r="X15" s="418"/>
      <c r="Y15" s="418"/>
      <c r="Z15" s="418"/>
      <c r="AA15" s="418"/>
      <c r="AB15" s="419"/>
      <c r="AC15" s="385">
        <v>486</v>
      </c>
      <c r="AD15" s="386"/>
      <c r="AE15" s="386"/>
      <c r="AF15" s="386"/>
      <c r="AG15" s="387"/>
      <c r="AH15" s="385">
        <v>538</v>
      </c>
      <c r="AI15" s="386"/>
      <c r="AJ15" s="386"/>
      <c r="AK15" s="386"/>
      <c r="AL15" s="445"/>
      <c r="AM15" s="489"/>
      <c r="AN15" s="389"/>
      <c r="AO15" s="389"/>
      <c r="AP15" s="389"/>
      <c r="AQ15" s="389"/>
      <c r="AR15" s="389"/>
      <c r="AS15" s="389"/>
      <c r="AT15" s="390"/>
      <c r="AU15" s="490"/>
      <c r="AV15" s="491"/>
      <c r="AW15" s="491"/>
      <c r="AX15" s="491"/>
      <c r="AY15" s="458" t="s">
        <v>150</v>
      </c>
      <c r="AZ15" s="459"/>
      <c r="BA15" s="459"/>
      <c r="BB15" s="459"/>
      <c r="BC15" s="459"/>
      <c r="BD15" s="459"/>
      <c r="BE15" s="459"/>
      <c r="BF15" s="459"/>
      <c r="BG15" s="459"/>
      <c r="BH15" s="459"/>
      <c r="BI15" s="459"/>
      <c r="BJ15" s="459"/>
      <c r="BK15" s="459"/>
      <c r="BL15" s="459"/>
      <c r="BM15" s="460"/>
      <c r="BN15" s="461">
        <v>344968</v>
      </c>
      <c r="BO15" s="462"/>
      <c r="BP15" s="462"/>
      <c r="BQ15" s="462"/>
      <c r="BR15" s="462"/>
      <c r="BS15" s="462"/>
      <c r="BT15" s="462"/>
      <c r="BU15" s="463"/>
      <c r="BV15" s="461">
        <v>334276</v>
      </c>
      <c r="BW15" s="462"/>
      <c r="BX15" s="462"/>
      <c r="BY15" s="462"/>
      <c r="BZ15" s="462"/>
      <c r="CA15" s="462"/>
      <c r="CB15" s="462"/>
      <c r="CC15" s="463"/>
      <c r="CD15" s="532" t="s">
        <v>151</v>
      </c>
      <c r="CE15" s="533"/>
      <c r="CF15" s="533"/>
      <c r="CG15" s="533"/>
      <c r="CH15" s="533"/>
      <c r="CI15" s="533"/>
      <c r="CJ15" s="533"/>
      <c r="CK15" s="533"/>
      <c r="CL15" s="533"/>
      <c r="CM15" s="533"/>
      <c r="CN15" s="533"/>
      <c r="CO15" s="533"/>
      <c r="CP15" s="533"/>
      <c r="CQ15" s="533"/>
      <c r="CR15" s="533"/>
      <c r="CS15" s="534"/>
      <c r="CT15" s="191"/>
      <c r="CU15" s="192"/>
      <c r="CV15" s="192"/>
      <c r="CW15" s="192"/>
      <c r="CX15" s="192"/>
      <c r="CY15" s="192"/>
      <c r="CZ15" s="192"/>
      <c r="DA15" s="193"/>
      <c r="DB15" s="191"/>
      <c r="DC15" s="192"/>
      <c r="DD15" s="192"/>
      <c r="DE15" s="192"/>
      <c r="DF15" s="192"/>
      <c r="DG15" s="192"/>
      <c r="DH15" s="192"/>
      <c r="DI15" s="193"/>
    </row>
    <row r="16" spans="1:119" ht="18.75" customHeight="1" x14ac:dyDescent="0.2">
      <c r="A16" s="175"/>
      <c r="B16" s="541"/>
      <c r="C16" s="542"/>
      <c r="D16" s="542"/>
      <c r="E16" s="542"/>
      <c r="F16" s="542"/>
      <c r="G16" s="542"/>
      <c r="H16" s="542"/>
      <c r="I16" s="542"/>
      <c r="J16" s="542"/>
      <c r="K16" s="543"/>
      <c r="L16" s="506" t="s">
        <v>152</v>
      </c>
      <c r="M16" s="507"/>
      <c r="N16" s="507"/>
      <c r="O16" s="507"/>
      <c r="P16" s="507"/>
      <c r="Q16" s="508"/>
      <c r="R16" s="509" t="s">
        <v>153</v>
      </c>
      <c r="S16" s="510"/>
      <c r="T16" s="510"/>
      <c r="U16" s="510"/>
      <c r="V16" s="511"/>
      <c r="W16" s="523"/>
      <c r="X16" s="421"/>
      <c r="Y16" s="421"/>
      <c r="Z16" s="421"/>
      <c r="AA16" s="421"/>
      <c r="AB16" s="422"/>
      <c r="AC16" s="512">
        <v>29.7</v>
      </c>
      <c r="AD16" s="513"/>
      <c r="AE16" s="513"/>
      <c r="AF16" s="513"/>
      <c r="AG16" s="514"/>
      <c r="AH16" s="512">
        <v>28.9</v>
      </c>
      <c r="AI16" s="513"/>
      <c r="AJ16" s="513"/>
      <c r="AK16" s="513"/>
      <c r="AL16" s="515"/>
      <c r="AM16" s="489"/>
      <c r="AN16" s="389"/>
      <c r="AO16" s="389"/>
      <c r="AP16" s="389"/>
      <c r="AQ16" s="389"/>
      <c r="AR16" s="389"/>
      <c r="AS16" s="389"/>
      <c r="AT16" s="390"/>
      <c r="AU16" s="490"/>
      <c r="AV16" s="491"/>
      <c r="AW16" s="491"/>
      <c r="AX16" s="491"/>
      <c r="AY16" s="446" t="s">
        <v>154</v>
      </c>
      <c r="AZ16" s="447"/>
      <c r="BA16" s="447"/>
      <c r="BB16" s="447"/>
      <c r="BC16" s="447"/>
      <c r="BD16" s="447"/>
      <c r="BE16" s="447"/>
      <c r="BF16" s="447"/>
      <c r="BG16" s="447"/>
      <c r="BH16" s="447"/>
      <c r="BI16" s="447"/>
      <c r="BJ16" s="447"/>
      <c r="BK16" s="447"/>
      <c r="BL16" s="447"/>
      <c r="BM16" s="448"/>
      <c r="BN16" s="432">
        <v>2313938</v>
      </c>
      <c r="BO16" s="433"/>
      <c r="BP16" s="433"/>
      <c r="BQ16" s="433"/>
      <c r="BR16" s="433"/>
      <c r="BS16" s="433"/>
      <c r="BT16" s="433"/>
      <c r="BU16" s="434"/>
      <c r="BV16" s="432">
        <v>2316221</v>
      </c>
      <c r="BW16" s="433"/>
      <c r="BX16" s="433"/>
      <c r="BY16" s="433"/>
      <c r="BZ16" s="433"/>
      <c r="CA16" s="433"/>
      <c r="CB16" s="433"/>
      <c r="CC16" s="434"/>
      <c r="CD16" s="184"/>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75"/>
      <c r="B17" s="544"/>
      <c r="C17" s="545"/>
      <c r="D17" s="545"/>
      <c r="E17" s="545"/>
      <c r="F17" s="545"/>
      <c r="G17" s="545"/>
      <c r="H17" s="545"/>
      <c r="I17" s="545"/>
      <c r="J17" s="545"/>
      <c r="K17" s="546"/>
      <c r="L17" s="194"/>
      <c r="M17" s="525" t="s">
        <v>155</v>
      </c>
      <c r="N17" s="526"/>
      <c r="O17" s="526"/>
      <c r="P17" s="526"/>
      <c r="Q17" s="527"/>
      <c r="R17" s="509" t="s">
        <v>156</v>
      </c>
      <c r="S17" s="510"/>
      <c r="T17" s="510"/>
      <c r="U17" s="510"/>
      <c r="V17" s="511"/>
      <c r="W17" s="522" t="s">
        <v>157</v>
      </c>
      <c r="X17" s="418"/>
      <c r="Y17" s="418"/>
      <c r="Z17" s="418"/>
      <c r="AA17" s="418"/>
      <c r="AB17" s="419"/>
      <c r="AC17" s="385">
        <v>818</v>
      </c>
      <c r="AD17" s="386"/>
      <c r="AE17" s="386"/>
      <c r="AF17" s="386"/>
      <c r="AG17" s="387"/>
      <c r="AH17" s="385">
        <v>921</v>
      </c>
      <c r="AI17" s="386"/>
      <c r="AJ17" s="386"/>
      <c r="AK17" s="386"/>
      <c r="AL17" s="445"/>
      <c r="AM17" s="489"/>
      <c r="AN17" s="389"/>
      <c r="AO17" s="389"/>
      <c r="AP17" s="389"/>
      <c r="AQ17" s="389"/>
      <c r="AR17" s="389"/>
      <c r="AS17" s="389"/>
      <c r="AT17" s="390"/>
      <c r="AU17" s="490"/>
      <c r="AV17" s="491"/>
      <c r="AW17" s="491"/>
      <c r="AX17" s="491"/>
      <c r="AY17" s="446" t="s">
        <v>158</v>
      </c>
      <c r="AZ17" s="447"/>
      <c r="BA17" s="447"/>
      <c r="BB17" s="447"/>
      <c r="BC17" s="447"/>
      <c r="BD17" s="447"/>
      <c r="BE17" s="447"/>
      <c r="BF17" s="447"/>
      <c r="BG17" s="447"/>
      <c r="BH17" s="447"/>
      <c r="BI17" s="447"/>
      <c r="BJ17" s="447"/>
      <c r="BK17" s="447"/>
      <c r="BL17" s="447"/>
      <c r="BM17" s="448"/>
      <c r="BN17" s="432">
        <v>423306</v>
      </c>
      <c r="BO17" s="433"/>
      <c r="BP17" s="433"/>
      <c r="BQ17" s="433"/>
      <c r="BR17" s="433"/>
      <c r="BS17" s="433"/>
      <c r="BT17" s="433"/>
      <c r="BU17" s="434"/>
      <c r="BV17" s="432">
        <v>407266</v>
      </c>
      <c r="BW17" s="433"/>
      <c r="BX17" s="433"/>
      <c r="BY17" s="433"/>
      <c r="BZ17" s="433"/>
      <c r="CA17" s="433"/>
      <c r="CB17" s="433"/>
      <c r="CC17" s="434"/>
      <c r="CD17" s="184"/>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75"/>
      <c r="B18" s="482" t="s">
        <v>159</v>
      </c>
      <c r="C18" s="483"/>
      <c r="D18" s="483"/>
      <c r="E18" s="484"/>
      <c r="F18" s="484"/>
      <c r="G18" s="484"/>
      <c r="H18" s="484"/>
      <c r="I18" s="484"/>
      <c r="J18" s="484"/>
      <c r="K18" s="484"/>
      <c r="L18" s="485">
        <v>211.63</v>
      </c>
      <c r="M18" s="485"/>
      <c r="N18" s="485"/>
      <c r="O18" s="485"/>
      <c r="P18" s="485"/>
      <c r="Q18" s="485"/>
      <c r="R18" s="486"/>
      <c r="S18" s="486"/>
      <c r="T18" s="486"/>
      <c r="U18" s="486"/>
      <c r="V18" s="487"/>
      <c r="W18" s="503"/>
      <c r="X18" s="504"/>
      <c r="Y18" s="504"/>
      <c r="Z18" s="504"/>
      <c r="AA18" s="504"/>
      <c r="AB18" s="528"/>
      <c r="AC18" s="402">
        <v>49.9</v>
      </c>
      <c r="AD18" s="403"/>
      <c r="AE18" s="403"/>
      <c r="AF18" s="403"/>
      <c r="AG18" s="488"/>
      <c r="AH18" s="402">
        <v>49.5</v>
      </c>
      <c r="AI18" s="403"/>
      <c r="AJ18" s="403"/>
      <c r="AK18" s="403"/>
      <c r="AL18" s="404"/>
      <c r="AM18" s="489"/>
      <c r="AN18" s="389"/>
      <c r="AO18" s="389"/>
      <c r="AP18" s="389"/>
      <c r="AQ18" s="389"/>
      <c r="AR18" s="389"/>
      <c r="AS18" s="389"/>
      <c r="AT18" s="390"/>
      <c r="AU18" s="490"/>
      <c r="AV18" s="491"/>
      <c r="AW18" s="491"/>
      <c r="AX18" s="491"/>
      <c r="AY18" s="446" t="s">
        <v>160</v>
      </c>
      <c r="AZ18" s="447"/>
      <c r="BA18" s="447"/>
      <c r="BB18" s="447"/>
      <c r="BC18" s="447"/>
      <c r="BD18" s="447"/>
      <c r="BE18" s="447"/>
      <c r="BF18" s="447"/>
      <c r="BG18" s="447"/>
      <c r="BH18" s="447"/>
      <c r="BI18" s="447"/>
      <c r="BJ18" s="447"/>
      <c r="BK18" s="447"/>
      <c r="BL18" s="447"/>
      <c r="BM18" s="448"/>
      <c r="BN18" s="432">
        <v>2090479</v>
      </c>
      <c r="BO18" s="433"/>
      <c r="BP18" s="433"/>
      <c r="BQ18" s="433"/>
      <c r="BR18" s="433"/>
      <c r="BS18" s="433"/>
      <c r="BT18" s="433"/>
      <c r="BU18" s="434"/>
      <c r="BV18" s="432">
        <v>1949944</v>
      </c>
      <c r="BW18" s="433"/>
      <c r="BX18" s="433"/>
      <c r="BY18" s="433"/>
      <c r="BZ18" s="433"/>
      <c r="CA18" s="433"/>
      <c r="CB18" s="433"/>
      <c r="CC18" s="434"/>
      <c r="CD18" s="184"/>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75"/>
      <c r="B19" s="482" t="s">
        <v>161</v>
      </c>
      <c r="C19" s="483"/>
      <c r="D19" s="483"/>
      <c r="E19" s="484"/>
      <c r="F19" s="484"/>
      <c r="G19" s="484"/>
      <c r="H19" s="484"/>
      <c r="I19" s="484"/>
      <c r="J19" s="484"/>
      <c r="K19" s="484"/>
      <c r="L19" s="492">
        <v>14</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162</v>
      </c>
      <c r="AZ19" s="447"/>
      <c r="BA19" s="447"/>
      <c r="BB19" s="447"/>
      <c r="BC19" s="447"/>
      <c r="BD19" s="447"/>
      <c r="BE19" s="447"/>
      <c r="BF19" s="447"/>
      <c r="BG19" s="447"/>
      <c r="BH19" s="447"/>
      <c r="BI19" s="447"/>
      <c r="BJ19" s="447"/>
      <c r="BK19" s="447"/>
      <c r="BL19" s="447"/>
      <c r="BM19" s="448"/>
      <c r="BN19" s="432">
        <v>3168117</v>
      </c>
      <c r="BO19" s="433"/>
      <c r="BP19" s="433"/>
      <c r="BQ19" s="433"/>
      <c r="BR19" s="433"/>
      <c r="BS19" s="433"/>
      <c r="BT19" s="433"/>
      <c r="BU19" s="434"/>
      <c r="BV19" s="432">
        <v>3246099</v>
      </c>
      <c r="BW19" s="433"/>
      <c r="BX19" s="433"/>
      <c r="BY19" s="433"/>
      <c r="BZ19" s="433"/>
      <c r="CA19" s="433"/>
      <c r="CB19" s="433"/>
      <c r="CC19" s="434"/>
      <c r="CD19" s="184"/>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75"/>
      <c r="B20" s="482" t="s">
        <v>163</v>
      </c>
      <c r="C20" s="483"/>
      <c r="D20" s="483"/>
      <c r="E20" s="484"/>
      <c r="F20" s="484"/>
      <c r="G20" s="484"/>
      <c r="H20" s="484"/>
      <c r="I20" s="484"/>
      <c r="J20" s="484"/>
      <c r="K20" s="484"/>
      <c r="L20" s="492">
        <v>945</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84"/>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75"/>
      <c r="B21" s="479" t="s">
        <v>164</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84"/>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75"/>
      <c r="B22" s="408" t="s">
        <v>165</v>
      </c>
      <c r="C22" s="409"/>
      <c r="D22" s="410"/>
      <c r="E22" s="417" t="s">
        <v>1</v>
      </c>
      <c r="F22" s="418"/>
      <c r="G22" s="418"/>
      <c r="H22" s="418"/>
      <c r="I22" s="418"/>
      <c r="J22" s="418"/>
      <c r="K22" s="419"/>
      <c r="L22" s="417" t="s">
        <v>166</v>
      </c>
      <c r="M22" s="418"/>
      <c r="N22" s="418"/>
      <c r="O22" s="418"/>
      <c r="P22" s="419"/>
      <c r="Q22" s="423" t="s">
        <v>167</v>
      </c>
      <c r="R22" s="424"/>
      <c r="S22" s="424"/>
      <c r="T22" s="424"/>
      <c r="U22" s="424"/>
      <c r="V22" s="425"/>
      <c r="W22" s="474" t="s">
        <v>168</v>
      </c>
      <c r="X22" s="409"/>
      <c r="Y22" s="410"/>
      <c r="Z22" s="417" t="s">
        <v>1</v>
      </c>
      <c r="AA22" s="418"/>
      <c r="AB22" s="418"/>
      <c r="AC22" s="418"/>
      <c r="AD22" s="418"/>
      <c r="AE22" s="418"/>
      <c r="AF22" s="418"/>
      <c r="AG22" s="419"/>
      <c r="AH22" s="435" t="s">
        <v>169</v>
      </c>
      <c r="AI22" s="418"/>
      <c r="AJ22" s="418"/>
      <c r="AK22" s="418"/>
      <c r="AL22" s="419"/>
      <c r="AM22" s="435" t="s">
        <v>170</v>
      </c>
      <c r="AN22" s="436"/>
      <c r="AO22" s="436"/>
      <c r="AP22" s="436"/>
      <c r="AQ22" s="436"/>
      <c r="AR22" s="437"/>
      <c r="AS22" s="423" t="s">
        <v>167</v>
      </c>
      <c r="AT22" s="424"/>
      <c r="AU22" s="424"/>
      <c r="AV22" s="424"/>
      <c r="AW22" s="424"/>
      <c r="AX22" s="441"/>
      <c r="AY22" s="458" t="s">
        <v>171</v>
      </c>
      <c r="AZ22" s="459"/>
      <c r="BA22" s="459"/>
      <c r="BB22" s="459"/>
      <c r="BC22" s="459"/>
      <c r="BD22" s="459"/>
      <c r="BE22" s="459"/>
      <c r="BF22" s="459"/>
      <c r="BG22" s="459"/>
      <c r="BH22" s="459"/>
      <c r="BI22" s="459"/>
      <c r="BJ22" s="459"/>
      <c r="BK22" s="459"/>
      <c r="BL22" s="459"/>
      <c r="BM22" s="460"/>
      <c r="BN22" s="461">
        <v>4354433</v>
      </c>
      <c r="BO22" s="462"/>
      <c r="BP22" s="462"/>
      <c r="BQ22" s="462"/>
      <c r="BR22" s="462"/>
      <c r="BS22" s="462"/>
      <c r="BT22" s="462"/>
      <c r="BU22" s="463"/>
      <c r="BV22" s="461">
        <v>4553495</v>
      </c>
      <c r="BW22" s="462"/>
      <c r="BX22" s="462"/>
      <c r="BY22" s="462"/>
      <c r="BZ22" s="462"/>
      <c r="CA22" s="462"/>
      <c r="CB22" s="462"/>
      <c r="CC22" s="463"/>
      <c r="CD22" s="184"/>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75"/>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172</v>
      </c>
      <c r="AZ23" s="447"/>
      <c r="BA23" s="447"/>
      <c r="BB23" s="447"/>
      <c r="BC23" s="447"/>
      <c r="BD23" s="447"/>
      <c r="BE23" s="447"/>
      <c r="BF23" s="447"/>
      <c r="BG23" s="447"/>
      <c r="BH23" s="447"/>
      <c r="BI23" s="447"/>
      <c r="BJ23" s="447"/>
      <c r="BK23" s="447"/>
      <c r="BL23" s="447"/>
      <c r="BM23" s="448"/>
      <c r="BN23" s="432">
        <v>4336452</v>
      </c>
      <c r="BO23" s="433"/>
      <c r="BP23" s="433"/>
      <c r="BQ23" s="433"/>
      <c r="BR23" s="433"/>
      <c r="BS23" s="433"/>
      <c r="BT23" s="433"/>
      <c r="BU23" s="434"/>
      <c r="BV23" s="432">
        <v>4532385</v>
      </c>
      <c r="BW23" s="433"/>
      <c r="BX23" s="433"/>
      <c r="BY23" s="433"/>
      <c r="BZ23" s="433"/>
      <c r="CA23" s="433"/>
      <c r="CB23" s="433"/>
      <c r="CC23" s="434"/>
      <c r="CD23" s="184"/>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75"/>
      <c r="B24" s="411"/>
      <c r="C24" s="412"/>
      <c r="D24" s="413"/>
      <c r="E24" s="388" t="s">
        <v>173</v>
      </c>
      <c r="F24" s="389"/>
      <c r="G24" s="389"/>
      <c r="H24" s="389"/>
      <c r="I24" s="389"/>
      <c r="J24" s="389"/>
      <c r="K24" s="390"/>
      <c r="L24" s="385">
        <v>1</v>
      </c>
      <c r="M24" s="386"/>
      <c r="N24" s="386"/>
      <c r="O24" s="386"/>
      <c r="P24" s="387"/>
      <c r="Q24" s="385">
        <v>8200</v>
      </c>
      <c r="R24" s="386"/>
      <c r="S24" s="386"/>
      <c r="T24" s="386"/>
      <c r="U24" s="386"/>
      <c r="V24" s="387"/>
      <c r="W24" s="475"/>
      <c r="X24" s="412"/>
      <c r="Y24" s="413"/>
      <c r="Z24" s="388" t="s">
        <v>174</v>
      </c>
      <c r="AA24" s="389"/>
      <c r="AB24" s="389"/>
      <c r="AC24" s="389"/>
      <c r="AD24" s="389"/>
      <c r="AE24" s="389"/>
      <c r="AF24" s="389"/>
      <c r="AG24" s="390"/>
      <c r="AH24" s="385">
        <v>82</v>
      </c>
      <c r="AI24" s="386"/>
      <c r="AJ24" s="386"/>
      <c r="AK24" s="386"/>
      <c r="AL24" s="387"/>
      <c r="AM24" s="385">
        <v>251576</v>
      </c>
      <c r="AN24" s="386"/>
      <c r="AO24" s="386"/>
      <c r="AP24" s="386"/>
      <c r="AQ24" s="386"/>
      <c r="AR24" s="387"/>
      <c r="AS24" s="385">
        <v>3068</v>
      </c>
      <c r="AT24" s="386"/>
      <c r="AU24" s="386"/>
      <c r="AV24" s="386"/>
      <c r="AW24" s="386"/>
      <c r="AX24" s="445"/>
      <c r="AY24" s="405" t="s">
        <v>175</v>
      </c>
      <c r="AZ24" s="406"/>
      <c r="BA24" s="406"/>
      <c r="BB24" s="406"/>
      <c r="BC24" s="406"/>
      <c r="BD24" s="406"/>
      <c r="BE24" s="406"/>
      <c r="BF24" s="406"/>
      <c r="BG24" s="406"/>
      <c r="BH24" s="406"/>
      <c r="BI24" s="406"/>
      <c r="BJ24" s="406"/>
      <c r="BK24" s="406"/>
      <c r="BL24" s="406"/>
      <c r="BM24" s="407"/>
      <c r="BN24" s="432">
        <v>3267665</v>
      </c>
      <c r="BO24" s="433"/>
      <c r="BP24" s="433"/>
      <c r="BQ24" s="433"/>
      <c r="BR24" s="433"/>
      <c r="BS24" s="433"/>
      <c r="BT24" s="433"/>
      <c r="BU24" s="434"/>
      <c r="BV24" s="432">
        <v>3368008</v>
      </c>
      <c r="BW24" s="433"/>
      <c r="BX24" s="433"/>
      <c r="BY24" s="433"/>
      <c r="BZ24" s="433"/>
      <c r="CA24" s="433"/>
      <c r="CB24" s="433"/>
      <c r="CC24" s="434"/>
      <c r="CD24" s="184"/>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75"/>
      <c r="B25" s="411"/>
      <c r="C25" s="412"/>
      <c r="D25" s="413"/>
      <c r="E25" s="388" t="s">
        <v>176</v>
      </c>
      <c r="F25" s="389"/>
      <c r="G25" s="389"/>
      <c r="H25" s="389"/>
      <c r="I25" s="389"/>
      <c r="J25" s="389"/>
      <c r="K25" s="390"/>
      <c r="L25" s="385">
        <v>1</v>
      </c>
      <c r="M25" s="386"/>
      <c r="N25" s="386"/>
      <c r="O25" s="386"/>
      <c r="P25" s="387"/>
      <c r="Q25" s="385">
        <v>6200</v>
      </c>
      <c r="R25" s="386"/>
      <c r="S25" s="386"/>
      <c r="T25" s="386"/>
      <c r="U25" s="386"/>
      <c r="V25" s="387"/>
      <c r="W25" s="475"/>
      <c r="X25" s="412"/>
      <c r="Y25" s="413"/>
      <c r="Z25" s="388" t="s">
        <v>177</v>
      </c>
      <c r="AA25" s="389"/>
      <c r="AB25" s="389"/>
      <c r="AC25" s="389"/>
      <c r="AD25" s="389"/>
      <c r="AE25" s="389"/>
      <c r="AF25" s="389"/>
      <c r="AG25" s="390"/>
      <c r="AH25" s="385" t="s">
        <v>131</v>
      </c>
      <c r="AI25" s="386"/>
      <c r="AJ25" s="386"/>
      <c r="AK25" s="386"/>
      <c r="AL25" s="387"/>
      <c r="AM25" s="385" t="s">
        <v>147</v>
      </c>
      <c r="AN25" s="386"/>
      <c r="AO25" s="386"/>
      <c r="AP25" s="386"/>
      <c r="AQ25" s="386"/>
      <c r="AR25" s="387"/>
      <c r="AS25" s="385" t="s">
        <v>131</v>
      </c>
      <c r="AT25" s="386"/>
      <c r="AU25" s="386"/>
      <c r="AV25" s="386"/>
      <c r="AW25" s="386"/>
      <c r="AX25" s="445"/>
      <c r="AY25" s="458" t="s">
        <v>178</v>
      </c>
      <c r="AZ25" s="459"/>
      <c r="BA25" s="459"/>
      <c r="BB25" s="459"/>
      <c r="BC25" s="459"/>
      <c r="BD25" s="459"/>
      <c r="BE25" s="459"/>
      <c r="BF25" s="459"/>
      <c r="BG25" s="459"/>
      <c r="BH25" s="459"/>
      <c r="BI25" s="459"/>
      <c r="BJ25" s="459"/>
      <c r="BK25" s="459"/>
      <c r="BL25" s="459"/>
      <c r="BM25" s="460"/>
      <c r="BN25" s="461">
        <v>284131</v>
      </c>
      <c r="BO25" s="462"/>
      <c r="BP25" s="462"/>
      <c r="BQ25" s="462"/>
      <c r="BR25" s="462"/>
      <c r="BS25" s="462"/>
      <c r="BT25" s="462"/>
      <c r="BU25" s="463"/>
      <c r="BV25" s="461">
        <v>78280</v>
      </c>
      <c r="BW25" s="462"/>
      <c r="BX25" s="462"/>
      <c r="BY25" s="462"/>
      <c r="BZ25" s="462"/>
      <c r="CA25" s="462"/>
      <c r="CB25" s="462"/>
      <c r="CC25" s="463"/>
      <c r="CD25" s="184"/>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75"/>
      <c r="B26" s="411"/>
      <c r="C26" s="412"/>
      <c r="D26" s="413"/>
      <c r="E26" s="388" t="s">
        <v>179</v>
      </c>
      <c r="F26" s="389"/>
      <c r="G26" s="389"/>
      <c r="H26" s="389"/>
      <c r="I26" s="389"/>
      <c r="J26" s="389"/>
      <c r="K26" s="390"/>
      <c r="L26" s="385">
        <v>1</v>
      </c>
      <c r="M26" s="386"/>
      <c r="N26" s="386"/>
      <c r="O26" s="386"/>
      <c r="P26" s="387"/>
      <c r="Q26" s="385">
        <v>5750</v>
      </c>
      <c r="R26" s="386"/>
      <c r="S26" s="386"/>
      <c r="T26" s="386"/>
      <c r="U26" s="386"/>
      <c r="V26" s="387"/>
      <c r="W26" s="475"/>
      <c r="X26" s="412"/>
      <c r="Y26" s="413"/>
      <c r="Z26" s="388" t="s">
        <v>180</v>
      </c>
      <c r="AA26" s="443"/>
      <c r="AB26" s="443"/>
      <c r="AC26" s="443"/>
      <c r="AD26" s="443"/>
      <c r="AE26" s="443"/>
      <c r="AF26" s="443"/>
      <c r="AG26" s="444"/>
      <c r="AH26" s="385">
        <v>11</v>
      </c>
      <c r="AI26" s="386"/>
      <c r="AJ26" s="386"/>
      <c r="AK26" s="386"/>
      <c r="AL26" s="387"/>
      <c r="AM26" s="385">
        <v>31482</v>
      </c>
      <c r="AN26" s="386"/>
      <c r="AO26" s="386"/>
      <c r="AP26" s="386"/>
      <c r="AQ26" s="386"/>
      <c r="AR26" s="387"/>
      <c r="AS26" s="385">
        <v>2862</v>
      </c>
      <c r="AT26" s="386"/>
      <c r="AU26" s="386"/>
      <c r="AV26" s="386"/>
      <c r="AW26" s="386"/>
      <c r="AX26" s="445"/>
      <c r="AY26" s="472" t="s">
        <v>181</v>
      </c>
      <c r="AZ26" s="392"/>
      <c r="BA26" s="392"/>
      <c r="BB26" s="392"/>
      <c r="BC26" s="392"/>
      <c r="BD26" s="392"/>
      <c r="BE26" s="392"/>
      <c r="BF26" s="392"/>
      <c r="BG26" s="392"/>
      <c r="BH26" s="392"/>
      <c r="BI26" s="392"/>
      <c r="BJ26" s="392"/>
      <c r="BK26" s="392"/>
      <c r="BL26" s="392"/>
      <c r="BM26" s="473"/>
      <c r="BN26" s="432" t="s">
        <v>131</v>
      </c>
      <c r="BO26" s="433"/>
      <c r="BP26" s="433"/>
      <c r="BQ26" s="433"/>
      <c r="BR26" s="433"/>
      <c r="BS26" s="433"/>
      <c r="BT26" s="433"/>
      <c r="BU26" s="434"/>
      <c r="BV26" s="432" t="s">
        <v>147</v>
      </c>
      <c r="BW26" s="433"/>
      <c r="BX26" s="433"/>
      <c r="BY26" s="433"/>
      <c r="BZ26" s="433"/>
      <c r="CA26" s="433"/>
      <c r="CB26" s="433"/>
      <c r="CC26" s="434"/>
      <c r="CD26" s="184"/>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75"/>
      <c r="B27" s="411"/>
      <c r="C27" s="412"/>
      <c r="D27" s="413"/>
      <c r="E27" s="388" t="s">
        <v>182</v>
      </c>
      <c r="F27" s="389"/>
      <c r="G27" s="389"/>
      <c r="H27" s="389"/>
      <c r="I27" s="389"/>
      <c r="J27" s="389"/>
      <c r="K27" s="390"/>
      <c r="L27" s="385">
        <v>1</v>
      </c>
      <c r="M27" s="386"/>
      <c r="N27" s="386"/>
      <c r="O27" s="386"/>
      <c r="P27" s="387"/>
      <c r="Q27" s="385">
        <v>3100</v>
      </c>
      <c r="R27" s="386"/>
      <c r="S27" s="386"/>
      <c r="T27" s="386"/>
      <c r="U27" s="386"/>
      <c r="V27" s="387"/>
      <c r="W27" s="475"/>
      <c r="X27" s="412"/>
      <c r="Y27" s="413"/>
      <c r="Z27" s="388" t="s">
        <v>183</v>
      </c>
      <c r="AA27" s="389"/>
      <c r="AB27" s="389"/>
      <c r="AC27" s="389"/>
      <c r="AD27" s="389"/>
      <c r="AE27" s="389"/>
      <c r="AF27" s="389"/>
      <c r="AG27" s="390"/>
      <c r="AH27" s="385" t="s">
        <v>147</v>
      </c>
      <c r="AI27" s="386"/>
      <c r="AJ27" s="386"/>
      <c r="AK27" s="386"/>
      <c r="AL27" s="387"/>
      <c r="AM27" s="385" t="s">
        <v>131</v>
      </c>
      <c r="AN27" s="386"/>
      <c r="AO27" s="386"/>
      <c r="AP27" s="386"/>
      <c r="AQ27" s="386"/>
      <c r="AR27" s="387"/>
      <c r="AS27" s="385" t="s">
        <v>139</v>
      </c>
      <c r="AT27" s="386"/>
      <c r="AU27" s="386"/>
      <c r="AV27" s="386"/>
      <c r="AW27" s="386"/>
      <c r="AX27" s="445"/>
      <c r="AY27" s="469" t="s">
        <v>184</v>
      </c>
      <c r="AZ27" s="470"/>
      <c r="BA27" s="470"/>
      <c r="BB27" s="470"/>
      <c r="BC27" s="470"/>
      <c r="BD27" s="470"/>
      <c r="BE27" s="470"/>
      <c r="BF27" s="470"/>
      <c r="BG27" s="470"/>
      <c r="BH27" s="470"/>
      <c r="BI27" s="470"/>
      <c r="BJ27" s="470"/>
      <c r="BK27" s="470"/>
      <c r="BL27" s="470"/>
      <c r="BM27" s="471"/>
      <c r="BN27" s="466">
        <v>68613</v>
      </c>
      <c r="BO27" s="467"/>
      <c r="BP27" s="467"/>
      <c r="BQ27" s="467"/>
      <c r="BR27" s="467"/>
      <c r="BS27" s="467"/>
      <c r="BT27" s="467"/>
      <c r="BU27" s="468"/>
      <c r="BV27" s="466">
        <v>68612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75"/>
      <c r="B28" s="411"/>
      <c r="C28" s="412"/>
      <c r="D28" s="413"/>
      <c r="E28" s="388" t="s">
        <v>185</v>
      </c>
      <c r="F28" s="389"/>
      <c r="G28" s="389"/>
      <c r="H28" s="389"/>
      <c r="I28" s="389"/>
      <c r="J28" s="389"/>
      <c r="K28" s="390"/>
      <c r="L28" s="385">
        <v>1</v>
      </c>
      <c r="M28" s="386"/>
      <c r="N28" s="386"/>
      <c r="O28" s="386"/>
      <c r="P28" s="387"/>
      <c r="Q28" s="385">
        <v>2500</v>
      </c>
      <c r="R28" s="386"/>
      <c r="S28" s="386"/>
      <c r="T28" s="386"/>
      <c r="U28" s="386"/>
      <c r="V28" s="387"/>
      <c r="W28" s="475"/>
      <c r="X28" s="412"/>
      <c r="Y28" s="413"/>
      <c r="Z28" s="388" t="s">
        <v>186</v>
      </c>
      <c r="AA28" s="389"/>
      <c r="AB28" s="389"/>
      <c r="AC28" s="389"/>
      <c r="AD28" s="389"/>
      <c r="AE28" s="389"/>
      <c r="AF28" s="389"/>
      <c r="AG28" s="390"/>
      <c r="AH28" s="385" t="s">
        <v>147</v>
      </c>
      <c r="AI28" s="386"/>
      <c r="AJ28" s="386"/>
      <c r="AK28" s="386"/>
      <c r="AL28" s="387"/>
      <c r="AM28" s="385" t="s">
        <v>131</v>
      </c>
      <c r="AN28" s="386"/>
      <c r="AO28" s="386"/>
      <c r="AP28" s="386"/>
      <c r="AQ28" s="386"/>
      <c r="AR28" s="387"/>
      <c r="AS28" s="385" t="s">
        <v>148</v>
      </c>
      <c r="AT28" s="386"/>
      <c r="AU28" s="386"/>
      <c r="AV28" s="386"/>
      <c r="AW28" s="386"/>
      <c r="AX28" s="445"/>
      <c r="AY28" s="449" t="s">
        <v>187</v>
      </c>
      <c r="AZ28" s="450"/>
      <c r="BA28" s="450"/>
      <c r="BB28" s="451"/>
      <c r="BC28" s="458" t="s">
        <v>50</v>
      </c>
      <c r="BD28" s="459"/>
      <c r="BE28" s="459"/>
      <c r="BF28" s="459"/>
      <c r="BG28" s="459"/>
      <c r="BH28" s="459"/>
      <c r="BI28" s="459"/>
      <c r="BJ28" s="459"/>
      <c r="BK28" s="459"/>
      <c r="BL28" s="459"/>
      <c r="BM28" s="460"/>
      <c r="BN28" s="461">
        <v>962705</v>
      </c>
      <c r="BO28" s="462"/>
      <c r="BP28" s="462"/>
      <c r="BQ28" s="462"/>
      <c r="BR28" s="462"/>
      <c r="BS28" s="462"/>
      <c r="BT28" s="462"/>
      <c r="BU28" s="463"/>
      <c r="BV28" s="461">
        <v>910690</v>
      </c>
      <c r="BW28" s="462"/>
      <c r="BX28" s="462"/>
      <c r="BY28" s="462"/>
      <c r="BZ28" s="462"/>
      <c r="CA28" s="462"/>
      <c r="CB28" s="462"/>
      <c r="CC28" s="463"/>
      <c r="CD28" s="184"/>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75"/>
      <c r="B29" s="411"/>
      <c r="C29" s="412"/>
      <c r="D29" s="413"/>
      <c r="E29" s="388" t="s">
        <v>188</v>
      </c>
      <c r="F29" s="389"/>
      <c r="G29" s="389"/>
      <c r="H29" s="389"/>
      <c r="I29" s="389"/>
      <c r="J29" s="389"/>
      <c r="K29" s="390"/>
      <c r="L29" s="385">
        <v>8</v>
      </c>
      <c r="M29" s="386"/>
      <c r="N29" s="386"/>
      <c r="O29" s="386"/>
      <c r="P29" s="387"/>
      <c r="Q29" s="385">
        <v>2300</v>
      </c>
      <c r="R29" s="386"/>
      <c r="S29" s="386"/>
      <c r="T29" s="386"/>
      <c r="U29" s="386"/>
      <c r="V29" s="387"/>
      <c r="W29" s="476"/>
      <c r="X29" s="477"/>
      <c r="Y29" s="478"/>
      <c r="Z29" s="388" t="s">
        <v>189</v>
      </c>
      <c r="AA29" s="389"/>
      <c r="AB29" s="389"/>
      <c r="AC29" s="389"/>
      <c r="AD29" s="389"/>
      <c r="AE29" s="389"/>
      <c r="AF29" s="389"/>
      <c r="AG29" s="390"/>
      <c r="AH29" s="385">
        <v>82</v>
      </c>
      <c r="AI29" s="386"/>
      <c r="AJ29" s="386"/>
      <c r="AK29" s="386"/>
      <c r="AL29" s="387"/>
      <c r="AM29" s="385">
        <v>251576</v>
      </c>
      <c r="AN29" s="386"/>
      <c r="AO29" s="386"/>
      <c r="AP29" s="386"/>
      <c r="AQ29" s="386"/>
      <c r="AR29" s="387"/>
      <c r="AS29" s="385">
        <v>3068</v>
      </c>
      <c r="AT29" s="386"/>
      <c r="AU29" s="386"/>
      <c r="AV29" s="386"/>
      <c r="AW29" s="386"/>
      <c r="AX29" s="445"/>
      <c r="AY29" s="452"/>
      <c r="AZ29" s="453"/>
      <c r="BA29" s="453"/>
      <c r="BB29" s="454"/>
      <c r="BC29" s="446" t="s">
        <v>190</v>
      </c>
      <c r="BD29" s="447"/>
      <c r="BE29" s="447"/>
      <c r="BF29" s="447"/>
      <c r="BG29" s="447"/>
      <c r="BH29" s="447"/>
      <c r="BI29" s="447"/>
      <c r="BJ29" s="447"/>
      <c r="BK29" s="447"/>
      <c r="BL29" s="447"/>
      <c r="BM29" s="448"/>
      <c r="BN29" s="432">
        <v>372348</v>
      </c>
      <c r="BO29" s="433"/>
      <c r="BP29" s="433"/>
      <c r="BQ29" s="433"/>
      <c r="BR29" s="433"/>
      <c r="BS29" s="433"/>
      <c r="BT29" s="433"/>
      <c r="BU29" s="434"/>
      <c r="BV29" s="432">
        <v>371848</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75"/>
      <c r="B30" s="414"/>
      <c r="C30" s="415"/>
      <c r="D30" s="416"/>
      <c r="E30" s="393"/>
      <c r="F30" s="394"/>
      <c r="G30" s="394"/>
      <c r="H30" s="394"/>
      <c r="I30" s="394"/>
      <c r="J30" s="394"/>
      <c r="K30" s="395"/>
      <c r="L30" s="396"/>
      <c r="M30" s="397"/>
      <c r="N30" s="397"/>
      <c r="O30" s="397"/>
      <c r="P30" s="398"/>
      <c r="Q30" s="396"/>
      <c r="R30" s="397"/>
      <c r="S30" s="397"/>
      <c r="T30" s="397"/>
      <c r="U30" s="397"/>
      <c r="V30" s="398"/>
      <c r="W30" s="399" t="s">
        <v>191</v>
      </c>
      <c r="X30" s="400"/>
      <c r="Y30" s="400"/>
      <c r="Z30" s="400"/>
      <c r="AA30" s="400"/>
      <c r="AB30" s="400"/>
      <c r="AC30" s="400"/>
      <c r="AD30" s="400"/>
      <c r="AE30" s="400"/>
      <c r="AF30" s="400"/>
      <c r="AG30" s="401"/>
      <c r="AH30" s="402">
        <v>99</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52</v>
      </c>
      <c r="BD30" s="406"/>
      <c r="BE30" s="406"/>
      <c r="BF30" s="406"/>
      <c r="BG30" s="406"/>
      <c r="BH30" s="406"/>
      <c r="BI30" s="406"/>
      <c r="BJ30" s="406"/>
      <c r="BK30" s="406"/>
      <c r="BL30" s="406"/>
      <c r="BM30" s="407"/>
      <c r="BN30" s="466">
        <v>2467306</v>
      </c>
      <c r="BO30" s="467"/>
      <c r="BP30" s="467"/>
      <c r="BQ30" s="467"/>
      <c r="BR30" s="467"/>
      <c r="BS30" s="467"/>
      <c r="BT30" s="467"/>
      <c r="BU30" s="468"/>
      <c r="BV30" s="466">
        <v>2300055</v>
      </c>
      <c r="BW30" s="467"/>
      <c r="BX30" s="467"/>
      <c r="BY30" s="467"/>
      <c r="BZ30" s="467"/>
      <c r="CA30" s="467"/>
      <c r="CB30" s="467"/>
      <c r="CC30" s="468"/>
      <c r="CD30" s="186"/>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2">
      <c r="A31" s="175"/>
      <c r="B31" s="200"/>
      <c r="DI31" s="201"/>
    </row>
    <row r="32" spans="1:113" ht="13.5" customHeight="1" x14ac:dyDescent="0.2">
      <c r="A32" s="175"/>
      <c r="B32" s="202"/>
      <c r="C32" s="391" t="s">
        <v>192</v>
      </c>
      <c r="D32" s="391"/>
      <c r="E32" s="391"/>
      <c r="F32" s="391"/>
      <c r="G32" s="391"/>
      <c r="H32" s="391"/>
      <c r="I32" s="391"/>
      <c r="J32" s="391"/>
      <c r="K32" s="391"/>
      <c r="L32" s="391"/>
      <c r="M32" s="391"/>
      <c r="N32" s="391"/>
      <c r="O32" s="391"/>
      <c r="P32" s="391"/>
      <c r="Q32" s="391"/>
      <c r="R32" s="391"/>
      <c r="S32" s="391"/>
      <c r="U32" s="392" t="s">
        <v>193</v>
      </c>
      <c r="V32" s="392"/>
      <c r="W32" s="392"/>
      <c r="X32" s="392"/>
      <c r="Y32" s="392"/>
      <c r="Z32" s="392"/>
      <c r="AA32" s="392"/>
      <c r="AB32" s="392"/>
      <c r="AC32" s="392"/>
      <c r="AD32" s="392"/>
      <c r="AE32" s="392"/>
      <c r="AF32" s="392"/>
      <c r="AG32" s="392"/>
      <c r="AH32" s="392"/>
      <c r="AI32" s="392"/>
      <c r="AJ32" s="392"/>
      <c r="AK32" s="392"/>
      <c r="AM32" s="392" t="s">
        <v>194</v>
      </c>
      <c r="AN32" s="392"/>
      <c r="AO32" s="392"/>
      <c r="AP32" s="392"/>
      <c r="AQ32" s="392"/>
      <c r="AR32" s="392"/>
      <c r="AS32" s="392"/>
      <c r="AT32" s="392"/>
      <c r="AU32" s="392"/>
      <c r="AV32" s="392"/>
      <c r="AW32" s="392"/>
      <c r="AX32" s="392"/>
      <c r="AY32" s="392"/>
      <c r="AZ32" s="392"/>
      <c r="BA32" s="392"/>
      <c r="BB32" s="392"/>
      <c r="BC32" s="392"/>
      <c r="BE32" s="392" t="s">
        <v>195</v>
      </c>
      <c r="BF32" s="392"/>
      <c r="BG32" s="392"/>
      <c r="BH32" s="392"/>
      <c r="BI32" s="392"/>
      <c r="BJ32" s="392"/>
      <c r="BK32" s="392"/>
      <c r="BL32" s="392"/>
      <c r="BM32" s="392"/>
      <c r="BN32" s="392"/>
      <c r="BO32" s="392"/>
      <c r="BP32" s="392"/>
      <c r="BQ32" s="392"/>
      <c r="BR32" s="392"/>
      <c r="BS32" s="392"/>
      <c r="BT32" s="392"/>
      <c r="BU32" s="392"/>
      <c r="BW32" s="392" t="s">
        <v>196</v>
      </c>
      <c r="BX32" s="392"/>
      <c r="BY32" s="392"/>
      <c r="BZ32" s="392"/>
      <c r="CA32" s="392"/>
      <c r="CB32" s="392"/>
      <c r="CC32" s="392"/>
      <c r="CD32" s="392"/>
      <c r="CE32" s="392"/>
      <c r="CF32" s="392"/>
      <c r="CG32" s="392"/>
      <c r="CH32" s="392"/>
      <c r="CI32" s="392"/>
      <c r="CJ32" s="392"/>
      <c r="CK32" s="392"/>
      <c r="CL32" s="392"/>
      <c r="CM32" s="392"/>
      <c r="CO32" s="392" t="s">
        <v>197</v>
      </c>
      <c r="CP32" s="392"/>
      <c r="CQ32" s="392"/>
      <c r="CR32" s="392"/>
      <c r="CS32" s="392"/>
      <c r="CT32" s="392"/>
      <c r="CU32" s="392"/>
      <c r="CV32" s="392"/>
      <c r="CW32" s="392"/>
      <c r="CX32" s="392"/>
      <c r="CY32" s="392"/>
      <c r="CZ32" s="392"/>
      <c r="DA32" s="392"/>
      <c r="DB32" s="392"/>
      <c r="DC32" s="392"/>
      <c r="DD32" s="392"/>
      <c r="DE32" s="392"/>
      <c r="DI32" s="201"/>
    </row>
    <row r="33" spans="1:113" ht="13.5" customHeight="1" x14ac:dyDescent="0.2">
      <c r="A33" s="175"/>
      <c r="B33" s="202"/>
      <c r="C33" s="384" t="s">
        <v>198</v>
      </c>
      <c r="D33" s="384"/>
      <c r="E33" s="383" t="s">
        <v>199</v>
      </c>
      <c r="F33" s="383"/>
      <c r="G33" s="383"/>
      <c r="H33" s="383"/>
      <c r="I33" s="383"/>
      <c r="J33" s="383"/>
      <c r="K33" s="383"/>
      <c r="L33" s="383"/>
      <c r="M33" s="383"/>
      <c r="N33" s="383"/>
      <c r="O33" s="383"/>
      <c r="P33" s="383"/>
      <c r="Q33" s="383"/>
      <c r="R33" s="383"/>
      <c r="S33" s="383"/>
      <c r="T33" s="179"/>
      <c r="U33" s="384" t="s">
        <v>200</v>
      </c>
      <c r="V33" s="384"/>
      <c r="W33" s="383" t="s">
        <v>201</v>
      </c>
      <c r="X33" s="383"/>
      <c r="Y33" s="383"/>
      <c r="Z33" s="383"/>
      <c r="AA33" s="383"/>
      <c r="AB33" s="383"/>
      <c r="AC33" s="383"/>
      <c r="AD33" s="383"/>
      <c r="AE33" s="383"/>
      <c r="AF33" s="383"/>
      <c r="AG33" s="383"/>
      <c r="AH33" s="383"/>
      <c r="AI33" s="383"/>
      <c r="AJ33" s="383"/>
      <c r="AK33" s="383"/>
      <c r="AL33" s="179"/>
      <c r="AM33" s="384" t="s">
        <v>198</v>
      </c>
      <c r="AN33" s="384"/>
      <c r="AO33" s="383" t="s">
        <v>199</v>
      </c>
      <c r="AP33" s="383"/>
      <c r="AQ33" s="383"/>
      <c r="AR33" s="383"/>
      <c r="AS33" s="383"/>
      <c r="AT33" s="383"/>
      <c r="AU33" s="383"/>
      <c r="AV33" s="383"/>
      <c r="AW33" s="383"/>
      <c r="AX33" s="383"/>
      <c r="AY33" s="383"/>
      <c r="AZ33" s="383"/>
      <c r="BA33" s="383"/>
      <c r="BB33" s="383"/>
      <c r="BC33" s="383"/>
      <c r="BD33" s="185"/>
      <c r="BE33" s="383" t="s">
        <v>202</v>
      </c>
      <c r="BF33" s="383"/>
      <c r="BG33" s="383" t="s">
        <v>203</v>
      </c>
      <c r="BH33" s="383"/>
      <c r="BI33" s="383"/>
      <c r="BJ33" s="383"/>
      <c r="BK33" s="383"/>
      <c r="BL33" s="383"/>
      <c r="BM33" s="383"/>
      <c r="BN33" s="383"/>
      <c r="BO33" s="383"/>
      <c r="BP33" s="383"/>
      <c r="BQ33" s="383"/>
      <c r="BR33" s="383"/>
      <c r="BS33" s="383"/>
      <c r="BT33" s="383"/>
      <c r="BU33" s="383"/>
      <c r="BV33" s="185"/>
      <c r="BW33" s="384" t="s">
        <v>202</v>
      </c>
      <c r="BX33" s="384"/>
      <c r="BY33" s="383" t="s">
        <v>204</v>
      </c>
      <c r="BZ33" s="383"/>
      <c r="CA33" s="383"/>
      <c r="CB33" s="383"/>
      <c r="CC33" s="383"/>
      <c r="CD33" s="383"/>
      <c r="CE33" s="383"/>
      <c r="CF33" s="383"/>
      <c r="CG33" s="383"/>
      <c r="CH33" s="383"/>
      <c r="CI33" s="383"/>
      <c r="CJ33" s="383"/>
      <c r="CK33" s="383"/>
      <c r="CL33" s="383"/>
      <c r="CM33" s="383"/>
      <c r="CN33" s="179"/>
      <c r="CO33" s="384" t="s">
        <v>200</v>
      </c>
      <c r="CP33" s="384"/>
      <c r="CQ33" s="383" t="s">
        <v>205</v>
      </c>
      <c r="CR33" s="383"/>
      <c r="CS33" s="383"/>
      <c r="CT33" s="383"/>
      <c r="CU33" s="383"/>
      <c r="CV33" s="383"/>
      <c r="CW33" s="383"/>
      <c r="CX33" s="383"/>
      <c r="CY33" s="383"/>
      <c r="CZ33" s="383"/>
      <c r="DA33" s="383"/>
      <c r="DB33" s="383"/>
      <c r="DC33" s="383"/>
      <c r="DD33" s="383"/>
      <c r="DE33" s="383"/>
      <c r="DF33" s="179"/>
      <c r="DG33" s="382" t="s">
        <v>206</v>
      </c>
      <c r="DH33" s="382"/>
      <c r="DI33" s="180"/>
    </row>
    <row r="34" spans="1:113" ht="32.25" customHeight="1" x14ac:dyDescent="0.2">
      <c r="A34" s="175"/>
      <c r="B34" s="202"/>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75"/>
      <c r="U34" s="380">
        <f>IF(W34="","",MAX(C34:D43)+1)</f>
        <v>3</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75"/>
      <c r="AM34" s="380" t="str">
        <f>IF(AO34="","",MAX(C34:D43,U34:V43)+1)</f>
        <v/>
      </c>
      <c r="AN34" s="380"/>
      <c r="AO34" s="381"/>
      <c r="AP34" s="381"/>
      <c r="AQ34" s="381"/>
      <c r="AR34" s="381"/>
      <c r="AS34" s="381"/>
      <c r="AT34" s="381"/>
      <c r="AU34" s="381"/>
      <c r="AV34" s="381"/>
      <c r="AW34" s="381"/>
      <c r="AX34" s="381"/>
      <c r="AY34" s="381"/>
      <c r="AZ34" s="381"/>
      <c r="BA34" s="381"/>
      <c r="BB34" s="381"/>
      <c r="BC34" s="381"/>
      <c r="BD34" s="175"/>
      <c r="BE34" s="380">
        <f>IF(BG34="","",MAX(C34:D43,U34:V43,AM34:AN43)+1)</f>
        <v>6</v>
      </c>
      <c r="BF34" s="380"/>
      <c r="BG34" s="381" t="str">
        <f>IF('各会計、関係団体の財政状況及び健全化判断比率'!B31="","",'各会計、関係団体の財政状況及び健全化判断比率'!B31)</f>
        <v>簡易水道事業特別会計</v>
      </c>
      <c r="BH34" s="381"/>
      <c r="BI34" s="381"/>
      <c r="BJ34" s="381"/>
      <c r="BK34" s="381"/>
      <c r="BL34" s="381"/>
      <c r="BM34" s="381"/>
      <c r="BN34" s="381"/>
      <c r="BO34" s="381"/>
      <c r="BP34" s="381"/>
      <c r="BQ34" s="381"/>
      <c r="BR34" s="381"/>
      <c r="BS34" s="381"/>
      <c r="BT34" s="381"/>
      <c r="BU34" s="381"/>
      <c r="BV34" s="175"/>
      <c r="BW34" s="380">
        <f>IF(BY34="","",MAX(C34:D43,U34:V43,AM34:AN43,BE34:BF43)+1)</f>
        <v>9</v>
      </c>
      <c r="BX34" s="380"/>
      <c r="BY34" s="381" t="str">
        <f>IF('各会計、関係団体の財政状況及び健全化判断比率'!B68="","",'各会計、関係団体の財政状況及び健全化判断比率'!B68)</f>
        <v>山形県消防補償等組合</v>
      </c>
      <c r="BZ34" s="381"/>
      <c r="CA34" s="381"/>
      <c r="CB34" s="381"/>
      <c r="CC34" s="381"/>
      <c r="CD34" s="381"/>
      <c r="CE34" s="381"/>
      <c r="CF34" s="381"/>
      <c r="CG34" s="381"/>
      <c r="CH34" s="381"/>
      <c r="CI34" s="381"/>
      <c r="CJ34" s="381"/>
      <c r="CK34" s="381"/>
      <c r="CL34" s="381"/>
      <c r="CM34" s="381"/>
      <c r="CN34" s="175"/>
      <c r="CO34" s="380">
        <f>IF(CQ34="","",MAX(C34:D43,U34:V43,AM34:AN43,BE34:BF43,BW34:BX43)+1)</f>
        <v>16</v>
      </c>
      <c r="CP34" s="380"/>
      <c r="CQ34" s="381" t="str">
        <f>IF('各会計、関係団体の財政状況及び健全化判断比率'!BS7="","",'各会計、関係団体の財政状況及び健全化判断比率'!BS7)</f>
        <v>肘折温泉郷振興</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80"/>
    </row>
    <row r="35" spans="1:113" ht="32.25" customHeight="1" x14ac:dyDescent="0.2">
      <c r="A35" s="175"/>
      <c r="B35" s="202"/>
      <c r="C35" s="380">
        <f>IF(E35="","",C34+1)</f>
        <v>2</v>
      </c>
      <c r="D35" s="380"/>
      <c r="E35" s="381" t="str">
        <f>IF('各会計、関係団体の財政状況及び健全化判断比率'!B8="","",'各会計、関係団体の財政状況及び健全化判断比率'!B8)</f>
        <v>へき地診療所特別会計</v>
      </c>
      <c r="F35" s="381"/>
      <c r="G35" s="381"/>
      <c r="H35" s="381"/>
      <c r="I35" s="381"/>
      <c r="J35" s="381"/>
      <c r="K35" s="381"/>
      <c r="L35" s="381"/>
      <c r="M35" s="381"/>
      <c r="N35" s="381"/>
      <c r="O35" s="381"/>
      <c r="P35" s="381"/>
      <c r="Q35" s="381"/>
      <c r="R35" s="381"/>
      <c r="S35" s="381"/>
      <c r="T35" s="175"/>
      <c r="U35" s="380">
        <f>IF(W35="","",U34+1)</f>
        <v>4</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75"/>
      <c r="AM35" s="380" t="str">
        <f t="shared" ref="AM35:AM43" si="0">IF(AO35="","",AM34+1)</f>
        <v/>
      </c>
      <c r="AN35" s="380"/>
      <c r="AO35" s="381"/>
      <c r="AP35" s="381"/>
      <c r="AQ35" s="381"/>
      <c r="AR35" s="381"/>
      <c r="AS35" s="381"/>
      <c r="AT35" s="381"/>
      <c r="AU35" s="381"/>
      <c r="AV35" s="381"/>
      <c r="AW35" s="381"/>
      <c r="AX35" s="381"/>
      <c r="AY35" s="381"/>
      <c r="AZ35" s="381"/>
      <c r="BA35" s="381"/>
      <c r="BB35" s="381"/>
      <c r="BC35" s="381"/>
      <c r="BD35" s="175"/>
      <c r="BE35" s="380">
        <f t="shared" ref="BE35:BE43" si="1">IF(BG35="","",BE34+1)</f>
        <v>7</v>
      </c>
      <c r="BF35" s="380"/>
      <c r="BG35" s="381" t="str">
        <f>IF('各会計、関係団体の財政状況及び健全化判断比率'!B32="","",'各会計、関係団体の財政状況及び健全化判断比率'!B32)</f>
        <v>特定環境保全公共下水道事業特別会計</v>
      </c>
      <c r="BH35" s="381"/>
      <c r="BI35" s="381"/>
      <c r="BJ35" s="381"/>
      <c r="BK35" s="381"/>
      <c r="BL35" s="381"/>
      <c r="BM35" s="381"/>
      <c r="BN35" s="381"/>
      <c r="BO35" s="381"/>
      <c r="BP35" s="381"/>
      <c r="BQ35" s="381"/>
      <c r="BR35" s="381"/>
      <c r="BS35" s="381"/>
      <c r="BT35" s="381"/>
      <c r="BU35" s="381"/>
      <c r="BV35" s="175"/>
      <c r="BW35" s="380">
        <f t="shared" ref="BW35:BW43" si="2">IF(BY35="","",BW34+1)</f>
        <v>10</v>
      </c>
      <c r="BX35" s="380"/>
      <c r="BY35" s="381" t="str">
        <f>IF('各会計、関係団体の財政状況及び健全化判断比率'!B69="","",'各会計、関係団体の財政状況及び健全化判断比率'!B69)</f>
        <v>山形県自治会館管理組合</v>
      </c>
      <c r="BZ35" s="381"/>
      <c r="CA35" s="381"/>
      <c r="CB35" s="381"/>
      <c r="CC35" s="381"/>
      <c r="CD35" s="381"/>
      <c r="CE35" s="381"/>
      <c r="CF35" s="381"/>
      <c r="CG35" s="381"/>
      <c r="CH35" s="381"/>
      <c r="CI35" s="381"/>
      <c r="CJ35" s="381"/>
      <c r="CK35" s="381"/>
      <c r="CL35" s="381"/>
      <c r="CM35" s="381"/>
      <c r="CN35" s="175"/>
      <c r="CO35" s="380">
        <f t="shared" ref="CO35:CO43" si="3">IF(CQ35="","",CO34+1)</f>
        <v>17</v>
      </c>
      <c r="CP35" s="380"/>
      <c r="CQ35" s="381" t="str">
        <f>IF('各会計、関係団体の財政状況及び健全化判断比率'!BS8="","",'各会計、関係団体の財政状況及び健全化判断比率'!BS8)</f>
        <v>おおくら升玉水力発電</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80"/>
    </row>
    <row r="36" spans="1:113" ht="32.25" customHeight="1" x14ac:dyDescent="0.2">
      <c r="A36" s="175"/>
      <c r="B36" s="202"/>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75"/>
      <c r="U36" s="380">
        <f t="shared" ref="U36:U43" si="4">IF(W36="","",U35+1)</f>
        <v>5</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75"/>
      <c r="AM36" s="380" t="str">
        <f t="shared" si="0"/>
        <v/>
      </c>
      <c r="AN36" s="380"/>
      <c r="AO36" s="381"/>
      <c r="AP36" s="381"/>
      <c r="AQ36" s="381"/>
      <c r="AR36" s="381"/>
      <c r="AS36" s="381"/>
      <c r="AT36" s="381"/>
      <c r="AU36" s="381"/>
      <c r="AV36" s="381"/>
      <c r="AW36" s="381"/>
      <c r="AX36" s="381"/>
      <c r="AY36" s="381"/>
      <c r="AZ36" s="381"/>
      <c r="BA36" s="381"/>
      <c r="BB36" s="381"/>
      <c r="BC36" s="381"/>
      <c r="BD36" s="175"/>
      <c r="BE36" s="380">
        <f t="shared" si="1"/>
        <v>8</v>
      </c>
      <c r="BF36" s="380"/>
      <c r="BG36" s="381" t="str">
        <f>IF('各会計、関係団体の財政状況及び健全化判断比率'!B33="","",'各会計、関係団体の財政状況及び健全化判断比率'!B33)</f>
        <v>浄化槽整備事業特別会計</v>
      </c>
      <c r="BH36" s="381"/>
      <c r="BI36" s="381"/>
      <c r="BJ36" s="381"/>
      <c r="BK36" s="381"/>
      <c r="BL36" s="381"/>
      <c r="BM36" s="381"/>
      <c r="BN36" s="381"/>
      <c r="BO36" s="381"/>
      <c r="BP36" s="381"/>
      <c r="BQ36" s="381"/>
      <c r="BR36" s="381"/>
      <c r="BS36" s="381"/>
      <c r="BT36" s="381"/>
      <c r="BU36" s="381"/>
      <c r="BV36" s="175"/>
      <c r="BW36" s="380">
        <f t="shared" si="2"/>
        <v>11</v>
      </c>
      <c r="BX36" s="380"/>
      <c r="BY36" s="381" t="str">
        <f>IF('各会計、関係団体の財政状況及び健全化判断比率'!B70="","",'各会計、関係団体の財政状況及び健全化判断比率'!B70)</f>
        <v>山形県市町村職員退職手当組合</v>
      </c>
      <c r="BZ36" s="381"/>
      <c r="CA36" s="381"/>
      <c r="CB36" s="381"/>
      <c r="CC36" s="381"/>
      <c r="CD36" s="381"/>
      <c r="CE36" s="381"/>
      <c r="CF36" s="381"/>
      <c r="CG36" s="381"/>
      <c r="CH36" s="381"/>
      <c r="CI36" s="381"/>
      <c r="CJ36" s="381"/>
      <c r="CK36" s="381"/>
      <c r="CL36" s="381"/>
      <c r="CM36" s="381"/>
      <c r="CN36" s="175"/>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80"/>
    </row>
    <row r="37" spans="1:113" ht="32.25" customHeight="1" x14ac:dyDescent="0.2">
      <c r="A37" s="175"/>
      <c r="B37" s="202"/>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75"/>
      <c r="U37" s="380" t="str">
        <f t="shared" si="4"/>
        <v/>
      </c>
      <c r="V37" s="380"/>
      <c r="W37" s="381"/>
      <c r="X37" s="381"/>
      <c r="Y37" s="381"/>
      <c r="Z37" s="381"/>
      <c r="AA37" s="381"/>
      <c r="AB37" s="381"/>
      <c r="AC37" s="381"/>
      <c r="AD37" s="381"/>
      <c r="AE37" s="381"/>
      <c r="AF37" s="381"/>
      <c r="AG37" s="381"/>
      <c r="AH37" s="381"/>
      <c r="AI37" s="381"/>
      <c r="AJ37" s="381"/>
      <c r="AK37" s="381"/>
      <c r="AL37" s="175"/>
      <c r="AM37" s="380" t="str">
        <f t="shared" si="0"/>
        <v/>
      </c>
      <c r="AN37" s="380"/>
      <c r="AO37" s="381"/>
      <c r="AP37" s="381"/>
      <c r="AQ37" s="381"/>
      <c r="AR37" s="381"/>
      <c r="AS37" s="381"/>
      <c r="AT37" s="381"/>
      <c r="AU37" s="381"/>
      <c r="AV37" s="381"/>
      <c r="AW37" s="381"/>
      <c r="AX37" s="381"/>
      <c r="AY37" s="381"/>
      <c r="AZ37" s="381"/>
      <c r="BA37" s="381"/>
      <c r="BB37" s="381"/>
      <c r="BC37" s="381"/>
      <c r="BD37" s="175"/>
      <c r="BE37" s="380" t="str">
        <f t="shared" si="1"/>
        <v/>
      </c>
      <c r="BF37" s="380"/>
      <c r="BG37" s="381"/>
      <c r="BH37" s="381"/>
      <c r="BI37" s="381"/>
      <c r="BJ37" s="381"/>
      <c r="BK37" s="381"/>
      <c r="BL37" s="381"/>
      <c r="BM37" s="381"/>
      <c r="BN37" s="381"/>
      <c r="BO37" s="381"/>
      <c r="BP37" s="381"/>
      <c r="BQ37" s="381"/>
      <c r="BR37" s="381"/>
      <c r="BS37" s="381"/>
      <c r="BT37" s="381"/>
      <c r="BU37" s="381"/>
      <c r="BV37" s="175"/>
      <c r="BW37" s="380">
        <f t="shared" si="2"/>
        <v>12</v>
      </c>
      <c r="BX37" s="380"/>
      <c r="BY37" s="381" t="str">
        <f>IF('各会計、関係団体の財政状況及び健全化判断比率'!B71="","",'各会計、関係団体の財政状況及び健全化判断比率'!B71)</f>
        <v>山形県市町村交通災害共済組合</v>
      </c>
      <c r="BZ37" s="381"/>
      <c r="CA37" s="381"/>
      <c r="CB37" s="381"/>
      <c r="CC37" s="381"/>
      <c r="CD37" s="381"/>
      <c r="CE37" s="381"/>
      <c r="CF37" s="381"/>
      <c r="CG37" s="381"/>
      <c r="CH37" s="381"/>
      <c r="CI37" s="381"/>
      <c r="CJ37" s="381"/>
      <c r="CK37" s="381"/>
      <c r="CL37" s="381"/>
      <c r="CM37" s="381"/>
      <c r="CN37" s="175"/>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80"/>
    </row>
    <row r="38" spans="1:113" ht="32.25" customHeight="1" x14ac:dyDescent="0.2">
      <c r="A38" s="175"/>
      <c r="B38" s="202"/>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75"/>
      <c r="U38" s="380" t="str">
        <f t="shared" si="4"/>
        <v/>
      </c>
      <c r="V38" s="380"/>
      <c r="W38" s="381"/>
      <c r="X38" s="381"/>
      <c r="Y38" s="381"/>
      <c r="Z38" s="381"/>
      <c r="AA38" s="381"/>
      <c r="AB38" s="381"/>
      <c r="AC38" s="381"/>
      <c r="AD38" s="381"/>
      <c r="AE38" s="381"/>
      <c r="AF38" s="381"/>
      <c r="AG38" s="381"/>
      <c r="AH38" s="381"/>
      <c r="AI38" s="381"/>
      <c r="AJ38" s="381"/>
      <c r="AK38" s="381"/>
      <c r="AL38" s="175"/>
      <c r="AM38" s="380" t="str">
        <f t="shared" si="0"/>
        <v/>
      </c>
      <c r="AN38" s="380"/>
      <c r="AO38" s="381"/>
      <c r="AP38" s="381"/>
      <c r="AQ38" s="381"/>
      <c r="AR38" s="381"/>
      <c r="AS38" s="381"/>
      <c r="AT38" s="381"/>
      <c r="AU38" s="381"/>
      <c r="AV38" s="381"/>
      <c r="AW38" s="381"/>
      <c r="AX38" s="381"/>
      <c r="AY38" s="381"/>
      <c r="AZ38" s="381"/>
      <c r="BA38" s="381"/>
      <c r="BB38" s="381"/>
      <c r="BC38" s="381"/>
      <c r="BD38" s="175"/>
      <c r="BE38" s="380" t="str">
        <f t="shared" si="1"/>
        <v/>
      </c>
      <c r="BF38" s="380"/>
      <c r="BG38" s="381"/>
      <c r="BH38" s="381"/>
      <c r="BI38" s="381"/>
      <c r="BJ38" s="381"/>
      <c r="BK38" s="381"/>
      <c r="BL38" s="381"/>
      <c r="BM38" s="381"/>
      <c r="BN38" s="381"/>
      <c r="BO38" s="381"/>
      <c r="BP38" s="381"/>
      <c r="BQ38" s="381"/>
      <c r="BR38" s="381"/>
      <c r="BS38" s="381"/>
      <c r="BT38" s="381"/>
      <c r="BU38" s="381"/>
      <c r="BV38" s="175"/>
      <c r="BW38" s="380">
        <f t="shared" si="2"/>
        <v>13</v>
      </c>
      <c r="BX38" s="380"/>
      <c r="BY38" s="381" t="str">
        <f>IF('各会計、関係団体の財政状況及び健全化判断比率'!B72="","",'各会計、関係団体の財政状況及び健全化判断比率'!B72)</f>
        <v>最上広域市町村圏事務組合</v>
      </c>
      <c r="BZ38" s="381"/>
      <c r="CA38" s="381"/>
      <c r="CB38" s="381"/>
      <c r="CC38" s="381"/>
      <c r="CD38" s="381"/>
      <c r="CE38" s="381"/>
      <c r="CF38" s="381"/>
      <c r="CG38" s="381"/>
      <c r="CH38" s="381"/>
      <c r="CI38" s="381"/>
      <c r="CJ38" s="381"/>
      <c r="CK38" s="381"/>
      <c r="CL38" s="381"/>
      <c r="CM38" s="381"/>
      <c r="CN38" s="175"/>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80"/>
    </row>
    <row r="39" spans="1:113" ht="32.25" customHeight="1" x14ac:dyDescent="0.2">
      <c r="A39" s="175"/>
      <c r="B39" s="202"/>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75"/>
      <c r="U39" s="380" t="str">
        <f t="shared" si="4"/>
        <v/>
      </c>
      <c r="V39" s="380"/>
      <c r="W39" s="381"/>
      <c r="X39" s="381"/>
      <c r="Y39" s="381"/>
      <c r="Z39" s="381"/>
      <c r="AA39" s="381"/>
      <c r="AB39" s="381"/>
      <c r="AC39" s="381"/>
      <c r="AD39" s="381"/>
      <c r="AE39" s="381"/>
      <c r="AF39" s="381"/>
      <c r="AG39" s="381"/>
      <c r="AH39" s="381"/>
      <c r="AI39" s="381"/>
      <c r="AJ39" s="381"/>
      <c r="AK39" s="381"/>
      <c r="AL39" s="175"/>
      <c r="AM39" s="380" t="str">
        <f t="shared" si="0"/>
        <v/>
      </c>
      <c r="AN39" s="380"/>
      <c r="AO39" s="381"/>
      <c r="AP39" s="381"/>
      <c r="AQ39" s="381"/>
      <c r="AR39" s="381"/>
      <c r="AS39" s="381"/>
      <c r="AT39" s="381"/>
      <c r="AU39" s="381"/>
      <c r="AV39" s="381"/>
      <c r="AW39" s="381"/>
      <c r="AX39" s="381"/>
      <c r="AY39" s="381"/>
      <c r="AZ39" s="381"/>
      <c r="BA39" s="381"/>
      <c r="BB39" s="381"/>
      <c r="BC39" s="381"/>
      <c r="BD39" s="175"/>
      <c r="BE39" s="380" t="str">
        <f t="shared" si="1"/>
        <v/>
      </c>
      <c r="BF39" s="380"/>
      <c r="BG39" s="381"/>
      <c r="BH39" s="381"/>
      <c r="BI39" s="381"/>
      <c r="BJ39" s="381"/>
      <c r="BK39" s="381"/>
      <c r="BL39" s="381"/>
      <c r="BM39" s="381"/>
      <c r="BN39" s="381"/>
      <c r="BO39" s="381"/>
      <c r="BP39" s="381"/>
      <c r="BQ39" s="381"/>
      <c r="BR39" s="381"/>
      <c r="BS39" s="381"/>
      <c r="BT39" s="381"/>
      <c r="BU39" s="381"/>
      <c r="BV39" s="175"/>
      <c r="BW39" s="380">
        <f t="shared" si="2"/>
        <v>14</v>
      </c>
      <c r="BX39" s="380"/>
      <c r="BY39" s="381" t="str">
        <f>IF('各会計、関係団体の財政状況及び健全化判断比率'!B73="","",'各会計、関係団体の財政状況及び健全化判断比率'!B73)</f>
        <v>山形県後期高齢者医療広域連合（普通会計分）</v>
      </c>
      <c r="BZ39" s="381"/>
      <c r="CA39" s="381"/>
      <c r="CB39" s="381"/>
      <c r="CC39" s="381"/>
      <c r="CD39" s="381"/>
      <c r="CE39" s="381"/>
      <c r="CF39" s="381"/>
      <c r="CG39" s="381"/>
      <c r="CH39" s="381"/>
      <c r="CI39" s="381"/>
      <c r="CJ39" s="381"/>
      <c r="CK39" s="381"/>
      <c r="CL39" s="381"/>
      <c r="CM39" s="381"/>
      <c r="CN39" s="175"/>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80"/>
    </row>
    <row r="40" spans="1:113" ht="32.25" customHeight="1" x14ac:dyDescent="0.2">
      <c r="A40" s="175"/>
      <c r="B40" s="202"/>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75"/>
      <c r="U40" s="380" t="str">
        <f t="shared" si="4"/>
        <v/>
      </c>
      <c r="V40" s="380"/>
      <c r="W40" s="381"/>
      <c r="X40" s="381"/>
      <c r="Y40" s="381"/>
      <c r="Z40" s="381"/>
      <c r="AA40" s="381"/>
      <c r="AB40" s="381"/>
      <c r="AC40" s="381"/>
      <c r="AD40" s="381"/>
      <c r="AE40" s="381"/>
      <c r="AF40" s="381"/>
      <c r="AG40" s="381"/>
      <c r="AH40" s="381"/>
      <c r="AI40" s="381"/>
      <c r="AJ40" s="381"/>
      <c r="AK40" s="381"/>
      <c r="AL40" s="175"/>
      <c r="AM40" s="380" t="str">
        <f t="shared" si="0"/>
        <v/>
      </c>
      <c r="AN40" s="380"/>
      <c r="AO40" s="381"/>
      <c r="AP40" s="381"/>
      <c r="AQ40" s="381"/>
      <c r="AR40" s="381"/>
      <c r="AS40" s="381"/>
      <c r="AT40" s="381"/>
      <c r="AU40" s="381"/>
      <c r="AV40" s="381"/>
      <c r="AW40" s="381"/>
      <c r="AX40" s="381"/>
      <c r="AY40" s="381"/>
      <c r="AZ40" s="381"/>
      <c r="BA40" s="381"/>
      <c r="BB40" s="381"/>
      <c r="BC40" s="381"/>
      <c r="BD40" s="175"/>
      <c r="BE40" s="380" t="str">
        <f t="shared" si="1"/>
        <v/>
      </c>
      <c r="BF40" s="380"/>
      <c r="BG40" s="381"/>
      <c r="BH40" s="381"/>
      <c r="BI40" s="381"/>
      <c r="BJ40" s="381"/>
      <c r="BK40" s="381"/>
      <c r="BL40" s="381"/>
      <c r="BM40" s="381"/>
      <c r="BN40" s="381"/>
      <c r="BO40" s="381"/>
      <c r="BP40" s="381"/>
      <c r="BQ40" s="381"/>
      <c r="BR40" s="381"/>
      <c r="BS40" s="381"/>
      <c r="BT40" s="381"/>
      <c r="BU40" s="381"/>
      <c r="BV40" s="175"/>
      <c r="BW40" s="380">
        <f t="shared" si="2"/>
        <v>15</v>
      </c>
      <c r="BX40" s="380"/>
      <c r="BY40" s="381" t="str">
        <f>IF('各会計、関係団体の財政状況及び健全化判断比率'!B74="","",'各会計、関係団体の財政状況及び健全化判断比率'!B74)</f>
        <v>山形県後期高齢者医療広域連合（事業会計分）</v>
      </c>
      <c r="BZ40" s="381"/>
      <c r="CA40" s="381"/>
      <c r="CB40" s="381"/>
      <c r="CC40" s="381"/>
      <c r="CD40" s="381"/>
      <c r="CE40" s="381"/>
      <c r="CF40" s="381"/>
      <c r="CG40" s="381"/>
      <c r="CH40" s="381"/>
      <c r="CI40" s="381"/>
      <c r="CJ40" s="381"/>
      <c r="CK40" s="381"/>
      <c r="CL40" s="381"/>
      <c r="CM40" s="381"/>
      <c r="CN40" s="175"/>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80"/>
    </row>
    <row r="41" spans="1:113" ht="32.25" customHeight="1" x14ac:dyDescent="0.2">
      <c r="A41" s="175"/>
      <c r="B41" s="202"/>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75"/>
      <c r="U41" s="380" t="str">
        <f t="shared" si="4"/>
        <v/>
      </c>
      <c r="V41" s="380"/>
      <c r="W41" s="381"/>
      <c r="X41" s="381"/>
      <c r="Y41" s="381"/>
      <c r="Z41" s="381"/>
      <c r="AA41" s="381"/>
      <c r="AB41" s="381"/>
      <c r="AC41" s="381"/>
      <c r="AD41" s="381"/>
      <c r="AE41" s="381"/>
      <c r="AF41" s="381"/>
      <c r="AG41" s="381"/>
      <c r="AH41" s="381"/>
      <c r="AI41" s="381"/>
      <c r="AJ41" s="381"/>
      <c r="AK41" s="381"/>
      <c r="AL41" s="175"/>
      <c r="AM41" s="380" t="str">
        <f t="shared" si="0"/>
        <v/>
      </c>
      <c r="AN41" s="380"/>
      <c r="AO41" s="381"/>
      <c r="AP41" s="381"/>
      <c r="AQ41" s="381"/>
      <c r="AR41" s="381"/>
      <c r="AS41" s="381"/>
      <c r="AT41" s="381"/>
      <c r="AU41" s="381"/>
      <c r="AV41" s="381"/>
      <c r="AW41" s="381"/>
      <c r="AX41" s="381"/>
      <c r="AY41" s="381"/>
      <c r="AZ41" s="381"/>
      <c r="BA41" s="381"/>
      <c r="BB41" s="381"/>
      <c r="BC41" s="381"/>
      <c r="BD41" s="175"/>
      <c r="BE41" s="380" t="str">
        <f t="shared" si="1"/>
        <v/>
      </c>
      <c r="BF41" s="380"/>
      <c r="BG41" s="381"/>
      <c r="BH41" s="381"/>
      <c r="BI41" s="381"/>
      <c r="BJ41" s="381"/>
      <c r="BK41" s="381"/>
      <c r="BL41" s="381"/>
      <c r="BM41" s="381"/>
      <c r="BN41" s="381"/>
      <c r="BO41" s="381"/>
      <c r="BP41" s="381"/>
      <c r="BQ41" s="381"/>
      <c r="BR41" s="381"/>
      <c r="BS41" s="381"/>
      <c r="BT41" s="381"/>
      <c r="BU41" s="381"/>
      <c r="BV41" s="175"/>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75"/>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80"/>
    </row>
    <row r="42" spans="1:113" ht="32.25" customHeight="1" x14ac:dyDescent="0.2">
      <c r="B42" s="202"/>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75"/>
      <c r="U42" s="380" t="str">
        <f t="shared" si="4"/>
        <v/>
      </c>
      <c r="V42" s="380"/>
      <c r="W42" s="381"/>
      <c r="X42" s="381"/>
      <c r="Y42" s="381"/>
      <c r="Z42" s="381"/>
      <c r="AA42" s="381"/>
      <c r="AB42" s="381"/>
      <c r="AC42" s="381"/>
      <c r="AD42" s="381"/>
      <c r="AE42" s="381"/>
      <c r="AF42" s="381"/>
      <c r="AG42" s="381"/>
      <c r="AH42" s="381"/>
      <c r="AI42" s="381"/>
      <c r="AJ42" s="381"/>
      <c r="AK42" s="381"/>
      <c r="AL42" s="175"/>
      <c r="AM42" s="380" t="str">
        <f t="shared" si="0"/>
        <v/>
      </c>
      <c r="AN42" s="380"/>
      <c r="AO42" s="381"/>
      <c r="AP42" s="381"/>
      <c r="AQ42" s="381"/>
      <c r="AR42" s="381"/>
      <c r="AS42" s="381"/>
      <c r="AT42" s="381"/>
      <c r="AU42" s="381"/>
      <c r="AV42" s="381"/>
      <c r="AW42" s="381"/>
      <c r="AX42" s="381"/>
      <c r="AY42" s="381"/>
      <c r="AZ42" s="381"/>
      <c r="BA42" s="381"/>
      <c r="BB42" s="381"/>
      <c r="BC42" s="381"/>
      <c r="BD42" s="175"/>
      <c r="BE42" s="380" t="str">
        <f t="shared" si="1"/>
        <v/>
      </c>
      <c r="BF42" s="380"/>
      <c r="BG42" s="381"/>
      <c r="BH42" s="381"/>
      <c r="BI42" s="381"/>
      <c r="BJ42" s="381"/>
      <c r="BK42" s="381"/>
      <c r="BL42" s="381"/>
      <c r="BM42" s="381"/>
      <c r="BN42" s="381"/>
      <c r="BO42" s="381"/>
      <c r="BP42" s="381"/>
      <c r="BQ42" s="381"/>
      <c r="BR42" s="381"/>
      <c r="BS42" s="381"/>
      <c r="BT42" s="381"/>
      <c r="BU42" s="381"/>
      <c r="BV42" s="175"/>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75"/>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80"/>
    </row>
    <row r="43" spans="1:113" ht="32.25" customHeight="1" x14ac:dyDescent="0.2">
      <c r="B43" s="202"/>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75"/>
      <c r="U43" s="380" t="str">
        <f t="shared" si="4"/>
        <v/>
      </c>
      <c r="V43" s="380"/>
      <c r="W43" s="381"/>
      <c r="X43" s="381"/>
      <c r="Y43" s="381"/>
      <c r="Z43" s="381"/>
      <c r="AA43" s="381"/>
      <c r="AB43" s="381"/>
      <c r="AC43" s="381"/>
      <c r="AD43" s="381"/>
      <c r="AE43" s="381"/>
      <c r="AF43" s="381"/>
      <c r="AG43" s="381"/>
      <c r="AH43" s="381"/>
      <c r="AI43" s="381"/>
      <c r="AJ43" s="381"/>
      <c r="AK43" s="381"/>
      <c r="AL43" s="175"/>
      <c r="AM43" s="380" t="str">
        <f t="shared" si="0"/>
        <v/>
      </c>
      <c r="AN43" s="380"/>
      <c r="AO43" s="381"/>
      <c r="AP43" s="381"/>
      <c r="AQ43" s="381"/>
      <c r="AR43" s="381"/>
      <c r="AS43" s="381"/>
      <c r="AT43" s="381"/>
      <c r="AU43" s="381"/>
      <c r="AV43" s="381"/>
      <c r="AW43" s="381"/>
      <c r="AX43" s="381"/>
      <c r="AY43" s="381"/>
      <c r="AZ43" s="381"/>
      <c r="BA43" s="381"/>
      <c r="BB43" s="381"/>
      <c r="BC43" s="381"/>
      <c r="BD43" s="175"/>
      <c r="BE43" s="380" t="str">
        <f t="shared" si="1"/>
        <v/>
      </c>
      <c r="BF43" s="380"/>
      <c r="BG43" s="381"/>
      <c r="BH43" s="381"/>
      <c r="BI43" s="381"/>
      <c r="BJ43" s="381"/>
      <c r="BK43" s="381"/>
      <c r="BL43" s="381"/>
      <c r="BM43" s="381"/>
      <c r="BN43" s="381"/>
      <c r="BO43" s="381"/>
      <c r="BP43" s="381"/>
      <c r="BQ43" s="381"/>
      <c r="BR43" s="381"/>
      <c r="BS43" s="381"/>
      <c r="BT43" s="381"/>
      <c r="BU43" s="381"/>
      <c r="BV43" s="175"/>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75"/>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80"/>
    </row>
    <row r="44" spans="1:113" ht="13.5" customHeight="1" thickBot="1" x14ac:dyDescent="0.25">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2"/>
    <row r="46" spans="1:113" x14ac:dyDescent="0.2">
      <c r="B46" s="174" t="s">
        <v>207</v>
      </c>
      <c r="E46" s="377" t="s">
        <v>208</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209</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210</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211</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212</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213</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214</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215</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V+ZR/GkLrKW2kGC5d++CJqqo+2tSViYDWd4UsXS9HC9c1+Kozj6JiL8AnwVRwt+OgqR4yuRzJ/yTOUN8KWq4nA==" saltValue="JIEJGFXohuPxrhKUGRNW8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2"/>
  <cols>
    <col min="1" max="1" width="1.6640625" style="208" customWidth="1"/>
    <col min="2" max="2" width="2.33203125" style="208" customWidth="1"/>
    <col min="3" max="16" width="2.6640625" style="208" customWidth="1"/>
    <col min="17" max="17" width="2.33203125" style="208" customWidth="1"/>
    <col min="18" max="95" width="1.6640625" style="208" customWidth="1"/>
    <col min="96" max="133" width="1.6640625" style="220" customWidth="1"/>
    <col min="134" max="143" width="1.6640625" style="208" customWidth="1"/>
    <col min="144" max="16384" width="0" style="208" hidden="1"/>
  </cols>
  <sheetData>
    <row r="1" spans="2:143" ht="22.5" customHeight="1" thickBot="1" x14ac:dyDescent="0.25">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730" t="s">
        <v>216</v>
      </c>
      <c r="DI1" s="731"/>
      <c r="DJ1" s="731"/>
      <c r="DK1" s="731"/>
      <c r="DL1" s="731"/>
      <c r="DM1" s="731"/>
      <c r="DN1" s="732"/>
      <c r="DO1" s="208"/>
      <c r="DP1" s="730" t="s">
        <v>217</v>
      </c>
      <c r="DQ1" s="731"/>
      <c r="DR1" s="731"/>
      <c r="DS1" s="731"/>
      <c r="DT1" s="731"/>
      <c r="DU1" s="731"/>
      <c r="DV1" s="731"/>
      <c r="DW1" s="731"/>
      <c r="DX1" s="731"/>
      <c r="DY1" s="731"/>
      <c r="DZ1" s="731"/>
      <c r="EA1" s="731"/>
      <c r="EB1" s="731"/>
      <c r="EC1" s="732"/>
      <c r="ED1" s="207"/>
      <c r="EE1" s="207"/>
      <c r="EF1" s="207"/>
      <c r="EG1" s="207"/>
      <c r="EH1" s="207"/>
      <c r="EI1" s="207"/>
      <c r="EJ1" s="207"/>
      <c r="EK1" s="207"/>
      <c r="EL1" s="207"/>
      <c r="EM1" s="207"/>
    </row>
    <row r="2" spans="2:143" ht="22.5" customHeight="1" x14ac:dyDescent="0.2">
      <c r="B2" s="209" t="s">
        <v>218</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2">
      <c r="B3" s="686" t="s">
        <v>219</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220</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221</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222</v>
      </c>
      <c r="S4" s="687"/>
      <c r="T4" s="687"/>
      <c r="U4" s="687"/>
      <c r="V4" s="687"/>
      <c r="W4" s="687"/>
      <c r="X4" s="687"/>
      <c r="Y4" s="688"/>
      <c r="Z4" s="686" t="s">
        <v>223</v>
      </c>
      <c r="AA4" s="687"/>
      <c r="AB4" s="687"/>
      <c r="AC4" s="688"/>
      <c r="AD4" s="686" t="s">
        <v>224</v>
      </c>
      <c r="AE4" s="687"/>
      <c r="AF4" s="687"/>
      <c r="AG4" s="687"/>
      <c r="AH4" s="687"/>
      <c r="AI4" s="687"/>
      <c r="AJ4" s="687"/>
      <c r="AK4" s="688"/>
      <c r="AL4" s="686" t="s">
        <v>223</v>
      </c>
      <c r="AM4" s="687"/>
      <c r="AN4" s="687"/>
      <c r="AO4" s="688"/>
      <c r="AP4" s="733" t="s">
        <v>225</v>
      </c>
      <c r="AQ4" s="733"/>
      <c r="AR4" s="733"/>
      <c r="AS4" s="733"/>
      <c r="AT4" s="733"/>
      <c r="AU4" s="733"/>
      <c r="AV4" s="733"/>
      <c r="AW4" s="733"/>
      <c r="AX4" s="733"/>
      <c r="AY4" s="733"/>
      <c r="AZ4" s="733"/>
      <c r="BA4" s="733"/>
      <c r="BB4" s="733"/>
      <c r="BC4" s="733"/>
      <c r="BD4" s="733"/>
      <c r="BE4" s="733"/>
      <c r="BF4" s="733"/>
      <c r="BG4" s="733" t="s">
        <v>226</v>
      </c>
      <c r="BH4" s="733"/>
      <c r="BI4" s="733"/>
      <c r="BJ4" s="733"/>
      <c r="BK4" s="733"/>
      <c r="BL4" s="733"/>
      <c r="BM4" s="733"/>
      <c r="BN4" s="733"/>
      <c r="BO4" s="733" t="s">
        <v>223</v>
      </c>
      <c r="BP4" s="733"/>
      <c r="BQ4" s="733"/>
      <c r="BR4" s="733"/>
      <c r="BS4" s="733" t="s">
        <v>227</v>
      </c>
      <c r="BT4" s="733"/>
      <c r="BU4" s="733"/>
      <c r="BV4" s="733"/>
      <c r="BW4" s="733"/>
      <c r="BX4" s="733"/>
      <c r="BY4" s="733"/>
      <c r="BZ4" s="733"/>
      <c r="CA4" s="733"/>
      <c r="CB4" s="733"/>
      <c r="CD4" s="686" t="s">
        <v>228</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229</v>
      </c>
      <c r="C5" s="693"/>
      <c r="D5" s="693"/>
      <c r="E5" s="693"/>
      <c r="F5" s="693"/>
      <c r="G5" s="693"/>
      <c r="H5" s="693"/>
      <c r="I5" s="693"/>
      <c r="J5" s="693"/>
      <c r="K5" s="693"/>
      <c r="L5" s="693"/>
      <c r="M5" s="693"/>
      <c r="N5" s="693"/>
      <c r="O5" s="693"/>
      <c r="P5" s="693"/>
      <c r="Q5" s="694"/>
      <c r="R5" s="689">
        <v>311483</v>
      </c>
      <c r="S5" s="690"/>
      <c r="T5" s="690"/>
      <c r="U5" s="690"/>
      <c r="V5" s="690"/>
      <c r="W5" s="690"/>
      <c r="X5" s="690"/>
      <c r="Y5" s="715"/>
      <c r="Z5" s="728">
        <v>7.2</v>
      </c>
      <c r="AA5" s="728"/>
      <c r="AB5" s="728"/>
      <c r="AC5" s="728"/>
      <c r="AD5" s="729">
        <v>311483</v>
      </c>
      <c r="AE5" s="729"/>
      <c r="AF5" s="729"/>
      <c r="AG5" s="729"/>
      <c r="AH5" s="729"/>
      <c r="AI5" s="729"/>
      <c r="AJ5" s="729"/>
      <c r="AK5" s="729"/>
      <c r="AL5" s="716">
        <v>12.9</v>
      </c>
      <c r="AM5" s="698"/>
      <c r="AN5" s="698"/>
      <c r="AO5" s="717"/>
      <c r="AP5" s="692" t="s">
        <v>230</v>
      </c>
      <c r="AQ5" s="693"/>
      <c r="AR5" s="693"/>
      <c r="AS5" s="693"/>
      <c r="AT5" s="693"/>
      <c r="AU5" s="693"/>
      <c r="AV5" s="693"/>
      <c r="AW5" s="693"/>
      <c r="AX5" s="693"/>
      <c r="AY5" s="693"/>
      <c r="AZ5" s="693"/>
      <c r="BA5" s="693"/>
      <c r="BB5" s="693"/>
      <c r="BC5" s="693"/>
      <c r="BD5" s="693"/>
      <c r="BE5" s="693"/>
      <c r="BF5" s="694"/>
      <c r="BG5" s="634">
        <v>304065</v>
      </c>
      <c r="BH5" s="635"/>
      <c r="BI5" s="635"/>
      <c r="BJ5" s="635"/>
      <c r="BK5" s="635"/>
      <c r="BL5" s="635"/>
      <c r="BM5" s="635"/>
      <c r="BN5" s="636"/>
      <c r="BO5" s="672">
        <v>97.6</v>
      </c>
      <c r="BP5" s="672"/>
      <c r="BQ5" s="672"/>
      <c r="BR5" s="672"/>
      <c r="BS5" s="673" t="s">
        <v>131</v>
      </c>
      <c r="BT5" s="673"/>
      <c r="BU5" s="673"/>
      <c r="BV5" s="673"/>
      <c r="BW5" s="673"/>
      <c r="BX5" s="673"/>
      <c r="BY5" s="673"/>
      <c r="BZ5" s="673"/>
      <c r="CA5" s="673"/>
      <c r="CB5" s="708"/>
      <c r="CD5" s="686" t="s">
        <v>225</v>
      </c>
      <c r="CE5" s="687"/>
      <c r="CF5" s="687"/>
      <c r="CG5" s="687"/>
      <c r="CH5" s="687"/>
      <c r="CI5" s="687"/>
      <c r="CJ5" s="687"/>
      <c r="CK5" s="687"/>
      <c r="CL5" s="687"/>
      <c r="CM5" s="687"/>
      <c r="CN5" s="687"/>
      <c r="CO5" s="687"/>
      <c r="CP5" s="687"/>
      <c r="CQ5" s="688"/>
      <c r="CR5" s="686" t="s">
        <v>231</v>
      </c>
      <c r="CS5" s="687"/>
      <c r="CT5" s="687"/>
      <c r="CU5" s="687"/>
      <c r="CV5" s="687"/>
      <c r="CW5" s="687"/>
      <c r="CX5" s="687"/>
      <c r="CY5" s="688"/>
      <c r="CZ5" s="686" t="s">
        <v>223</v>
      </c>
      <c r="DA5" s="687"/>
      <c r="DB5" s="687"/>
      <c r="DC5" s="688"/>
      <c r="DD5" s="686" t="s">
        <v>232</v>
      </c>
      <c r="DE5" s="687"/>
      <c r="DF5" s="687"/>
      <c r="DG5" s="687"/>
      <c r="DH5" s="687"/>
      <c r="DI5" s="687"/>
      <c r="DJ5" s="687"/>
      <c r="DK5" s="687"/>
      <c r="DL5" s="687"/>
      <c r="DM5" s="687"/>
      <c r="DN5" s="687"/>
      <c r="DO5" s="687"/>
      <c r="DP5" s="688"/>
      <c r="DQ5" s="686" t="s">
        <v>233</v>
      </c>
      <c r="DR5" s="687"/>
      <c r="DS5" s="687"/>
      <c r="DT5" s="687"/>
      <c r="DU5" s="687"/>
      <c r="DV5" s="687"/>
      <c r="DW5" s="687"/>
      <c r="DX5" s="687"/>
      <c r="DY5" s="687"/>
      <c r="DZ5" s="687"/>
      <c r="EA5" s="687"/>
      <c r="EB5" s="687"/>
      <c r="EC5" s="688"/>
    </row>
    <row r="6" spans="2:143" ht="11.25" customHeight="1" x14ac:dyDescent="0.2">
      <c r="B6" s="631" t="s">
        <v>234</v>
      </c>
      <c r="C6" s="632"/>
      <c r="D6" s="632"/>
      <c r="E6" s="632"/>
      <c r="F6" s="632"/>
      <c r="G6" s="632"/>
      <c r="H6" s="632"/>
      <c r="I6" s="632"/>
      <c r="J6" s="632"/>
      <c r="K6" s="632"/>
      <c r="L6" s="632"/>
      <c r="M6" s="632"/>
      <c r="N6" s="632"/>
      <c r="O6" s="632"/>
      <c r="P6" s="632"/>
      <c r="Q6" s="633"/>
      <c r="R6" s="634">
        <v>41222</v>
      </c>
      <c r="S6" s="635"/>
      <c r="T6" s="635"/>
      <c r="U6" s="635"/>
      <c r="V6" s="635"/>
      <c r="W6" s="635"/>
      <c r="X6" s="635"/>
      <c r="Y6" s="636"/>
      <c r="Z6" s="672">
        <v>0.9</v>
      </c>
      <c r="AA6" s="672"/>
      <c r="AB6" s="672"/>
      <c r="AC6" s="672"/>
      <c r="AD6" s="673">
        <v>41222</v>
      </c>
      <c r="AE6" s="673"/>
      <c r="AF6" s="673"/>
      <c r="AG6" s="673"/>
      <c r="AH6" s="673"/>
      <c r="AI6" s="673"/>
      <c r="AJ6" s="673"/>
      <c r="AK6" s="673"/>
      <c r="AL6" s="637">
        <v>1.7</v>
      </c>
      <c r="AM6" s="638"/>
      <c r="AN6" s="638"/>
      <c r="AO6" s="674"/>
      <c r="AP6" s="631" t="s">
        <v>235</v>
      </c>
      <c r="AQ6" s="632"/>
      <c r="AR6" s="632"/>
      <c r="AS6" s="632"/>
      <c r="AT6" s="632"/>
      <c r="AU6" s="632"/>
      <c r="AV6" s="632"/>
      <c r="AW6" s="632"/>
      <c r="AX6" s="632"/>
      <c r="AY6" s="632"/>
      <c r="AZ6" s="632"/>
      <c r="BA6" s="632"/>
      <c r="BB6" s="632"/>
      <c r="BC6" s="632"/>
      <c r="BD6" s="632"/>
      <c r="BE6" s="632"/>
      <c r="BF6" s="633"/>
      <c r="BG6" s="634">
        <v>304065</v>
      </c>
      <c r="BH6" s="635"/>
      <c r="BI6" s="635"/>
      <c r="BJ6" s="635"/>
      <c r="BK6" s="635"/>
      <c r="BL6" s="635"/>
      <c r="BM6" s="635"/>
      <c r="BN6" s="636"/>
      <c r="BO6" s="672">
        <v>97.6</v>
      </c>
      <c r="BP6" s="672"/>
      <c r="BQ6" s="672"/>
      <c r="BR6" s="672"/>
      <c r="BS6" s="673" t="s">
        <v>147</v>
      </c>
      <c r="BT6" s="673"/>
      <c r="BU6" s="673"/>
      <c r="BV6" s="673"/>
      <c r="BW6" s="673"/>
      <c r="BX6" s="673"/>
      <c r="BY6" s="673"/>
      <c r="BZ6" s="673"/>
      <c r="CA6" s="673"/>
      <c r="CB6" s="708"/>
      <c r="CD6" s="692" t="s">
        <v>236</v>
      </c>
      <c r="CE6" s="693"/>
      <c r="CF6" s="693"/>
      <c r="CG6" s="693"/>
      <c r="CH6" s="693"/>
      <c r="CI6" s="693"/>
      <c r="CJ6" s="693"/>
      <c r="CK6" s="693"/>
      <c r="CL6" s="693"/>
      <c r="CM6" s="693"/>
      <c r="CN6" s="693"/>
      <c r="CO6" s="693"/>
      <c r="CP6" s="693"/>
      <c r="CQ6" s="694"/>
      <c r="CR6" s="634">
        <v>63071</v>
      </c>
      <c r="CS6" s="635"/>
      <c r="CT6" s="635"/>
      <c r="CU6" s="635"/>
      <c r="CV6" s="635"/>
      <c r="CW6" s="635"/>
      <c r="CX6" s="635"/>
      <c r="CY6" s="636"/>
      <c r="CZ6" s="716">
        <v>1.5</v>
      </c>
      <c r="DA6" s="698"/>
      <c r="DB6" s="698"/>
      <c r="DC6" s="718"/>
      <c r="DD6" s="640" t="s">
        <v>131</v>
      </c>
      <c r="DE6" s="635"/>
      <c r="DF6" s="635"/>
      <c r="DG6" s="635"/>
      <c r="DH6" s="635"/>
      <c r="DI6" s="635"/>
      <c r="DJ6" s="635"/>
      <c r="DK6" s="635"/>
      <c r="DL6" s="635"/>
      <c r="DM6" s="635"/>
      <c r="DN6" s="635"/>
      <c r="DO6" s="635"/>
      <c r="DP6" s="636"/>
      <c r="DQ6" s="640">
        <v>63071</v>
      </c>
      <c r="DR6" s="635"/>
      <c r="DS6" s="635"/>
      <c r="DT6" s="635"/>
      <c r="DU6" s="635"/>
      <c r="DV6" s="635"/>
      <c r="DW6" s="635"/>
      <c r="DX6" s="635"/>
      <c r="DY6" s="635"/>
      <c r="DZ6" s="635"/>
      <c r="EA6" s="635"/>
      <c r="EB6" s="635"/>
      <c r="EC6" s="671"/>
    </row>
    <row r="7" spans="2:143" ht="11.25" customHeight="1" x14ac:dyDescent="0.2">
      <c r="B7" s="631" t="s">
        <v>237</v>
      </c>
      <c r="C7" s="632"/>
      <c r="D7" s="632"/>
      <c r="E7" s="632"/>
      <c r="F7" s="632"/>
      <c r="G7" s="632"/>
      <c r="H7" s="632"/>
      <c r="I7" s="632"/>
      <c r="J7" s="632"/>
      <c r="K7" s="632"/>
      <c r="L7" s="632"/>
      <c r="M7" s="632"/>
      <c r="N7" s="632"/>
      <c r="O7" s="632"/>
      <c r="P7" s="632"/>
      <c r="Q7" s="633"/>
      <c r="R7" s="634">
        <v>95</v>
      </c>
      <c r="S7" s="635"/>
      <c r="T7" s="635"/>
      <c r="U7" s="635"/>
      <c r="V7" s="635"/>
      <c r="W7" s="635"/>
      <c r="X7" s="635"/>
      <c r="Y7" s="636"/>
      <c r="Z7" s="672">
        <v>0</v>
      </c>
      <c r="AA7" s="672"/>
      <c r="AB7" s="672"/>
      <c r="AC7" s="672"/>
      <c r="AD7" s="673">
        <v>95</v>
      </c>
      <c r="AE7" s="673"/>
      <c r="AF7" s="673"/>
      <c r="AG7" s="673"/>
      <c r="AH7" s="673"/>
      <c r="AI7" s="673"/>
      <c r="AJ7" s="673"/>
      <c r="AK7" s="673"/>
      <c r="AL7" s="637">
        <v>0</v>
      </c>
      <c r="AM7" s="638"/>
      <c r="AN7" s="638"/>
      <c r="AO7" s="674"/>
      <c r="AP7" s="631" t="s">
        <v>238</v>
      </c>
      <c r="AQ7" s="632"/>
      <c r="AR7" s="632"/>
      <c r="AS7" s="632"/>
      <c r="AT7" s="632"/>
      <c r="AU7" s="632"/>
      <c r="AV7" s="632"/>
      <c r="AW7" s="632"/>
      <c r="AX7" s="632"/>
      <c r="AY7" s="632"/>
      <c r="AZ7" s="632"/>
      <c r="BA7" s="632"/>
      <c r="BB7" s="632"/>
      <c r="BC7" s="632"/>
      <c r="BD7" s="632"/>
      <c r="BE7" s="632"/>
      <c r="BF7" s="633"/>
      <c r="BG7" s="634">
        <v>113052</v>
      </c>
      <c r="BH7" s="635"/>
      <c r="BI7" s="635"/>
      <c r="BJ7" s="635"/>
      <c r="BK7" s="635"/>
      <c r="BL7" s="635"/>
      <c r="BM7" s="635"/>
      <c r="BN7" s="636"/>
      <c r="BO7" s="672">
        <v>36.299999999999997</v>
      </c>
      <c r="BP7" s="672"/>
      <c r="BQ7" s="672"/>
      <c r="BR7" s="672"/>
      <c r="BS7" s="673" t="s">
        <v>147</v>
      </c>
      <c r="BT7" s="673"/>
      <c r="BU7" s="673"/>
      <c r="BV7" s="673"/>
      <c r="BW7" s="673"/>
      <c r="BX7" s="673"/>
      <c r="BY7" s="673"/>
      <c r="BZ7" s="673"/>
      <c r="CA7" s="673"/>
      <c r="CB7" s="708"/>
      <c r="CD7" s="631" t="s">
        <v>239</v>
      </c>
      <c r="CE7" s="632"/>
      <c r="CF7" s="632"/>
      <c r="CG7" s="632"/>
      <c r="CH7" s="632"/>
      <c r="CI7" s="632"/>
      <c r="CJ7" s="632"/>
      <c r="CK7" s="632"/>
      <c r="CL7" s="632"/>
      <c r="CM7" s="632"/>
      <c r="CN7" s="632"/>
      <c r="CO7" s="632"/>
      <c r="CP7" s="632"/>
      <c r="CQ7" s="633"/>
      <c r="CR7" s="634">
        <v>951201</v>
      </c>
      <c r="CS7" s="635"/>
      <c r="CT7" s="635"/>
      <c r="CU7" s="635"/>
      <c r="CV7" s="635"/>
      <c r="CW7" s="635"/>
      <c r="CX7" s="635"/>
      <c r="CY7" s="636"/>
      <c r="CZ7" s="672">
        <v>22.3</v>
      </c>
      <c r="DA7" s="672"/>
      <c r="DB7" s="672"/>
      <c r="DC7" s="672"/>
      <c r="DD7" s="640">
        <v>11862</v>
      </c>
      <c r="DE7" s="635"/>
      <c r="DF7" s="635"/>
      <c r="DG7" s="635"/>
      <c r="DH7" s="635"/>
      <c r="DI7" s="635"/>
      <c r="DJ7" s="635"/>
      <c r="DK7" s="635"/>
      <c r="DL7" s="635"/>
      <c r="DM7" s="635"/>
      <c r="DN7" s="635"/>
      <c r="DO7" s="635"/>
      <c r="DP7" s="636"/>
      <c r="DQ7" s="640">
        <v>841303</v>
      </c>
      <c r="DR7" s="635"/>
      <c r="DS7" s="635"/>
      <c r="DT7" s="635"/>
      <c r="DU7" s="635"/>
      <c r="DV7" s="635"/>
      <c r="DW7" s="635"/>
      <c r="DX7" s="635"/>
      <c r="DY7" s="635"/>
      <c r="DZ7" s="635"/>
      <c r="EA7" s="635"/>
      <c r="EB7" s="635"/>
      <c r="EC7" s="671"/>
    </row>
    <row r="8" spans="2:143" ht="11.25" customHeight="1" x14ac:dyDescent="0.2">
      <c r="B8" s="631" t="s">
        <v>240</v>
      </c>
      <c r="C8" s="632"/>
      <c r="D8" s="632"/>
      <c r="E8" s="632"/>
      <c r="F8" s="632"/>
      <c r="G8" s="632"/>
      <c r="H8" s="632"/>
      <c r="I8" s="632"/>
      <c r="J8" s="632"/>
      <c r="K8" s="632"/>
      <c r="L8" s="632"/>
      <c r="M8" s="632"/>
      <c r="N8" s="632"/>
      <c r="O8" s="632"/>
      <c r="P8" s="632"/>
      <c r="Q8" s="633"/>
      <c r="R8" s="634">
        <v>831</v>
      </c>
      <c r="S8" s="635"/>
      <c r="T8" s="635"/>
      <c r="U8" s="635"/>
      <c r="V8" s="635"/>
      <c r="W8" s="635"/>
      <c r="X8" s="635"/>
      <c r="Y8" s="636"/>
      <c r="Z8" s="672">
        <v>0</v>
      </c>
      <c r="AA8" s="672"/>
      <c r="AB8" s="672"/>
      <c r="AC8" s="672"/>
      <c r="AD8" s="673">
        <v>831</v>
      </c>
      <c r="AE8" s="673"/>
      <c r="AF8" s="673"/>
      <c r="AG8" s="673"/>
      <c r="AH8" s="673"/>
      <c r="AI8" s="673"/>
      <c r="AJ8" s="673"/>
      <c r="AK8" s="673"/>
      <c r="AL8" s="637">
        <v>0</v>
      </c>
      <c r="AM8" s="638"/>
      <c r="AN8" s="638"/>
      <c r="AO8" s="674"/>
      <c r="AP8" s="631" t="s">
        <v>241</v>
      </c>
      <c r="AQ8" s="632"/>
      <c r="AR8" s="632"/>
      <c r="AS8" s="632"/>
      <c r="AT8" s="632"/>
      <c r="AU8" s="632"/>
      <c r="AV8" s="632"/>
      <c r="AW8" s="632"/>
      <c r="AX8" s="632"/>
      <c r="AY8" s="632"/>
      <c r="AZ8" s="632"/>
      <c r="BA8" s="632"/>
      <c r="BB8" s="632"/>
      <c r="BC8" s="632"/>
      <c r="BD8" s="632"/>
      <c r="BE8" s="632"/>
      <c r="BF8" s="633"/>
      <c r="BG8" s="634">
        <v>5132</v>
      </c>
      <c r="BH8" s="635"/>
      <c r="BI8" s="635"/>
      <c r="BJ8" s="635"/>
      <c r="BK8" s="635"/>
      <c r="BL8" s="635"/>
      <c r="BM8" s="635"/>
      <c r="BN8" s="636"/>
      <c r="BO8" s="672">
        <v>1.6</v>
      </c>
      <c r="BP8" s="672"/>
      <c r="BQ8" s="672"/>
      <c r="BR8" s="672"/>
      <c r="BS8" s="673" t="s">
        <v>147</v>
      </c>
      <c r="BT8" s="673"/>
      <c r="BU8" s="673"/>
      <c r="BV8" s="673"/>
      <c r="BW8" s="673"/>
      <c r="BX8" s="673"/>
      <c r="BY8" s="673"/>
      <c r="BZ8" s="673"/>
      <c r="CA8" s="673"/>
      <c r="CB8" s="708"/>
      <c r="CD8" s="631" t="s">
        <v>242</v>
      </c>
      <c r="CE8" s="632"/>
      <c r="CF8" s="632"/>
      <c r="CG8" s="632"/>
      <c r="CH8" s="632"/>
      <c r="CI8" s="632"/>
      <c r="CJ8" s="632"/>
      <c r="CK8" s="632"/>
      <c r="CL8" s="632"/>
      <c r="CM8" s="632"/>
      <c r="CN8" s="632"/>
      <c r="CO8" s="632"/>
      <c r="CP8" s="632"/>
      <c r="CQ8" s="633"/>
      <c r="CR8" s="634">
        <v>594259</v>
      </c>
      <c r="CS8" s="635"/>
      <c r="CT8" s="635"/>
      <c r="CU8" s="635"/>
      <c r="CV8" s="635"/>
      <c r="CW8" s="635"/>
      <c r="CX8" s="635"/>
      <c r="CY8" s="636"/>
      <c r="CZ8" s="672">
        <v>13.9</v>
      </c>
      <c r="DA8" s="672"/>
      <c r="DB8" s="672"/>
      <c r="DC8" s="672"/>
      <c r="DD8" s="640">
        <v>21215</v>
      </c>
      <c r="DE8" s="635"/>
      <c r="DF8" s="635"/>
      <c r="DG8" s="635"/>
      <c r="DH8" s="635"/>
      <c r="DI8" s="635"/>
      <c r="DJ8" s="635"/>
      <c r="DK8" s="635"/>
      <c r="DL8" s="635"/>
      <c r="DM8" s="635"/>
      <c r="DN8" s="635"/>
      <c r="DO8" s="635"/>
      <c r="DP8" s="636"/>
      <c r="DQ8" s="640">
        <v>369758</v>
      </c>
      <c r="DR8" s="635"/>
      <c r="DS8" s="635"/>
      <c r="DT8" s="635"/>
      <c r="DU8" s="635"/>
      <c r="DV8" s="635"/>
      <c r="DW8" s="635"/>
      <c r="DX8" s="635"/>
      <c r="DY8" s="635"/>
      <c r="DZ8" s="635"/>
      <c r="EA8" s="635"/>
      <c r="EB8" s="635"/>
      <c r="EC8" s="671"/>
    </row>
    <row r="9" spans="2:143" ht="11.25" customHeight="1" x14ac:dyDescent="0.2">
      <c r="B9" s="631" t="s">
        <v>243</v>
      </c>
      <c r="C9" s="632"/>
      <c r="D9" s="632"/>
      <c r="E9" s="632"/>
      <c r="F9" s="632"/>
      <c r="G9" s="632"/>
      <c r="H9" s="632"/>
      <c r="I9" s="632"/>
      <c r="J9" s="632"/>
      <c r="K9" s="632"/>
      <c r="L9" s="632"/>
      <c r="M9" s="632"/>
      <c r="N9" s="632"/>
      <c r="O9" s="632"/>
      <c r="P9" s="632"/>
      <c r="Q9" s="633"/>
      <c r="R9" s="634">
        <v>583</v>
      </c>
      <c r="S9" s="635"/>
      <c r="T9" s="635"/>
      <c r="U9" s="635"/>
      <c r="V9" s="635"/>
      <c r="W9" s="635"/>
      <c r="X9" s="635"/>
      <c r="Y9" s="636"/>
      <c r="Z9" s="672">
        <v>0</v>
      </c>
      <c r="AA9" s="672"/>
      <c r="AB9" s="672"/>
      <c r="AC9" s="672"/>
      <c r="AD9" s="673">
        <v>583</v>
      </c>
      <c r="AE9" s="673"/>
      <c r="AF9" s="673"/>
      <c r="AG9" s="673"/>
      <c r="AH9" s="673"/>
      <c r="AI9" s="673"/>
      <c r="AJ9" s="673"/>
      <c r="AK9" s="673"/>
      <c r="AL9" s="637">
        <v>0</v>
      </c>
      <c r="AM9" s="638"/>
      <c r="AN9" s="638"/>
      <c r="AO9" s="674"/>
      <c r="AP9" s="631" t="s">
        <v>244</v>
      </c>
      <c r="AQ9" s="632"/>
      <c r="AR9" s="632"/>
      <c r="AS9" s="632"/>
      <c r="AT9" s="632"/>
      <c r="AU9" s="632"/>
      <c r="AV9" s="632"/>
      <c r="AW9" s="632"/>
      <c r="AX9" s="632"/>
      <c r="AY9" s="632"/>
      <c r="AZ9" s="632"/>
      <c r="BA9" s="632"/>
      <c r="BB9" s="632"/>
      <c r="BC9" s="632"/>
      <c r="BD9" s="632"/>
      <c r="BE9" s="632"/>
      <c r="BF9" s="633"/>
      <c r="BG9" s="634">
        <v>97720</v>
      </c>
      <c r="BH9" s="635"/>
      <c r="BI9" s="635"/>
      <c r="BJ9" s="635"/>
      <c r="BK9" s="635"/>
      <c r="BL9" s="635"/>
      <c r="BM9" s="635"/>
      <c r="BN9" s="636"/>
      <c r="BO9" s="672">
        <v>31.4</v>
      </c>
      <c r="BP9" s="672"/>
      <c r="BQ9" s="672"/>
      <c r="BR9" s="672"/>
      <c r="BS9" s="673" t="s">
        <v>131</v>
      </c>
      <c r="BT9" s="673"/>
      <c r="BU9" s="673"/>
      <c r="BV9" s="673"/>
      <c r="BW9" s="673"/>
      <c r="BX9" s="673"/>
      <c r="BY9" s="673"/>
      <c r="BZ9" s="673"/>
      <c r="CA9" s="673"/>
      <c r="CB9" s="708"/>
      <c r="CD9" s="631" t="s">
        <v>245</v>
      </c>
      <c r="CE9" s="632"/>
      <c r="CF9" s="632"/>
      <c r="CG9" s="632"/>
      <c r="CH9" s="632"/>
      <c r="CI9" s="632"/>
      <c r="CJ9" s="632"/>
      <c r="CK9" s="632"/>
      <c r="CL9" s="632"/>
      <c r="CM9" s="632"/>
      <c r="CN9" s="632"/>
      <c r="CO9" s="632"/>
      <c r="CP9" s="632"/>
      <c r="CQ9" s="633"/>
      <c r="CR9" s="634">
        <v>417436</v>
      </c>
      <c r="CS9" s="635"/>
      <c r="CT9" s="635"/>
      <c r="CU9" s="635"/>
      <c r="CV9" s="635"/>
      <c r="CW9" s="635"/>
      <c r="CX9" s="635"/>
      <c r="CY9" s="636"/>
      <c r="CZ9" s="672">
        <v>9.8000000000000007</v>
      </c>
      <c r="DA9" s="672"/>
      <c r="DB9" s="672"/>
      <c r="DC9" s="672"/>
      <c r="DD9" s="640">
        <v>12378</v>
      </c>
      <c r="DE9" s="635"/>
      <c r="DF9" s="635"/>
      <c r="DG9" s="635"/>
      <c r="DH9" s="635"/>
      <c r="DI9" s="635"/>
      <c r="DJ9" s="635"/>
      <c r="DK9" s="635"/>
      <c r="DL9" s="635"/>
      <c r="DM9" s="635"/>
      <c r="DN9" s="635"/>
      <c r="DO9" s="635"/>
      <c r="DP9" s="636"/>
      <c r="DQ9" s="640">
        <v>195477</v>
      </c>
      <c r="DR9" s="635"/>
      <c r="DS9" s="635"/>
      <c r="DT9" s="635"/>
      <c r="DU9" s="635"/>
      <c r="DV9" s="635"/>
      <c r="DW9" s="635"/>
      <c r="DX9" s="635"/>
      <c r="DY9" s="635"/>
      <c r="DZ9" s="635"/>
      <c r="EA9" s="635"/>
      <c r="EB9" s="635"/>
      <c r="EC9" s="671"/>
    </row>
    <row r="10" spans="2:143" ht="11.25" customHeight="1" x14ac:dyDescent="0.2">
      <c r="B10" s="631" t="s">
        <v>246</v>
      </c>
      <c r="C10" s="632"/>
      <c r="D10" s="632"/>
      <c r="E10" s="632"/>
      <c r="F10" s="632"/>
      <c r="G10" s="632"/>
      <c r="H10" s="632"/>
      <c r="I10" s="632"/>
      <c r="J10" s="632"/>
      <c r="K10" s="632"/>
      <c r="L10" s="632"/>
      <c r="M10" s="632"/>
      <c r="N10" s="632"/>
      <c r="O10" s="632"/>
      <c r="P10" s="632"/>
      <c r="Q10" s="633"/>
      <c r="R10" s="634" t="s">
        <v>147</v>
      </c>
      <c r="S10" s="635"/>
      <c r="T10" s="635"/>
      <c r="U10" s="635"/>
      <c r="V10" s="635"/>
      <c r="W10" s="635"/>
      <c r="X10" s="635"/>
      <c r="Y10" s="636"/>
      <c r="Z10" s="672" t="s">
        <v>131</v>
      </c>
      <c r="AA10" s="672"/>
      <c r="AB10" s="672"/>
      <c r="AC10" s="672"/>
      <c r="AD10" s="673" t="s">
        <v>147</v>
      </c>
      <c r="AE10" s="673"/>
      <c r="AF10" s="673"/>
      <c r="AG10" s="673"/>
      <c r="AH10" s="673"/>
      <c r="AI10" s="673"/>
      <c r="AJ10" s="673"/>
      <c r="AK10" s="673"/>
      <c r="AL10" s="637" t="s">
        <v>147</v>
      </c>
      <c r="AM10" s="638"/>
      <c r="AN10" s="638"/>
      <c r="AO10" s="674"/>
      <c r="AP10" s="631" t="s">
        <v>247</v>
      </c>
      <c r="AQ10" s="632"/>
      <c r="AR10" s="632"/>
      <c r="AS10" s="632"/>
      <c r="AT10" s="632"/>
      <c r="AU10" s="632"/>
      <c r="AV10" s="632"/>
      <c r="AW10" s="632"/>
      <c r="AX10" s="632"/>
      <c r="AY10" s="632"/>
      <c r="AZ10" s="632"/>
      <c r="BA10" s="632"/>
      <c r="BB10" s="632"/>
      <c r="BC10" s="632"/>
      <c r="BD10" s="632"/>
      <c r="BE10" s="632"/>
      <c r="BF10" s="633"/>
      <c r="BG10" s="634">
        <v>5372</v>
      </c>
      <c r="BH10" s="635"/>
      <c r="BI10" s="635"/>
      <c r="BJ10" s="635"/>
      <c r="BK10" s="635"/>
      <c r="BL10" s="635"/>
      <c r="BM10" s="635"/>
      <c r="BN10" s="636"/>
      <c r="BO10" s="672">
        <v>1.7</v>
      </c>
      <c r="BP10" s="672"/>
      <c r="BQ10" s="672"/>
      <c r="BR10" s="672"/>
      <c r="BS10" s="673" t="s">
        <v>147</v>
      </c>
      <c r="BT10" s="673"/>
      <c r="BU10" s="673"/>
      <c r="BV10" s="673"/>
      <c r="BW10" s="673"/>
      <c r="BX10" s="673"/>
      <c r="BY10" s="673"/>
      <c r="BZ10" s="673"/>
      <c r="CA10" s="673"/>
      <c r="CB10" s="708"/>
      <c r="CD10" s="631" t="s">
        <v>248</v>
      </c>
      <c r="CE10" s="632"/>
      <c r="CF10" s="632"/>
      <c r="CG10" s="632"/>
      <c r="CH10" s="632"/>
      <c r="CI10" s="632"/>
      <c r="CJ10" s="632"/>
      <c r="CK10" s="632"/>
      <c r="CL10" s="632"/>
      <c r="CM10" s="632"/>
      <c r="CN10" s="632"/>
      <c r="CO10" s="632"/>
      <c r="CP10" s="632"/>
      <c r="CQ10" s="633"/>
      <c r="CR10" s="634">
        <v>5849</v>
      </c>
      <c r="CS10" s="635"/>
      <c r="CT10" s="635"/>
      <c r="CU10" s="635"/>
      <c r="CV10" s="635"/>
      <c r="CW10" s="635"/>
      <c r="CX10" s="635"/>
      <c r="CY10" s="636"/>
      <c r="CZ10" s="672">
        <v>0.1</v>
      </c>
      <c r="DA10" s="672"/>
      <c r="DB10" s="672"/>
      <c r="DC10" s="672"/>
      <c r="DD10" s="640" t="s">
        <v>131</v>
      </c>
      <c r="DE10" s="635"/>
      <c r="DF10" s="635"/>
      <c r="DG10" s="635"/>
      <c r="DH10" s="635"/>
      <c r="DI10" s="635"/>
      <c r="DJ10" s="635"/>
      <c r="DK10" s="635"/>
      <c r="DL10" s="635"/>
      <c r="DM10" s="635"/>
      <c r="DN10" s="635"/>
      <c r="DO10" s="635"/>
      <c r="DP10" s="636"/>
      <c r="DQ10" s="640">
        <v>849</v>
      </c>
      <c r="DR10" s="635"/>
      <c r="DS10" s="635"/>
      <c r="DT10" s="635"/>
      <c r="DU10" s="635"/>
      <c r="DV10" s="635"/>
      <c r="DW10" s="635"/>
      <c r="DX10" s="635"/>
      <c r="DY10" s="635"/>
      <c r="DZ10" s="635"/>
      <c r="EA10" s="635"/>
      <c r="EB10" s="635"/>
      <c r="EC10" s="671"/>
    </row>
    <row r="11" spans="2:143" ht="11.25" customHeight="1" x14ac:dyDescent="0.2">
      <c r="B11" s="631" t="s">
        <v>249</v>
      </c>
      <c r="C11" s="632"/>
      <c r="D11" s="632"/>
      <c r="E11" s="632"/>
      <c r="F11" s="632"/>
      <c r="G11" s="632"/>
      <c r="H11" s="632"/>
      <c r="I11" s="632"/>
      <c r="J11" s="632"/>
      <c r="K11" s="632"/>
      <c r="L11" s="632"/>
      <c r="M11" s="632"/>
      <c r="N11" s="632"/>
      <c r="O11" s="632"/>
      <c r="P11" s="632"/>
      <c r="Q11" s="633"/>
      <c r="R11" s="634">
        <v>73118</v>
      </c>
      <c r="S11" s="635"/>
      <c r="T11" s="635"/>
      <c r="U11" s="635"/>
      <c r="V11" s="635"/>
      <c r="W11" s="635"/>
      <c r="X11" s="635"/>
      <c r="Y11" s="636"/>
      <c r="Z11" s="637">
        <v>1.7</v>
      </c>
      <c r="AA11" s="638"/>
      <c r="AB11" s="638"/>
      <c r="AC11" s="639"/>
      <c r="AD11" s="640">
        <v>73118</v>
      </c>
      <c r="AE11" s="635"/>
      <c r="AF11" s="635"/>
      <c r="AG11" s="635"/>
      <c r="AH11" s="635"/>
      <c r="AI11" s="635"/>
      <c r="AJ11" s="635"/>
      <c r="AK11" s="636"/>
      <c r="AL11" s="637">
        <v>3</v>
      </c>
      <c r="AM11" s="638"/>
      <c r="AN11" s="638"/>
      <c r="AO11" s="674"/>
      <c r="AP11" s="631" t="s">
        <v>250</v>
      </c>
      <c r="AQ11" s="632"/>
      <c r="AR11" s="632"/>
      <c r="AS11" s="632"/>
      <c r="AT11" s="632"/>
      <c r="AU11" s="632"/>
      <c r="AV11" s="632"/>
      <c r="AW11" s="632"/>
      <c r="AX11" s="632"/>
      <c r="AY11" s="632"/>
      <c r="AZ11" s="632"/>
      <c r="BA11" s="632"/>
      <c r="BB11" s="632"/>
      <c r="BC11" s="632"/>
      <c r="BD11" s="632"/>
      <c r="BE11" s="632"/>
      <c r="BF11" s="633"/>
      <c r="BG11" s="634">
        <v>4828</v>
      </c>
      <c r="BH11" s="635"/>
      <c r="BI11" s="635"/>
      <c r="BJ11" s="635"/>
      <c r="BK11" s="635"/>
      <c r="BL11" s="635"/>
      <c r="BM11" s="635"/>
      <c r="BN11" s="636"/>
      <c r="BO11" s="672">
        <v>1.6</v>
      </c>
      <c r="BP11" s="672"/>
      <c r="BQ11" s="672"/>
      <c r="BR11" s="672"/>
      <c r="BS11" s="673" t="s">
        <v>147</v>
      </c>
      <c r="BT11" s="673"/>
      <c r="BU11" s="673"/>
      <c r="BV11" s="673"/>
      <c r="BW11" s="673"/>
      <c r="BX11" s="673"/>
      <c r="BY11" s="673"/>
      <c r="BZ11" s="673"/>
      <c r="CA11" s="673"/>
      <c r="CB11" s="708"/>
      <c r="CD11" s="631" t="s">
        <v>251</v>
      </c>
      <c r="CE11" s="632"/>
      <c r="CF11" s="632"/>
      <c r="CG11" s="632"/>
      <c r="CH11" s="632"/>
      <c r="CI11" s="632"/>
      <c r="CJ11" s="632"/>
      <c r="CK11" s="632"/>
      <c r="CL11" s="632"/>
      <c r="CM11" s="632"/>
      <c r="CN11" s="632"/>
      <c r="CO11" s="632"/>
      <c r="CP11" s="632"/>
      <c r="CQ11" s="633"/>
      <c r="CR11" s="634">
        <v>249648</v>
      </c>
      <c r="CS11" s="635"/>
      <c r="CT11" s="635"/>
      <c r="CU11" s="635"/>
      <c r="CV11" s="635"/>
      <c r="CW11" s="635"/>
      <c r="CX11" s="635"/>
      <c r="CY11" s="636"/>
      <c r="CZ11" s="672">
        <v>5.9</v>
      </c>
      <c r="DA11" s="672"/>
      <c r="DB11" s="672"/>
      <c r="DC11" s="672"/>
      <c r="DD11" s="640">
        <v>59907</v>
      </c>
      <c r="DE11" s="635"/>
      <c r="DF11" s="635"/>
      <c r="DG11" s="635"/>
      <c r="DH11" s="635"/>
      <c r="DI11" s="635"/>
      <c r="DJ11" s="635"/>
      <c r="DK11" s="635"/>
      <c r="DL11" s="635"/>
      <c r="DM11" s="635"/>
      <c r="DN11" s="635"/>
      <c r="DO11" s="635"/>
      <c r="DP11" s="636"/>
      <c r="DQ11" s="640">
        <v>124855</v>
      </c>
      <c r="DR11" s="635"/>
      <c r="DS11" s="635"/>
      <c r="DT11" s="635"/>
      <c r="DU11" s="635"/>
      <c r="DV11" s="635"/>
      <c r="DW11" s="635"/>
      <c r="DX11" s="635"/>
      <c r="DY11" s="635"/>
      <c r="DZ11" s="635"/>
      <c r="EA11" s="635"/>
      <c r="EB11" s="635"/>
      <c r="EC11" s="671"/>
    </row>
    <row r="12" spans="2:143" ht="11.25" customHeight="1" x14ac:dyDescent="0.2">
      <c r="B12" s="631" t="s">
        <v>252</v>
      </c>
      <c r="C12" s="632"/>
      <c r="D12" s="632"/>
      <c r="E12" s="632"/>
      <c r="F12" s="632"/>
      <c r="G12" s="632"/>
      <c r="H12" s="632"/>
      <c r="I12" s="632"/>
      <c r="J12" s="632"/>
      <c r="K12" s="632"/>
      <c r="L12" s="632"/>
      <c r="M12" s="632"/>
      <c r="N12" s="632"/>
      <c r="O12" s="632"/>
      <c r="P12" s="632"/>
      <c r="Q12" s="633"/>
      <c r="R12" s="634" t="s">
        <v>131</v>
      </c>
      <c r="S12" s="635"/>
      <c r="T12" s="635"/>
      <c r="U12" s="635"/>
      <c r="V12" s="635"/>
      <c r="W12" s="635"/>
      <c r="X12" s="635"/>
      <c r="Y12" s="636"/>
      <c r="Z12" s="672" t="s">
        <v>147</v>
      </c>
      <c r="AA12" s="672"/>
      <c r="AB12" s="672"/>
      <c r="AC12" s="672"/>
      <c r="AD12" s="673" t="s">
        <v>147</v>
      </c>
      <c r="AE12" s="673"/>
      <c r="AF12" s="673"/>
      <c r="AG12" s="673"/>
      <c r="AH12" s="673"/>
      <c r="AI12" s="673"/>
      <c r="AJ12" s="673"/>
      <c r="AK12" s="673"/>
      <c r="AL12" s="637" t="s">
        <v>131</v>
      </c>
      <c r="AM12" s="638"/>
      <c r="AN12" s="638"/>
      <c r="AO12" s="674"/>
      <c r="AP12" s="631" t="s">
        <v>253</v>
      </c>
      <c r="AQ12" s="632"/>
      <c r="AR12" s="632"/>
      <c r="AS12" s="632"/>
      <c r="AT12" s="632"/>
      <c r="AU12" s="632"/>
      <c r="AV12" s="632"/>
      <c r="AW12" s="632"/>
      <c r="AX12" s="632"/>
      <c r="AY12" s="632"/>
      <c r="AZ12" s="632"/>
      <c r="BA12" s="632"/>
      <c r="BB12" s="632"/>
      <c r="BC12" s="632"/>
      <c r="BD12" s="632"/>
      <c r="BE12" s="632"/>
      <c r="BF12" s="633"/>
      <c r="BG12" s="634">
        <v>167310</v>
      </c>
      <c r="BH12" s="635"/>
      <c r="BI12" s="635"/>
      <c r="BJ12" s="635"/>
      <c r="BK12" s="635"/>
      <c r="BL12" s="635"/>
      <c r="BM12" s="635"/>
      <c r="BN12" s="636"/>
      <c r="BO12" s="672">
        <v>53.7</v>
      </c>
      <c r="BP12" s="672"/>
      <c r="BQ12" s="672"/>
      <c r="BR12" s="672"/>
      <c r="BS12" s="673" t="s">
        <v>131</v>
      </c>
      <c r="BT12" s="673"/>
      <c r="BU12" s="673"/>
      <c r="BV12" s="673"/>
      <c r="BW12" s="673"/>
      <c r="BX12" s="673"/>
      <c r="BY12" s="673"/>
      <c r="BZ12" s="673"/>
      <c r="CA12" s="673"/>
      <c r="CB12" s="708"/>
      <c r="CD12" s="631" t="s">
        <v>254</v>
      </c>
      <c r="CE12" s="632"/>
      <c r="CF12" s="632"/>
      <c r="CG12" s="632"/>
      <c r="CH12" s="632"/>
      <c r="CI12" s="632"/>
      <c r="CJ12" s="632"/>
      <c r="CK12" s="632"/>
      <c r="CL12" s="632"/>
      <c r="CM12" s="632"/>
      <c r="CN12" s="632"/>
      <c r="CO12" s="632"/>
      <c r="CP12" s="632"/>
      <c r="CQ12" s="633"/>
      <c r="CR12" s="634">
        <v>180602</v>
      </c>
      <c r="CS12" s="635"/>
      <c r="CT12" s="635"/>
      <c r="CU12" s="635"/>
      <c r="CV12" s="635"/>
      <c r="CW12" s="635"/>
      <c r="CX12" s="635"/>
      <c r="CY12" s="636"/>
      <c r="CZ12" s="672">
        <v>4.2</v>
      </c>
      <c r="DA12" s="672"/>
      <c r="DB12" s="672"/>
      <c r="DC12" s="672"/>
      <c r="DD12" s="640">
        <v>30956</v>
      </c>
      <c r="DE12" s="635"/>
      <c r="DF12" s="635"/>
      <c r="DG12" s="635"/>
      <c r="DH12" s="635"/>
      <c r="DI12" s="635"/>
      <c r="DJ12" s="635"/>
      <c r="DK12" s="635"/>
      <c r="DL12" s="635"/>
      <c r="DM12" s="635"/>
      <c r="DN12" s="635"/>
      <c r="DO12" s="635"/>
      <c r="DP12" s="636"/>
      <c r="DQ12" s="640">
        <v>87129</v>
      </c>
      <c r="DR12" s="635"/>
      <c r="DS12" s="635"/>
      <c r="DT12" s="635"/>
      <c r="DU12" s="635"/>
      <c r="DV12" s="635"/>
      <c r="DW12" s="635"/>
      <c r="DX12" s="635"/>
      <c r="DY12" s="635"/>
      <c r="DZ12" s="635"/>
      <c r="EA12" s="635"/>
      <c r="EB12" s="635"/>
      <c r="EC12" s="671"/>
    </row>
    <row r="13" spans="2:143" ht="11.25" customHeight="1" x14ac:dyDescent="0.2">
      <c r="B13" s="631" t="s">
        <v>255</v>
      </c>
      <c r="C13" s="632"/>
      <c r="D13" s="632"/>
      <c r="E13" s="632"/>
      <c r="F13" s="632"/>
      <c r="G13" s="632"/>
      <c r="H13" s="632"/>
      <c r="I13" s="632"/>
      <c r="J13" s="632"/>
      <c r="K13" s="632"/>
      <c r="L13" s="632"/>
      <c r="M13" s="632"/>
      <c r="N13" s="632"/>
      <c r="O13" s="632"/>
      <c r="P13" s="632"/>
      <c r="Q13" s="633"/>
      <c r="R13" s="634" t="s">
        <v>131</v>
      </c>
      <c r="S13" s="635"/>
      <c r="T13" s="635"/>
      <c r="U13" s="635"/>
      <c r="V13" s="635"/>
      <c r="W13" s="635"/>
      <c r="X13" s="635"/>
      <c r="Y13" s="636"/>
      <c r="Z13" s="672" t="s">
        <v>131</v>
      </c>
      <c r="AA13" s="672"/>
      <c r="AB13" s="672"/>
      <c r="AC13" s="672"/>
      <c r="AD13" s="673" t="s">
        <v>147</v>
      </c>
      <c r="AE13" s="673"/>
      <c r="AF13" s="673"/>
      <c r="AG13" s="673"/>
      <c r="AH13" s="673"/>
      <c r="AI13" s="673"/>
      <c r="AJ13" s="673"/>
      <c r="AK13" s="673"/>
      <c r="AL13" s="637" t="s">
        <v>131</v>
      </c>
      <c r="AM13" s="638"/>
      <c r="AN13" s="638"/>
      <c r="AO13" s="674"/>
      <c r="AP13" s="631" t="s">
        <v>256</v>
      </c>
      <c r="AQ13" s="632"/>
      <c r="AR13" s="632"/>
      <c r="AS13" s="632"/>
      <c r="AT13" s="632"/>
      <c r="AU13" s="632"/>
      <c r="AV13" s="632"/>
      <c r="AW13" s="632"/>
      <c r="AX13" s="632"/>
      <c r="AY13" s="632"/>
      <c r="AZ13" s="632"/>
      <c r="BA13" s="632"/>
      <c r="BB13" s="632"/>
      <c r="BC13" s="632"/>
      <c r="BD13" s="632"/>
      <c r="BE13" s="632"/>
      <c r="BF13" s="633"/>
      <c r="BG13" s="634">
        <v>154419</v>
      </c>
      <c r="BH13" s="635"/>
      <c r="BI13" s="635"/>
      <c r="BJ13" s="635"/>
      <c r="BK13" s="635"/>
      <c r="BL13" s="635"/>
      <c r="BM13" s="635"/>
      <c r="BN13" s="636"/>
      <c r="BO13" s="672">
        <v>49.6</v>
      </c>
      <c r="BP13" s="672"/>
      <c r="BQ13" s="672"/>
      <c r="BR13" s="672"/>
      <c r="BS13" s="673" t="s">
        <v>147</v>
      </c>
      <c r="BT13" s="673"/>
      <c r="BU13" s="673"/>
      <c r="BV13" s="673"/>
      <c r="BW13" s="673"/>
      <c r="BX13" s="673"/>
      <c r="BY13" s="673"/>
      <c r="BZ13" s="673"/>
      <c r="CA13" s="673"/>
      <c r="CB13" s="708"/>
      <c r="CD13" s="631" t="s">
        <v>257</v>
      </c>
      <c r="CE13" s="632"/>
      <c r="CF13" s="632"/>
      <c r="CG13" s="632"/>
      <c r="CH13" s="632"/>
      <c r="CI13" s="632"/>
      <c r="CJ13" s="632"/>
      <c r="CK13" s="632"/>
      <c r="CL13" s="632"/>
      <c r="CM13" s="632"/>
      <c r="CN13" s="632"/>
      <c r="CO13" s="632"/>
      <c r="CP13" s="632"/>
      <c r="CQ13" s="633"/>
      <c r="CR13" s="634">
        <v>779727</v>
      </c>
      <c r="CS13" s="635"/>
      <c r="CT13" s="635"/>
      <c r="CU13" s="635"/>
      <c r="CV13" s="635"/>
      <c r="CW13" s="635"/>
      <c r="CX13" s="635"/>
      <c r="CY13" s="636"/>
      <c r="CZ13" s="672">
        <v>18.3</v>
      </c>
      <c r="DA13" s="672"/>
      <c r="DB13" s="672"/>
      <c r="DC13" s="672"/>
      <c r="DD13" s="640">
        <v>313664</v>
      </c>
      <c r="DE13" s="635"/>
      <c r="DF13" s="635"/>
      <c r="DG13" s="635"/>
      <c r="DH13" s="635"/>
      <c r="DI13" s="635"/>
      <c r="DJ13" s="635"/>
      <c r="DK13" s="635"/>
      <c r="DL13" s="635"/>
      <c r="DM13" s="635"/>
      <c r="DN13" s="635"/>
      <c r="DO13" s="635"/>
      <c r="DP13" s="636"/>
      <c r="DQ13" s="640">
        <v>429513</v>
      </c>
      <c r="DR13" s="635"/>
      <c r="DS13" s="635"/>
      <c r="DT13" s="635"/>
      <c r="DU13" s="635"/>
      <c r="DV13" s="635"/>
      <c r="DW13" s="635"/>
      <c r="DX13" s="635"/>
      <c r="DY13" s="635"/>
      <c r="DZ13" s="635"/>
      <c r="EA13" s="635"/>
      <c r="EB13" s="635"/>
      <c r="EC13" s="671"/>
    </row>
    <row r="14" spans="2:143" ht="11.25" customHeight="1" x14ac:dyDescent="0.2">
      <c r="B14" s="631" t="s">
        <v>258</v>
      </c>
      <c r="C14" s="632"/>
      <c r="D14" s="632"/>
      <c r="E14" s="632"/>
      <c r="F14" s="632"/>
      <c r="G14" s="632"/>
      <c r="H14" s="632"/>
      <c r="I14" s="632"/>
      <c r="J14" s="632"/>
      <c r="K14" s="632"/>
      <c r="L14" s="632"/>
      <c r="M14" s="632"/>
      <c r="N14" s="632"/>
      <c r="O14" s="632"/>
      <c r="P14" s="632"/>
      <c r="Q14" s="633"/>
      <c r="R14" s="634">
        <v>53</v>
      </c>
      <c r="S14" s="635"/>
      <c r="T14" s="635"/>
      <c r="U14" s="635"/>
      <c r="V14" s="635"/>
      <c r="W14" s="635"/>
      <c r="X14" s="635"/>
      <c r="Y14" s="636"/>
      <c r="Z14" s="672">
        <v>0</v>
      </c>
      <c r="AA14" s="672"/>
      <c r="AB14" s="672"/>
      <c r="AC14" s="672"/>
      <c r="AD14" s="673">
        <v>53</v>
      </c>
      <c r="AE14" s="673"/>
      <c r="AF14" s="673"/>
      <c r="AG14" s="673"/>
      <c r="AH14" s="673"/>
      <c r="AI14" s="673"/>
      <c r="AJ14" s="673"/>
      <c r="AK14" s="673"/>
      <c r="AL14" s="637">
        <v>0</v>
      </c>
      <c r="AM14" s="638"/>
      <c r="AN14" s="638"/>
      <c r="AO14" s="674"/>
      <c r="AP14" s="631" t="s">
        <v>259</v>
      </c>
      <c r="AQ14" s="632"/>
      <c r="AR14" s="632"/>
      <c r="AS14" s="632"/>
      <c r="AT14" s="632"/>
      <c r="AU14" s="632"/>
      <c r="AV14" s="632"/>
      <c r="AW14" s="632"/>
      <c r="AX14" s="632"/>
      <c r="AY14" s="632"/>
      <c r="AZ14" s="632"/>
      <c r="BA14" s="632"/>
      <c r="BB14" s="632"/>
      <c r="BC14" s="632"/>
      <c r="BD14" s="632"/>
      <c r="BE14" s="632"/>
      <c r="BF14" s="633"/>
      <c r="BG14" s="634">
        <v>14582</v>
      </c>
      <c r="BH14" s="635"/>
      <c r="BI14" s="635"/>
      <c r="BJ14" s="635"/>
      <c r="BK14" s="635"/>
      <c r="BL14" s="635"/>
      <c r="BM14" s="635"/>
      <c r="BN14" s="636"/>
      <c r="BO14" s="672">
        <v>4.7</v>
      </c>
      <c r="BP14" s="672"/>
      <c r="BQ14" s="672"/>
      <c r="BR14" s="672"/>
      <c r="BS14" s="673" t="s">
        <v>147</v>
      </c>
      <c r="BT14" s="673"/>
      <c r="BU14" s="673"/>
      <c r="BV14" s="673"/>
      <c r="BW14" s="673"/>
      <c r="BX14" s="673"/>
      <c r="BY14" s="673"/>
      <c r="BZ14" s="673"/>
      <c r="CA14" s="673"/>
      <c r="CB14" s="708"/>
      <c r="CD14" s="631" t="s">
        <v>260</v>
      </c>
      <c r="CE14" s="632"/>
      <c r="CF14" s="632"/>
      <c r="CG14" s="632"/>
      <c r="CH14" s="632"/>
      <c r="CI14" s="632"/>
      <c r="CJ14" s="632"/>
      <c r="CK14" s="632"/>
      <c r="CL14" s="632"/>
      <c r="CM14" s="632"/>
      <c r="CN14" s="632"/>
      <c r="CO14" s="632"/>
      <c r="CP14" s="632"/>
      <c r="CQ14" s="633"/>
      <c r="CR14" s="634">
        <v>133615</v>
      </c>
      <c r="CS14" s="635"/>
      <c r="CT14" s="635"/>
      <c r="CU14" s="635"/>
      <c r="CV14" s="635"/>
      <c r="CW14" s="635"/>
      <c r="CX14" s="635"/>
      <c r="CY14" s="636"/>
      <c r="CZ14" s="672">
        <v>3.1</v>
      </c>
      <c r="DA14" s="672"/>
      <c r="DB14" s="672"/>
      <c r="DC14" s="672"/>
      <c r="DD14" s="640">
        <v>9788</v>
      </c>
      <c r="DE14" s="635"/>
      <c r="DF14" s="635"/>
      <c r="DG14" s="635"/>
      <c r="DH14" s="635"/>
      <c r="DI14" s="635"/>
      <c r="DJ14" s="635"/>
      <c r="DK14" s="635"/>
      <c r="DL14" s="635"/>
      <c r="DM14" s="635"/>
      <c r="DN14" s="635"/>
      <c r="DO14" s="635"/>
      <c r="DP14" s="636"/>
      <c r="DQ14" s="640">
        <v>119594</v>
      </c>
      <c r="DR14" s="635"/>
      <c r="DS14" s="635"/>
      <c r="DT14" s="635"/>
      <c r="DU14" s="635"/>
      <c r="DV14" s="635"/>
      <c r="DW14" s="635"/>
      <c r="DX14" s="635"/>
      <c r="DY14" s="635"/>
      <c r="DZ14" s="635"/>
      <c r="EA14" s="635"/>
      <c r="EB14" s="635"/>
      <c r="EC14" s="671"/>
    </row>
    <row r="15" spans="2:143" ht="11.25" customHeight="1" x14ac:dyDescent="0.2">
      <c r="B15" s="631" t="s">
        <v>261</v>
      </c>
      <c r="C15" s="632"/>
      <c r="D15" s="632"/>
      <c r="E15" s="632"/>
      <c r="F15" s="632"/>
      <c r="G15" s="632"/>
      <c r="H15" s="632"/>
      <c r="I15" s="632"/>
      <c r="J15" s="632"/>
      <c r="K15" s="632"/>
      <c r="L15" s="632"/>
      <c r="M15" s="632"/>
      <c r="N15" s="632"/>
      <c r="O15" s="632"/>
      <c r="P15" s="632"/>
      <c r="Q15" s="633"/>
      <c r="R15" s="634" t="s">
        <v>131</v>
      </c>
      <c r="S15" s="635"/>
      <c r="T15" s="635"/>
      <c r="U15" s="635"/>
      <c r="V15" s="635"/>
      <c r="W15" s="635"/>
      <c r="X15" s="635"/>
      <c r="Y15" s="636"/>
      <c r="Z15" s="672" t="s">
        <v>147</v>
      </c>
      <c r="AA15" s="672"/>
      <c r="AB15" s="672"/>
      <c r="AC15" s="672"/>
      <c r="AD15" s="673" t="s">
        <v>147</v>
      </c>
      <c r="AE15" s="673"/>
      <c r="AF15" s="673"/>
      <c r="AG15" s="673"/>
      <c r="AH15" s="673"/>
      <c r="AI15" s="673"/>
      <c r="AJ15" s="673"/>
      <c r="AK15" s="673"/>
      <c r="AL15" s="637" t="s">
        <v>147</v>
      </c>
      <c r="AM15" s="638"/>
      <c r="AN15" s="638"/>
      <c r="AO15" s="674"/>
      <c r="AP15" s="631" t="s">
        <v>262</v>
      </c>
      <c r="AQ15" s="632"/>
      <c r="AR15" s="632"/>
      <c r="AS15" s="632"/>
      <c r="AT15" s="632"/>
      <c r="AU15" s="632"/>
      <c r="AV15" s="632"/>
      <c r="AW15" s="632"/>
      <c r="AX15" s="632"/>
      <c r="AY15" s="632"/>
      <c r="AZ15" s="632"/>
      <c r="BA15" s="632"/>
      <c r="BB15" s="632"/>
      <c r="BC15" s="632"/>
      <c r="BD15" s="632"/>
      <c r="BE15" s="632"/>
      <c r="BF15" s="633"/>
      <c r="BG15" s="634">
        <v>9121</v>
      </c>
      <c r="BH15" s="635"/>
      <c r="BI15" s="635"/>
      <c r="BJ15" s="635"/>
      <c r="BK15" s="635"/>
      <c r="BL15" s="635"/>
      <c r="BM15" s="635"/>
      <c r="BN15" s="636"/>
      <c r="BO15" s="672">
        <v>2.9</v>
      </c>
      <c r="BP15" s="672"/>
      <c r="BQ15" s="672"/>
      <c r="BR15" s="672"/>
      <c r="BS15" s="673" t="s">
        <v>131</v>
      </c>
      <c r="BT15" s="673"/>
      <c r="BU15" s="673"/>
      <c r="BV15" s="673"/>
      <c r="BW15" s="673"/>
      <c r="BX15" s="673"/>
      <c r="BY15" s="673"/>
      <c r="BZ15" s="673"/>
      <c r="CA15" s="673"/>
      <c r="CB15" s="708"/>
      <c r="CD15" s="631" t="s">
        <v>263</v>
      </c>
      <c r="CE15" s="632"/>
      <c r="CF15" s="632"/>
      <c r="CG15" s="632"/>
      <c r="CH15" s="632"/>
      <c r="CI15" s="632"/>
      <c r="CJ15" s="632"/>
      <c r="CK15" s="632"/>
      <c r="CL15" s="632"/>
      <c r="CM15" s="632"/>
      <c r="CN15" s="632"/>
      <c r="CO15" s="632"/>
      <c r="CP15" s="632"/>
      <c r="CQ15" s="633"/>
      <c r="CR15" s="634">
        <v>311681</v>
      </c>
      <c r="CS15" s="635"/>
      <c r="CT15" s="635"/>
      <c r="CU15" s="635"/>
      <c r="CV15" s="635"/>
      <c r="CW15" s="635"/>
      <c r="CX15" s="635"/>
      <c r="CY15" s="636"/>
      <c r="CZ15" s="672">
        <v>7.3</v>
      </c>
      <c r="DA15" s="672"/>
      <c r="DB15" s="672"/>
      <c r="DC15" s="672"/>
      <c r="DD15" s="640">
        <v>19180</v>
      </c>
      <c r="DE15" s="635"/>
      <c r="DF15" s="635"/>
      <c r="DG15" s="635"/>
      <c r="DH15" s="635"/>
      <c r="DI15" s="635"/>
      <c r="DJ15" s="635"/>
      <c r="DK15" s="635"/>
      <c r="DL15" s="635"/>
      <c r="DM15" s="635"/>
      <c r="DN15" s="635"/>
      <c r="DO15" s="635"/>
      <c r="DP15" s="636"/>
      <c r="DQ15" s="640">
        <v>278507</v>
      </c>
      <c r="DR15" s="635"/>
      <c r="DS15" s="635"/>
      <c r="DT15" s="635"/>
      <c r="DU15" s="635"/>
      <c r="DV15" s="635"/>
      <c r="DW15" s="635"/>
      <c r="DX15" s="635"/>
      <c r="DY15" s="635"/>
      <c r="DZ15" s="635"/>
      <c r="EA15" s="635"/>
      <c r="EB15" s="635"/>
      <c r="EC15" s="671"/>
    </row>
    <row r="16" spans="2:143" ht="11.25" customHeight="1" x14ac:dyDescent="0.2">
      <c r="B16" s="631" t="s">
        <v>264</v>
      </c>
      <c r="C16" s="632"/>
      <c r="D16" s="632"/>
      <c r="E16" s="632"/>
      <c r="F16" s="632"/>
      <c r="G16" s="632"/>
      <c r="H16" s="632"/>
      <c r="I16" s="632"/>
      <c r="J16" s="632"/>
      <c r="K16" s="632"/>
      <c r="L16" s="632"/>
      <c r="M16" s="632"/>
      <c r="N16" s="632"/>
      <c r="O16" s="632"/>
      <c r="P16" s="632"/>
      <c r="Q16" s="633"/>
      <c r="R16" s="634">
        <v>3145</v>
      </c>
      <c r="S16" s="635"/>
      <c r="T16" s="635"/>
      <c r="U16" s="635"/>
      <c r="V16" s="635"/>
      <c r="W16" s="635"/>
      <c r="X16" s="635"/>
      <c r="Y16" s="636"/>
      <c r="Z16" s="672">
        <v>0.1</v>
      </c>
      <c r="AA16" s="672"/>
      <c r="AB16" s="672"/>
      <c r="AC16" s="672"/>
      <c r="AD16" s="673">
        <v>3145</v>
      </c>
      <c r="AE16" s="673"/>
      <c r="AF16" s="673"/>
      <c r="AG16" s="673"/>
      <c r="AH16" s="673"/>
      <c r="AI16" s="673"/>
      <c r="AJ16" s="673"/>
      <c r="AK16" s="673"/>
      <c r="AL16" s="637">
        <v>0.1</v>
      </c>
      <c r="AM16" s="638"/>
      <c r="AN16" s="638"/>
      <c r="AO16" s="674"/>
      <c r="AP16" s="631" t="s">
        <v>265</v>
      </c>
      <c r="AQ16" s="632"/>
      <c r="AR16" s="632"/>
      <c r="AS16" s="632"/>
      <c r="AT16" s="632"/>
      <c r="AU16" s="632"/>
      <c r="AV16" s="632"/>
      <c r="AW16" s="632"/>
      <c r="AX16" s="632"/>
      <c r="AY16" s="632"/>
      <c r="AZ16" s="632"/>
      <c r="BA16" s="632"/>
      <c r="BB16" s="632"/>
      <c r="BC16" s="632"/>
      <c r="BD16" s="632"/>
      <c r="BE16" s="632"/>
      <c r="BF16" s="633"/>
      <c r="BG16" s="634" t="s">
        <v>147</v>
      </c>
      <c r="BH16" s="635"/>
      <c r="BI16" s="635"/>
      <c r="BJ16" s="635"/>
      <c r="BK16" s="635"/>
      <c r="BL16" s="635"/>
      <c r="BM16" s="635"/>
      <c r="BN16" s="636"/>
      <c r="BO16" s="672" t="s">
        <v>147</v>
      </c>
      <c r="BP16" s="672"/>
      <c r="BQ16" s="672"/>
      <c r="BR16" s="672"/>
      <c r="BS16" s="673" t="s">
        <v>131</v>
      </c>
      <c r="BT16" s="673"/>
      <c r="BU16" s="673"/>
      <c r="BV16" s="673"/>
      <c r="BW16" s="673"/>
      <c r="BX16" s="673"/>
      <c r="BY16" s="673"/>
      <c r="BZ16" s="673"/>
      <c r="CA16" s="673"/>
      <c r="CB16" s="708"/>
      <c r="CD16" s="631" t="s">
        <v>266</v>
      </c>
      <c r="CE16" s="632"/>
      <c r="CF16" s="632"/>
      <c r="CG16" s="632"/>
      <c r="CH16" s="632"/>
      <c r="CI16" s="632"/>
      <c r="CJ16" s="632"/>
      <c r="CK16" s="632"/>
      <c r="CL16" s="632"/>
      <c r="CM16" s="632"/>
      <c r="CN16" s="632"/>
      <c r="CO16" s="632"/>
      <c r="CP16" s="632"/>
      <c r="CQ16" s="633"/>
      <c r="CR16" s="634">
        <v>21883</v>
      </c>
      <c r="CS16" s="635"/>
      <c r="CT16" s="635"/>
      <c r="CU16" s="635"/>
      <c r="CV16" s="635"/>
      <c r="CW16" s="635"/>
      <c r="CX16" s="635"/>
      <c r="CY16" s="636"/>
      <c r="CZ16" s="672">
        <v>0.5</v>
      </c>
      <c r="DA16" s="672"/>
      <c r="DB16" s="672"/>
      <c r="DC16" s="672"/>
      <c r="DD16" s="640" t="s">
        <v>147</v>
      </c>
      <c r="DE16" s="635"/>
      <c r="DF16" s="635"/>
      <c r="DG16" s="635"/>
      <c r="DH16" s="635"/>
      <c r="DI16" s="635"/>
      <c r="DJ16" s="635"/>
      <c r="DK16" s="635"/>
      <c r="DL16" s="635"/>
      <c r="DM16" s="635"/>
      <c r="DN16" s="635"/>
      <c r="DO16" s="635"/>
      <c r="DP16" s="636"/>
      <c r="DQ16" s="640">
        <v>16789</v>
      </c>
      <c r="DR16" s="635"/>
      <c r="DS16" s="635"/>
      <c r="DT16" s="635"/>
      <c r="DU16" s="635"/>
      <c r="DV16" s="635"/>
      <c r="DW16" s="635"/>
      <c r="DX16" s="635"/>
      <c r="DY16" s="635"/>
      <c r="DZ16" s="635"/>
      <c r="EA16" s="635"/>
      <c r="EB16" s="635"/>
      <c r="EC16" s="671"/>
    </row>
    <row r="17" spans="2:133" ht="11.25" customHeight="1" x14ac:dyDescent="0.2">
      <c r="B17" s="631" t="s">
        <v>267</v>
      </c>
      <c r="C17" s="632"/>
      <c r="D17" s="632"/>
      <c r="E17" s="632"/>
      <c r="F17" s="632"/>
      <c r="G17" s="632"/>
      <c r="H17" s="632"/>
      <c r="I17" s="632"/>
      <c r="J17" s="632"/>
      <c r="K17" s="632"/>
      <c r="L17" s="632"/>
      <c r="M17" s="632"/>
      <c r="N17" s="632"/>
      <c r="O17" s="632"/>
      <c r="P17" s="632"/>
      <c r="Q17" s="633"/>
      <c r="R17" s="634">
        <v>2936</v>
      </c>
      <c r="S17" s="635"/>
      <c r="T17" s="635"/>
      <c r="U17" s="635"/>
      <c r="V17" s="635"/>
      <c r="W17" s="635"/>
      <c r="X17" s="635"/>
      <c r="Y17" s="636"/>
      <c r="Z17" s="672">
        <v>0.1</v>
      </c>
      <c r="AA17" s="672"/>
      <c r="AB17" s="672"/>
      <c r="AC17" s="672"/>
      <c r="AD17" s="673">
        <v>2936</v>
      </c>
      <c r="AE17" s="673"/>
      <c r="AF17" s="673"/>
      <c r="AG17" s="673"/>
      <c r="AH17" s="673"/>
      <c r="AI17" s="673"/>
      <c r="AJ17" s="673"/>
      <c r="AK17" s="673"/>
      <c r="AL17" s="637">
        <v>0.1</v>
      </c>
      <c r="AM17" s="638"/>
      <c r="AN17" s="638"/>
      <c r="AO17" s="674"/>
      <c r="AP17" s="631" t="s">
        <v>268</v>
      </c>
      <c r="AQ17" s="632"/>
      <c r="AR17" s="632"/>
      <c r="AS17" s="632"/>
      <c r="AT17" s="632"/>
      <c r="AU17" s="632"/>
      <c r="AV17" s="632"/>
      <c r="AW17" s="632"/>
      <c r="AX17" s="632"/>
      <c r="AY17" s="632"/>
      <c r="AZ17" s="632"/>
      <c r="BA17" s="632"/>
      <c r="BB17" s="632"/>
      <c r="BC17" s="632"/>
      <c r="BD17" s="632"/>
      <c r="BE17" s="632"/>
      <c r="BF17" s="633"/>
      <c r="BG17" s="634" t="s">
        <v>147</v>
      </c>
      <c r="BH17" s="635"/>
      <c r="BI17" s="635"/>
      <c r="BJ17" s="635"/>
      <c r="BK17" s="635"/>
      <c r="BL17" s="635"/>
      <c r="BM17" s="635"/>
      <c r="BN17" s="636"/>
      <c r="BO17" s="672" t="s">
        <v>131</v>
      </c>
      <c r="BP17" s="672"/>
      <c r="BQ17" s="672"/>
      <c r="BR17" s="672"/>
      <c r="BS17" s="673" t="s">
        <v>147</v>
      </c>
      <c r="BT17" s="673"/>
      <c r="BU17" s="673"/>
      <c r="BV17" s="673"/>
      <c r="BW17" s="673"/>
      <c r="BX17" s="673"/>
      <c r="BY17" s="673"/>
      <c r="BZ17" s="673"/>
      <c r="CA17" s="673"/>
      <c r="CB17" s="708"/>
      <c r="CD17" s="631" t="s">
        <v>269</v>
      </c>
      <c r="CE17" s="632"/>
      <c r="CF17" s="632"/>
      <c r="CG17" s="632"/>
      <c r="CH17" s="632"/>
      <c r="CI17" s="632"/>
      <c r="CJ17" s="632"/>
      <c r="CK17" s="632"/>
      <c r="CL17" s="632"/>
      <c r="CM17" s="632"/>
      <c r="CN17" s="632"/>
      <c r="CO17" s="632"/>
      <c r="CP17" s="632"/>
      <c r="CQ17" s="633"/>
      <c r="CR17" s="634">
        <v>556927</v>
      </c>
      <c r="CS17" s="635"/>
      <c r="CT17" s="635"/>
      <c r="CU17" s="635"/>
      <c r="CV17" s="635"/>
      <c r="CW17" s="635"/>
      <c r="CX17" s="635"/>
      <c r="CY17" s="636"/>
      <c r="CZ17" s="672">
        <v>13.1</v>
      </c>
      <c r="DA17" s="672"/>
      <c r="DB17" s="672"/>
      <c r="DC17" s="672"/>
      <c r="DD17" s="640" t="s">
        <v>147</v>
      </c>
      <c r="DE17" s="635"/>
      <c r="DF17" s="635"/>
      <c r="DG17" s="635"/>
      <c r="DH17" s="635"/>
      <c r="DI17" s="635"/>
      <c r="DJ17" s="635"/>
      <c r="DK17" s="635"/>
      <c r="DL17" s="635"/>
      <c r="DM17" s="635"/>
      <c r="DN17" s="635"/>
      <c r="DO17" s="635"/>
      <c r="DP17" s="636"/>
      <c r="DQ17" s="640">
        <v>555727</v>
      </c>
      <c r="DR17" s="635"/>
      <c r="DS17" s="635"/>
      <c r="DT17" s="635"/>
      <c r="DU17" s="635"/>
      <c r="DV17" s="635"/>
      <c r="DW17" s="635"/>
      <c r="DX17" s="635"/>
      <c r="DY17" s="635"/>
      <c r="DZ17" s="635"/>
      <c r="EA17" s="635"/>
      <c r="EB17" s="635"/>
      <c r="EC17" s="671"/>
    </row>
    <row r="18" spans="2:133" ht="11.25" customHeight="1" x14ac:dyDescent="0.2">
      <c r="B18" s="631" t="s">
        <v>270</v>
      </c>
      <c r="C18" s="632"/>
      <c r="D18" s="632"/>
      <c r="E18" s="632"/>
      <c r="F18" s="632"/>
      <c r="G18" s="632"/>
      <c r="H18" s="632"/>
      <c r="I18" s="632"/>
      <c r="J18" s="632"/>
      <c r="K18" s="632"/>
      <c r="L18" s="632"/>
      <c r="M18" s="632"/>
      <c r="N18" s="632"/>
      <c r="O18" s="632"/>
      <c r="P18" s="632"/>
      <c r="Q18" s="633"/>
      <c r="R18" s="634">
        <v>1511</v>
      </c>
      <c r="S18" s="635"/>
      <c r="T18" s="635"/>
      <c r="U18" s="635"/>
      <c r="V18" s="635"/>
      <c r="W18" s="635"/>
      <c r="X18" s="635"/>
      <c r="Y18" s="636"/>
      <c r="Z18" s="672">
        <v>0</v>
      </c>
      <c r="AA18" s="672"/>
      <c r="AB18" s="672"/>
      <c r="AC18" s="672"/>
      <c r="AD18" s="673">
        <v>1511</v>
      </c>
      <c r="AE18" s="673"/>
      <c r="AF18" s="673"/>
      <c r="AG18" s="673"/>
      <c r="AH18" s="673"/>
      <c r="AI18" s="673"/>
      <c r="AJ18" s="673"/>
      <c r="AK18" s="673"/>
      <c r="AL18" s="637">
        <v>0.1</v>
      </c>
      <c r="AM18" s="638"/>
      <c r="AN18" s="638"/>
      <c r="AO18" s="674"/>
      <c r="AP18" s="631" t="s">
        <v>271</v>
      </c>
      <c r="AQ18" s="632"/>
      <c r="AR18" s="632"/>
      <c r="AS18" s="632"/>
      <c r="AT18" s="632"/>
      <c r="AU18" s="632"/>
      <c r="AV18" s="632"/>
      <c r="AW18" s="632"/>
      <c r="AX18" s="632"/>
      <c r="AY18" s="632"/>
      <c r="AZ18" s="632"/>
      <c r="BA18" s="632"/>
      <c r="BB18" s="632"/>
      <c r="BC18" s="632"/>
      <c r="BD18" s="632"/>
      <c r="BE18" s="632"/>
      <c r="BF18" s="633"/>
      <c r="BG18" s="634" t="s">
        <v>147</v>
      </c>
      <c r="BH18" s="635"/>
      <c r="BI18" s="635"/>
      <c r="BJ18" s="635"/>
      <c r="BK18" s="635"/>
      <c r="BL18" s="635"/>
      <c r="BM18" s="635"/>
      <c r="BN18" s="636"/>
      <c r="BO18" s="672" t="s">
        <v>147</v>
      </c>
      <c r="BP18" s="672"/>
      <c r="BQ18" s="672"/>
      <c r="BR18" s="672"/>
      <c r="BS18" s="673" t="s">
        <v>131</v>
      </c>
      <c r="BT18" s="673"/>
      <c r="BU18" s="673"/>
      <c r="BV18" s="673"/>
      <c r="BW18" s="673"/>
      <c r="BX18" s="673"/>
      <c r="BY18" s="673"/>
      <c r="BZ18" s="673"/>
      <c r="CA18" s="673"/>
      <c r="CB18" s="708"/>
      <c r="CD18" s="631" t="s">
        <v>272</v>
      </c>
      <c r="CE18" s="632"/>
      <c r="CF18" s="632"/>
      <c r="CG18" s="632"/>
      <c r="CH18" s="632"/>
      <c r="CI18" s="632"/>
      <c r="CJ18" s="632"/>
      <c r="CK18" s="632"/>
      <c r="CL18" s="632"/>
      <c r="CM18" s="632"/>
      <c r="CN18" s="632"/>
      <c r="CO18" s="632"/>
      <c r="CP18" s="632"/>
      <c r="CQ18" s="633"/>
      <c r="CR18" s="634" t="s">
        <v>147</v>
      </c>
      <c r="CS18" s="635"/>
      <c r="CT18" s="635"/>
      <c r="CU18" s="635"/>
      <c r="CV18" s="635"/>
      <c r="CW18" s="635"/>
      <c r="CX18" s="635"/>
      <c r="CY18" s="636"/>
      <c r="CZ18" s="672" t="s">
        <v>131</v>
      </c>
      <c r="DA18" s="672"/>
      <c r="DB18" s="672"/>
      <c r="DC18" s="672"/>
      <c r="DD18" s="640" t="s">
        <v>147</v>
      </c>
      <c r="DE18" s="635"/>
      <c r="DF18" s="635"/>
      <c r="DG18" s="635"/>
      <c r="DH18" s="635"/>
      <c r="DI18" s="635"/>
      <c r="DJ18" s="635"/>
      <c r="DK18" s="635"/>
      <c r="DL18" s="635"/>
      <c r="DM18" s="635"/>
      <c r="DN18" s="635"/>
      <c r="DO18" s="635"/>
      <c r="DP18" s="636"/>
      <c r="DQ18" s="640" t="s">
        <v>147</v>
      </c>
      <c r="DR18" s="635"/>
      <c r="DS18" s="635"/>
      <c r="DT18" s="635"/>
      <c r="DU18" s="635"/>
      <c r="DV18" s="635"/>
      <c r="DW18" s="635"/>
      <c r="DX18" s="635"/>
      <c r="DY18" s="635"/>
      <c r="DZ18" s="635"/>
      <c r="EA18" s="635"/>
      <c r="EB18" s="635"/>
      <c r="EC18" s="671"/>
    </row>
    <row r="19" spans="2:133" ht="11.25" customHeight="1" x14ac:dyDescent="0.2">
      <c r="B19" s="631" t="s">
        <v>273</v>
      </c>
      <c r="C19" s="632"/>
      <c r="D19" s="632"/>
      <c r="E19" s="632"/>
      <c r="F19" s="632"/>
      <c r="G19" s="632"/>
      <c r="H19" s="632"/>
      <c r="I19" s="632"/>
      <c r="J19" s="632"/>
      <c r="K19" s="632"/>
      <c r="L19" s="632"/>
      <c r="M19" s="632"/>
      <c r="N19" s="632"/>
      <c r="O19" s="632"/>
      <c r="P19" s="632"/>
      <c r="Q19" s="633"/>
      <c r="R19" s="634">
        <v>1322</v>
      </c>
      <c r="S19" s="635"/>
      <c r="T19" s="635"/>
      <c r="U19" s="635"/>
      <c r="V19" s="635"/>
      <c r="W19" s="635"/>
      <c r="X19" s="635"/>
      <c r="Y19" s="636"/>
      <c r="Z19" s="672">
        <v>0</v>
      </c>
      <c r="AA19" s="672"/>
      <c r="AB19" s="672"/>
      <c r="AC19" s="672"/>
      <c r="AD19" s="673">
        <v>1322</v>
      </c>
      <c r="AE19" s="673"/>
      <c r="AF19" s="673"/>
      <c r="AG19" s="673"/>
      <c r="AH19" s="673"/>
      <c r="AI19" s="673"/>
      <c r="AJ19" s="673"/>
      <c r="AK19" s="673"/>
      <c r="AL19" s="637">
        <v>0.1</v>
      </c>
      <c r="AM19" s="638"/>
      <c r="AN19" s="638"/>
      <c r="AO19" s="674"/>
      <c r="AP19" s="631" t="s">
        <v>274</v>
      </c>
      <c r="AQ19" s="632"/>
      <c r="AR19" s="632"/>
      <c r="AS19" s="632"/>
      <c r="AT19" s="632"/>
      <c r="AU19" s="632"/>
      <c r="AV19" s="632"/>
      <c r="AW19" s="632"/>
      <c r="AX19" s="632"/>
      <c r="AY19" s="632"/>
      <c r="AZ19" s="632"/>
      <c r="BA19" s="632"/>
      <c r="BB19" s="632"/>
      <c r="BC19" s="632"/>
      <c r="BD19" s="632"/>
      <c r="BE19" s="632"/>
      <c r="BF19" s="633"/>
      <c r="BG19" s="634">
        <v>7418</v>
      </c>
      <c r="BH19" s="635"/>
      <c r="BI19" s="635"/>
      <c r="BJ19" s="635"/>
      <c r="BK19" s="635"/>
      <c r="BL19" s="635"/>
      <c r="BM19" s="635"/>
      <c r="BN19" s="636"/>
      <c r="BO19" s="672">
        <v>2.4</v>
      </c>
      <c r="BP19" s="672"/>
      <c r="BQ19" s="672"/>
      <c r="BR19" s="672"/>
      <c r="BS19" s="673" t="s">
        <v>147</v>
      </c>
      <c r="BT19" s="673"/>
      <c r="BU19" s="673"/>
      <c r="BV19" s="673"/>
      <c r="BW19" s="673"/>
      <c r="BX19" s="673"/>
      <c r="BY19" s="673"/>
      <c r="BZ19" s="673"/>
      <c r="CA19" s="673"/>
      <c r="CB19" s="708"/>
      <c r="CD19" s="631" t="s">
        <v>275</v>
      </c>
      <c r="CE19" s="632"/>
      <c r="CF19" s="632"/>
      <c r="CG19" s="632"/>
      <c r="CH19" s="632"/>
      <c r="CI19" s="632"/>
      <c r="CJ19" s="632"/>
      <c r="CK19" s="632"/>
      <c r="CL19" s="632"/>
      <c r="CM19" s="632"/>
      <c r="CN19" s="632"/>
      <c r="CO19" s="632"/>
      <c r="CP19" s="632"/>
      <c r="CQ19" s="633"/>
      <c r="CR19" s="634" t="s">
        <v>131</v>
      </c>
      <c r="CS19" s="635"/>
      <c r="CT19" s="635"/>
      <c r="CU19" s="635"/>
      <c r="CV19" s="635"/>
      <c r="CW19" s="635"/>
      <c r="CX19" s="635"/>
      <c r="CY19" s="636"/>
      <c r="CZ19" s="672" t="s">
        <v>147</v>
      </c>
      <c r="DA19" s="672"/>
      <c r="DB19" s="672"/>
      <c r="DC19" s="672"/>
      <c r="DD19" s="640" t="s">
        <v>147</v>
      </c>
      <c r="DE19" s="635"/>
      <c r="DF19" s="635"/>
      <c r="DG19" s="635"/>
      <c r="DH19" s="635"/>
      <c r="DI19" s="635"/>
      <c r="DJ19" s="635"/>
      <c r="DK19" s="635"/>
      <c r="DL19" s="635"/>
      <c r="DM19" s="635"/>
      <c r="DN19" s="635"/>
      <c r="DO19" s="635"/>
      <c r="DP19" s="636"/>
      <c r="DQ19" s="640" t="s">
        <v>131</v>
      </c>
      <c r="DR19" s="635"/>
      <c r="DS19" s="635"/>
      <c r="DT19" s="635"/>
      <c r="DU19" s="635"/>
      <c r="DV19" s="635"/>
      <c r="DW19" s="635"/>
      <c r="DX19" s="635"/>
      <c r="DY19" s="635"/>
      <c r="DZ19" s="635"/>
      <c r="EA19" s="635"/>
      <c r="EB19" s="635"/>
      <c r="EC19" s="671"/>
    </row>
    <row r="20" spans="2:133" ht="11.25" customHeight="1" x14ac:dyDescent="0.2">
      <c r="B20" s="709" t="s">
        <v>276</v>
      </c>
      <c r="C20" s="710"/>
      <c r="D20" s="710"/>
      <c r="E20" s="710"/>
      <c r="F20" s="710"/>
      <c r="G20" s="710"/>
      <c r="H20" s="710"/>
      <c r="I20" s="710"/>
      <c r="J20" s="710"/>
      <c r="K20" s="710"/>
      <c r="L20" s="710"/>
      <c r="M20" s="710"/>
      <c r="N20" s="710"/>
      <c r="O20" s="710"/>
      <c r="P20" s="710"/>
      <c r="Q20" s="711"/>
      <c r="R20" s="634">
        <v>189</v>
      </c>
      <c r="S20" s="635"/>
      <c r="T20" s="635"/>
      <c r="U20" s="635"/>
      <c r="V20" s="635"/>
      <c r="W20" s="635"/>
      <c r="X20" s="635"/>
      <c r="Y20" s="636"/>
      <c r="Z20" s="672">
        <v>0</v>
      </c>
      <c r="AA20" s="672"/>
      <c r="AB20" s="672"/>
      <c r="AC20" s="672"/>
      <c r="AD20" s="673">
        <v>189</v>
      </c>
      <c r="AE20" s="673"/>
      <c r="AF20" s="673"/>
      <c r="AG20" s="673"/>
      <c r="AH20" s="673"/>
      <c r="AI20" s="673"/>
      <c r="AJ20" s="673"/>
      <c r="AK20" s="673"/>
      <c r="AL20" s="637">
        <v>0</v>
      </c>
      <c r="AM20" s="638"/>
      <c r="AN20" s="638"/>
      <c r="AO20" s="674"/>
      <c r="AP20" s="631" t="s">
        <v>277</v>
      </c>
      <c r="AQ20" s="632"/>
      <c r="AR20" s="632"/>
      <c r="AS20" s="632"/>
      <c r="AT20" s="632"/>
      <c r="AU20" s="632"/>
      <c r="AV20" s="632"/>
      <c r="AW20" s="632"/>
      <c r="AX20" s="632"/>
      <c r="AY20" s="632"/>
      <c r="AZ20" s="632"/>
      <c r="BA20" s="632"/>
      <c r="BB20" s="632"/>
      <c r="BC20" s="632"/>
      <c r="BD20" s="632"/>
      <c r="BE20" s="632"/>
      <c r="BF20" s="633"/>
      <c r="BG20" s="634">
        <v>7418</v>
      </c>
      <c r="BH20" s="635"/>
      <c r="BI20" s="635"/>
      <c r="BJ20" s="635"/>
      <c r="BK20" s="635"/>
      <c r="BL20" s="635"/>
      <c r="BM20" s="635"/>
      <c r="BN20" s="636"/>
      <c r="BO20" s="672">
        <v>2.4</v>
      </c>
      <c r="BP20" s="672"/>
      <c r="BQ20" s="672"/>
      <c r="BR20" s="672"/>
      <c r="BS20" s="673" t="s">
        <v>131</v>
      </c>
      <c r="BT20" s="673"/>
      <c r="BU20" s="673"/>
      <c r="BV20" s="673"/>
      <c r="BW20" s="673"/>
      <c r="BX20" s="673"/>
      <c r="BY20" s="673"/>
      <c r="BZ20" s="673"/>
      <c r="CA20" s="673"/>
      <c r="CB20" s="708"/>
      <c r="CD20" s="631" t="s">
        <v>278</v>
      </c>
      <c r="CE20" s="632"/>
      <c r="CF20" s="632"/>
      <c r="CG20" s="632"/>
      <c r="CH20" s="632"/>
      <c r="CI20" s="632"/>
      <c r="CJ20" s="632"/>
      <c r="CK20" s="632"/>
      <c r="CL20" s="632"/>
      <c r="CM20" s="632"/>
      <c r="CN20" s="632"/>
      <c r="CO20" s="632"/>
      <c r="CP20" s="632"/>
      <c r="CQ20" s="633"/>
      <c r="CR20" s="634">
        <v>4265899</v>
      </c>
      <c r="CS20" s="635"/>
      <c r="CT20" s="635"/>
      <c r="CU20" s="635"/>
      <c r="CV20" s="635"/>
      <c r="CW20" s="635"/>
      <c r="CX20" s="635"/>
      <c r="CY20" s="636"/>
      <c r="CZ20" s="672">
        <v>100</v>
      </c>
      <c r="DA20" s="672"/>
      <c r="DB20" s="672"/>
      <c r="DC20" s="672"/>
      <c r="DD20" s="640">
        <v>478950</v>
      </c>
      <c r="DE20" s="635"/>
      <c r="DF20" s="635"/>
      <c r="DG20" s="635"/>
      <c r="DH20" s="635"/>
      <c r="DI20" s="635"/>
      <c r="DJ20" s="635"/>
      <c r="DK20" s="635"/>
      <c r="DL20" s="635"/>
      <c r="DM20" s="635"/>
      <c r="DN20" s="635"/>
      <c r="DO20" s="635"/>
      <c r="DP20" s="636"/>
      <c r="DQ20" s="640">
        <v>3082572</v>
      </c>
      <c r="DR20" s="635"/>
      <c r="DS20" s="635"/>
      <c r="DT20" s="635"/>
      <c r="DU20" s="635"/>
      <c r="DV20" s="635"/>
      <c r="DW20" s="635"/>
      <c r="DX20" s="635"/>
      <c r="DY20" s="635"/>
      <c r="DZ20" s="635"/>
      <c r="EA20" s="635"/>
      <c r="EB20" s="635"/>
      <c r="EC20" s="671"/>
    </row>
    <row r="21" spans="2:133" ht="11.25" customHeight="1" x14ac:dyDescent="0.2">
      <c r="B21" s="631" t="s">
        <v>279</v>
      </c>
      <c r="C21" s="632"/>
      <c r="D21" s="632"/>
      <c r="E21" s="632"/>
      <c r="F21" s="632"/>
      <c r="G21" s="632"/>
      <c r="H21" s="632"/>
      <c r="I21" s="632"/>
      <c r="J21" s="632"/>
      <c r="K21" s="632"/>
      <c r="L21" s="632"/>
      <c r="M21" s="632"/>
      <c r="N21" s="632"/>
      <c r="O21" s="632"/>
      <c r="P21" s="632"/>
      <c r="Q21" s="633"/>
      <c r="R21" s="634">
        <v>2319269</v>
      </c>
      <c r="S21" s="635"/>
      <c r="T21" s="635"/>
      <c r="U21" s="635"/>
      <c r="V21" s="635"/>
      <c r="W21" s="635"/>
      <c r="X21" s="635"/>
      <c r="Y21" s="636"/>
      <c r="Z21" s="672">
        <v>53.3</v>
      </c>
      <c r="AA21" s="672"/>
      <c r="AB21" s="672"/>
      <c r="AC21" s="672"/>
      <c r="AD21" s="673">
        <v>1969298</v>
      </c>
      <c r="AE21" s="673"/>
      <c r="AF21" s="673"/>
      <c r="AG21" s="673"/>
      <c r="AH21" s="673"/>
      <c r="AI21" s="673"/>
      <c r="AJ21" s="673"/>
      <c r="AK21" s="673"/>
      <c r="AL21" s="637">
        <v>81.900000000000006</v>
      </c>
      <c r="AM21" s="638"/>
      <c r="AN21" s="638"/>
      <c r="AO21" s="674"/>
      <c r="AP21" s="631" t="s">
        <v>280</v>
      </c>
      <c r="AQ21" s="712"/>
      <c r="AR21" s="712"/>
      <c r="AS21" s="712"/>
      <c r="AT21" s="712"/>
      <c r="AU21" s="712"/>
      <c r="AV21" s="712"/>
      <c r="AW21" s="712"/>
      <c r="AX21" s="712"/>
      <c r="AY21" s="712"/>
      <c r="AZ21" s="712"/>
      <c r="BA21" s="712"/>
      <c r="BB21" s="712"/>
      <c r="BC21" s="712"/>
      <c r="BD21" s="712"/>
      <c r="BE21" s="712"/>
      <c r="BF21" s="713"/>
      <c r="BG21" s="634">
        <v>7418</v>
      </c>
      <c r="BH21" s="635"/>
      <c r="BI21" s="635"/>
      <c r="BJ21" s="635"/>
      <c r="BK21" s="635"/>
      <c r="BL21" s="635"/>
      <c r="BM21" s="635"/>
      <c r="BN21" s="636"/>
      <c r="BO21" s="672">
        <v>2.4</v>
      </c>
      <c r="BP21" s="672"/>
      <c r="BQ21" s="672"/>
      <c r="BR21" s="672"/>
      <c r="BS21" s="673" t="s">
        <v>147</v>
      </c>
      <c r="BT21" s="673"/>
      <c r="BU21" s="673"/>
      <c r="BV21" s="673"/>
      <c r="BW21" s="673"/>
      <c r="BX21" s="673"/>
      <c r="BY21" s="673"/>
      <c r="BZ21" s="673"/>
      <c r="CA21" s="673"/>
      <c r="CB21" s="708"/>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281</v>
      </c>
      <c r="C22" s="632"/>
      <c r="D22" s="632"/>
      <c r="E22" s="632"/>
      <c r="F22" s="632"/>
      <c r="G22" s="632"/>
      <c r="H22" s="632"/>
      <c r="I22" s="632"/>
      <c r="J22" s="632"/>
      <c r="K22" s="632"/>
      <c r="L22" s="632"/>
      <c r="M22" s="632"/>
      <c r="N22" s="632"/>
      <c r="O22" s="632"/>
      <c r="P22" s="632"/>
      <c r="Q22" s="633"/>
      <c r="R22" s="634">
        <v>1969298</v>
      </c>
      <c r="S22" s="635"/>
      <c r="T22" s="635"/>
      <c r="U22" s="635"/>
      <c r="V22" s="635"/>
      <c r="W22" s="635"/>
      <c r="X22" s="635"/>
      <c r="Y22" s="636"/>
      <c r="Z22" s="672">
        <v>45.3</v>
      </c>
      <c r="AA22" s="672"/>
      <c r="AB22" s="672"/>
      <c r="AC22" s="672"/>
      <c r="AD22" s="673">
        <v>1969298</v>
      </c>
      <c r="AE22" s="673"/>
      <c r="AF22" s="673"/>
      <c r="AG22" s="673"/>
      <c r="AH22" s="673"/>
      <c r="AI22" s="673"/>
      <c r="AJ22" s="673"/>
      <c r="AK22" s="673"/>
      <c r="AL22" s="637">
        <v>81.900000000000006</v>
      </c>
      <c r="AM22" s="638"/>
      <c r="AN22" s="638"/>
      <c r="AO22" s="674"/>
      <c r="AP22" s="631" t="s">
        <v>282</v>
      </c>
      <c r="AQ22" s="712"/>
      <c r="AR22" s="712"/>
      <c r="AS22" s="712"/>
      <c r="AT22" s="712"/>
      <c r="AU22" s="712"/>
      <c r="AV22" s="712"/>
      <c r="AW22" s="712"/>
      <c r="AX22" s="712"/>
      <c r="AY22" s="712"/>
      <c r="AZ22" s="712"/>
      <c r="BA22" s="712"/>
      <c r="BB22" s="712"/>
      <c r="BC22" s="712"/>
      <c r="BD22" s="712"/>
      <c r="BE22" s="712"/>
      <c r="BF22" s="713"/>
      <c r="BG22" s="634" t="s">
        <v>147</v>
      </c>
      <c r="BH22" s="635"/>
      <c r="BI22" s="635"/>
      <c r="BJ22" s="635"/>
      <c r="BK22" s="635"/>
      <c r="BL22" s="635"/>
      <c r="BM22" s="635"/>
      <c r="BN22" s="636"/>
      <c r="BO22" s="672" t="s">
        <v>147</v>
      </c>
      <c r="BP22" s="672"/>
      <c r="BQ22" s="672"/>
      <c r="BR22" s="672"/>
      <c r="BS22" s="673" t="s">
        <v>147</v>
      </c>
      <c r="BT22" s="673"/>
      <c r="BU22" s="673"/>
      <c r="BV22" s="673"/>
      <c r="BW22" s="673"/>
      <c r="BX22" s="673"/>
      <c r="BY22" s="673"/>
      <c r="BZ22" s="673"/>
      <c r="CA22" s="673"/>
      <c r="CB22" s="708"/>
      <c r="CD22" s="686" t="s">
        <v>283</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284</v>
      </c>
      <c r="C23" s="632"/>
      <c r="D23" s="632"/>
      <c r="E23" s="632"/>
      <c r="F23" s="632"/>
      <c r="G23" s="632"/>
      <c r="H23" s="632"/>
      <c r="I23" s="632"/>
      <c r="J23" s="632"/>
      <c r="K23" s="632"/>
      <c r="L23" s="632"/>
      <c r="M23" s="632"/>
      <c r="N23" s="632"/>
      <c r="O23" s="632"/>
      <c r="P23" s="632"/>
      <c r="Q23" s="633"/>
      <c r="R23" s="634">
        <v>349971</v>
      </c>
      <c r="S23" s="635"/>
      <c r="T23" s="635"/>
      <c r="U23" s="635"/>
      <c r="V23" s="635"/>
      <c r="W23" s="635"/>
      <c r="X23" s="635"/>
      <c r="Y23" s="636"/>
      <c r="Z23" s="672">
        <v>8</v>
      </c>
      <c r="AA23" s="672"/>
      <c r="AB23" s="672"/>
      <c r="AC23" s="672"/>
      <c r="AD23" s="673" t="s">
        <v>131</v>
      </c>
      <c r="AE23" s="673"/>
      <c r="AF23" s="673"/>
      <c r="AG23" s="673"/>
      <c r="AH23" s="673"/>
      <c r="AI23" s="673"/>
      <c r="AJ23" s="673"/>
      <c r="AK23" s="673"/>
      <c r="AL23" s="637" t="s">
        <v>147</v>
      </c>
      <c r="AM23" s="638"/>
      <c r="AN23" s="638"/>
      <c r="AO23" s="674"/>
      <c r="AP23" s="631" t="s">
        <v>285</v>
      </c>
      <c r="AQ23" s="712"/>
      <c r="AR23" s="712"/>
      <c r="AS23" s="712"/>
      <c r="AT23" s="712"/>
      <c r="AU23" s="712"/>
      <c r="AV23" s="712"/>
      <c r="AW23" s="712"/>
      <c r="AX23" s="712"/>
      <c r="AY23" s="712"/>
      <c r="AZ23" s="712"/>
      <c r="BA23" s="712"/>
      <c r="BB23" s="712"/>
      <c r="BC23" s="712"/>
      <c r="BD23" s="712"/>
      <c r="BE23" s="712"/>
      <c r="BF23" s="713"/>
      <c r="BG23" s="634" t="s">
        <v>147</v>
      </c>
      <c r="BH23" s="635"/>
      <c r="BI23" s="635"/>
      <c r="BJ23" s="635"/>
      <c r="BK23" s="635"/>
      <c r="BL23" s="635"/>
      <c r="BM23" s="635"/>
      <c r="BN23" s="636"/>
      <c r="BO23" s="672" t="s">
        <v>131</v>
      </c>
      <c r="BP23" s="672"/>
      <c r="BQ23" s="672"/>
      <c r="BR23" s="672"/>
      <c r="BS23" s="673" t="s">
        <v>131</v>
      </c>
      <c r="BT23" s="673"/>
      <c r="BU23" s="673"/>
      <c r="BV23" s="673"/>
      <c r="BW23" s="673"/>
      <c r="BX23" s="673"/>
      <c r="BY23" s="673"/>
      <c r="BZ23" s="673"/>
      <c r="CA23" s="673"/>
      <c r="CB23" s="708"/>
      <c r="CD23" s="686" t="s">
        <v>225</v>
      </c>
      <c r="CE23" s="687"/>
      <c r="CF23" s="687"/>
      <c r="CG23" s="687"/>
      <c r="CH23" s="687"/>
      <c r="CI23" s="687"/>
      <c r="CJ23" s="687"/>
      <c r="CK23" s="687"/>
      <c r="CL23" s="687"/>
      <c r="CM23" s="687"/>
      <c r="CN23" s="687"/>
      <c r="CO23" s="687"/>
      <c r="CP23" s="687"/>
      <c r="CQ23" s="688"/>
      <c r="CR23" s="686" t="s">
        <v>286</v>
      </c>
      <c r="CS23" s="687"/>
      <c r="CT23" s="687"/>
      <c r="CU23" s="687"/>
      <c r="CV23" s="687"/>
      <c r="CW23" s="687"/>
      <c r="CX23" s="687"/>
      <c r="CY23" s="688"/>
      <c r="CZ23" s="686" t="s">
        <v>287</v>
      </c>
      <c r="DA23" s="687"/>
      <c r="DB23" s="687"/>
      <c r="DC23" s="688"/>
      <c r="DD23" s="686" t="s">
        <v>288</v>
      </c>
      <c r="DE23" s="687"/>
      <c r="DF23" s="687"/>
      <c r="DG23" s="687"/>
      <c r="DH23" s="687"/>
      <c r="DI23" s="687"/>
      <c r="DJ23" s="687"/>
      <c r="DK23" s="688"/>
      <c r="DL23" s="724" t="s">
        <v>289</v>
      </c>
      <c r="DM23" s="725"/>
      <c r="DN23" s="725"/>
      <c r="DO23" s="725"/>
      <c r="DP23" s="725"/>
      <c r="DQ23" s="725"/>
      <c r="DR23" s="725"/>
      <c r="DS23" s="725"/>
      <c r="DT23" s="725"/>
      <c r="DU23" s="725"/>
      <c r="DV23" s="726"/>
      <c r="DW23" s="686" t="s">
        <v>290</v>
      </c>
      <c r="DX23" s="687"/>
      <c r="DY23" s="687"/>
      <c r="DZ23" s="687"/>
      <c r="EA23" s="687"/>
      <c r="EB23" s="687"/>
      <c r="EC23" s="688"/>
    </row>
    <row r="24" spans="2:133" ht="11.25" customHeight="1" x14ac:dyDescent="0.2">
      <c r="B24" s="631" t="s">
        <v>291</v>
      </c>
      <c r="C24" s="632"/>
      <c r="D24" s="632"/>
      <c r="E24" s="632"/>
      <c r="F24" s="632"/>
      <c r="G24" s="632"/>
      <c r="H24" s="632"/>
      <c r="I24" s="632"/>
      <c r="J24" s="632"/>
      <c r="K24" s="632"/>
      <c r="L24" s="632"/>
      <c r="M24" s="632"/>
      <c r="N24" s="632"/>
      <c r="O24" s="632"/>
      <c r="P24" s="632"/>
      <c r="Q24" s="633"/>
      <c r="R24" s="634" t="s">
        <v>147</v>
      </c>
      <c r="S24" s="635"/>
      <c r="T24" s="635"/>
      <c r="U24" s="635"/>
      <c r="V24" s="635"/>
      <c r="W24" s="635"/>
      <c r="X24" s="635"/>
      <c r="Y24" s="636"/>
      <c r="Z24" s="672" t="s">
        <v>147</v>
      </c>
      <c r="AA24" s="672"/>
      <c r="AB24" s="672"/>
      <c r="AC24" s="672"/>
      <c r="AD24" s="673" t="s">
        <v>147</v>
      </c>
      <c r="AE24" s="673"/>
      <c r="AF24" s="673"/>
      <c r="AG24" s="673"/>
      <c r="AH24" s="673"/>
      <c r="AI24" s="673"/>
      <c r="AJ24" s="673"/>
      <c r="AK24" s="673"/>
      <c r="AL24" s="637" t="s">
        <v>147</v>
      </c>
      <c r="AM24" s="638"/>
      <c r="AN24" s="638"/>
      <c r="AO24" s="674"/>
      <c r="AP24" s="631" t="s">
        <v>292</v>
      </c>
      <c r="AQ24" s="712"/>
      <c r="AR24" s="712"/>
      <c r="AS24" s="712"/>
      <c r="AT24" s="712"/>
      <c r="AU24" s="712"/>
      <c r="AV24" s="712"/>
      <c r="AW24" s="712"/>
      <c r="AX24" s="712"/>
      <c r="AY24" s="712"/>
      <c r="AZ24" s="712"/>
      <c r="BA24" s="712"/>
      <c r="BB24" s="712"/>
      <c r="BC24" s="712"/>
      <c r="BD24" s="712"/>
      <c r="BE24" s="712"/>
      <c r="BF24" s="713"/>
      <c r="BG24" s="634" t="s">
        <v>147</v>
      </c>
      <c r="BH24" s="635"/>
      <c r="BI24" s="635"/>
      <c r="BJ24" s="635"/>
      <c r="BK24" s="635"/>
      <c r="BL24" s="635"/>
      <c r="BM24" s="635"/>
      <c r="BN24" s="636"/>
      <c r="BO24" s="672" t="s">
        <v>147</v>
      </c>
      <c r="BP24" s="672"/>
      <c r="BQ24" s="672"/>
      <c r="BR24" s="672"/>
      <c r="BS24" s="673" t="s">
        <v>131</v>
      </c>
      <c r="BT24" s="673"/>
      <c r="BU24" s="673"/>
      <c r="BV24" s="673"/>
      <c r="BW24" s="673"/>
      <c r="BX24" s="673"/>
      <c r="BY24" s="673"/>
      <c r="BZ24" s="673"/>
      <c r="CA24" s="673"/>
      <c r="CB24" s="708"/>
      <c r="CD24" s="692" t="s">
        <v>293</v>
      </c>
      <c r="CE24" s="693"/>
      <c r="CF24" s="693"/>
      <c r="CG24" s="693"/>
      <c r="CH24" s="693"/>
      <c r="CI24" s="693"/>
      <c r="CJ24" s="693"/>
      <c r="CK24" s="693"/>
      <c r="CL24" s="693"/>
      <c r="CM24" s="693"/>
      <c r="CN24" s="693"/>
      <c r="CO24" s="693"/>
      <c r="CP24" s="693"/>
      <c r="CQ24" s="694"/>
      <c r="CR24" s="689">
        <v>1637440</v>
      </c>
      <c r="CS24" s="690"/>
      <c r="CT24" s="690"/>
      <c r="CU24" s="690"/>
      <c r="CV24" s="690"/>
      <c r="CW24" s="690"/>
      <c r="CX24" s="690"/>
      <c r="CY24" s="715"/>
      <c r="CZ24" s="716">
        <v>38.4</v>
      </c>
      <c r="DA24" s="698"/>
      <c r="DB24" s="698"/>
      <c r="DC24" s="718"/>
      <c r="DD24" s="714">
        <v>1271105</v>
      </c>
      <c r="DE24" s="690"/>
      <c r="DF24" s="690"/>
      <c r="DG24" s="690"/>
      <c r="DH24" s="690"/>
      <c r="DI24" s="690"/>
      <c r="DJ24" s="690"/>
      <c r="DK24" s="715"/>
      <c r="DL24" s="714">
        <v>1267107</v>
      </c>
      <c r="DM24" s="690"/>
      <c r="DN24" s="690"/>
      <c r="DO24" s="690"/>
      <c r="DP24" s="690"/>
      <c r="DQ24" s="690"/>
      <c r="DR24" s="690"/>
      <c r="DS24" s="690"/>
      <c r="DT24" s="690"/>
      <c r="DU24" s="690"/>
      <c r="DV24" s="715"/>
      <c r="DW24" s="716">
        <v>52.2</v>
      </c>
      <c r="DX24" s="698"/>
      <c r="DY24" s="698"/>
      <c r="DZ24" s="698"/>
      <c r="EA24" s="698"/>
      <c r="EB24" s="698"/>
      <c r="EC24" s="717"/>
    </row>
    <row r="25" spans="2:133" ht="11.25" customHeight="1" x14ac:dyDescent="0.2">
      <c r="B25" s="631" t="s">
        <v>294</v>
      </c>
      <c r="C25" s="632"/>
      <c r="D25" s="632"/>
      <c r="E25" s="632"/>
      <c r="F25" s="632"/>
      <c r="G25" s="632"/>
      <c r="H25" s="632"/>
      <c r="I25" s="632"/>
      <c r="J25" s="632"/>
      <c r="K25" s="632"/>
      <c r="L25" s="632"/>
      <c r="M25" s="632"/>
      <c r="N25" s="632"/>
      <c r="O25" s="632"/>
      <c r="P25" s="632"/>
      <c r="Q25" s="633"/>
      <c r="R25" s="634">
        <v>2754246</v>
      </c>
      <c r="S25" s="635"/>
      <c r="T25" s="635"/>
      <c r="U25" s="635"/>
      <c r="V25" s="635"/>
      <c r="W25" s="635"/>
      <c r="X25" s="635"/>
      <c r="Y25" s="636"/>
      <c r="Z25" s="672">
        <v>63.3</v>
      </c>
      <c r="AA25" s="672"/>
      <c r="AB25" s="672"/>
      <c r="AC25" s="672"/>
      <c r="AD25" s="673">
        <v>2404275</v>
      </c>
      <c r="AE25" s="673"/>
      <c r="AF25" s="673"/>
      <c r="AG25" s="673"/>
      <c r="AH25" s="673"/>
      <c r="AI25" s="673"/>
      <c r="AJ25" s="673"/>
      <c r="AK25" s="673"/>
      <c r="AL25" s="637">
        <v>99.9</v>
      </c>
      <c r="AM25" s="638"/>
      <c r="AN25" s="638"/>
      <c r="AO25" s="674"/>
      <c r="AP25" s="631" t="s">
        <v>295</v>
      </c>
      <c r="AQ25" s="712"/>
      <c r="AR25" s="712"/>
      <c r="AS25" s="712"/>
      <c r="AT25" s="712"/>
      <c r="AU25" s="712"/>
      <c r="AV25" s="712"/>
      <c r="AW25" s="712"/>
      <c r="AX25" s="712"/>
      <c r="AY25" s="712"/>
      <c r="AZ25" s="712"/>
      <c r="BA25" s="712"/>
      <c r="BB25" s="712"/>
      <c r="BC25" s="712"/>
      <c r="BD25" s="712"/>
      <c r="BE25" s="712"/>
      <c r="BF25" s="713"/>
      <c r="BG25" s="634" t="s">
        <v>131</v>
      </c>
      <c r="BH25" s="635"/>
      <c r="BI25" s="635"/>
      <c r="BJ25" s="635"/>
      <c r="BK25" s="635"/>
      <c r="BL25" s="635"/>
      <c r="BM25" s="635"/>
      <c r="BN25" s="636"/>
      <c r="BO25" s="672" t="s">
        <v>147</v>
      </c>
      <c r="BP25" s="672"/>
      <c r="BQ25" s="672"/>
      <c r="BR25" s="672"/>
      <c r="BS25" s="673" t="s">
        <v>131</v>
      </c>
      <c r="BT25" s="673"/>
      <c r="BU25" s="673"/>
      <c r="BV25" s="673"/>
      <c r="BW25" s="673"/>
      <c r="BX25" s="673"/>
      <c r="BY25" s="673"/>
      <c r="BZ25" s="673"/>
      <c r="CA25" s="673"/>
      <c r="CB25" s="708"/>
      <c r="CD25" s="631" t="s">
        <v>296</v>
      </c>
      <c r="CE25" s="632"/>
      <c r="CF25" s="632"/>
      <c r="CG25" s="632"/>
      <c r="CH25" s="632"/>
      <c r="CI25" s="632"/>
      <c r="CJ25" s="632"/>
      <c r="CK25" s="632"/>
      <c r="CL25" s="632"/>
      <c r="CM25" s="632"/>
      <c r="CN25" s="632"/>
      <c r="CO25" s="632"/>
      <c r="CP25" s="632"/>
      <c r="CQ25" s="633"/>
      <c r="CR25" s="634">
        <v>838005</v>
      </c>
      <c r="CS25" s="647"/>
      <c r="CT25" s="647"/>
      <c r="CU25" s="647"/>
      <c r="CV25" s="647"/>
      <c r="CW25" s="647"/>
      <c r="CX25" s="647"/>
      <c r="CY25" s="648"/>
      <c r="CZ25" s="637">
        <v>19.600000000000001</v>
      </c>
      <c r="DA25" s="649"/>
      <c r="DB25" s="649"/>
      <c r="DC25" s="650"/>
      <c r="DD25" s="640">
        <v>637404</v>
      </c>
      <c r="DE25" s="647"/>
      <c r="DF25" s="647"/>
      <c r="DG25" s="647"/>
      <c r="DH25" s="647"/>
      <c r="DI25" s="647"/>
      <c r="DJ25" s="647"/>
      <c r="DK25" s="648"/>
      <c r="DL25" s="640">
        <v>636604</v>
      </c>
      <c r="DM25" s="647"/>
      <c r="DN25" s="647"/>
      <c r="DO25" s="647"/>
      <c r="DP25" s="647"/>
      <c r="DQ25" s="647"/>
      <c r="DR25" s="647"/>
      <c r="DS25" s="647"/>
      <c r="DT25" s="647"/>
      <c r="DU25" s="647"/>
      <c r="DV25" s="648"/>
      <c r="DW25" s="637">
        <v>26.3</v>
      </c>
      <c r="DX25" s="649"/>
      <c r="DY25" s="649"/>
      <c r="DZ25" s="649"/>
      <c r="EA25" s="649"/>
      <c r="EB25" s="649"/>
      <c r="EC25" s="661"/>
    </row>
    <row r="26" spans="2:133" ht="11.25" customHeight="1" x14ac:dyDescent="0.2">
      <c r="B26" s="631" t="s">
        <v>297</v>
      </c>
      <c r="C26" s="632"/>
      <c r="D26" s="632"/>
      <c r="E26" s="632"/>
      <c r="F26" s="632"/>
      <c r="G26" s="632"/>
      <c r="H26" s="632"/>
      <c r="I26" s="632"/>
      <c r="J26" s="632"/>
      <c r="K26" s="632"/>
      <c r="L26" s="632"/>
      <c r="M26" s="632"/>
      <c r="N26" s="632"/>
      <c r="O26" s="632"/>
      <c r="P26" s="632"/>
      <c r="Q26" s="633"/>
      <c r="R26" s="634">
        <v>475</v>
      </c>
      <c r="S26" s="635"/>
      <c r="T26" s="635"/>
      <c r="U26" s="635"/>
      <c r="V26" s="635"/>
      <c r="W26" s="635"/>
      <c r="X26" s="635"/>
      <c r="Y26" s="636"/>
      <c r="Z26" s="672">
        <v>0</v>
      </c>
      <c r="AA26" s="672"/>
      <c r="AB26" s="672"/>
      <c r="AC26" s="672"/>
      <c r="AD26" s="673">
        <v>475</v>
      </c>
      <c r="AE26" s="673"/>
      <c r="AF26" s="673"/>
      <c r="AG26" s="673"/>
      <c r="AH26" s="673"/>
      <c r="AI26" s="673"/>
      <c r="AJ26" s="673"/>
      <c r="AK26" s="673"/>
      <c r="AL26" s="637">
        <v>0</v>
      </c>
      <c r="AM26" s="638"/>
      <c r="AN26" s="638"/>
      <c r="AO26" s="674"/>
      <c r="AP26" s="631" t="s">
        <v>298</v>
      </c>
      <c r="AQ26" s="712"/>
      <c r="AR26" s="712"/>
      <c r="AS26" s="712"/>
      <c r="AT26" s="712"/>
      <c r="AU26" s="712"/>
      <c r="AV26" s="712"/>
      <c r="AW26" s="712"/>
      <c r="AX26" s="712"/>
      <c r="AY26" s="712"/>
      <c r="AZ26" s="712"/>
      <c r="BA26" s="712"/>
      <c r="BB26" s="712"/>
      <c r="BC26" s="712"/>
      <c r="BD26" s="712"/>
      <c r="BE26" s="712"/>
      <c r="BF26" s="713"/>
      <c r="BG26" s="634" t="s">
        <v>131</v>
      </c>
      <c r="BH26" s="635"/>
      <c r="BI26" s="635"/>
      <c r="BJ26" s="635"/>
      <c r="BK26" s="635"/>
      <c r="BL26" s="635"/>
      <c r="BM26" s="635"/>
      <c r="BN26" s="636"/>
      <c r="BO26" s="672" t="s">
        <v>147</v>
      </c>
      <c r="BP26" s="672"/>
      <c r="BQ26" s="672"/>
      <c r="BR26" s="672"/>
      <c r="BS26" s="673" t="s">
        <v>147</v>
      </c>
      <c r="BT26" s="673"/>
      <c r="BU26" s="673"/>
      <c r="BV26" s="673"/>
      <c r="BW26" s="673"/>
      <c r="BX26" s="673"/>
      <c r="BY26" s="673"/>
      <c r="BZ26" s="673"/>
      <c r="CA26" s="673"/>
      <c r="CB26" s="708"/>
      <c r="CD26" s="631" t="s">
        <v>299</v>
      </c>
      <c r="CE26" s="632"/>
      <c r="CF26" s="632"/>
      <c r="CG26" s="632"/>
      <c r="CH26" s="632"/>
      <c r="CI26" s="632"/>
      <c r="CJ26" s="632"/>
      <c r="CK26" s="632"/>
      <c r="CL26" s="632"/>
      <c r="CM26" s="632"/>
      <c r="CN26" s="632"/>
      <c r="CO26" s="632"/>
      <c r="CP26" s="632"/>
      <c r="CQ26" s="633"/>
      <c r="CR26" s="634">
        <v>485410</v>
      </c>
      <c r="CS26" s="635"/>
      <c r="CT26" s="635"/>
      <c r="CU26" s="635"/>
      <c r="CV26" s="635"/>
      <c r="CW26" s="635"/>
      <c r="CX26" s="635"/>
      <c r="CY26" s="636"/>
      <c r="CZ26" s="637">
        <v>11.4</v>
      </c>
      <c r="DA26" s="649"/>
      <c r="DB26" s="649"/>
      <c r="DC26" s="650"/>
      <c r="DD26" s="640">
        <v>369371</v>
      </c>
      <c r="DE26" s="635"/>
      <c r="DF26" s="635"/>
      <c r="DG26" s="635"/>
      <c r="DH26" s="635"/>
      <c r="DI26" s="635"/>
      <c r="DJ26" s="635"/>
      <c r="DK26" s="636"/>
      <c r="DL26" s="640" t="s">
        <v>147</v>
      </c>
      <c r="DM26" s="635"/>
      <c r="DN26" s="635"/>
      <c r="DO26" s="635"/>
      <c r="DP26" s="635"/>
      <c r="DQ26" s="635"/>
      <c r="DR26" s="635"/>
      <c r="DS26" s="635"/>
      <c r="DT26" s="635"/>
      <c r="DU26" s="635"/>
      <c r="DV26" s="636"/>
      <c r="DW26" s="637" t="s">
        <v>131</v>
      </c>
      <c r="DX26" s="649"/>
      <c r="DY26" s="649"/>
      <c r="DZ26" s="649"/>
      <c r="EA26" s="649"/>
      <c r="EB26" s="649"/>
      <c r="EC26" s="661"/>
    </row>
    <row r="27" spans="2:133" ht="11.25" customHeight="1" x14ac:dyDescent="0.2">
      <c r="B27" s="631" t="s">
        <v>300</v>
      </c>
      <c r="C27" s="632"/>
      <c r="D27" s="632"/>
      <c r="E27" s="632"/>
      <c r="F27" s="632"/>
      <c r="G27" s="632"/>
      <c r="H27" s="632"/>
      <c r="I27" s="632"/>
      <c r="J27" s="632"/>
      <c r="K27" s="632"/>
      <c r="L27" s="632"/>
      <c r="M27" s="632"/>
      <c r="N27" s="632"/>
      <c r="O27" s="632"/>
      <c r="P27" s="632"/>
      <c r="Q27" s="633"/>
      <c r="R27" s="634">
        <v>2774</v>
      </c>
      <c r="S27" s="635"/>
      <c r="T27" s="635"/>
      <c r="U27" s="635"/>
      <c r="V27" s="635"/>
      <c r="W27" s="635"/>
      <c r="X27" s="635"/>
      <c r="Y27" s="636"/>
      <c r="Z27" s="672">
        <v>0.1</v>
      </c>
      <c r="AA27" s="672"/>
      <c r="AB27" s="672"/>
      <c r="AC27" s="672"/>
      <c r="AD27" s="673" t="s">
        <v>147</v>
      </c>
      <c r="AE27" s="673"/>
      <c r="AF27" s="673"/>
      <c r="AG27" s="673"/>
      <c r="AH27" s="673"/>
      <c r="AI27" s="673"/>
      <c r="AJ27" s="673"/>
      <c r="AK27" s="673"/>
      <c r="AL27" s="637" t="s">
        <v>131</v>
      </c>
      <c r="AM27" s="638"/>
      <c r="AN27" s="638"/>
      <c r="AO27" s="674"/>
      <c r="AP27" s="631" t="s">
        <v>301</v>
      </c>
      <c r="AQ27" s="632"/>
      <c r="AR27" s="632"/>
      <c r="AS27" s="632"/>
      <c r="AT27" s="632"/>
      <c r="AU27" s="632"/>
      <c r="AV27" s="632"/>
      <c r="AW27" s="632"/>
      <c r="AX27" s="632"/>
      <c r="AY27" s="632"/>
      <c r="AZ27" s="632"/>
      <c r="BA27" s="632"/>
      <c r="BB27" s="632"/>
      <c r="BC27" s="632"/>
      <c r="BD27" s="632"/>
      <c r="BE27" s="632"/>
      <c r="BF27" s="633"/>
      <c r="BG27" s="634">
        <v>311483</v>
      </c>
      <c r="BH27" s="635"/>
      <c r="BI27" s="635"/>
      <c r="BJ27" s="635"/>
      <c r="BK27" s="635"/>
      <c r="BL27" s="635"/>
      <c r="BM27" s="635"/>
      <c r="BN27" s="636"/>
      <c r="BO27" s="672">
        <v>100</v>
      </c>
      <c r="BP27" s="672"/>
      <c r="BQ27" s="672"/>
      <c r="BR27" s="672"/>
      <c r="BS27" s="673" t="s">
        <v>131</v>
      </c>
      <c r="BT27" s="673"/>
      <c r="BU27" s="673"/>
      <c r="BV27" s="673"/>
      <c r="BW27" s="673"/>
      <c r="BX27" s="673"/>
      <c r="BY27" s="673"/>
      <c r="BZ27" s="673"/>
      <c r="CA27" s="673"/>
      <c r="CB27" s="708"/>
      <c r="CD27" s="631" t="s">
        <v>302</v>
      </c>
      <c r="CE27" s="632"/>
      <c r="CF27" s="632"/>
      <c r="CG27" s="632"/>
      <c r="CH27" s="632"/>
      <c r="CI27" s="632"/>
      <c r="CJ27" s="632"/>
      <c r="CK27" s="632"/>
      <c r="CL27" s="632"/>
      <c r="CM27" s="632"/>
      <c r="CN27" s="632"/>
      <c r="CO27" s="632"/>
      <c r="CP27" s="632"/>
      <c r="CQ27" s="633"/>
      <c r="CR27" s="634">
        <v>242508</v>
      </c>
      <c r="CS27" s="647"/>
      <c r="CT27" s="647"/>
      <c r="CU27" s="647"/>
      <c r="CV27" s="647"/>
      <c r="CW27" s="647"/>
      <c r="CX27" s="647"/>
      <c r="CY27" s="648"/>
      <c r="CZ27" s="637">
        <v>5.7</v>
      </c>
      <c r="DA27" s="649"/>
      <c r="DB27" s="649"/>
      <c r="DC27" s="650"/>
      <c r="DD27" s="640">
        <v>77974</v>
      </c>
      <c r="DE27" s="647"/>
      <c r="DF27" s="647"/>
      <c r="DG27" s="647"/>
      <c r="DH27" s="647"/>
      <c r="DI27" s="647"/>
      <c r="DJ27" s="647"/>
      <c r="DK27" s="648"/>
      <c r="DL27" s="640">
        <v>74776</v>
      </c>
      <c r="DM27" s="647"/>
      <c r="DN27" s="647"/>
      <c r="DO27" s="647"/>
      <c r="DP27" s="647"/>
      <c r="DQ27" s="647"/>
      <c r="DR27" s="647"/>
      <c r="DS27" s="647"/>
      <c r="DT27" s="647"/>
      <c r="DU27" s="647"/>
      <c r="DV27" s="648"/>
      <c r="DW27" s="637">
        <v>3.1</v>
      </c>
      <c r="DX27" s="649"/>
      <c r="DY27" s="649"/>
      <c r="DZ27" s="649"/>
      <c r="EA27" s="649"/>
      <c r="EB27" s="649"/>
      <c r="EC27" s="661"/>
    </row>
    <row r="28" spans="2:133" ht="11.25" customHeight="1" x14ac:dyDescent="0.2">
      <c r="B28" s="631" t="s">
        <v>303</v>
      </c>
      <c r="C28" s="632"/>
      <c r="D28" s="632"/>
      <c r="E28" s="632"/>
      <c r="F28" s="632"/>
      <c r="G28" s="632"/>
      <c r="H28" s="632"/>
      <c r="I28" s="632"/>
      <c r="J28" s="632"/>
      <c r="K28" s="632"/>
      <c r="L28" s="632"/>
      <c r="M28" s="632"/>
      <c r="N28" s="632"/>
      <c r="O28" s="632"/>
      <c r="P28" s="632"/>
      <c r="Q28" s="633"/>
      <c r="R28" s="634">
        <v>177708</v>
      </c>
      <c r="S28" s="635"/>
      <c r="T28" s="635"/>
      <c r="U28" s="635"/>
      <c r="V28" s="635"/>
      <c r="W28" s="635"/>
      <c r="X28" s="635"/>
      <c r="Y28" s="636"/>
      <c r="Z28" s="672">
        <v>4.0999999999999996</v>
      </c>
      <c r="AA28" s="672"/>
      <c r="AB28" s="672"/>
      <c r="AC28" s="672"/>
      <c r="AD28" s="673">
        <v>526</v>
      </c>
      <c r="AE28" s="673"/>
      <c r="AF28" s="673"/>
      <c r="AG28" s="673"/>
      <c r="AH28" s="673"/>
      <c r="AI28" s="673"/>
      <c r="AJ28" s="673"/>
      <c r="AK28" s="673"/>
      <c r="AL28" s="637">
        <v>0</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304</v>
      </c>
      <c r="CE28" s="632"/>
      <c r="CF28" s="632"/>
      <c r="CG28" s="632"/>
      <c r="CH28" s="632"/>
      <c r="CI28" s="632"/>
      <c r="CJ28" s="632"/>
      <c r="CK28" s="632"/>
      <c r="CL28" s="632"/>
      <c r="CM28" s="632"/>
      <c r="CN28" s="632"/>
      <c r="CO28" s="632"/>
      <c r="CP28" s="632"/>
      <c r="CQ28" s="633"/>
      <c r="CR28" s="634">
        <v>556927</v>
      </c>
      <c r="CS28" s="635"/>
      <c r="CT28" s="635"/>
      <c r="CU28" s="635"/>
      <c r="CV28" s="635"/>
      <c r="CW28" s="635"/>
      <c r="CX28" s="635"/>
      <c r="CY28" s="636"/>
      <c r="CZ28" s="637">
        <v>13.1</v>
      </c>
      <c r="DA28" s="649"/>
      <c r="DB28" s="649"/>
      <c r="DC28" s="650"/>
      <c r="DD28" s="640">
        <v>555727</v>
      </c>
      <c r="DE28" s="635"/>
      <c r="DF28" s="635"/>
      <c r="DG28" s="635"/>
      <c r="DH28" s="635"/>
      <c r="DI28" s="635"/>
      <c r="DJ28" s="635"/>
      <c r="DK28" s="636"/>
      <c r="DL28" s="640">
        <v>555727</v>
      </c>
      <c r="DM28" s="635"/>
      <c r="DN28" s="635"/>
      <c r="DO28" s="635"/>
      <c r="DP28" s="635"/>
      <c r="DQ28" s="635"/>
      <c r="DR28" s="635"/>
      <c r="DS28" s="635"/>
      <c r="DT28" s="635"/>
      <c r="DU28" s="635"/>
      <c r="DV28" s="636"/>
      <c r="DW28" s="637">
        <v>22.9</v>
      </c>
      <c r="DX28" s="649"/>
      <c r="DY28" s="649"/>
      <c r="DZ28" s="649"/>
      <c r="EA28" s="649"/>
      <c r="EB28" s="649"/>
      <c r="EC28" s="661"/>
    </row>
    <row r="29" spans="2:133" ht="11.25" customHeight="1" x14ac:dyDescent="0.2">
      <c r="B29" s="631" t="s">
        <v>305</v>
      </c>
      <c r="C29" s="632"/>
      <c r="D29" s="632"/>
      <c r="E29" s="632"/>
      <c r="F29" s="632"/>
      <c r="G29" s="632"/>
      <c r="H29" s="632"/>
      <c r="I29" s="632"/>
      <c r="J29" s="632"/>
      <c r="K29" s="632"/>
      <c r="L29" s="632"/>
      <c r="M29" s="632"/>
      <c r="N29" s="632"/>
      <c r="O29" s="632"/>
      <c r="P29" s="632"/>
      <c r="Q29" s="633"/>
      <c r="R29" s="634">
        <v>7600</v>
      </c>
      <c r="S29" s="635"/>
      <c r="T29" s="635"/>
      <c r="U29" s="635"/>
      <c r="V29" s="635"/>
      <c r="W29" s="635"/>
      <c r="X29" s="635"/>
      <c r="Y29" s="636"/>
      <c r="Z29" s="672">
        <v>0.2</v>
      </c>
      <c r="AA29" s="672"/>
      <c r="AB29" s="672"/>
      <c r="AC29" s="672"/>
      <c r="AD29" s="673" t="s">
        <v>147</v>
      </c>
      <c r="AE29" s="673"/>
      <c r="AF29" s="673"/>
      <c r="AG29" s="673"/>
      <c r="AH29" s="673"/>
      <c r="AI29" s="673"/>
      <c r="AJ29" s="673"/>
      <c r="AK29" s="673"/>
      <c r="AL29" s="637" t="s">
        <v>147</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08"/>
      <c r="CD29" s="653" t="s">
        <v>306</v>
      </c>
      <c r="CE29" s="654"/>
      <c r="CF29" s="631" t="s">
        <v>307</v>
      </c>
      <c r="CG29" s="632"/>
      <c r="CH29" s="632"/>
      <c r="CI29" s="632"/>
      <c r="CJ29" s="632"/>
      <c r="CK29" s="632"/>
      <c r="CL29" s="632"/>
      <c r="CM29" s="632"/>
      <c r="CN29" s="632"/>
      <c r="CO29" s="632"/>
      <c r="CP29" s="632"/>
      <c r="CQ29" s="633"/>
      <c r="CR29" s="634">
        <v>556924</v>
      </c>
      <c r="CS29" s="647"/>
      <c r="CT29" s="647"/>
      <c r="CU29" s="647"/>
      <c r="CV29" s="647"/>
      <c r="CW29" s="647"/>
      <c r="CX29" s="647"/>
      <c r="CY29" s="648"/>
      <c r="CZ29" s="637">
        <v>13.1</v>
      </c>
      <c r="DA29" s="649"/>
      <c r="DB29" s="649"/>
      <c r="DC29" s="650"/>
      <c r="DD29" s="640">
        <v>555724</v>
      </c>
      <c r="DE29" s="647"/>
      <c r="DF29" s="647"/>
      <c r="DG29" s="647"/>
      <c r="DH29" s="647"/>
      <c r="DI29" s="647"/>
      <c r="DJ29" s="647"/>
      <c r="DK29" s="648"/>
      <c r="DL29" s="640">
        <v>555724</v>
      </c>
      <c r="DM29" s="647"/>
      <c r="DN29" s="647"/>
      <c r="DO29" s="647"/>
      <c r="DP29" s="647"/>
      <c r="DQ29" s="647"/>
      <c r="DR29" s="647"/>
      <c r="DS29" s="647"/>
      <c r="DT29" s="647"/>
      <c r="DU29" s="647"/>
      <c r="DV29" s="648"/>
      <c r="DW29" s="637">
        <v>22.9</v>
      </c>
      <c r="DX29" s="649"/>
      <c r="DY29" s="649"/>
      <c r="DZ29" s="649"/>
      <c r="EA29" s="649"/>
      <c r="EB29" s="649"/>
      <c r="EC29" s="661"/>
    </row>
    <row r="30" spans="2:133" ht="11.25" customHeight="1" x14ac:dyDescent="0.2">
      <c r="B30" s="631" t="s">
        <v>308</v>
      </c>
      <c r="C30" s="632"/>
      <c r="D30" s="632"/>
      <c r="E30" s="632"/>
      <c r="F30" s="632"/>
      <c r="G30" s="632"/>
      <c r="H30" s="632"/>
      <c r="I30" s="632"/>
      <c r="J30" s="632"/>
      <c r="K30" s="632"/>
      <c r="L30" s="632"/>
      <c r="M30" s="632"/>
      <c r="N30" s="632"/>
      <c r="O30" s="632"/>
      <c r="P30" s="632"/>
      <c r="Q30" s="633"/>
      <c r="R30" s="634">
        <v>451073</v>
      </c>
      <c r="S30" s="635"/>
      <c r="T30" s="635"/>
      <c r="U30" s="635"/>
      <c r="V30" s="635"/>
      <c r="W30" s="635"/>
      <c r="X30" s="635"/>
      <c r="Y30" s="636"/>
      <c r="Z30" s="672">
        <v>10.4</v>
      </c>
      <c r="AA30" s="672"/>
      <c r="AB30" s="672"/>
      <c r="AC30" s="672"/>
      <c r="AD30" s="673" t="s">
        <v>131</v>
      </c>
      <c r="AE30" s="673"/>
      <c r="AF30" s="673"/>
      <c r="AG30" s="673"/>
      <c r="AH30" s="673"/>
      <c r="AI30" s="673"/>
      <c r="AJ30" s="673"/>
      <c r="AK30" s="673"/>
      <c r="AL30" s="637" t="s">
        <v>147</v>
      </c>
      <c r="AM30" s="638"/>
      <c r="AN30" s="638"/>
      <c r="AO30" s="674"/>
      <c r="AP30" s="686" t="s">
        <v>225</v>
      </c>
      <c r="AQ30" s="687"/>
      <c r="AR30" s="687"/>
      <c r="AS30" s="687"/>
      <c r="AT30" s="687"/>
      <c r="AU30" s="687"/>
      <c r="AV30" s="687"/>
      <c r="AW30" s="687"/>
      <c r="AX30" s="687"/>
      <c r="AY30" s="687"/>
      <c r="AZ30" s="687"/>
      <c r="BA30" s="687"/>
      <c r="BB30" s="687"/>
      <c r="BC30" s="687"/>
      <c r="BD30" s="687"/>
      <c r="BE30" s="687"/>
      <c r="BF30" s="688"/>
      <c r="BG30" s="686" t="s">
        <v>309</v>
      </c>
      <c r="BH30" s="706"/>
      <c r="BI30" s="706"/>
      <c r="BJ30" s="706"/>
      <c r="BK30" s="706"/>
      <c r="BL30" s="706"/>
      <c r="BM30" s="706"/>
      <c r="BN30" s="706"/>
      <c r="BO30" s="706"/>
      <c r="BP30" s="706"/>
      <c r="BQ30" s="707"/>
      <c r="BR30" s="686" t="s">
        <v>310</v>
      </c>
      <c r="BS30" s="706"/>
      <c r="BT30" s="706"/>
      <c r="BU30" s="706"/>
      <c r="BV30" s="706"/>
      <c r="BW30" s="706"/>
      <c r="BX30" s="706"/>
      <c r="BY30" s="706"/>
      <c r="BZ30" s="706"/>
      <c r="CA30" s="706"/>
      <c r="CB30" s="707"/>
      <c r="CD30" s="655"/>
      <c r="CE30" s="656"/>
      <c r="CF30" s="631" t="s">
        <v>311</v>
      </c>
      <c r="CG30" s="632"/>
      <c r="CH30" s="632"/>
      <c r="CI30" s="632"/>
      <c r="CJ30" s="632"/>
      <c r="CK30" s="632"/>
      <c r="CL30" s="632"/>
      <c r="CM30" s="632"/>
      <c r="CN30" s="632"/>
      <c r="CO30" s="632"/>
      <c r="CP30" s="632"/>
      <c r="CQ30" s="633"/>
      <c r="CR30" s="634">
        <v>549362</v>
      </c>
      <c r="CS30" s="635"/>
      <c r="CT30" s="635"/>
      <c r="CU30" s="635"/>
      <c r="CV30" s="635"/>
      <c r="CW30" s="635"/>
      <c r="CX30" s="635"/>
      <c r="CY30" s="636"/>
      <c r="CZ30" s="637">
        <v>12.9</v>
      </c>
      <c r="DA30" s="649"/>
      <c r="DB30" s="649"/>
      <c r="DC30" s="650"/>
      <c r="DD30" s="640">
        <v>548162</v>
      </c>
      <c r="DE30" s="635"/>
      <c r="DF30" s="635"/>
      <c r="DG30" s="635"/>
      <c r="DH30" s="635"/>
      <c r="DI30" s="635"/>
      <c r="DJ30" s="635"/>
      <c r="DK30" s="636"/>
      <c r="DL30" s="640">
        <v>548162</v>
      </c>
      <c r="DM30" s="635"/>
      <c r="DN30" s="635"/>
      <c r="DO30" s="635"/>
      <c r="DP30" s="635"/>
      <c r="DQ30" s="635"/>
      <c r="DR30" s="635"/>
      <c r="DS30" s="635"/>
      <c r="DT30" s="635"/>
      <c r="DU30" s="635"/>
      <c r="DV30" s="636"/>
      <c r="DW30" s="637">
        <v>22.6</v>
      </c>
      <c r="DX30" s="649"/>
      <c r="DY30" s="649"/>
      <c r="DZ30" s="649"/>
      <c r="EA30" s="649"/>
      <c r="EB30" s="649"/>
      <c r="EC30" s="661"/>
    </row>
    <row r="31" spans="2:133" ht="11.25" customHeight="1" x14ac:dyDescent="0.2">
      <c r="B31" s="709" t="s">
        <v>312</v>
      </c>
      <c r="C31" s="710"/>
      <c r="D31" s="710"/>
      <c r="E31" s="710"/>
      <c r="F31" s="710"/>
      <c r="G31" s="710"/>
      <c r="H31" s="710"/>
      <c r="I31" s="710"/>
      <c r="J31" s="710"/>
      <c r="K31" s="710"/>
      <c r="L31" s="710"/>
      <c r="M31" s="710"/>
      <c r="N31" s="710"/>
      <c r="O31" s="710"/>
      <c r="P31" s="710"/>
      <c r="Q31" s="711"/>
      <c r="R31" s="634" t="s">
        <v>147</v>
      </c>
      <c r="S31" s="635"/>
      <c r="T31" s="635"/>
      <c r="U31" s="635"/>
      <c r="V31" s="635"/>
      <c r="W31" s="635"/>
      <c r="X31" s="635"/>
      <c r="Y31" s="636"/>
      <c r="Z31" s="672" t="s">
        <v>147</v>
      </c>
      <c r="AA31" s="672"/>
      <c r="AB31" s="672"/>
      <c r="AC31" s="672"/>
      <c r="AD31" s="673" t="s">
        <v>147</v>
      </c>
      <c r="AE31" s="673"/>
      <c r="AF31" s="673"/>
      <c r="AG31" s="673"/>
      <c r="AH31" s="673"/>
      <c r="AI31" s="673"/>
      <c r="AJ31" s="673"/>
      <c r="AK31" s="673"/>
      <c r="AL31" s="637" t="s">
        <v>147</v>
      </c>
      <c r="AM31" s="638"/>
      <c r="AN31" s="638"/>
      <c r="AO31" s="674"/>
      <c r="AP31" s="700" t="s">
        <v>313</v>
      </c>
      <c r="AQ31" s="701"/>
      <c r="AR31" s="701"/>
      <c r="AS31" s="701"/>
      <c r="AT31" s="702" t="s">
        <v>314</v>
      </c>
      <c r="AU31" s="212"/>
      <c r="AV31" s="212"/>
      <c r="AW31" s="212"/>
      <c r="AX31" s="692" t="s">
        <v>189</v>
      </c>
      <c r="AY31" s="693"/>
      <c r="AZ31" s="693"/>
      <c r="BA31" s="693"/>
      <c r="BB31" s="693"/>
      <c r="BC31" s="693"/>
      <c r="BD31" s="693"/>
      <c r="BE31" s="693"/>
      <c r="BF31" s="694"/>
      <c r="BG31" s="696">
        <v>99</v>
      </c>
      <c r="BH31" s="697"/>
      <c r="BI31" s="697"/>
      <c r="BJ31" s="697"/>
      <c r="BK31" s="697"/>
      <c r="BL31" s="697"/>
      <c r="BM31" s="698">
        <v>91.9</v>
      </c>
      <c r="BN31" s="697"/>
      <c r="BO31" s="697"/>
      <c r="BP31" s="697"/>
      <c r="BQ31" s="699"/>
      <c r="BR31" s="696">
        <v>99.5</v>
      </c>
      <c r="BS31" s="697"/>
      <c r="BT31" s="697"/>
      <c r="BU31" s="697"/>
      <c r="BV31" s="697"/>
      <c r="BW31" s="697"/>
      <c r="BX31" s="698">
        <v>91.5</v>
      </c>
      <c r="BY31" s="697"/>
      <c r="BZ31" s="697"/>
      <c r="CA31" s="697"/>
      <c r="CB31" s="699"/>
      <c r="CD31" s="655"/>
      <c r="CE31" s="656"/>
      <c r="CF31" s="631" t="s">
        <v>315</v>
      </c>
      <c r="CG31" s="632"/>
      <c r="CH31" s="632"/>
      <c r="CI31" s="632"/>
      <c r="CJ31" s="632"/>
      <c r="CK31" s="632"/>
      <c r="CL31" s="632"/>
      <c r="CM31" s="632"/>
      <c r="CN31" s="632"/>
      <c r="CO31" s="632"/>
      <c r="CP31" s="632"/>
      <c r="CQ31" s="633"/>
      <c r="CR31" s="634">
        <v>7562</v>
      </c>
      <c r="CS31" s="647"/>
      <c r="CT31" s="647"/>
      <c r="CU31" s="647"/>
      <c r="CV31" s="647"/>
      <c r="CW31" s="647"/>
      <c r="CX31" s="647"/>
      <c r="CY31" s="648"/>
      <c r="CZ31" s="637">
        <v>0.2</v>
      </c>
      <c r="DA31" s="649"/>
      <c r="DB31" s="649"/>
      <c r="DC31" s="650"/>
      <c r="DD31" s="640">
        <v>7562</v>
      </c>
      <c r="DE31" s="647"/>
      <c r="DF31" s="647"/>
      <c r="DG31" s="647"/>
      <c r="DH31" s="647"/>
      <c r="DI31" s="647"/>
      <c r="DJ31" s="647"/>
      <c r="DK31" s="648"/>
      <c r="DL31" s="640">
        <v>7562</v>
      </c>
      <c r="DM31" s="647"/>
      <c r="DN31" s="647"/>
      <c r="DO31" s="647"/>
      <c r="DP31" s="647"/>
      <c r="DQ31" s="647"/>
      <c r="DR31" s="647"/>
      <c r="DS31" s="647"/>
      <c r="DT31" s="647"/>
      <c r="DU31" s="647"/>
      <c r="DV31" s="648"/>
      <c r="DW31" s="637">
        <v>0.3</v>
      </c>
      <c r="DX31" s="649"/>
      <c r="DY31" s="649"/>
      <c r="DZ31" s="649"/>
      <c r="EA31" s="649"/>
      <c r="EB31" s="649"/>
      <c r="EC31" s="661"/>
    </row>
    <row r="32" spans="2:133" ht="11.25" customHeight="1" x14ac:dyDescent="0.2">
      <c r="B32" s="631" t="s">
        <v>316</v>
      </c>
      <c r="C32" s="632"/>
      <c r="D32" s="632"/>
      <c r="E32" s="632"/>
      <c r="F32" s="632"/>
      <c r="G32" s="632"/>
      <c r="H32" s="632"/>
      <c r="I32" s="632"/>
      <c r="J32" s="632"/>
      <c r="K32" s="632"/>
      <c r="L32" s="632"/>
      <c r="M32" s="632"/>
      <c r="N32" s="632"/>
      <c r="O32" s="632"/>
      <c r="P32" s="632"/>
      <c r="Q32" s="633"/>
      <c r="R32" s="634">
        <v>190854</v>
      </c>
      <c r="S32" s="635"/>
      <c r="T32" s="635"/>
      <c r="U32" s="635"/>
      <c r="V32" s="635"/>
      <c r="W32" s="635"/>
      <c r="X32" s="635"/>
      <c r="Y32" s="636"/>
      <c r="Z32" s="672">
        <v>4.4000000000000004</v>
      </c>
      <c r="AA32" s="672"/>
      <c r="AB32" s="672"/>
      <c r="AC32" s="672"/>
      <c r="AD32" s="673" t="s">
        <v>147</v>
      </c>
      <c r="AE32" s="673"/>
      <c r="AF32" s="673"/>
      <c r="AG32" s="673"/>
      <c r="AH32" s="673"/>
      <c r="AI32" s="673"/>
      <c r="AJ32" s="673"/>
      <c r="AK32" s="673"/>
      <c r="AL32" s="637" t="s">
        <v>147</v>
      </c>
      <c r="AM32" s="638"/>
      <c r="AN32" s="638"/>
      <c r="AO32" s="674"/>
      <c r="AP32" s="675"/>
      <c r="AQ32" s="676"/>
      <c r="AR32" s="676"/>
      <c r="AS32" s="676"/>
      <c r="AT32" s="703"/>
      <c r="AU32" s="208" t="s">
        <v>317</v>
      </c>
      <c r="AX32" s="631" t="s">
        <v>318</v>
      </c>
      <c r="AY32" s="632"/>
      <c r="AZ32" s="632"/>
      <c r="BA32" s="632"/>
      <c r="BB32" s="632"/>
      <c r="BC32" s="632"/>
      <c r="BD32" s="632"/>
      <c r="BE32" s="632"/>
      <c r="BF32" s="633"/>
      <c r="BG32" s="705">
        <v>99.4</v>
      </c>
      <c r="BH32" s="647"/>
      <c r="BI32" s="647"/>
      <c r="BJ32" s="647"/>
      <c r="BK32" s="647"/>
      <c r="BL32" s="647"/>
      <c r="BM32" s="638">
        <v>94.9</v>
      </c>
      <c r="BN32" s="647"/>
      <c r="BO32" s="647"/>
      <c r="BP32" s="647"/>
      <c r="BQ32" s="670"/>
      <c r="BR32" s="705">
        <v>99.3</v>
      </c>
      <c r="BS32" s="647"/>
      <c r="BT32" s="647"/>
      <c r="BU32" s="647"/>
      <c r="BV32" s="647"/>
      <c r="BW32" s="647"/>
      <c r="BX32" s="638">
        <v>94.6</v>
      </c>
      <c r="BY32" s="647"/>
      <c r="BZ32" s="647"/>
      <c r="CA32" s="647"/>
      <c r="CB32" s="670"/>
      <c r="CD32" s="657"/>
      <c r="CE32" s="658"/>
      <c r="CF32" s="631" t="s">
        <v>319</v>
      </c>
      <c r="CG32" s="632"/>
      <c r="CH32" s="632"/>
      <c r="CI32" s="632"/>
      <c r="CJ32" s="632"/>
      <c r="CK32" s="632"/>
      <c r="CL32" s="632"/>
      <c r="CM32" s="632"/>
      <c r="CN32" s="632"/>
      <c r="CO32" s="632"/>
      <c r="CP32" s="632"/>
      <c r="CQ32" s="633"/>
      <c r="CR32" s="634">
        <v>3</v>
      </c>
      <c r="CS32" s="635"/>
      <c r="CT32" s="635"/>
      <c r="CU32" s="635"/>
      <c r="CV32" s="635"/>
      <c r="CW32" s="635"/>
      <c r="CX32" s="635"/>
      <c r="CY32" s="636"/>
      <c r="CZ32" s="637">
        <v>0</v>
      </c>
      <c r="DA32" s="649"/>
      <c r="DB32" s="649"/>
      <c r="DC32" s="650"/>
      <c r="DD32" s="640">
        <v>3</v>
      </c>
      <c r="DE32" s="635"/>
      <c r="DF32" s="635"/>
      <c r="DG32" s="635"/>
      <c r="DH32" s="635"/>
      <c r="DI32" s="635"/>
      <c r="DJ32" s="635"/>
      <c r="DK32" s="636"/>
      <c r="DL32" s="640">
        <v>3</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320</v>
      </c>
      <c r="C33" s="632"/>
      <c r="D33" s="632"/>
      <c r="E33" s="632"/>
      <c r="F33" s="632"/>
      <c r="G33" s="632"/>
      <c r="H33" s="632"/>
      <c r="I33" s="632"/>
      <c r="J33" s="632"/>
      <c r="K33" s="632"/>
      <c r="L33" s="632"/>
      <c r="M33" s="632"/>
      <c r="N33" s="632"/>
      <c r="O33" s="632"/>
      <c r="P33" s="632"/>
      <c r="Q33" s="633"/>
      <c r="R33" s="634">
        <v>8545</v>
      </c>
      <c r="S33" s="635"/>
      <c r="T33" s="635"/>
      <c r="U33" s="635"/>
      <c r="V33" s="635"/>
      <c r="W33" s="635"/>
      <c r="X33" s="635"/>
      <c r="Y33" s="636"/>
      <c r="Z33" s="672">
        <v>0.2</v>
      </c>
      <c r="AA33" s="672"/>
      <c r="AB33" s="672"/>
      <c r="AC33" s="672"/>
      <c r="AD33" s="673">
        <v>431</v>
      </c>
      <c r="AE33" s="673"/>
      <c r="AF33" s="673"/>
      <c r="AG33" s="673"/>
      <c r="AH33" s="673"/>
      <c r="AI33" s="673"/>
      <c r="AJ33" s="673"/>
      <c r="AK33" s="673"/>
      <c r="AL33" s="637">
        <v>0</v>
      </c>
      <c r="AM33" s="638"/>
      <c r="AN33" s="638"/>
      <c r="AO33" s="674"/>
      <c r="AP33" s="677"/>
      <c r="AQ33" s="678"/>
      <c r="AR33" s="678"/>
      <c r="AS33" s="678"/>
      <c r="AT33" s="704"/>
      <c r="AU33" s="213"/>
      <c r="AV33" s="213"/>
      <c r="AW33" s="213"/>
      <c r="AX33" s="615" t="s">
        <v>321</v>
      </c>
      <c r="AY33" s="616"/>
      <c r="AZ33" s="616"/>
      <c r="BA33" s="616"/>
      <c r="BB33" s="616"/>
      <c r="BC33" s="616"/>
      <c r="BD33" s="616"/>
      <c r="BE33" s="616"/>
      <c r="BF33" s="617"/>
      <c r="BG33" s="695">
        <v>98.5</v>
      </c>
      <c r="BH33" s="619"/>
      <c r="BI33" s="619"/>
      <c r="BJ33" s="619"/>
      <c r="BK33" s="619"/>
      <c r="BL33" s="619"/>
      <c r="BM33" s="665">
        <v>88.1</v>
      </c>
      <c r="BN33" s="619"/>
      <c r="BO33" s="619"/>
      <c r="BP33" s="619"/>
      <c r="BQ33" s="682"/>
      <c r="BR33" s="695">
        <v>99.5</v>
      </c>
      <c r="BS33" s="619"/>
      <c r="BT33" s="619"/>
      <c r="BU33" s="619"/>
      <c r="BV33" s="619"/>
      <c r="BW33" s="619"/>
      <c r="BX33" s="665">
        <v>87.2</v>
      </c>
      <c r="BY33" s="619"/>
      <c r="BZ33" s="619"/>
      <c r="CA33" s="619"/>
      <c r="CB33" s="682"/>
      <c r="CD33" s="631" t="s">
        <v>322</v>
      </c>
      <c r="CE33" s="632"/>
      <c r="CF33" s="632"/>
      <c r="CG33" s="632"/>
      <c r="CH33" s="632"/>
      <c r="CI33" s="632"/>
      <c r="CJ33" s="632"/>
      <c r="CK33" s="632"/>
      <c r="CL33" s="632"/>
      <c r="CM33" s="632"/>
      <c r="CN33" s="632"/>
      <c r="CO33" s="632"/>
      <c r="CP33" s="632"/>
      <c r="CQ33" s="633"/>
      <c r="CR33" s="634">
        <v>2127626</v>
      </c>
      <c r="CS33" s="647"/>
      <c r="CT33" s="647"/>
      <c r="CU33" s="647"/>
      <c r="CV33" s="647"/>
      <c r="CW33" s="647"/>
      <c r="CX33" s="647"/>
      <c r="CY33" s="648"/>
      <c r="CZ33" s="637">
        <v>49.9</v>
      </c>
      <c r="DA33" s="649"/>
      <c r="DB33" s="649"/>
      <c r="DC33" s="650"/>
      <c r="DD33" s="640">
        <v>1679081</v>
      </c>
      <c r="DE33" s="647"/>
      <c r="DF33" s="647"/>
      <c r="DG33" s="647"/>
      <c r="DH33" s="647"/>
      <c r="DI33" s="647"/>
      <c r="DJ33" s="647"/>
      <c r="DK33" s="648"/>
      <c r="DL33" s="640">
        <v>823372</v>
      </c>
      <c r="DM33" s="647"/>
      <c r="DN33" s="647"/>
      <c r="DO33" s="647"/>
      <c r="DP33" s="647"/>
      <c r="DQ33" s="647"/>
      <c r="DR33" s="647"/>
      <c r="DS33" s="647"/>
      <c r="DT33" s="647"/>
      <c r="DU33" s="647"/>
      <c r="DV33" s="648"/>
      <c r="DW33" s="637">
        <v>34</v>
      </c>
      <c r="DX33" s="649"/>
      <c r="DY33" s="649"/>
      <c r="DZ33" s="649"/>
      <c r="EA33" s="649"/>
      <c r="EB33" s="649"/>
      <c r="EC33" s="661"/>
    </row>
    <row r="34" spans="2:133" ht="11.25" customHeight="1" x14ac:dyDescent="0.2">
      <c r="B34" s="631" t="s">
        <v>323</v>
      </c>
      <c r="C34" s="632"/>
      <c r="D34" s="632"/>
      <c r="E34" s="632"/>
      <c r="F34" s="632"/>
      <c r="G34" s="632"/>
      <c r="H34" s="632"/>
      <c r="I34" s="632"/>
      <c r="J34" s="632"/>
      <c r="K34" s="632"/>
      <c r="L34" s="632"/>
      <c r="M34" s="632"/>
      <c r="N34" s="632"/>
      <c r="O34" s="632"/>
      <c r="P34" s="632"/>
      <c r="Q34" s="633"/>
      <c r="R34" s="634">
        <v>118875</v>
      </c>
      <c r="S34" s="635"/>
      <c r="T34" s="635"/>
      <c r="U34" s="635"/>
      <c r="V34" s="635"/>
      <c r="W34" s="635"/>
      <c r="X34" s="635"/>
      <c r="Y34" s="636"/>
      <c r="Z34" s="672">
        <v>2.7</v>
      </c>
      <c r="AA34" s="672"/>
      <c r="AB34" s="672"/>
      <c r="AC34" s="672"/>
      <c r="AD34" s="673" t="s">
        <v>131</v>
      </c>
      <c r="AE34" s="673"/>
      <c r="AF34" s="673"/>
      <c r="AG34" s="673"/>
      <c r="AH34" s="673"/>
      <c r="AI34" s="673"/>
      <c r="AJ34" s="673"/>
      <c r="AK34" s="673"/>
      <c r="AL34" s="637" t="s">
        <v>131</v>
      </c>
      <c r="AM34" s="638"/>
      <c r="AN34" s="638"/>
      <c r="AO34" s="674"/>
      <c r="AP34" s="216"/>
      <c r="AQ34" s="217"/>
      <c r="AS34" s="212"/>
      <c r="AT34" s="212"/>
      <c r="AU34" s="212"/>
      <c r="AV34" s="212"/>
      <c r="AW34" s="212"/>
      <c r="AX34" s="212"/>
      <c r="AY34" s="212"/>
      <c r="AZ34" s="212"/>
      <c r="BA34" s="212"/>
      <c r="BB34" s="212"/>
      <c r="BC34" s="212"/>
      <c r="BD34" s="212"/>
      <c r="BE34" s="212"/>
      <c r="BF34" s="212"/>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31" t="s">
        <v>324</v>
      </c>
      <c r="CE34" s="632"/>
      <c r="CF34" s="632"/>
      <c r="CG34" s="632"/>
      <c r="CH34" s="632"/>
      <c r="CI34" s="632"/>
      <c r="CJ34" s="632"/>
      <c r="CK34" s="632"/>
      <c r="CL34" s="632"/>
      <c r="CM34" s="632"/>
      <c r="CN34" s="632"/>
      <c r="CO34" s="632"/>
      <c r="CP34" s="632"/>
      <c r="CQ34" s="633"/>
      <c r="CR34" s="634">
        <v>675508</v>
      </c>
      <c r="CS34" s="635"/>
      <c r="CT34" s="635"/>
      <c r="CU34" s="635"/>
      <c r="CV34" s="635"/>
      <c r="CW34" s="635"/>
      <c r="CX34" s="635"/>
      <c r="CY34" s="636"/>
      <c r="CZ34" s="637">
        <v>15.8</v>
      </c>
      <c r="DA34" s="649"/>
      <c r="DB34" s="649"/>
      <c r="DC34" s="650"/>
      <c r="DD34" s="640">
        <v>507805</v>
      </c>
      <c r="DE34" s="635"/>
      <c r="DF34" s="635"/>
      <c r="DG34" s="635"/>
      <c r="DH34" s="635"/>
      <c r="DI34" s="635"/>
      <c r="DJ34" s="635"/>
      <c r="DK34" s="636"/>
      <c r="DL34" s="640">
        <v>356341</v>
      </c>
      <c r="DM34" s="635"/>
      <c r="DN34" s="635"/>
      <c r="DO34" s="635"/>
      <c r="DP34" s="635"/>
      <c r="DQ34" s="635"/>
      <c r="DR34" s="635"/>
      <c r="DS34" s="635"/>
      <c r="DT34" s="635"/>
      <c r="DU34" s="635"/>
      <c r="DV34" s="636"/>
      <c r="DW34" s="637">
        <v>14.7</v>
      </c>
      <c r="DX34" s="649"/>
      <c r="DY34" s="649"/>
      <c r="DZ34" s="649"/>
      <c r="EA34" s="649"/>
      <c r="EB34" s="649"/>
      <c r="EC34" s="661"/>
    </row>
    <row r="35" spans="2:133" ht="11.25" customHeight="1" x14ac:dyDescent="0.2">
      <c r="B35" s="631" t="s">
        <v>325</v>
      </c>
      <c r="C35" s="632"/>
      <c r="D35" s="632"/>
      <c r="E35" s="632"/>
      <c r="F35" s="632"/>
      <c r="G35" s="632"/>
      <c r="H35" s="632"/>
      <c r="I35" s="632"/>
      <c r="J35" s="632"/>
      <c r="K35" s="632"/>
      <c r="L35" s="632"/>
      <c r="M35" s="632"/>
      <c r="N35" s="632"/>
      <c r="O35" s="632"/>
      <c r="P35" s="632"/>
      <c r="Q35" s="633"/>
      <c r="R35" s="634">
        <v>122942</v>
      </c>
      <c r="S35" s="635"/>
      <c r="T35" s="635"/>
      <c r="U35" s="635"/>
      <c r="V35" s="635"/>
      <c r="W35" s="635"/>
      <c r="X35" s="635"/>
      <c r="Y35" s="636"/>
      <c r="Z35" s="672">
        <v>2.8</v>
      </c>
      <c r="AA35" s="672"/>
      <c r="AB35" s="672"/>
      <c r="AC35" s="672"/>
      <c r="AD35" s="673" t="s">
        <v>147</v>
      </c>
      <c r="AE35" s="673"/>
      <c r="AF35" s="673"/>
      <c r="AG35" s="673"/>
      <c r="AH35" s="673"/>
      <c r="AI35" s="673"/>
      <c r="AJ35" s="673"/>
      <c r="AK35" s="673"/>
      <c r="AL35" s="637" t="s">
        <v>131</v>
      </c>
      <c r="AM35" s="638"/>
      <c r="AN35" s="638"/>
      <c r="AO35" s="674"/>
      <c r="AP35" s="218"/>
      <c r="AQ35" s="686" t="s">
        <v>326</v>
      </c>
      <c r="AR35" s="687"/>
      <c r="AS35" s="687"/>
      <c r="AT35" s="687"/>
      <c r="AU35" s="687"/>
      <c r="AV35" s="687"/>
      <c r="AW35" s="687"/>
      <c r="AX35" s="687"/>
      <c r="AY35" s="687"/>
      <c r="AZ35" s="687"/>
      <c r="BA35" s="687"/>
      <c r="BB35" s="687"/>
      <c r="BC35" s="687"/>
      <c r="BD35" s="687"/>
      <c r="BE35" s="687"/>
      <c r="BF35" s="688"/>
      <c r="BG35" s="686" t="s">
        <v>327</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328</v>
      </c>
      <c r="CE35" s="632"/>
      <c r="CF35" s="632"/>
      <c r="CG35" s="632"/>
      <c r="CH35" s="632"/>
      <c r="CI35" s="632"/>
      <c r="CJ35" s="632"/>
      <c r="CK35" s="632"/>
      <c r="CL35" s="632"/>
      <c r="CM35" s="632"/>
      <c r="CN35" s="632"/>
      <c r="CO35" s="632"/>
      <c r="CP35" s="632"/>
      <c r="CQ35" s="633"/>
      <c r="CR35" s="634">
        <v>296074</v>
      </c>
      <c r="CS35" s="647"/>
      <c r="CT35" s="647"/>
      <c r="CU35" s="647"/>
      <c r="CV35" s="647"/>
      <c r="CW35" s="647"/>
      <c r="CX35" s="647"/>
      <c r="CY35" s="648"/>
      <c r="CZ35" s="637">
        <v>6.9</v>
      </c>
      <c r="DA35" s="649"/>
      <c r="DB35" s="649"/>
      <c r="DC35" s="650"/>
      <c r="DD35" s="640">
        <v>231959</v>
      </c>
      <c r="DE35" s="647"/>
      <c r="DF35" s="647"/>
      <c r="DG35" s="647"/>
      <c r="DH35" s="647"/>
      <c r="DI35" s="647"/>
      <c r="DJ35" s="647"/>
      <c r="DK35" s="648"/>
      <c r="DL35" s="640">
        <v>73684</v>
      </c>
      <c r="DM35" s="647"/>
      <c r="DN35" s="647"/>
      <c r="DO35" s="647"/>
      <c r="DP35" s="647"/>
      <c r="DQ35" s="647"/>
      <c r="DR35" s="647"/>
      <c r="DS35" s="647"/>
      <c r="DT35" s="647"/>
      <c r="DU35" s="647"/>
      <c r="DV35" s="648"/>
      <c r="DW35" s="637">
        <v>3</v>
      </c>
      <c r="DX35" s="649"/>
      <c r="DY35" s="649"/>
      <c r="DZ35" s="649"/>
      <c r="EA35" s="649"/>
      <c r="EB35" s="649"/>
      <c r="EC35" s="661"/>
    </row>
    <row r="36" spans="2:133" ht="11.25" customHeight="1" x14ac:dyDescent="0.2">
      <c r="B36" s="631" t="s">
        <v>329</v>
      </c>
      <c r="C36" s="632"/>
      <c r="D36" s="632"/>
      <c r="E36" s="632"/>
      <c r="F36" s="632"/>
      <c r="G36" s="632"/>
      <c r="H36" s="632"/>
      <c r="I36" s="632"/>
      <c r="J36" s="632"/>
      <c r="K36" s="632"/>
      <c r="L36" s="632"/>
      <c r="M36" s="632"/>
      <c r="N36" s="632"/>
      <c r="O36" s="632"/>
      <c r="P36" s="632"/>
      <c r="Q36" s="633"/>
      <c r="R36" s="634">
        <v>112910</v>
      </c>
      <c r="S36" s="635"/>
      <c r="T36" s="635"/>
      <c r="U36" s="635"/>
      <c r="V36" s="635"/>
      <c r="W36" s="635"/>
      <c r="X36" s="635"/>
      <c r="Y36" s="636"/>
      <c r="Z36" s="672">
        <v>2.6</v>
      </c>
      <c r="AA36" s="672"/>
      <c r="AB36" s="672"/>
      <c r="AC36" s="672"/>
      <c r="AD36" s="673" t="s">
        <v>147</v>
      </c>
      <c r="AE36" s="673"/>
      <c r="AF36" s="673"/>
      <c r="AG36" s="673"/>
      <c r="AH36" s="673"/>
      <c r="AI36" s="673"/>
      <c r="AJ36" s="673"/>
      <c r="AK36" s="673"/>
      <c r="AL36" s="637" t="s">
        <v>147</v>
      </c>
      <c r="AM36" s="638"/>
      <c r="AN36" s="638"/>
      <c r="AO36" s="674"/>
      <c r="AP36" s="218"/>
      <c r="AQ36" s="683" t="s">
        <v>330</v>
      </c>
      <c r="AR36" s="684"/>
      <c r="AS36" s="684"/>
      <c r="AT36" s="684"/>
      <c r="AU36" s="684"/>
      <c r="AV36" s="684"/>
      <c r="AW36" s="684"/>
      <c r="AX36" s="684"/>
      <c r="AY36" s="685"/>
      <c r="AZ36" s="689">
        <v>310693</v>
      </c>
      <c r="BA36" s="690"/>
      <c r="BB36" s="690"/>
      <c r="BC36" s="690"/>
      <c r="BD36" s="690"/>
      <c r="BE36" s="690"/>
      <c r="BF36" s="691"/>
      <c r="BG36" s="692" t="s">
        <v>331</v>
      </c>
      <c r="BH36" s="693"/>
      <c r="BI36" s="693"/>
      <c r="BJ36" s="693"/>
      <c r="BK36" s="693"/>
      <c r="BL36" s="693"/>
      <c r="BM36" s="693"/>
      <c r="BN36" s="693"/>
      <c r="BO36" s="693"/>
      <c r="BP36" s="693"/>
      <c r="BQ36" s="693"/>
      <c r="BR36" s="693"/>
      <c r="BS36" s="693"/>
      <c r="BT36" s="693"/>
      <c r="BU36" s="694"/>
      <c r="BV36" s="689">
        <v>11203</v>
      </c>
      <c r="BW36" s="690"/>
      <c r="BX36" s="690"/>
      <c r="BY36" s="690"/>
      <c r="BZ36" s="690"/>
      <c r="CA36" s="690"/>
      <c r="CB36" s="691"/>
      <c r="CD36" s="631" t="s">
        <v>332</v>
      </c>
      <c r="CE36" s="632"/>
      <c r="CF36" s="632"/>
      <c r="CG36" s="632"/>
      <c r="CH36" s="632"/>
      <c r="CI36" s="632"/>
      <c r="CJ36" s="632"/>
      <c r="CK36" s="632"/>
      <c r="CL36" s="632"/>
      <c r="CM36" s="632"/>
      <c r="CN36" s="632"/>
      <c r="CO36" s="632"/>
      <c r="CP36" s="632"/>
      <c r="CQ36" s="633"/>
      <c r="CR36" s="634">
        <v>477643</v>
      </c>
      <c r="CS36" s="635"/>
      <c r="CT36" s="635"/>
      <c r="CU36" s="635"/>
      <c r="CV36" s="635"/>
      <c r="CW36" s="635"/>
      <c r="CX36" s="635"/>
      <c r="CY36" s="636"/>
      <c r="CZ36" s="637">
        <v>11.2</v>
      </c>
      <c r="DA36" s="649"/>
      <c r="DB36" s="649"/>
      <c r="DC36" s="650"/>
      <c r="DD36" s="640">
        <v>305412</v>
      </c>
      <c r="DE36" s="635"/>
      <c r="DF36" s="635"/>
      <c r="DG36" s="635"/>
      <c r="DH36" s="635"/>
      <c r="DI36" s="635"/>
      <c r="DJ36" s="635"/>
      <c r="DK36" s="636"/>
      <c r="DL36" s="640">
        <v>185076</v>
      </c>
      <c r="DM36" s="635"/>
      <c r="DN36" s="635"/>
      <c r="DO36" s="635"/>
      <c r="DP36" s="635"/>
      <c r="DQ36" s="635"/>
      <c r="DR36" s="635"/>
      <c r="DS36" s="635"/>
      <c r="DT36" s="635"/>
      <c r="DU36" s="635"/>
      <c r="DV36" s="636"/>
      <c r="DW36" s="637">
        <v>7.6</v>
      </c>
      <c r="DX36" s="649"/>
      <c r="DY36" s="649"/>
      <c r="DZ36" s="649"/>
      <c r="EA36" s="649"/>
      <c r="EB36" s="649"/>
      <c r="EC36" s="661"/>
    </row>
    <row r="37" spans="2:133" ht="11.25" customHeight="1" x14ac:dyDescent="0.2">
      <c r="B37" s="631" t="s">
        <v>333</v>
      </c>
      <c r="C37" s="632"/>
      <c r="D37" s="632"/>
      <c r="E37" s="632"/>
      <c r="F37" s="632"/>
      <c r="G37" s="632"/>
      <c r="H37" s="632"/>
      <c r="I37" s="632"/>
      <c r="J37" s="632"/>
      <c r="K37" s="632"/>
      <c r="L37" s="632"/>
      <c r="M37" s="632"/>
      <c r="N37" s="632"/>
      <c r="O37" s="632"/>
      <c r="P37" s="632"/>
      <c r="Q37" s="633"/>
      <c r="R37" s="634">
        <v>53142</v>
      </c>
      <c r="S37" s="635"/>
      <c r="T37" s="635"/>
      <c r="U37" s="635"/>
      <c r="V37" s="635"/>
      <c r="W37" s="635"/>
      <c r="X37" s="635"/>
      <c r="Y37" s="636"/>
      <c r="Z37" s="672">
        <v>1.2</v>
      </c>
      <c r="AA37" s="672"/>
      <c r="AB37" s="672"/>
      <c r="AC37" s="672"/>
      <c r="AD37" s="673">
        <v>6</v>
      </c>
      <c r="AE37" s="673"/>
      <c r="AF37" s="673"/>
      <c r="AG37" s="673"/>
      <c r="AH37" s="673"/>
      <c r="AI37" s="673"/>
      <c r="AJ37" s="673"/>
      <c r="AK37" s="673"/>
      <c r="AL37" s="637">
        <v>0</v>
      </c>
      <c r="AM37" s="638"/>
      <c r="AN37" s="638"/>
      <c r="AO37" s="674"/>
      <c r="AQ37" s="667" t="s">
        <v>334</v>
      </c>
      <c r="AR37" s="668"/>
      <c r="AS37" s="668"/>
      <c r="AT37" s="668"/>
      <c r="AU37" s="668"/>
      <c r="AV37" s="668"/>
      <c r="AW37" s="668"/>
      <c r="AX37" s="668"/>
      <c r="AY37" s="669"/>
      <c r="AZ37" s="634">
        <v>116751</v>
      </c>
      <c r="BA37" s="635"/>
      <c r="BB37" s="635"/>
      <c r="BC37" s="635"/>
      <c r="BD37" s="647"/>
      <c r="BE37" s="647"/>
      <c r="BF37" s="670"/>
      <c r="BG37" s="631" t="s">
        <v>335</v>
      </c>
      <c r="BH37" s="632"/>
      <c r="BI37" s="632"/>
      <c r="BJ37" s="632"/>
      <c r="BK37" s="632"/>
      <c r="BL37" s="632"/>
      <c r="BM37" s="632"/>
      <c r="BN37" s="632"/>
      <c r="BO37" s="632"/>
      <c r="BP37" s="632"/>
      <c r="BQ37" s="632"/>
      <c r="BR37" s="632"/>
      <c r="BS37" s="632"/>
      <c r="BT37" s="632"/>
      <c r="BU37" s="633"/>
      <c r="BV37" s="634">
        <v>11203</v>
      </c>
      <c r="BW37" s="635"/>
      <c r="BX37" s="635"/>
      <c r="BY37" s="635"/>
      <c r="BZ37" s="635"/>
      <c r="CA37" s="635"/>
      <c r="CB37" s="671"/>
      <c r="CD37" s="631" t="s">
        <v>336</v>
      </c>
      <c r="CE37" s="632"/>
      <c r="CF37" s="632"/>
      <c r="CG37" s="632"/>
      <c r="CH37" s="632"/>
      <c r="CI37" s="632"/>
      <c r="CJ37" s="632"/>
      <c r="CK37" s="632"/>
      <c r="CL37" s="632"/>
      <c r="CM37" s="632"/>
      <c r="CN37" s="632"/>
      <c r="CO37" s="632"/>
      <c r="CP37" s="632"/>
      <c r="CQ37" s="633"/>
      <c r="CR37" s="634">
        <v>135058</v>
      </c>
      <c r="CS37" s="647"/>
      <c r="CT37" s="647"/>
      <c r="CU37" s="647"/>
      <c r="CV37" s="647"/>
      <c r="CW37" s="647"/>
      <c r="CX37" s="647"/>
      <c r="CY37" s="648"/>
      <c r="CZ37" s="637">
        <v>3.2</v>
      </c>
      <c r="DA37" s="649"/>
      <c r="DB37" s="649"/>
      <c r="DC37" s="650"/>
      <c r="DD37" s="640">
        <v>122551</v>
      </c>
      <c r="DE37" s="647"/>
      <c r="DF37" s="647"/>
      <c r="DG37" s="647"/>
      <c r="DH37" s="647"/>
      <c r="DI37" s="647"/>
      <c r="DJ37" s="647"/>
      <c r="DK37" s="648"/>
      <c r="DL37" s="640">
        <v>122551</v>
      </c>
      <c r="DM37" s="647"/>
      <c r="DN37" s="647"/>
      <c r="DO37" s="647"/>
      <c r="DP37" s="647"/>
      <c r="DQ37" s="647"/>
      <c r="DR37" s="647"/>
      <c r="DS37" s="647"/>
      <c r="DT37" s="647"/>
      <c r="DU37" s="647"/>
      <c r="DV37" s="648"/>
      <c r="DW37" s="637">
        <v>5.0999999999999996</v>
      </c>
      <c r="DX37" s="649"/>
      <c r="DY37" s="649"/>
      <c r="DZ37" s="649"/>
      <c r="EA37" s="649"/>
      <c r="EB37" s="649"/>
      <c r="EC37" s="661"/>
    </row>
    <row r="38" spans="2:133" ht="11.25" customHeight="1" x14ac:dyDescent="0.2">
      <c r="B38" s="631" t="s">
        <v>337</v>
      </c>
      <c r="C38" s="632"/>
      <c r="D38" s="632"/>
      <c r="E38" s="632"/>
      <c r="F38" s="632"/>
      <c r="G38" s="632"/>
      <c r="H38" s="632"/>
      <c r="I38" s="632"/>
      <c r="J38" s="632"/>
      <c r="K38" s="632"/>
      <c r="L38" s="632"/>
      <c r="M38" s="632"/>
      <c r="N38" s="632"/>
      <c r="O38" s="632"/>
      <c r="P38" s="632"/>
      <c r="Q38" s="633"/>
      <c r="R38" s="634">
        <v>350300</v>
      </c>
      <c r="S38" s="635"/>
      <c r="T38" s="635"/>
      <c r="U38" s="635"/>
      <c r="V38" s="635"/>
      <c r="W38" s="635"/>
      <c r="X38" s="635"/>
      <c r="Y38" s="636"/>
      <c r="Z38" s="672">
        <v>8.1</v>
      </c>
      <c r="AA38" s="672"/>
      <c r="AB38" s="672"/>
      <c r="AC38" s="672"/>
      <c r="AD38" s="673" t="s">
        <v>147</v>
      </c>
      <c r="AE38" s="673"/>
      <c r="AF38" s="673"/>
      <c r="AG38" s="673"/>
      <c r="AH38" s="673"/>
      <c r="AI38" s="673"/>
      <c r="AJ38" s="673"/>
      <c r="AK38" s="673"/>
      <c r="AL38" s="637" t="s">
        <v>147</v>
      </c>
      <c r="AM38" s="638"/>
      <c r="AN38" s="638"/>
      <c r="AO38" s="674"/>
      <c r="AQ38" s="667" t="s">
        <v>338</v>
      </c>
      <c r="AR38" s="668"/>
      <c r="AS38" s="668"/>
      <c r="AT38" s="668"/>
      <c r="AU38" s="668"/>
      <c r="AV38" s="668"/>
      <c r="AW38" s="668"/>
      <c r="AX38" s="668"/>
      <c r="AY38" s="669"/>
      <c r="AZ38" s="634">
        <v>63000</v>
      </c>
      <c r="BA38" s="635"/>
      <c r="BB38" s="635"/>
      <c r="BC38" s="635"/>
      <c r="BD38" s="647"/>
      <c r="BE38" s="647"/>
      <c r="BF38" s="670"/>
      <c r="BG38" s="631" t="s">
        <v>339</v>
      </c>
      <c r="BH38" s="632"/>
      <c r="BI38" s="632"/>
      <c r="BJ38" s="632"/>
      <c r="BK38" s="632"/>
      <c r="BL38" s="632"/>
      <c r="BM38" s="632"/>
      <c r="BN38" s="632"/>
      <c r="BO38" s="632"/>
      <c r="BP38" s="632"/>
      <c r="BQ38" s="632"/>
      <c r="BR38" s="632"/>
      <c r="BS38" s="632"/>
      <c r="BT38" s="632"/>
      <c r="BU38" s="633"/>
      <c r="BV38" s="634">
        <v>413</v>
      </c>
      <c r="BW38" s="635"/>
      <c r="BX38" s="635"/>
      <c r="BY38" s="635"/>
      <c r="BZ38" s="635"/>
      <c r="CA38" s="635"/>
      <c r="CB38" s="671"/>
      <c r="CD38" s="631" t="s">
        <v>340</v>
      </c>
      <c r="CE38" s="632"/>
      <c r="CF38" s="632"/>
      <c r="CG38" s="632"/>
      <c r="CH38" s="632"/>
      <c r="CI38" s="632"/>
      <c r="CJ38" s="632"/>
      <c r="CK38" s="632"/>
      <c r="CL38" s="632"/>
      <c r="CM38" s="632"/>
      <c r="CN38" s="632"/>
      <c r="CO38" s="632"/>
      <c r="CP38" s="632"/>
      <c r="CQ38" s="633"/>
      <c r="CR38" s="634">
        <v>310693</v>
      </c>
      <c r="CS38" s="635"/>
      <c r="CT38" s="635"/>
      <c r="CU38" s="635"/>
      <c r="CV38" s="635"/>
      <c r="CW38" s="635"/>
      <c r="CX38" s="635"/>
      <c r="CY38" s="636"/>
      <c r="CZ38" s="637">
        <v>7.3</v>
      </c>
      <c r="DA38" s="649"/>
      <c r="DB38" s="649"/>
      <c r="DC38" s="650"/>
      <c r="DD38" s="640">
        <v>291657</v>
      </c>
      <c r="DE38" s="635"/>
      <c r="DF38" s="635"/>
      <c r="DG38" s="635"/>
      <c r="DH38" s="635"/>
      <c r="DI38" s="635"/>
      <c r="DJ38" s="635"/>
      <c r="DK38" s="636"/>
      <c r="DL38" s="640">
        <v>208271</v>
      </c>
      <c r="DM38" s="635"/>
      <c r="DN38" s="635"/>
      <c r="DO38" s="635"/>
      <c r="DP38" s="635"/>
      <c r="DQ38" s="635"/>
      <c r="DR38" s="635"/>
      <c r="DS38" s="635"/>
      <c r="DT38" s="635"/>
      <c r="DU38" s="635"/>
      <c r="DV38" s="636"/>
      <c r="DW38" s="637">
        <v>8.6</v>
      </c>
      <c r="DX38" s="649"/>
      <c r="DY38" s="649"/>
      <c r="DZ38" s="649"/>
      <c r="EA38" s="649"/>
      <c r="EB38" s="649"/>
      <c r="EC38" s="661"/>
    </row>
    <row r="39" spans="2:133" ht="11.25" customHeight="1" x14ac:dyDescent="0.2">
      <c r="B39" s="631" t="s">
        <v>341</v>
      </c>
      <c r="C39" s="632"/>
      <c r="D39" s="632"/>
      <c r="E39" s="632"/>
      <c r="F39" s="632"/>
      <c r="G39" s="632"/>
      <c r="H39" s="632"/>
      <c r="I39" s="632"/>
      <c r="J39" s="632"/>
      <c r="K39" s="632"/>
      <c r="L39" s="632"/>
      <c r="M39" s="632"/>
      <c r="N39" s="632"/>
      <c r="O39" s="632"/>
      <c r="P39" s="632"/>
      <c r="Q39" s="633"/>
      <c r="R39" s="634" t="s">
        <v>147</v>
      </c>
      <c r="S39" s="635"/>
      <c r="T39" s="635"/>
      <c r="U39" s="635"/>
      <c r="V39" s="635"/>
      <c r="W39" s="635"/>
      <c r="X39" s="635"/>
      <c r="Y39" s="636"/>
      <c r="Z39" s="672" t="s">
        <v>131</v>
      </c>
      <c r="AA39" s="672"/>
      <c r="AB39" s="672"/>
      <c r="AC39" s="672"/>
      <c r="AD39" s="673" t="s">
        <v>131</v>
      </c>
      <c r="AE39" s="673"/>
      <c r="AF39" s="673"/>
      <c r="AG39" s="673"/>
      <c r="AH39" s="673"/>
      <c r="AI39" s="673"/>
      <c r="AJ39" s="673"/>
      <c r="AK39" s="673"/>
      <c r="AL39" s="637" t="s">
        <v>131</v>
      </c>
      <c r="AM39" s="638"/>
      <c r="AN39" s="638"/>
      <c r="AO39" s="674"/>
      <c r="AQ39" s="667" t="s">
        <v>342</v>
      </c>
      <c r="AR39" s="668"/>
      <c r="AS39" s="668"/>
      <c r="AT39" s="668"/>
      <c r="AU39" s="668"/>
      <c r="AV39" s="668"/>
      <c r="AW39" s="668"/>
      <c r="AX39" s="668"/>
      <c r="AY39" s="669"/>
      <c r="AZ39" s="634" t="s">
        <v>147</v>
      </c>
      <c r="BA39" s="635"/>
      <c r="BB39" s="635"/>
      <c r="BC39" s="635"/>
      <c r="BD39" s="647"/>
      <c r="BE39" s="647"/>
      <c r="BF39" s="670"/>
      <c r="BG39" s="631" t="s">
        <v>343</v>
      </c>
      <c r="BH39" s="632"/>
      <c r="BI39" s="632"/>
      <c r="BJ39" s="632"/>
      <c r="BK39" s="632"/>
      <c r="BL39" s="632"/>
      <c r="BM39" s="632"/>
      <c r="BN39" s="632"/>
      <c r="BO39" s="632"/>
      <c r="BP39" s="632"/>
      <c r="BQ39" s="632"/>
      <c r="BR39" s="632"/>
      <c r="BS39" s="632"/>
      <c r="BT39" s="632"/>
      <c r="BU39" s="633"/>
      <c r="BV39" s="634">
        <v>666</v>
      </c>
      <c r="BW39" s="635"/>
      <c r="BX39" s="635"/>
      <c r="BY39" s="635"/>
      <c r="BZ39" s="635"/>
      <c r="CA39" s="635"/>
      <c r="CB39" s="671"/>
      <c r="CD39" s="631" t="s">
        <v>344</v>
      </c>
      <c r="CE39" s="632"/>
      <c r="CF39" s="632"/>
      <c r="CG39" s="632"/>
      <c r="CH39" s="632"/>
      <c r="CI39" s="632"/>
      <c r="CJ39" s="632"/>
      <c r="CK39" s="632"/>
      <c r="CL39" s="632"/>
      <c r="CM39" s="632"/>
      <c r="CN39" s="632"/>
      <c r="CO39" s="632"/>
      <c r="CP39" s="632"/>
      <c r="CQ39" s="633"/>
      <c r="CR39" s="634">
        <v>342708</v>
      </c>
      <c r="CS39" s="647"/>
      <c r="CT39" s="647"/>
      <c r="CU39" s="647"/>
      <c r="CV39" s="647"/>
      <c r="CW39" s="647"/>
      <c r="CX39" s="647"/>
      <c r="CY39" s="648"/>
      <c r="CZ39" s="637">
        <v>8</v>
      </c>
      <c r="DA39" s="649"/>
      <c r="DB39" s="649"/>
      <c r="DC39" s="650"/>
      <c r="DD39" s="640">
        <v>342248</v>
      </c>
      <c r="DE39" s="647"/>
      <c r="DF39" s="647"/>
      <c r="DG39" s="647"/>
      <c r="DH39" s="647"/>
      <c r="DI39" s="647"/>
      <c r="DJ39" s="647"/>
      <c r="DK39" s="648"/>
      <c r="DL39" s="640" t="s">
        <v>131</v>
      </c>
      <c r="DM39" s="647"/>
      <c r="DN39" s="647"/>
      <c r="DO39" s="647"/>
      <c r="DP39" s="647"/>
      <c r="DQ39" s="647"/>
      <c r="DR39" s="647"/>
      <c r="DS39" s="647"/>
      <c r="DT39" s="647"/>
      <c r="DU39" s="647"/>
      <c r="DV39" s="648"/>
      <c r="DW39" s="637" t="s">
        <v>147</v>
      </c>
      <c r="DX39" s="649"/>
      <c r="DY39" s="649"/>
      <c r="DZ39" s="649"/>
      <c r="EA39" s="649"/>
      <c r="EB39" s="649"/>
      <c r="EC39" s="661"/>
    </row>
    <row r="40" spans="2:133" ht="11.25" customHeight="1" x14ac:dyDescent="0.2">
      <c r="B40" s="631" t="s">
        <v>345</v>
      </c>
      <c r="C40" s="632"/>
      <c r="D40" s="632"/>
      <c r="E40" s="632"/>
      <c r="F40" s="632"/>
      <c r="G40" s="632"/>
      <c r="H40" s="632"/>
      <c r="I40" s="632"/>
      <c r="J40" s="632"/>
      <c r="K40" s="632"/>
      <c r="L40" s="632"/>
      <c r="M40" s="632"/>
      <c r="N40" s="632"/>
      <c r="O40" s="632"/>
      <c r="P40" s="632"/>
      <c r="Q40" s="633"/>
      <c r="R40" s="634">
        <v>19400</v>
      </c>
      <c r="S40" s="635"/>
      <c r="T40" s="635"/>
      <c r="U40" s="635"/>
      <c r="V40" s="635"/>
      <c r="W40" s="635"/>
      <c r="X40" s="635"/>
      <c r="Y40" s="636"/>
      <c r="Z40" s="672">
        <v>0.4</v>
      </c>
      <c r="AA40" s="672"/>
      <c r="AB40" s="672"/>
      <c r="AC40" s="672"/>
      <c r="AD40" s="673" t="s">
        <v>131</v>
      </c>
      <c r="AE40" s="673"/>
      <c r="AF40" s="673"/>
      <c r="AG40" s="673"/>
      <c r="AH40" s="673"/>
      <c r="AI40" s="673"/>
      <c r="AJ40" s="673"/>
      <c r="AK40" s="673"/>
      <c r="AL40" s="637" t="s">
        <v>147</v>
      </c>
      <c r="AM40" s="638"/>
      <c r="AN40" s="638"/>
      <c r="AO40" s="674"/>
      <c r="AQ40" s="667" t="s">
        <v>346</v>
      </c>
      <c r="AR40" s="668"/>
      <c r="AS40" s="668"/>
      <c r="AT40" s="668"/>
      <c r="AU40" s="668"/>
      <c r="AV40" s="668"/>
      <c r="AW40" s="668"/>
      <c r="AX40" s="668"/>
      <c r="AY40" s="669"/>
      <c r="AZ40" s="634" t="s">
        <v>147</v>
      </c>
      <c r="BA40" s="635"/>
      <c r="BB40" s="635"/>
      <c r="BC40" s="635"/>
      <c r="BD40" s="647"/>
      <c r="BE40" s="647"/>
      <c r="BF40" s="670"/>
      <c r="BG40" s="675" t="s">
        <v>347</v>
      </c>
      <c r="BH40" s="676"/>
      <c r="BI40" s="676"/>
      <c r="BJ40" s="676"/>
      <c r="BK40" s="676"/>
      <c r="BL40" s="214"/>
      <c r="BM40" s="632" t="s">
        <v>348</v>
      </c>
      <c r="BN40" s="632"/>
      <c r="BO40" s="632"/>
      <c r="BP40" s="632"/>
      <c r="BQ40" s="632"/>
      <c r="BR40" s="632"/>
      <c r="BS40" s="632"/>
      <c r="BT40" s="632"/>
      <c r="BU40" s="633"/>
      <c r="BV40" s="634">
        <v>84</v>
      </c>
      <c r="BW40" s="635"/>
      <c r="BX40" s="635"/>
      <c r="BY40" s="635"/>
      <c r="BZ40" s="635"/>
      <c r="CA40" s="635"/>
      <c r="CB40" s="671"/>
      <c r="CD40" s="631" t="s">
        <v>349</v>
      </c>
      <c r="CE40" s="632"/>
      <c r="CF40" s="632"/>
      <c r="CG40" s="632"/>
      <c r="CH40" s="632"/>
      <c r="CI40" s="632"/>
      <c r="CJ40" s="632"/>
      <c r="CK40" s="632"/>
      <c r="CL40" s="632"/>
      <c r="CM40" s="632"/>
      <c r="CN40" s="632"/>
      <c r="CO40" s="632"/>
      <c r="CP40" s="632"/>
      <c r="CQ40" s="633"/>
      <c r="CR40" s="634">
        <v>25000</v>
      </c>
      <c r="CS40" s="635"/>
      <c r="CT40" s="635"/>
      <c r="CU40" s="635"/>
      <c r="CV40" s="635"/>
      <c r="CW40" s="635"/>
      <c r="CX40" s="635"/>
      <c r="CY40" s="636"/>
      <c r="CZ40" s="637">
        <v>0.6</v>
      </c>
      <c r="DA40" s="649"/>
      <c r="DB40" s="649"/>
      <c r="DC40" s="650"/>
      <c r="DD40" s="640" t="s">
        <v>147</v>
      </c>
      <c r="DE40" s="635"/>
      <c r="DF40" s="635"/>
      <c r="DG40" s="635"/>
      <c r="DH40" s="635"/>
      <c r="DI40" s="635"/>
      <c r="DJ40" s="635"/>
      <c r="DK40" s="636"/>
      <c r="DL40" s="640" t="s">
        <v>131</v>
      </c>
      <c r="DM40" s="635"/>
      <c r="DN40" s="635"/>
      <c r="DO40" s="635"/>
      <c r="DP40" s="635"/>
      <c r="DQ40" s="635"/>
      <c r="DR40" s="635"/>
      <c r="DS40" s="635"/>
      <c r="DT40" s="635"/>
      <c r="DU40" s="635"/>
      <c r="DV40" s="636"/>
      <c r="DW40" s="637" t="s">
        <v>147</v>
      </c>
      <c r="DX40" s="649"/>
      <c r="DY40" s="649"/>
      <c r="DZ40" s="649"/>
      <c r="EA40" s="649"/>
      <c r="EB40" s="649"/>
      <c r="EC40" s="661"/>
    </row>
    <row r="41" spans="2:133" ht="11.25" customHeight="1" x14ac:dyDescent="0.2">
      <c r="B41" s="615" t="s">
        <v>350</v>
      </c>
      <c r="C41" s="616"/>
      <c r="D41" s="616"/>
      <c r="E41" s="616"/>
      <c r="F41" s="616"/>
      <c r="G41" s="616"/>
      <c r="H41" s="616"/>
      <c r="I41" s="616"/>
      <c r="J41" s="616"/>
      <c r="K41" s="616"/>
      <c r="L41" s="616"/>
      <c r="M41" s="616"/>
      <c r="N41" s="616"/>
      <c r="O41" s="616"/>
      <c r="P41" s="616"/>
      <c r="Q41" s="617"/>
      <c r="R41" s="618">
        <v>4351444</v>
      </c>
      <c r="S41" s="659"/>
      <c r="T41" s="659"/>
      <c r="U41" s="659"/>
      <c r="V41" s="659"/>
      <c r="W41" s="659"/>
      <c r="X41" s="659"/>
      <c r="Y41" s="662"/>
      <c r="Z41" s="663">
        <v>100</v>
      </c>
      <c r="AA41" s="663"/>
      <c r="AB41" s="663"/>
      <c r="AC41" s="663"/>
      <c r="AD41" s="664">
        <v>2405713</v>
      </c>
      <c r="AE41" s="664"/>
      <c r="AF41" s="664"/>
      <c r="AG41" s="664"/>
      <c r="AH41" s="664"/>
      <c r="AI41" s="664"/>
      <c r="AJ41" s="664"/>
      <c r="AK41" s="664"/>
      <c r="AL41" s="621">
        <v>100</v>
      </c>
      <c r="AM41" s="665"/>
      <c r="AN41" s="665"/>
      <c r="AO41" s="666"/>
      <c r="AQ41" s="667" t="s">
        <v>351</v>
      </c>
      <c r="AR41" s="668"/>
      <c r="AS41" s="668"/>
      <c r="AT41" s="668"/>
      <c r="AU41" s="668"/>
      <c r="AV41" s="668"/>
      <c r="AW41" s="668"/>
      <c r="AX41" s="668"/>
      <c r="AY41" s="669"/>
      <c r="AZ41" s="634">
        <v>20346</v>
      </c>
      <c r="BA41" s="635"/>
      <c r="BB41" s="635"/>
      <c r="BC41" s="635"/>
      <c r="BD41" s="647"/>
      <c r="BE41" s="647"/>
      <c r="BF41" s="670"/>
      <c r="BG41" s="675"/>
      <c r="BH41" s="676"/>
      <c r="BI41" s="676"/>
      <c r="BJ41" s="676"/>
      <c r="BK41" s="676"/>
      <c r="BL41" s="214"/>
      <c r="BM41" s="632" t="s">
        <v>352</v>
      </c>
      <c r="BN41" s="632"/>
      <c r="BO41" s="632"/>
      <c r="BP41" s="632"/>
      <c r="BQ41" s="632"/>
      <c r="BR41" s="632"/>
      <c r="BS41" s="632"/>
      <c r="BT41" s="632"/>
      <c r="BU41" s="633"/>
      <c r="BV41" s="634" t="s">
        <v>353</v>
      </c>
      <c r="BW41" s="635"/>
      <c r="BX41" s="635"/>
      <c r="BY41" s="635"/>
      <c r="BZ41" s="635"/>
      <c r="CA41" s="635"/>
      <c r="CB41" s="671"/>
      <c r="CD41" s="631" t="s">
        <v>354</v>
      </c>
      <c r="CE41" s="632"/>
      <c r="CF41" s="632"/>
      <c r="CG41" s="632"/>
      <c r="CH41" s="632"/>
      <c r="CI41" s="632"/>
      <c r="CJ41" s="632"/>
      <c r="CK41" s="632"/>
      <c r="CL41" s="632"/>
      <c r="CM41" s="632"/>
      <c r="CN41" s="632"/>
      <c r="CO41" s="632"/>
      <c r="CP41" s="632"/>
      <c r="CQ41" s="633"/>
      <c r="CR41" s="634" t="s">
        <v>131</v>
      </c>
      <c r="CS41" s="647"/>
      <c r="CT41" s="647"/>
      <c r="CU41" s="647"/>
      <c r="CV41" s="647"/>
      <c r="CW41" s="647"/>
      <c r="CX41" s="647"/>
      <c r="CY41" s="648"/>
      <c r="CZ41" s="637" t="s">
        <v>131</v>
      </c>
      <c r="DA41" s="649"/>
      <c r="DB41" s="649"/>
      <c r="DC41" s="650"/>
      <c r="DD41" s="640" t="s">
        <v>353</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355</v>
      </c>
      <c r="AR42" s="680"/>
      <c r="AS42" s="680"/>
      <c r="AT42" s="680"/>
      <c r="AU42" s="680"/>
      <c r="AV42" s="680"/>
      <c r="AW42" s="680"/>
      <c r="AX42" s="680"/>
      <c r="AY42" s="681"/>
      <c r="AZ42" s="618">
        <v>110596</v>
      </c>
      <c r="BA42" s="659"/>
      <c r="BB42" s="659"/>
      <c r="BC42" s="659"/>
      <c r="BD42" s="619"/>
      <c r="BE42" s="619"/>
      <c r="BF42" s="682"/>
      <c r="BG42" s="677"/>
      <c r="BH42" s="678"/>
      <c r="BI42" s="678"/>
      <c r="BJ42" s="678"/>
      <c r="BK42" s="678"/>
      <c r="BL42" s="215"/>
      <c r="BM42" s="616" t="s">
        <v>356</v>
      </c>
      <c r="BN42" s="616"/>
      <c r="BO42" s="616"/>
      <c r="BP42" s="616"/>
      <c r="BQ42" s="616"/>
      <c r="BR42" s="616"/>
      <c r="BS42" s="616"/>
      <c r="BT42" s="616"/>
      <c r="BU42" s="617"/>
      <c r="BV42" s="618">
        <v>437</v>
      </c>
      <c r="BW42" s="659"/>
      <c r="BX42" s="659"/>
      <c r="BY42" s="659"/>
      <c r="BZ42" s="659"/>
      <c r="CA42" s="659"/>
      <c r="CB42" s="660"/>
      <c r="CD42" s="631" t="s">
        <v>357</v>
      </c>
      <c r="CE42" s="632"/>
      <c r="CF42" s="632"/>
      <c r="CG42" s="632"/>
      <c r="CH42" s="632"/>
      <c r="CI42" s="632"/>
      <c r="CJ42" s="632"/>
      <c r="CK42" s="632"/>
      <c r="CL42" s="632"/>
      <c r="CM42" s="632"/>
      <c r="CN42" s="632"/>
      <c r="CO42" s="632"/>
      <c r="CP42" s="632"/>
      <c r="CQ42" s="633"/>
      <c r="CR42" s="634">
        <v>500833</v>
      </c>
      <c r="CS42" s="647"/>
      <c r="CT42" s="647"/>
      <c r="CU42" s="647"/>
      <c r="CV42" s="647"/>
      <c r="CW42" s="647"/>
      <c r="CX42" s="647"/>
      <c r="CY42" s="648"/>
      <c r="CZ42" s="637">
        <v>11.7</v>
      </c>
      <c r="DA42" s="649"/>
      <c r="DB42" s="649"/>
      <c r="DC42" s="650"/>
      <c r="DD42" s="640">
        <v>132386</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208" t="s">
        <v>358</v>
      </c>
      <c r="CD43" s="631" t="s">
        <v>359</v>
      </c>
      <c r="CE43" s="632"/>
      <c r="CF43" s="632"/>
      <c r="CG43" s="632"/>
      <c r="CH43" s="632"/>
      <c r="CI43" s="632"/>
      <c r="CJ43" s="632"/>
      <c r="CK43" s="632"/>
      <c r="CL43" s="632"/>
      <c r="CM43" s="632"/>
      <c r="CN43" s="632"/>
      <c r="CO43" s="632"/>
      <c r="CP43" s="632"/>
      <c r="CQ43" s="633"/>
      <c r="CR43" s="634">
        <v>13641</v>
      </c>
      <c r="CS43" s="647"/>
      <c r="CT43" s="647"/>
      <c r="CU43" s="647"/>
      <c r="CV43" s="647"/>
      <c r="CW43" s="647"/>
      <c r="CX43" s="647"/>
      <c r="CY43" s="648"/>
      <c r="CZ43" s="637">
        <v>0.3</v>
      </c>
      <c r="DA43" s="649"/>
      <c r="DB43" s="649"/>
      <c r="DC43" s="650"/>
      <c r="DD43" s="640">
        <v>13641</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360</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306</v>
      </c>
      <c r="CE44" s="654"/>
      <c r="CF44" s="631" t="s">
        <v>361</v>
      </c>
      <c r="CG44" s="632"/>
      <c r="CH44" s="632"/>
      <c r="CI44" s="632"/>
      <c r="CJ44" s="632"/>
      <c r="CK44" s="632"/>
      <c r="CL44" s="632"/>
      <c r="CM44" s="632"/>
      <c r="CN44" s="632"/>
      <c r="CO44" s="632"/>
      <c r="CP44" s="632"/>
      <c r="CQ44" s="633"/>
      <c r="CR44" s="634">
        <v>478950</v>
      </c>
      <c r="CS44" s="635"/>
      <c r="CT44" s="635"/>
      <c r="CU44" s="635"/>
      <c r="CV44" s="635"/>
      <c r="CW44" s="635"/>
      <c r="CX44" s="635"/>
      <c r="CY44" s="636"/>
      <c r="CZ44" s="637">
        <v>11.2</v>
      </c>
      <c r="DA44" s="638"/>
      <c r="DB44" s="638"/>
      <c r="DC44" s="639"/>
      <c r="DD44" s="640">
        <v>115597</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362</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363</v>
      </c>
      <c r="CG45" s="632"/>
      <c r="CH45" s="632"/>
      <c r="CI45" s="632"/>
      <c r="CJ45" s="632"/>
      <c r="CK45" s="632"/>
      <c r="CL45" s="632"/>
      <c r="CM45" s="632"/>
      <c r="CN45" s="632"/>
      <c r="CO45" s="632"/>
      <c r="CP45" s="632"/>
      <c r="CQ45" s="633"/>
      <c r="CR45" s="634">
        <v>126802</v>
      </c>
      <c r="CS45" s="647"/>
      <c r="CT45" s="647"/>
      <c r="CU45" s="647"/>
      <c r="CV45" s="647"/>
      <c r="CW45" s="647"/>
      <c r="CX45" s="647"/>
      <c r="CY45" s="648"/>
      <c r="CZ45" s="637">
        <v>3</v>
      </c>
      <c r="DA45" s="649"/>
      <c r="DB45" s="649"/>
      <c r="DC45" s="650"/>
      <c r="DD45" s="640">
        <v>5917</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19"/>
      <c r="CD46" s="655"/>
      <c r="CE46" s="656"/>
      <c r="CF46" s="631" t="s">
        <v>364</v>
      </c>
      <c r="CG46" s="632"/>
      <c r="CH46" s="632"/>
      <c r="CI46" s="632"/>
      <c r="CJ46" s="632"/>
      <c r="CK46" s="632"/>
      <c r="CL46" s="632"/>
      <c r="CM46" s="632"/>
      <c r="CN46" s="632"/>
      <c r="CO46" s="632"/>
      <c r="CP46" s="632"/>
      <c r="CQ46" s="633"/>
      <c r="CR46" s="634">
        <v>319721</v>
      </c>
      <c r="CS46" s="635"/>
      <c r="CT46" s="635"/>
      <c r="CU46" s="635"/>
      <c r="CV46" s="635"/>
      <c r="CW46" s="635"/>
      <c r="CX46" s="635"/>
      <c r="CY46" s="636"/>
      <c r="CZ46" s="637">
        <v>7.5</v>
      </c>
      <c r="DA46" s="638"/>
      <c r="DB46" s="638"/>
      <c r="DC46" s="639"/>
      <c r="DD46" s="640">
        <v>105553</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19"/>
      <c r="CD47" s="655"/>
      <c r="CE47" s="656"/>
      <c r="CF47" s="631" t="s">
        <v>365</v>
      </c>
      <c r="CG47" s="632"/>
      <c r="CH47" s="632"/>
      <c r="CI47" s="632"/>
      <c r="CJ47" s="632"/>
      <c r="CK47" s="632"/>
      <c r="CL47" s="632"/>
      <c r="CM47" s="632"/>
      <c r="CN47" s="632"/>
      <c r="CO47" s="632"/>
      <c r="CP47" s="632"/>
      <c r="CQ47" s="633"/>
      <c r="CR47" s="634">
        <v>21883</v>
      </c>
      <c r="CS47" s="647"/>
      <c r="CT47" s="647"/>
      <c r="CU47" s="647"/>
      <c r="CV47" s="647"/>
      <c r="CW47" s="647"/>
      <c r="CX47" s="647"/>
      <c r="CY47" s="648"/>
      <c r="CZ47" s="637">
        <v>0.5</v>
      </c>
      <c r="DA47" s="649"/>
      <c r="DB47" s="649"/>
      <c r="DC47" s="650"/>
      <c r="DD47" s="640">
        <v>16789</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19"/>
      <c r="CD48" s="657"/>
      <c r="CE48" s="658"/>
      <c r="CF48" s="631" t="s">
        <v>366</v>
      </c>
      <c r="CG48" s="632"/>
      <c r="CH48" s="632"/>
      <c r="CI48" s="632"/>
      <c r="CJ48" s="632"/>
      <c r="CK48" s="632"/>
      <c r="CL48" s="632"/>
      <c r="CM48" s="632"/>
      <c r="CN48" s="632"/>
      <c r="CO48" s="632"/>
      <c r="CP48" s="632"/>
      <c r="CQ48" s="633"/>
      <c r="CR48" s="634" t="s">
        <v>131</v>
      </c>
      <c r="CS48" s="635"/>
      <c r="CT48" s="635"/>
      <c r="CU48" s="635"/>
      <c r="CV48" s="635"/>
      <c r="CW48" s="635"/>
      <c r="CX48" s="635"/>
      <c r="CY48" s="636"/>
      <c r="CZ48" s="637" t="s">
        <v>353</v>
      </c>
      <c r="DA48" s="638"/>
      <c r="DB48" s="638"/>
      <c r="DC48" s="639"/>
      <c r="DD48" s="640" t="s">
        <v>131</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19"/>
      <c r="CD49" s="615" t="s">
        <v>367</v>
      </c>
      <c r="CE49" s="616"/>
      <c r="CF49" s="616"/>
      <c r="CG49" s="616"/>
      <c r="CH49" s="616"/>
      <c r="CI49" s="616"/>
      <c r="CJ49" s="616"/>
      <c r="CK49" s="616"/>
      <c r="CL49" s="616"/>
      <c r="CM49" s="616"/>
      <c r="CN49" s="616"/>
      <c r="CO49" s="616"/>
      <c r="CP49" s="616"/>
      <c r="CQ49" s="617"/>
      <c r="CR49" s="618">
        <v>4265899</v>
      </c>
      <c r="CS49" s="619"/>
      <c r="CT49" s="619"/>
      <c r="CU49" s="619"/>
      <c r="CV49" s="619"/>
      <c r="CW49" s="619"/>
      <c r="CX49" s="619"/>
      <c r="CY49" s="620"/>
      <c r="CZ49" s="621">
        <v>100</v>
      </c>
      <c r="DA49" s="622"/>
      <c r="DB49" s="622"/>
      <c r="DC49" s="623"/>
      <c r="DD49" s="624">
        <v>3082572</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LWYNj9A657QTBZWZOeXyNPhmLd+m9jpM5qJiFjX66/3lALi4hbzIvAZl+97pB8kg6IVQRolMPEMR39tlSxMm5A==" saltValue="UsRShnKnFG+muDM8vPtMM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225" customWidth="1"/>
    <col min="131" max="131" width="1.6640625" style="225" customWidth="1"/>
    <col min="132" max="16384" width="9" style="225" hidden="1"/>
  </cols>
  <sheetData>
    <row r="1" spans="1:131" ht="11.25" customHeight="1" thickBot="1" x14ac:dyDescent="0.25">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5">
      <c r="A2" s="1103" t="s">
        <v>368</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1104" t="s">
        <v>369</v>
      </c>
      <c r="DK2" s="1105"/>
      <c r="DL2" s="1105"/>
      <c r="DM2" s="1105"/>
      <c r="DN2" s="1105"/>
      <c r="DO2" s="1106"/>
      <c r="DP2" s="222"/>
      <c r="DQ2" s="1104" t="s">
        <v>370</v>
      </c>
      <c r="DR2" s="1105"/>
      <c r="DS2" s="1105"/>
      <c r="DT2" s="1105"/>
      <c r="DU2" s="1105"/>
      <c r="DV2" s="1105"/>
      <c r="DW2" s="1105"/>
      <c r="DX2" s="1105"/>
      <c r="DY2" s="1105"/>
      <c r="DZ2" s="1106"/>
      <c r="EA2" s="224"/>
    </row>
    <row r="3" spans="1:131" ht="11.25" customHeight="1" x14ac:dyDescent="0.2">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30" customFormat="1" ht="26.25" customHeight="1" thickBot="1" x14ac:dyDescent="0.25">
      <c r="A4" s="1072" t="s">
        <v>371</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26"/>
      <c r="BA4" s="226"/>
      <c r="BB4" s="226"/>
      <c r="BC4" s="226"/>
      <c r="BD4" s="226"/>
      <c r="BE4" s="227"/>
      <c r="BF4" s="227"/>
      <c r="BG4" s="227"/>
      <c r="BH4" s="227"/>
      <c r="BI4" s="227"/>
      <c r="BJ4" s="227"/>
      <c r="BK4" s="227"/>
      <c r="BL4" s="227"/>
      <c r="BM4" s="227"/>
      <c r="BN4" s="227"/>
      <c r="BO4" s="227"/>
      <c r="BP4" s="227"/>
      <c r="BQ4" s="743" t="s">
        <v>372</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29"/>
    </row>
    <row r="5" spans="1:131" s="230" customFormat="1" ht="26.25" customHeight="1" x14ac:dyDescent="0.2">
      <c r="A5" s="1008" t="s">
        <v>373</v>
      </c>
      <c r="B5" s="1009"/>
      <c r="C5" s="1009"/>
      <c r="D5" s="1009"/>
      <c r="E5" s="1009"/>
      <c r="F5" s="1009"/>
      <c r="G5" s="1009"/>
      <c r="H5" s="1009"/>
      <c r="I5" s="1009"/>
      <c r="J5" s="1009"/>
      <c r="K5" s="1009"/>
      <c r="L5" s="1009"/>
      <c r="M5" s="1009"/>
      <c r="N5" s="1009"/>
      <c r="O5" s="1009"/>
      <c r="P5" s="1010"/>
      <c r="Q5" s="1014" t="s">
        <v>374</v>
      </c>
      <c r="R5" s="1015"/>
      <c r="S5" s="1015"/>
      <c r="T5" s="1015"/>
      <c r="U5" s="1016"/>
      <c r="V5" s="1014" t="s">
        <v>375</v>
      </c>
      <c r="W5" s="1015"/>
      <c r="X5" s="1015"/>
      <c r="Y5" s="1015"/>
      <c r="Z5" s="1016"/>
      <c r="AA5" s="1014" t="s">
        <v>376</v>
      </c>
      <c r="AB5" s="1015"/>
      <c r="AC5" s="1015"/>
      <c r="AD5" s="1015"/>
      <c r="AE5" s="1015"/>
      <c r="AF5" s="1107" t="s">
        <v>377</v>
      </c>
      <c r="AG5" s="1015"/>
      <c r="AH5" s="1015"/>
      <c r="AI5" s="1015"/>
      <c r="AJ5" s="1028"/>
      <c r="AK5" s="1015" t="s">
        <v>378</v>
      </c>
      <c r="AL5" s="1015"/>
      <c r="AM5" s="1015"/>
      <c r="AN5" s="1015"/>
      <c r="AO5" s="1016"/>
      <c r="AP5" s="1014" t="s">
        <v>379</v>
      </c>
      <c r="AQ5" s="1015"/>
      <c r="AR5" s="1015"/>
      <c r="AS5" s="1015"/>
      <c r="AT5" s="1016"/>
      <c r="AU5" s="1014" t="s">
        <v>380</v>
      </c>
      <c r="AV5" s="1015"/>
      <c r="AW5" s="1015"/>
      <c r="AX5" s="1015"/>
      <c r="AY5" s="1028"/>
      <c r="AZ5" s="226"/>
      <c r="BA5" s="226"/>
      <c r="BB5" s="226"/>
      <c r="BC5" s="226"/>
      <c r="BD5" s="226"/>
      <c r="BE5" s="227"/>
      <c r="BF5" s="227"/>
      <c r="BG5" s="227"/>
      <c r="BH5" s="227"/>
      <c r="BI5" s="227"/>
      <c r="BJ5" s="227"/>
      <c r="BK5" s="227"/>
      <c r="BL5" s="227"/>
      <c r="BM5" s="227"/>
      <c r="BN5" s="227"/>
      <c r="BO5" s="227"/>
      <c r="BP5" s="227"/>
      <c r="BQ5" s="1008" t="s">
        <v>381</v>
      </c>
      <c r="BR5" s="1009"/>
      <c r="BS5" s="1009"/>
      <c r="BT5" s="1009"/>
      <c r="BU5" s="1009"/>
      <c r="BV5" s="1009"/>
      <c r="BW5" s="1009"/>
      <c r="BX5" s="1009"/>
      <c r="BY5" s="1009"/>
      <c r="BZ5" s="1009"/>
      <c r="CA5" s="1009"/>
      <c r="CB5" s="1009"/>
      <c r="CC5" s="1009"/>
      <c r="CD5" s="1009"/>
      <c r="CE5" s="1009"/>
      <c r="CF5" s="1009"/>
      <c r="CG5" s="1010"/>
      <c r="CH5" s="1014" t="s">
        <v>382</v>
      </c>
      <c r="CI5" s="1015"/>
      <c r="CJ5" s="1015"/>
      <c r="CK5" s="1015"/>
      <c r="CL5" s="1016"/>
      <c r="CM5" s="1014" t="s">
        <v>383</v>
      </c>
      <c r="CN5" s="1015"/>
      <c r="CO5" s="1015"/>
      <c r="CP5" s="1015"/>
      <c r="CQ5" s="1016"/>
      <c r="CR5" s="1014" t="s">
        <v>384</v>
      </c>
      <c r="CS5" s="1015"/>
      <c r="CT5" s="1015"/>
      <c r="CU5" s="1015"/>
      <c r="CV5" s="1016"/>
      <c r="CW5" s="1014" t="s">
        <v>385</v>
      </c>
      <c r="CX5" s="1015"/>
      <c r="CY5" s="1015"/>
      <c r="CZ5" s="1015"/>
      <c r="DA5" s="1016"/>
      <c r="DB5" s="1014" t="s">
        <v>386</v>
      </c>
      <c r="DC5" s="1015"/>
      <c r="DD5" s="1015"/>
      <c r="DE5" s="1015"/>
      <c r="DF5" s="1016"/>
      <c r="DG5" s="1097" t="s">
        <v>387</v>
      </c>
      <c r="DH5" s="1098"/>
      <c r="DI5" s="1098"/>
      <c r="DJ5" s="1098"/>
      <c r="DK5" s="1099"/>
      <c r="DL5" s="1097" t="s">
        <v>388</v>
      </c>
      <c r="DM5" s="1098"/>
      <c r="DN5" s="1098"/>
      <c r="DO5" s="1098"/>
      <c r="DP5" s="1099"/>
      <c r="DQ5" s="1014" t="s">
        <v>389</v>
      </c>
      <c r="DR5" s="1015"/>
      <c r="DS5" s="1015"/>
      <c r="DT5" s="1015"/>
      <c r="DU5" s="1016"/>
      <c r="DV5" s="1014" t="s">
        <v>380</v>
      </c>
      <c r="DW5" s="1015"/>
      <c r="DX5" s="1015"/>
      <c r="DY5" s="1015"/>
      <c r="DZ5" s="1028"/>
      <c r="EA5" s="229"/>
    </row>
    <row r="6" spans="1:131" s="230"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26"/>
      <c r="BA6" s="226"/>
      <c r="BB6" s="226"/>
      <c r="BC6" s="226"/>
      <c r="BD6" s="226"/>
      <c r="BE6" s="227"/>
      <c r="BF6" s="227"/>
      <c r="BG6" s="227"/>
      <c r="BH6" s="227"/>
      <c r="BI6" s="227"/>
      <c r="BJ6" s="227"/>
      <c r="BK6" s="227"/>
      <c r="BL6" s="227"/>
      <c r="BM6" s="227"/>
      <c r="BN6" s="227"/>
      <c r="BO6" s="227"/>
      <c r="BP6" s="227"/>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29"/>
    </row>
    <row r="7" spans="1:131" s="230" customFormat="1" ht="26.25" customHeight="1" thickTop="1" x14ac:dyDescent="0.2">
      <c r="A7" s="231">
        <v>1</v>
      </c>
      <c r="B7" s="1060" t="s">
        <v>390</v>
      </c>
      <c r="C7" s="1061"/>
      <c r="D7" s="1061"/>
      <c r="E7" s="1061"/>
      <c r="F7" s="1061"/>
      <c r="G7" s="1061"/>
      <c r="H7" s="1061"/>
      <c r="I7" s="1061"/>
      <c r="J7" s="1061"/>
      <c r="K7" s="1061"/>
      <c r="L7" s="1061"/>
      <c r="M7" s="1061"/>
      <c r="N7" s="1061"/>
      <c r="O7" s="1061"/>
      <c r="P7" s="1062"/>
      <c r="Q7" s="1115">
        <v>4192</v>
      </c>
      <c r="R7" s="1116"/>
      <c r="S7" s="1116"/>
      <c r="T7" s="1116"/>
      <c r="U7" s="1116"/>
      <c r="V7" s="1116">
        <v>4109</v>
      </c>
      <c r="W7" s="1116"/>
      <c r="X7" s="1116"/>
      <c r="Y7" s="1116"/>
      <c r="Z7" s="1116"/>
      <c r="AA7" s="1116">
        <v>83</v>
      </c>
      <c r="AB7" s="1116"/>
      <c r="AC7" s="1116"/>
      <c r="AD7" s="1116"/>
      <c r="AE7" s="1117"/>
      <c r="AF7" s="1118">
        <v>56</v>
      </c>
      <c r="AG7" s="1119"/>
      <c r="AH7" s="1119"/>
      <c r="AI7" s="1119"/>
      <c r="AJ7" s="1120"/>
      <c r="AK7" s="1121">
        <v>123</v>
      </c>
      <c r="AL7" s="1122"/>
      <c r="AM7" s="1122"/>
      <c r="AN7" s="1122"/>
      <c r="AO7" s="1122"/>
      <c r="AP7" s="1122">
        <v>4303</v>
      </c>
      <c r="AQ7" s="1122"/>
      <c r="AR7" s="1122"/>
      <c r="AS7" s="1122"/>
      <c r="AT7" s="1122"/>
      <c r="AU7" s="1123"/>
      <c r="AV7" s="1123"/>
      <c r="AW7" s="1123"/>
      <c r="AX7" s="1123"/>
      <c r="AY7" s="1124"/>
      <c r="AZ7" s="226"/>
      <c r="BA7" s="226"/>
      <c r="BB7" s="226"/>
      <c r="BC7" s="226"/>
      <c r="BD7" s="226"/>
      <c r="BE7" s="227"/>
      <c r="BF7" s="227"/>
      <c r="BG7" s="227"/>
      <c r="BH7" s="227"/>
      <c r="BI7" s="227"/>
      <c r="BJ7" s="227"/>
      <c r="BK7" s="227"/>
      <c r="BL7" s="227"/>
      <c r="BM7" s="227"/>
      <c r="BN7" s="227"/>
      <c r="BO7" s="227"/>
      <c r="BP7" s="227"/>
      <c r="BQ7" s="231">
        <v>1</v>
      </c>
      <c r="BR7" s="232"/>
      <c r="BS7" s="1112" t="s">
        <v>581</v>
      </c>
      <c r="BT7" s="1113"/>
      <c r="BU7" s="1113"/>
      <c r="BV7" s="1113"/>
      <c r="BW7" s="1113"/>
      <c r="BX7" s="1113"/>
      <c r="BY7" s="1113"/>
      <c r="BZ7" s="1113"/>
      <c r="CA7" s="1113"/>
      <c r="CB7" s="1113"/>
      <c r="CC7" s="1113"/>
      <c r="CD7" s="1113"/>
      <c r="CE7" s="1113"/>
      <c r="CF7" s="1113"/>
      <c r="CG7" s="1125"/>
      <c r="CH7" s="1109">
        <v>-2</v>
      </c>
      <c r="CI7" s="1110"/>
      <c r="CJ7" s="1110"/>
      <c r="CK7" s="1110"/>
      <c r="CL7" s="1111"/>
      <c r="CM7" s="1109">
        <v>23</v>
      </c>
      <c r="CN7" s="1110"/>
      <c r="CO7" s="1110"/>
      <c r="CP7" s="1110"/>
      <c r="CQ7" s="1111"/>
      <c r="CR7" s="1109">
        <v>13</v>
      </c>
      <c r="CS7" s="1110"/>
      <c r="CT7" s="1110"/>
      <c r="CU7" s="1110"/>
      <c r="CV7" s="1111"/>
      <c r="CW7" s="1109">
        <v>2</v>
      </c>
      <c r="CX7" s="1110"/>
      <c r="CY7" s="1110"/>
      <c r="CZ7" s="1110"/>
      <c r="DA7" s="1111"/>
      <c r="DB7" s="1109" t="s">
        <v>510</v>
      </c>
      <c r="DC7" s="1110"/>
      <c r="DD7" s="1110"/>
      <c r="DE7" s="1110"/>
      <c r="DF7" s="1111"/>
      <c r="DG7" s="1109" t="s">
        <v>510</v>
      </c>
      <c r="DH7" s="1110"/>
      <c r="DI7" s="1110"/>
      <c r="DJ7" s="1110"/>
      <c r="DK7" s="1111"/>
      <c r="DL7" s="1109" t="s">
        <v>510</v>
      </c>
      <c r="DM7" s="1110"/>
      <c r="DN7" s="1110"/>
      <c r="DO7" s="1110"/>
      <c r="DP7" s="1111"/>
      <c r="DQ7" s="1109" t="s">
        <v>510</v>
      </c>
      <c r="DR7" s="1110"/>
      <c r="DS7" s="1110"/>
      <c r="DT7" s="1110"/>
      <c r="DU7" s="1111"/>
      <c r="DV7" s="1112"/>
      <c r="DW7" s="1113"/>
      <c r="DX7" s="1113"/>
      <c r="DY7" s="1113"/>
      <c r="DZ7" s="1114"/>
      <c r="EA7" s="229"/>
    </row>
    <row r="8" spans="1:131" s="230" customFormat="1" ht="26.25" customHeight="1" x14ac:dyDescent="0.2">
      <c r="A8" s="233">
        <v>2</v>
      </c>
      <c r="B8" s="1043" t="s">
        <v>391</v>
      </c>
      <c r="C8" s="1044"/>
      <c r="D8" s="1044"/>
      <c r="E8" s="1044"/>
      <c r="F8" s="1044"/>
      <c r="G8" s="1044"/>
      <c r="H8" s="1044"/>
      <c r="I8" s="1044"/>
      <c r="J8" s="1044"/>
      <c r="K8" s="1044"/>
      <c r="L8" s="1044"/>
      <c r="M8" s="1044"/>
      <c r="N8" s="1044"/>
      <c r="O8" s="1044"/>
      <c r="P8" s="1045"/>
      <c r="Q8" s="1051">
        <v>211</v>
      </c>
      <c r="R8" s="1052"/>
      <c r="S8" s="1052"/>
      <c r="T8" s="1052"/>
      <c r="U8" s="1052"/>
      <c r="V8" s="1052">
        <v>208</v>
      </c>
      <c r="W8" s="1052"/>
      <c r="X8" s="1052"/>
      <c r="Y8" s="1052"/>
      <c r="Z8" s="1052"/>
      <c r="AA8" s="1052">
        <v>3</v>
      </c>
      <c r="AB8" s="1052"/>
      <c r="AC8" s="1052"/>
      <c r="AD8" s="1052"/>
      <c r="AE8" s="1053"/>
      <c r="AF8" s="1048">
        <v>3</v>
      </c>
      <c r="AG8" s="1049"/>
      <c r="AH8" s="1049"/>
      <c r="AI8" s="1049"/>
      <c r="AJ8" s="1050"/>
      <c r="AK8" s="1093">
        <v>51</v>
      </c>
      <c r="AL8" s="1094"/>
      <c r="AM8" s="1094"/>
      <c r="AN8" s="1094"/>
      <c r="AO8" s="1094"/>
      <c r="AP8" s="1094">
        <v>51</v>
      </c>
      <c r="AQ8" s="1094"/>
      <c r="AR8" s="1094"/>
      <c r="AS8" s="1094"/>
      <c r="AT8" s="1094"/>
      <c r="AU8" s="1095"/>
      <c r="AV8" s="1095"/>
      <c r="AW8" s="1095"/>
      <c r="AX8" s="1095"/>
      <c r="AY8" s="1096"/>
      <c r="AZ8" s="226"/>
      <c r="BA8" s="226"/>
      <c r="BB8" s="226"/>
      <c r="BC8" s="226"/>
      <c r="BD8" s="226"/>
      <c r="BE8" s="227"/>
      <c r="BF8" s="227"/>
      <c r="BG8" s="227"/>
      <c r="BH8" s="227"/>
      <c r="BI8" s="227"/>
      <c r="BJ8" s="227"/>
      <c r="BK8" s="227"/>
      <c r="BL8" s="227"/>
      <c r="BM8" s="227"/>
      <c r="BN8" s="227"/>
      <c r="BO8" s="227"/>
      <c r="BP8" s="227"/>
      <c r="BQ8" s="233">
        <v>2</v>
      </c>
      <c r="BR8" s="234"/>
      <c r="BS8" s="1005" t="s">
        <v>582</v>
      </c>
      <c r="BT8" s="1006"/>
      <c r="BU8" s="1006"/>
      <c r="BV8" s="1006"/>
      <c r="BW8" s="1006"/>
      <c r="BX8" s="1006"/>
      <c r="BY8" s="1006"/>
      <c r="BZ8" s="1006"/>
      <c r="CA8" s="1006"/>
      <c r="CB8" s="1006"/>
      <c r="CC8" s="1006"/>
      <c r="CD8" s="1006"/>
      <c r="CE8" s="1006"/>
      <c r="CF8" s="1006"/>
      <c r="CG8" s="1027"/>
      <c r="CH8" s="1002">
        <v>-5</v>
      </c>
      <c r="CI8" s="1003"/>
      <c r="CJ8" s="1003"/>
      <c r="CK8" s="1003"/>
      <c r="CL8" s="1004"/>
      <c r="CM8" s="1002">
        <v>73</v>
      </c>
      <c r="CN8" s="1003"/>
      <c r="CO8" s="1003"/>
      <c r="CP8" s="1003"/>
      <c r="CQ8" s="1004"/>
      <c r="CR8" s="1002">
        <v>41</v>
      </c>
      <c r="CS8" s="1003"/>
      <c r="CT8" s="1003"/>
      <c r="CU8" s="1003"/>
      <c r="CV8" s="1004"/>
      <c r="CW8" s="1002" t="s">
        <v>510</v>
      </c>
      <c r="CX8" s="1003"/>
      <c r="CY8" s="1003"/>
      <c r="CZ8" s="1003"/>
      <c r="DA8" s="1004"/>
      <c r="DB8" s="1002">
        <v>44</v>
      </c>
      <c r="DC8" s="1003"/>
      <c r="DD8" s="1003"/>
      <c r="DE8" s="1003"/>
      <c r="DF8" s="1004"/>
      <c r="DG8" s="1002" t="s">
        <v>510</v>
      </c>
      <c r="DH8" s="1003"/>
      <c r="DI8" s="1003"/>
      <c r="DJ8" s="1003"/>
      <c r="DK8" s="1004"/>
      <c r="DL8" s="1002" t="s">
        <v>510</v>
      </c>
      <c r="DM8" s="1003"/>
      <c r="DN8" s="1003"/>
      <c r="DO8" s="1003"/>
      <c r="DP8" s="1004"/>
      <c r="DQ8" s="1002" t="s">
        <v>510</v>
      </c>
      <c r="DR8" s="1003"/>
      <c r="DS8" s="1003"/>
      <c r="DT8" s="1003"/>
      <c r="DU8" s="1004"/>
      <c r="DV8" s="1005"/>
      <c r="DW8" s="1006"/>
      <c r="DX8" s="1006"/>
      <c r="DY8" s="1006"/>
      <c r="DZ8" s="1007"/>
      <c r="EA8" s="229"/>
    </row>
    <row r="9" spans="1:131" s="230" customFormat="1" ht="26.25" customHeight="1" x14ac:dyDescent="0.2">
      <c r="A9" s="233">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26"/>
      <c r="BA9" s="226"/>
      <c r="BB9" s="226"/>
      <c r="BC9" s="226"/>
      <c r="BD9" s="226"/>
      <c r="BE9" s="227"/>
      <c r="BF9" s="227"/>
      <c r="BG9" s="227"/>
      <c r="BH9" s="227"/>
      <c r="BI9" s="227"/>
      <c r="BJ9" s="227"/>
      <c r="BK9" s="227"/>
      <c r="BL9" s="227"/>
      <c r="BM9" s="227"/>
      <c r="BN9" s="227"/>
      <c r="BO9" s="227"/>
      <c r="BP9" s="227"/>
      <c r="BQ9" s="233">
        <v>3</v>
      </c>
      <c r="BR9" s="234"/>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29"/>
    </row>
    <row r="10" spans="1:131" s="230" customFormat="1" ht="26.25" customHeight="1" x14ac:dyDescent="0.2">
      <c r="A10" s="233">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26"/>
      <c r="BA10" s="226"/>
      <c r="BB10" s="226"/>
      <c r="BC10" s="226"/>
      <c r="BD10" s="226"/>
      <c r="BE10" s="227"/>
      <c r="BF10" s="227"/>
      <c r="BG10" s="227"/>
      <c r="BH10" s="227"/>
      <c r="BI10" s="227"/>
      <c r="BJ10" s="227"/>
      <c r="BK10" s="227"/>
      <c r="BL10" s="227"/>
      <c r="BM10" s="227"/>
      <c r="BN10" s="227"/>
      <c r="BO10" s="227"/>
      <c r="BP10" s="227"/>
      <c r="BQ10" s="233">
        <v>4</v>
      </c>
      <c r="BR10" s="234"/>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29"/>
    </row>
    <row r="11" spans="1:131" s="230" customFormat="1" ht="26.25" customHeight="1" x14ac:dyDescent="0.2">
      <c r="A11" s="233">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26"/>
      <c r="BA11" s="226"/>
      <c r="BB11" s="226"/>
      <c r="BC11" s="226"/>
      <c r="BD11" s="226"/>
      <c r="BE11" s="227"/>
      <c r="BF11" s="227"/>
      <c r="BG11" s="227"/>
      <c r="BH11" s="227"/>
      <c r="BI11" s="227"/>
      <c r="BJ11" s="227"/>
      <c r="BK11" s="227"/>
      <c r="BL11" s="227"/>
      <c r="BM11" s="227"/>
      <c r="BN11" s="227"/>
      <c r="BO11" s="227"/>
      <c r="BP11" s="227"/>
      <c r="BQ11" s="233">
        <v>5</v>
      </c>
      <c r="BR11" s="234"/>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29"/>
    </row>
    <row r="12" spans="1:131" s="230" customFormat="1" ht="26.25" customHeight="1" x14ac:dyDescent="0.2">
      <c r="A12" s="233">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26"/>
      <c r="BA12" s="226"/>
      <c r="BB12" s="226"/>
      <c r="BC12" s="226"/>
      <c r="BD12" s="226"/>
      <c r="BE12" s="227"/>
      <c r="BF12" s="227"/>
      <c r="BG12" s="227"/>
      <c r="BH12" s="227"/>
      <c r="BI12" s="227"/>
      <c r="BJ12" s="227"/>
      <c r="BK12" s="227"/>
      <c r="BL12" s="227"/>
      <c r="BM12" s="227"/>
      <c r="BN12" s="227"/>
      <c r="BO12" s="227"/>
      <c r="BP12" s="227"/>
      <c r="BQ12" s="233">
        <v>6</v>
      </c>
      <c r="BR12" s="234"/>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29"/>
    </row>
    <row r="13" spans="1:131" s="230" customFormat="1" ht="26.25" customHeight="1" x14ac:dyDescent="0.2">
      <c r="A13" s="233">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26"/>
      <c r="BA13" s="226"/>
      <c r="BB13" s="226"/>
      <c r="BC13" s="226"/>
      <c r="BD13" s="226"/>
      <c r="BE13" s="227"/>
      <c r="BF13" s="227"/>
      <c r="BG13" s="227"/>
      <c r="BH13" s="227"/>
      <c r="BI13" s="227"/>
      <c r="BJ13" s="227"/>
      <c r="BK13" s="227"/>
      <c r="BL13" s="227"/>
      <c r="BM13" s="227"/>
      <c r="BN13" s="227"/>
      <c r="BO13" s="227"/>
      <c r="BP13" s="227"/>
      <c r="BQ13" s="233">
        <v>7</v>
      </c>
      <c r="BR13" s="234"/>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29"/>
    </row>
    <row r="14" spans="1:131" s="230" customFormat="1" ht="26.25" customHeight="1" x14ac:dyDescent="0.2">
      <c r="A14" s="233">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26"/>
      <c r="BA14" s="226"/>
      <c r="BB14" s="226"/>
      <c r="BC14" s="226"/>
      <c r="BD14" s="226"/>
      <c r="BE14" s="227"/>
      <c r="BF14" s="227"/>
      <c r="BG14" s="227"/>
      <c r="BH14" s="227"/>
      <c r="BI14" s="227"/>
      <c r="BJ14" s="227"/>
      <c r="BK14" s="227"/>
      <c r="BL14" s="227"/>
      <c r="BM14" s="227"/>
      <c r="BN14" s="227"/>
      <c r="BO14" s="227"/>
      <c r="BP14" s="227"/>
      <c r="BQ14" s="233">
        <v>8</v>
      </c>
      <c r="BR14" s="234"/>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29"/>
    </row>
    <row r="15" spans="1:131" s="230" customFormat="1" ht="26.25" customHeight="1" x14ac:dyDescent="0.2">
      <c r="A15" s="233">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26"/>
      <c r="BA15" s="226"/>
      <c r="BB15" s="226"/>
      <c r="BC15" s="226"/>
      <c r="BD15" s="226"/>
      <c r="BE15" s="227"/>
      <c r="BF15" s="227"/>
      <c r="BG15" s="227"/>
      <c r="BH15" s="227"/>
      <c r="BI15" s="227"/>
      <c r="BJ15" s="227"/>
      <c r="BK15" s="227"/>
      <c r="BL15" s="227"/>
      <c r="BM15" s="227"/>
      <c r="BN15" s="227"/>
      <c r="BO15" s="227"/>
      <c r="BP15" s="227"/>
      <c r="BQ15" s="233">
        <v>9</v>
      </c>
      <c r="BR15" s="234"/>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29"/>
    </row>
    <row r="16" spans="1:131" s="230" customFormat="1" ht="26.25" customHeight="1" x14ac:dyDescent="0.2">
      <c r="A16" s="233">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26"/>
      <c r="BA16" s="226"/>
      <c r="BB16" s="226"/>
      <c r="BC16" s="226"/>
      <c r="BD16" s="226"/>
      <c r="BE16" s="227"/>
      <c r="BF16" s="227"/>
      <c r="BG16" s="227"/>
      <c r="BH16" s="227"/>
      <c r="BI16" s="227"/>
      <c r="BJ16" s="227"/>
      <c r="BK16" s="227"/>
      <c r="BL16" s="227"/>
      <c r="BM16" s="227"/>
      <c r="BN16" s="227"/>
      <c r="BO16" s="227"/>
      <c r="BP16" s="227"/>
      <c r="BQ16" s="233">
        <v>10</v>
      </c>
      <c r="BR16" s="234"/>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29"/>
    </row>
    <row r="17" spans="1:131" s="230" customFormat="1" ht="26.25" customHeight="1" x14ac:dyDescent="0.2">
      <c r="A17" s="233">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26"/>
      <c r="BA17" s="226"/>
      <c r="BB17" s="226"/>
      <c r="BC17" s="226"/>
      <c r="BD17" s="226"/>
      <c r="BE17" s="227"/>
      <c r="BF17" s="227"/>
      <c r="BG17" s="227"/>
      <c r="BH17" s="227"/>
      <c r="BI17" s="227"/>
      <c r="BJ17" s="227"/>
      <c r="BK17" s="227"/>
      <c r="BL17" s="227"/>
      <c r="BM17" s="227"/>
      <c r="BN17" s="227"/>
      <c r="BO17" s="227"/>
      <c r="BP17" s="227"/>
      <c r="BQ17" s="233">
        <v>11</v>
      </c>
      <c r="BR17" s="234"/>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29"/>
    </row>
    <row r="18" spans="1:131" s="230" customFormat="1" ht="26.25" customHeight="1" x14ac:dyDescent="0.2">
      <c r="A18" s="233">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26"/>
      <c r="BA18" s="226"/>
      <c r="BB18" s="226"/>
      <c r="BC18" s="226"/>
      <c r="BD18" s="226"/>
      <c r="BE18" s="227"/>
      <c r="BF18" s="227"/>
      <c r="BG18" s="227"/>
      <c r="BH18" s="227"/>
      <c r="BI18" s="227"/>
      <c r="BJ18" s="227"/>
      <c r="BK18" s="227"/>
      <c r="BL18" s="227"/>
      <c r="BM18" s="227"/>
      <c r="BN18" s="227"/>
      <c r="BO18" s="227"/>
      <c r="BP18" s="227"/>
      <c r="BQ18" s="233">
        <v>12</v>
      </c>
      <c r="BR18" s="234"/>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29"/>
    </row>
    <row r="19" spans="1:131" s="230" customFormat="1" ht="26.25" customHeight="1" x14ac:dyDescent="0.2">
      <c r="A19" s="233">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26"/>
      <c r="BA19" s="226"/>
      <c r="BB19" s="226"/>
      <c r="BC19" s="226"/>
      <c r="BD19" s="226"/>
      <c r="BE19" s="227"/>
      <c r="BF19" s="227"/>
      <c r="BG19" s="227"/>
      <c r="BH19" s="227"/>
      <c r="BI19" s="227"/>
      <c r="BJ19" s="227"/>
      <c r="BK19" s="227"/>
      <c r="BL19" s="227"/>
      <c r="BM19" s="227"/>
      <c r="BN19" s="227"/>
      <c r="BO19" s="227"/>
      <c r="BP19" s="227"/>
      <c r="BQ19" s="233">
        <v>13</v>
      </c>
      <c r="BR19" s="234"/>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29"/>
    </row>
    <row r="20" spans="1:131" s="230" customFormat="1" ht="26.25" customHeight="1" x14ac:dyDescent="0.2">
      <c r="A20" s="233">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26"/>
      <c r="BA20" s="226"/>
      <c r="BB20" s="226"/>
      <c r="BC20" s="226"/>
      <c r="BD20" s="226"/>
      <c r="BE20" s="227"/>
      <c r="BF20" s="227"/>
      <c r="BG20" s="227"/>
      <c r="BH20" s="227"/>
      <c r="BI20" s="227"/>
      <c r="BJ20" s="227"/>
      <c r="BK20" s="227"/>
      <c r="BL20" s="227"/>
      <c r="BM20" s="227"/>
      <c r="BN20" s="227"/>
      <c r="BO20" s="227"/>
      <c r="BP20" s="227"/>
      <c r="BQ20" s="233">
        <v>14</v>
      </c>
      <c r="BR20" s="234"/>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29"/>
    </row>
    <row r="21" spans="1:131" s="230" customFormat="1" ht="26.25" customHeight="1" thickBot="1" x14ac:dyDescent="0.25">
      <c r="A21" s="233">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26"/>
      <c r="BA21" s="226"/>
      <c r="BB21" s="226"/>
      <c r="BC21" s="226"/>
      <c r="BD21" s="226"/>
      <c r="BE21" s="227"/>
      <c r="BF21" s="227"/>
      <c r="BG21" s="227"/>
      <c r="BH21" s="227"/>
      <c r="BI21" s="227"/>
      <c r="BJ21" s="227"/>
      <c r="BK21" s="227"/>
      <c r="BL21" s="227"/>
      <c r="BM21" s="227"/>
      <c r="BN21" s="227"/>
      <c r="BO21" s="227"/>
      <c r="BP21" s="227"/>
      <c r="BQ21" s="233">
        <v>15</v>
      </c>
      <c r="BR21" s="234"/>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29"/>
    </row>
    <row r="22" spans="1:131" s="230" customFormat="1" ht="26.25" customHeight="1" x14ac:dyDescent="0.2">
      <c r="A22" s="233">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392</v>
      </c>
      <c r="BA22" s="1041"/>
      <c r="BB22" s="1041"/>
      <c r="BC22" s="1041"/>
      <c r="BD22" s="1042"/>
      <c r="BE22" s="227"/>
      <c r="BF22" s="227"/>
      <c r="BG22" s="227"/>
      <c r="BH22" s="227"/>
      <c r="BI22" s="227"/>
      <c r="BJ22" s="227"/>
      <c r="BK22" s="227"/>
      <c r="BL22" s="227"/>
      <c r="BM22" s="227"/>
      <c r="BN22" s="227"/>
      <c r="BO22" s="227"/>
      <c r="BP22" s="227"/>
      <c r="BQ22" s="233">
        <v>16</v>
      </c>
      <c r="BR22" s="234"/>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29"/>
    </row>
    <row r="23" spans="1:131" s="230" customFormat="1" ht="26.25" customHeight="1" thickBot="1" x14ac:dyDescent="0.25">
      <c r="A23" s="235" t="s">
        <v>393</v>
      </c>
      <c r="B23" s="950" t="s">
        <v>394</v>
      </c>
      <c r="C23" s="951"/>
      <c r="D23" s="951"/>
      <c r="E23" s="951"/>
      <c r="F23" s="951"/>
      <c r="G23" s="951"/>
      <c r="H23" s="951"/>
      <c r="I23" s="951"/>
      <c r="J23" s="951"/>
      <c r="K23" s="951"/>
      <c r="L23" s="951"/>
      <c r="M23" s="951"/>
      <c r="N23" s="951"/>
      <c r="O23" s="951"/>
      <c r="P23" s="961"/>
      <c r="Q23" s="1080">
        <v>4351</v>
      </c>
      <c r="R23" s="1074"/>
      <c r="S23" s="1074"/>
      <c r="T23" s="1074"/>
      <c r="U23" s="1074"/>
      <c r="V23" s="1074">
        <v>4266</v>
      </c>
      <c r="W23" s="1074"/>
      <c r="X23" s="1074"/>
      <c r="Y23" s="1074"/>
      <c r="Z23" s="1074"/>
      <c r="AA23" s="1074">
        <v>86</v>
      </c>
      <c r="AB23" s="1074"/>
      <c r="AC23" s="1074"/>
      <c r="AD23" s="1074"/>
      <c r="AE23" s="1081"/>
      <c r="AF23" s="1082">
        <v>59</v>
      </c>
      <c r="AG23" s="1074"/>
      <c r="AH23" s="1074"/>
      <c r="AI23" s="1074"/>
      <c r="AJ23" s="1083"/>
      <c r="AK23" s="1084"/>
      <c r="AL23" s="1085"/>
      <c r="AM23" s="1085"/>
      <c r="AN23" s="1085"/>
      <c r="AO23" s="1085"/>
      <c r="AP23" s="1074">
        <v>4354</v>
      </c>
      <c r="AQ23" s="1074"/>
      <c r="AR23" s="1074"/>
      <c r="AS23" s="1074"/>
      <c r="AT23" s="1074"/>
      <c r="AU23" s="1075"/>
      <c r="AV23" s="1075"/>
      <c r="AW23" s="1075"/>
      <c r="AX23" s="1075"/>
      <c r="AY23" s="1076"/>
      <c r="AZ23" s="1077" t="s">
        <v>395</v>
      </c>
      <c r="BA23" s="1078"/>
      <c r="BB23" s="1078"/>
      <c r="BC23" s="1078"/>
      <c r="BD23" s="1079"/>
      <c r="BE23" s="227"/>
      <c r="BF23" s="227"/>
      <c r="BG23" s="227"/>
      <c r="BH23" s="227"/>
      <c r="BI23" s="227"/>
      <c r="BJ23" s="227"/>
      <c r="BK23" s="227"/>
      <c r="BL23" s="227"/>
      <c r="BM23" s="227"/>
      <c r="BN23" s="227"/>
      <c r="BO23" s="227"/>
      <c r="BP23" s="227"/>
      <c r="BQ23" s="233">
        <v>17</v>
      </c>
      <c r="BR23" s="234"/>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29"/>
    </row>
    <row r="24" spans="1:131" s="230" customFormat="1" ht="26.25" customHeight="1" x14ac:dyDescent="0.2">
      <c r="A24" s="1073" t="s">
        <v>396</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26"/>
      <c r="BA24" s="226"/>
      <c r="BB24" s="226"/>
      <c r="BC24" s="226"/>
      <c r="BD24" s="226"/>
      <c r="BE24" s="227"/>
      <c r="BF24" s="227"/>
      <c r="BG24" s="227"/>
      <c r="BH24" s="227"/>
      <c r="BI24" s="227"/>
      <c r="BJ24" s="227"/>
      <c r="BK24" s="227"/>
      <c r="BL24" s="227"/>
      <c r="BM24" s="227"/>
      <c r="BN24" s="227"/>
      <c r="BO24" s="227"/>
      <c r="BP24" s="227"/>
      <c r="BQ24" s="233">
        <v>18</v>
      </c>
      <c r="BR24" s="234"/>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29"/>
    </row>
    <row r="25" spans="1:131" ht="26.25" customHeight="1" thickBot="1" x14ac:dyDescent="0.25">
      <c r="A25" s="1072" t="s">
        <v>397</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26"/>
      <c r="BK25" s="226"/>
      <c r="BL25" s="226"/>
      <c r="BM25" s="226"/>
      <c r="BN25" s="226"/>
      <c r="BO25" s="236"/>
      <c r="BP25" s="236"/>
      <c r="BQ25" s="233">
        <v>19</v>
      </c>
      <c r="BR25" s="234"/>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24"/>
    </row>
    <row r="26" spans="1:131" ht="26.25" customHeight="1" x14ac:dyDescent="0.2">
      <c r="A26" s="1008" t="s">
        <v>373</v>
      </c>
      <c r="B26" s="1009"/>
      <c r="C26" s="1009"/>
      <c r="D26" s="1009"/>
      <c r="E26" s="1009"/>
      <c r="F26" s="1009"/>
      <c r="G26" s="1009"/>
      <c r="H26" s="1009"/>
      <c r="I26" s="1009"/>
      <c r="J26" s="1009"/>
      <c r="K26" s="1009"/>
      <c r="L26" s="1009"/>
      <c r="M26" s="1009"/>
      <c r="N26" s="1009"/>
      <c r="O26" s="1009"/>
      <c r="P26" s="1010"/>
      <c r="Q26" s="1014" t="s">
        <v>398</v>
      </c>
      <c r="R26" s="1015"/>
      <c r="S26" s="1015"/>
      <c r="T26" s="1015"/>
      <c r="U26" s="1016"/>
      <c r="V26" s="1014" t="s">
        <v>399</v>
      </c>
      <c r="W26" s="1015"/>
      <c r="X26" s="1015"/>
      <c r="Y26" s="1015"/>
      <c r="Z26" s="1016"/>
      <c r="AA26" s="1014" t="s">
        <v>400</v>
      </c>
      <c r="AB26" s="1015"/>
      <c r="AC26" s="1015"/>
      <c r="AD26" s="1015"/>
      <c r="AE26" s="1015"/>
      <c r="AF26" s="1068" t="s">
        <v>401</v>
      </c>
      <c r="AG26" s="1021"/>
      <c r="AH26" s="1021"/>
      <c r="AI26" s="1021"/>
      <c r="AJ26" s="1069"/>
      <c r="AK26" s="1015" t="s">
        <v>402</v>
      </c>
      <c r="AL26" s="1015"/>
      <c r="AM26" s="1015"/>
      <c r="AN26" s="1015"/>
      <c r="AO26" s="1016"/>
      <c r="AP26" s="1014" t="s">
        <v>403</v>
      </c>
      <c r="AQ26" s="1015"/>
      <c r="AR26" s="1015"/>
      <c r="AS26" s="1015"/>
      <c r="AT26" s="1016"/>
      <c r="AU26" s="1014" t="s">
        <v>404</v>
      </c>
      <c r="AV26" s="1015"/>
      <c r="AW26" s="1015"/>
      <c r="AX26" s="1015"/>
      <c r="AY26" s="1016"/>
      <c r="AZ26" s="1014" t="s">
        <v>405</v>
      </c>
      <c r="BA26" s="1015"/>
      <c r="BB26" s="1015"/>
      <c r="BC26" s="1015"/>
      <c r="BD26" s="1016"/>
      <c r="BE26" s="1014" t="s">
        <v>380</v>
      </c>
      <c r="BF26" s="1015"/>
      <c r="BG26" s="1015"/>
      <c r="BH26" s="1015"/>
      <c r="BI26" s="1028"/>
      <c r="BJ26" s="226"/>
      <c r="BK26" s="226"/>
      <c r="BL26" s="226"/>
      <c r="BM26" s="226"/>
      <c r="BN26" s="226"/>
      <c r="BO26" s="236"/>
      <c r="BP26" s="236"/>
      <c r="BQ26" s="233">
        <v>20</v>
      </c>
      <c r="BR26" s="234"/>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24"/>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26"/>
      <c r="BK27" s="226"/>
      <c r="BL27" s="226"/>
      <c r="BM27" s="226"/>
      <c r="BN27" s="226"/>
      <c r="BO27" s="236"/>
      <c r="BP27" s="236"/>
      <c r="BQ27" s="233">
        <v>21</v>
      </c>
      <c r="BR27" s="234"/>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24"/>
    </row>
    <row r="28" spans="1:131" ht="26.25" customHeight="1" thickTop="1" x14ac:dyDescent="0.2">
      <c r="A28" s="237">
        <v>1</v>
      </c>
      <c r="B28" s="1060" t="s">
        <v>406</v>
      </c>
      <c r="C28" s="1061"/>
      <c r="D28" s="1061"/>
      <c r="E28" s="1061"/>
      <c r="F28" s="1061"/>
      <c r="G28" s="1061"/>
      <c r="H28" s="1061"/>
      <c r="I28" s="1061"/>
      <c r="J28" s="1061"/>
      <c r="K28" s="1061"/>
      <c r="L28" s="1061"/>
      <c r="M28" s="1061"/>
      <c r="N28" s="1061"/>
      <c r="O28" s="1061"/>
      <c r="P28" s="1062"/>
      <c r="Q28" s="1063">
        <v>425</v>
      </c>
      <c r="R28" s="1064"/>
      <c r="S28" s="1064"/>
      <c r="T28" s="1064"/>
      <c r="U28" s="1064"/>
      <c r="V28" s="1064">
        <v>413</v>
      </c>
      <c r="W28" s="1064"/>
      <c r="X28" s="1064"/>
      <c r="Y28" s="1064"/>
      <c r="Z28" s="1064"/>
      <c r="AA28" s="1064">
        <v>11</v>
      </c>
      <c r="AB28" s="1064"/>
      <c r="AC28" s="1064"/>
      <c r="AD28" s="1064"/>
      <c r="AE28" s="1065"/>
      <c r="AF28" s="1066">
        <v>11</v>
      </c>
      <c r="AG28" s="1064"/>
      <c r="AH28" s="1064"/>
      <c r="AI28" s="1064"/>
      <c r="AJ28" s="1067"/>
      <c r="AK28" s="1055">
        <v>20</v>
      </c>
      <c r="AL28" s="1056"/>
      <c r="AM28" s="1056"/>
      <c r="AN28" s="1056"/>
      <c r="AO28" s="1056"/>
      <c r="AP28" s="1056" t="s">
        <v>510</v>
      </c>
      <c r="AQ28" s="1056"/>
      <c r="AR28" s="1056"/>
      <c r="AS28" s="1056"/>
      <c r="AT28" s="1056"/>
      <c r="AU28" s="1056" t="s">
        <v>510</v>
      </c>
      <c r="AV28" s="1056"/>
      <c r="AW28" s="1056"/>
      <c r="AX28" s="1056"/>
      <c r="AY28" s="1056"/>
      <c r="AZ28" s="1057" t="s">
        <v>510</v>
      </c>
      <c r="BA28" s="1057"/>
      <c r="BB28" s="1057"/>
      <c r="BC28" s="1057"/>
      <c r="BD28" s="1057"/>
      <c r="BE28" s="1058"/>
      <c r="BF28" s="1058"/>
      <c r="BG28" s="1058"/>
      <c r="BH28" s="1058"/>
      <c r="BI28" s="1059"/>
      <c r="BJ28" s="226"/>
      <c r="BK28" s="226"/>
      <c r="BL28" s="226"/>
      <c r="BM28" s="226"/>
      <c r="BN28" s="226"/>
      <c r="BO28" s="236"/>
      <c r="BP28" s="236"/>
      <c r="BQ28" s="233">
        <v>22</v>
      </c>
      <c r="BR28" s="234"/>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24"/>
    </row>
    <row r="29" spans="1:131" ht="26.25" customHeight="1" x14ac:dyDescent="0.2">
      <c r="A29" s="237">
        <v>2</v>
      </c>
      <c r="B29" s="1043" t="s">
        <v>407</v>
      </c>
      <c r="C29" s="1044"/>
      <c r="D29" s="1044"/>
      <c r="E29" s="1044"/>
      <c r="F29" s="1044"/>
      <c r="G29" s="1044"/>
      <c r="H29" s="1044"/>
      <c r="I29" s="1044"/>
      <c r="J29" s="1044"/>
      <c r="K29" s="1044"/>
      <c r="L29" s="1044"/>
      <c r="M29" s="1044"/>
      <c r="N29" s="1044"/>
      <c r="O29" s="1044"/>
      <c r="P29" s="1045"/>
      <c r="Q29" s="1051">
        <v>415</v>
      </c>
      <c r="R29" s="1052"/>
      <c r="S29" s="1052"/>
      <c r="T29" s="1052"/>
      <c r="U29" s="1052"/>
      <c r="V29" s="1052">
        <v>384</v>
      </c>
      <c r="W29" s="1052"/>
      <c r="X29" s="1052"/>
      <c r="Y29" s="1052"/>
      <c r="Z29" s="1052"/>
      <c r="AA29" s="1052">
        <v>31</v>
      </c>
      <c r="AB29" s="1052"/>
      <c r="AC29" s="1052"/>
      <c r="AD29" s="1052"/>
      <c r="AE29" s="1053"/>
      <c r="AF29" s="1048">
        <v>31</v>
      </c>
      <c r="AG29" s="1049"/>
      <c r="AH29" s="1049"/>
      <c r="AI29" s="1049"/>
      <c r="AJ29" s="1050"/>
      <c r="AK29" s="993">
        <v>63</v>
      </c>
      <c r="AL29" s="984"/>
      <c r="AM29" s="984"/>
      <c r="AN29" s="984"/>
      <c r="AO29" s="984"/>
      <c r="AP29" s="984" t="s">
        <v>510</v>
      </c>
      <c r="AQ29" s="984"/>
      <c r="AR29" s="984"/>
      <c r="AS29" s="984"/>
      <c r="AT29" s="984"/>
      <c r="AU29" s="984" t="s">
        <v>510</v>
      </c>
      <c r="AV29" s="984"/>
      <c r="AW29" s="984"/>
      <c r="AX29" s="984"/>
      <c r="AY29" s="984"/>
      <c r="AZ29" s="1054" t="s">
        <v>510</v>
      </c>
      <c r="BA29" s="1054"/>
      <c r="BB29" s="1054"/>
      <c r="BC29" s="1054"/>
      <c r="BD29" s="1054"/>
      <c r="BE29" s="985"/>
      <c r="BF29" s="985"/>
      <c r="BG29" s="985"/>
      <c r="BH29" s="985"/>
      <c r="BI29" s="986"/>
      <c r="BJ29" s="226"/>
      <c r="BK29" s="226"/>
      <c r="BL29" s="226"/>
      <c r="BM29" s="226"/>
      <c r="BN29" s="226"/>
      <c r="BO29" s="236"/>
      <c r="BP29" s="236"/>
      <c r="BQ29" s="233">
        <v>23</v>
      </c>
      <c r="BR29" s="234"/>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24"/>
    </row>
    <row r="30" spans="1:131" ht="26.25" customHeight="1" x14ac:dyDescent="0.2">
      <c r="A30" s="237">
        <v>3</v>
      </c>
      <c r="B30" s="1043" t="s">
        <v>408</v>
      </c>
      <c r="C30" s="1044"/>
      <c r="D30" s="1044"/>
      <c r="E30" s="1044"/>
      <c r="F30" s="1044"/>
      <c r="G30" s="1044"/>
      <c r="H30" s="1044"/>
      <c r="I30" s="1044"/>
      <c r="J30" s="1044"/>
      <c r="K30" s="1044"/>
      <c r="L30" s="1044"/>
      <c r="M30" s="1044"/>
      <c r="N30" s="1044"/>
      <c r="O30" s="1044"/>
      <c r="P30" s="1045"/>
      <c r="Q30" s="1051">
        <v>42</v>
      </c>
      <c r="R30" s="1052"/>
      <c r="S30" s="1052"/>
      <c r="T30" s="1052"/>
      <c r="U30" s="1052"/>
      <c r="V30" s="1052">
        <v>42</v>
      </c>
      <c r="W30" s="1052"/>
      <c r="X30" s="1052"/>
      <c r="Y30" s="1052"/>
      <c r="Z30" s="1052"/>
      <c r="AA30" s="1052">
        <v>0</v>
      </c>
      <c r="AB30" s="1052"/>
      <c r="AC30" s="1052"/>
      <c r="AD30" s="1052"/>
      <c r="AE30" s="1053"/>
      <c r="AF30" s="1048">
        <v>0</v>
      </c>
      <c r="AG30" s="1049"/>
      <c r="AH30" s="1049"/>
      <c r="AI30" s="1049"/>
      <c r="AJ30" s="1050"/>
      <c r="AK30" s="993">
        <v>15</v>
      </c>
      <c r="AL30" s="984"/>
      <c r="AM30" s="984"/>
      <c r="AN30" s="984"/>
      <c r="AO30" s="984"/>
      <c r="AP30" s="984" t="s">
        <v>510</v>
      </c>
      <c r="AQ30" s="984"/>
      <c r="AR30" s="984"/>
      <c r="AS30" s="984"/>
      <c r="AT30" s="984"/>
      <c r="AU30" s="984" t="s">
        <v>510</v>
      </c>
      <c r="AV30" s="984"/>
      <c r="AW30" s="984"/>
      <c r="AX30" s="984"/>
      <c r="AY30" s="984"/>
      <c r="AZ30" s="1054" t="s">
        <v>510</v>
      </c>
      <c r="BA30" s="1054"/>
      <c r="BB30" s="1054"/>
      <c r="BC30" s="1054"/>
      <c r="BD30" s="1054"/>
      <c r="BE30" s="985"/>
      <c r="BF30" s="985"/>
      <c r="BG30" s="985"/>
      <c r="BH30" s="985"/>
      <c r="BI30" s="986"/>
      <c r="BJ30" s="226"/>
      <c r="BK30" s="226"/>
      <c r="BL30" s="226"/>
      <c r="BM30" s="226"/>
      <c r="BN30" s="226"/>
      <c r="BO30" s="236"/>
      <c r="BP30" s="236"/>
      <c r="BQ30" s="233">
        <v>24</v>
      </c>
      <c r="BR30" s="234"/>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24"/>
    </row>
    <row r="31" spans="1:131" ht="26.25" customHeight="1" x14ac:dyDescent="0.2">
      <c r="A31" s="237">
        <v>4</v>
      </c>
      <c r="B31" s="1043" t="s">
        <v>409</v>
      </c>
      <c r="C31" s="1044"/>
      <c r="D31" s="1044"/>
      <c r="E31" s="1044"/>
      <c r="F31" s="1044"/>
      <c r="G31" s="1044"/>
      <c r="H31" s="1044"/>
      <c r="I31" s="1044"/>
      <c r="J31" s="1044"/>
      <c r="K31" s="1044"/>
      <c r="L31" s="1044"/>
      <c r="M31" s="1044"/>
      <c r="N31" s="1044"/>
      <c r="O31" s="1044"/>
      <c r="P31" s="1045"/>
      <c r="Q31" s="1051">
        <v>133</v>
      </c>
      <c r="R31" s="1052"/>
      <c r="S31" s="1052"/>
      <c r="T31" s="1052"/>
      <c r="U31" s="1052"/>
      <c r="V31" s="1052">
        <v>132</v>
      </c>
      <c r="W31" s="1052"/>
      <c r="X31" s="1052"/>
      <c r="Y31" s="1052"/>
      <c r="Z31" s="1052"/>
      <c r="AA31" s="1052">
        <v>1</v>
      </c>
      <c r="AB31" s="1052"/>
      <c r="AC31" s="1052"/>
      <c r="AD31" s="1052"/>
      <c r="AE31" s="1053"/>
      <c r="AF31" s="1048">
        <v>1</v>
      </c>
      <c r="AG31" s="1049"/>
      <c r="AH31" s="1049"/>
      <c r="AI31" s="1049"/>
      <c r="AJ31" s="1050"/>
      <c r="AK31" s="993">
        <v>63</v>
      </c>
      <c r="AL31" s="984"/>
      <c r="AM31" s="984"/>
      <c r="AN31" s="984"/>
      <c r="AO31" s="984"/>
      <c r="AP31" s="984">
        <v>659</v>
      </c>
      <c r="AQ31" s="984"/>
      <c r="AR31" s="984"/>
      <c r="AS31" s="984"/>
      <c r="AT31" s="984"/>
      <c r="AU31" s="984">
        <v>468</v>
      </c>
      <c r="AV31" s="984"/>
      <c r="AW31" s="984"/>
      <c r="AX31" s="984"/>
      <c r="AY31" s="984"/>
      <c r="AZ31" s="1054" t="s">
        <v>510</v>
      </c>
      <c r="BA31" s="1054"/>
      <c r="BB31" s="1054"/>
      <c r="BC31" s="1054"/>
      <c r="BD31" s="1054"/>
      <c r="BE31" s="985" t="s">
        <v>410</v>
      </c>
      <c r="BF31" s="985"/>
      <c r="BG31" s="985"/>
      <c r="BH31" s="985"/>
      <c r="BI31" s="986"/>
      <c r="BJ31" s="226"/>
      <c r="BK31" s="226"/>
      <c r="BL31" s="226"/>
      <c r="BM31" s="226"/>
      <c r="BN31" s="226"/>
      <c r="BO31" s="236"/>
      <c r="BP31" s="236"/>
      <c r="BQ31" s="233">
        <v>25</v>
      </c>
      <c r="BR31" s="234"/>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24"/>
    </row>
    <row r="32" spans="1:131" ht="26.25" customHeight="1" x14ac:dyDescent="0.2">
      <c r="A32" s="237">
        <v>5</v>
      </c>
      <c r="B32" s="1043" t="s">
        <v>411</v>
      </c>
      <c r="C32" s="1044"/>
      <c r="D32" s="1044"/>
      <c r="E32" s="1044"/>
      <c r="F32" s="1044"/>
      <c r="G32" s="1044"/>
      <c r="H32" s="1044"/>
      <c r="I32" s="1044"/>
      <c r="J32" s="1044"/>
      <c r="K32" s="1044"/>
      <c r="L32" s="1044"/>
      <c r="M32" s="1044"/>
      <c r="N32" s="1044"/>
      <c r="O32" s="1044"/>
      <c r="P32" s="1045"/>
      <c r="Q32" s="1051">
        <v>198</v>
      </c>
      <c r="R32" s="1052"/>
      <c r="S32" s="1052"/>
      <c r="T32" s="1052"/>
      <c r="U32" s="1052"/>
      <c r="V32" s="1052">
        <v>197</v>
      </c>
      <c r="W32" s="1052"/>
      <c r="X32" s="1052"/>
      <c r="Y32" s="1052"/>
      <c r="Z32" s="1052"/>
      <c r="AA32" s="1052">
        <v>0</v>
      </c>
      <c r="AB32" s="1052"/>
      <c r="AC32" s="1052"/>
      <c r="AD32" s="1052"/>
      <c r="AE32" s="1053"/>
      <c r="AF32" s="1048">
        <v>0</v>
      </c>
      <c r="AG32" s="1049"/>
      <c r="AH32" s="1049"/>
      <c r="AI32" s="1049"/>
      <c r="AJ32" s="1050"/>
      <c r="AK32" s="993">
        <v>112</v>
      </c>
      <c r="AL32" s="984"/>
      <c r="AM32" s="984"/>
      <c r="AN32" s="984"/>
      <c r="AO32" s="984"/>
      <c r="AP32" s="984">
        <v>562</v>
      </c>
      <c r="AQ32" s="984"/>
      <c r="AR32" s="984"/>
      <c r="AS32" s="984"/>
      <c r="AT32" s="984"/>
      <c r="AU32" s="984">
        <v>552</v>
      </c>
      <c r="AV32" s="984"/>
      <c r="AW32" s="984"/>
      <c r="AX32" s="984"/>
      <c r="AY32" s="984"/>
      <c r="AZ32" s="1054" t="s">
        <v>510</v>
      </c>
      <c r="BA32" s="1054"/>
      <c r="BB32" s="1054"/>
      <c r="BC32" s="1054"/>
      <c r="BD32" s="1054"/>
      <c r="BE32" s="985" t="s">
        <v>412</v>
      </c>
      <c r="BF32" s="985"/>
      <c r="BG32" s="985"/>
      <c r="BH32" s="985"/>
      <c r="BI32" s="986"/>
      <c r="BJ32" s="226"/>
      <c r="BK32" s="226"/>
      <c r="BL32" s="226"/>
      <c r="BM32" s="226"/>
      <c r="BN32" s="226"/>
      <c r="BO32" s="236"/>
      <c r="BP32" s="236"/>
      <c r="BQ32" s="233">
        <v>26</v>
      </c>
      <c r="BR32" s="234"/>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24"/>
    </row>
    <row r="33" spans="1:131" ht="26.25" customHeight="1" x14ac:dyDescent="0.2">
      <c r="A33" s="237">
        <v>6</v>
      </c>
      <c r="B33" s="1043" t="s">
        <v>413</v>
      </c>
      <c r="C33" s="1044"/>
      <c r="D33" s="1044"/>
      <c r="E33" s="1044"/>
      <c r="F33" s="1044"/>
      <c r="G33" s="1044"/>
      <c r="H33" s="1044"/>
      <c r="I33" s="1044"/>
      <c r="J33" s="1044"/>
      <c r="K33" s="1044"/>
      <c r="L33" s="1044"/>
      <c r="M33" s="1044"/>
      <c r="N33" s="1044"/>
      <c r="O33" s="1044"/>
      <c r="P33" s="1045"/>
      <c r="Q33" s="1051">
        <v>31</v>
      </c>
      <c r="R33" s="1052"/>
      <c r="S33" s="1052"/>
      <c r="T33" s="1052"/>
      <c r="U33" s="1052"/>
      <c r="V33" s="1052">
        <v>31</v>
      </c>
      <c r="W33" s="1052"/>
      <c r="X33" s="1052"/>
      <c r="Y33" s="1052"/>
      <c r="Z33" s="1052"/>
      <c r="AA33" s="1052">
        <v>0</v>
      </c>
      <c r="AB33" s="1052"/>
      <c r="AC33" s="1052"/>
      <c r="AD33" s="1052"/>
      <c r="AE33" s="1053"/>
      <c r="AF33" s="1048">
        <v>0</v>
      </c>
      <c r="AG33" s="1049"/>
      <c r="AH33" s="1049"/>
      <c r="AI33" s="1049"/>
      <c r="AJ33" s="1050"/>
      <c r="AK33" s="993">
        <v>5</v>
      </c>
      <c r="AL33" s="984"/>
      <c r="AM33" s="984"/>
      <c r="AN33" s="984"/>
      <c r="AO33" s="984"/>
      <c r="AP33" s="984">
        <v>48</v>
      </c>
      <c r="AQ33" s="984"/>
      <c r="AR33" s="984"/>
      <c r="AS33" s="984"/>
      <c r="AT33" s="984"/>
      <c r="AU33" s="984">
        <v>48</v>
      </c>
      <c r="AV33" s="984"/>
      <c r="AW33" s="984"/>
      <c r="AX33" s="984"/>
      <c r="AY33" s="984"/>
      <c r="AZ33" s="1054" t="s">
        <v>510</v>
      </c>
      <c r="BA33" s="1054"/>
      <c r="BB33" s="1054"/>
      <c r="BC33" s="1054"/>
      <c r="BD33" s="1054"/>
      <c r="BE33" s="985" t="s">
        <v>412</v>
      </c>
      <c r="BF33" s="985"/>
      <c r="BG33" s="985"/>
      <c r="BH33" s="985"/>
      <c r="BI33" s="986"/>
      <c r="BJ33" s="226"/>
      <c r="BK33" s="226"/>
      <c r="BL33" s="226"/>
      <c r="BM33" s="226"/>
      <c r="BN33" s="226"/>
      <c r="BO33" s="236"/>
      <c r="BP33" s="236"/>
      <c r="BQ33" s="233">
        <v>27</v>
      </c>
      <c r="BR33" s="234"/>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24"/>
    </row>
    <row r="34" spans="1:131" ht="26.25" customHeight="1" x14ac:dyDescent="0.2">
      <c r="A34" s="237">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26"/>
      <c r="BK34" s="226"/>
      <c r="BL34" s="226"/>
      <c r="BM34" s="226"/>
      <c r="BN34" s="226"/>
      <c r="BO34" s="236"/>
      <c r="BP34" s="236"/>
      <c r="BQ34" s="233">
        <v>28</v>
      </c>
      <c r="BR34" s="234"/>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24"/>
    </row>
    <row r="35" spans="1:131" ht="26.25" customHeight="1" x14ac:dyDescent="0.2">
      <c r="A35" s="237">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26"/>
      <c r="BK35" s="226"/>
      <c r="BL35" s="226"/>
      <c r="BM35" s="226"/>
      <c r="BN35" s="226"/>
      <c r="BO35" s="236"/>
      <c r="BP35" s="236"/>
      <c r="BQ35" s="233">
        <v>29</v>
      </c>
      <c r="BR35" s="234"/>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24"/>
    </row>
    <row r="36" spans="1:131" ht="26.25" customHeight="1" x14ac:dyDescent="0.2">
      <c r="A36" s="237">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26"/>
      <c r="BK36" s="226"/>
      <c r="BL36" s="226"/>
      <c r="BM36" s="226"/>
      <c r="BN36" s="226"/>
      <c r="BO36" s="236"/>
      <c r="BP36" s="236"/>
      <c r="BQ36" s="233">
        <v>30</v>
      </c>
      <c r="BR36" s="234"/>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24"/>
    </row>
    <row r="37" spans="1:131" ht="26.25" customHeight="1" x14ac:dyDescent="0.2">
      <c r="A37" s="237">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26"/>
      <c r="BK37" s="226"/>
      <c r="BL37" s="226"/>
      <c r="BM37" s="226"/>
      <c r="BN37" s="226"/>
      <c r="BO37" s="236"/>
      <c r="BP37" s="236"/>
      <c r="BQ37" s="233">
        <v>31</v>
      </c>
      <c r="BR37" s="234"/>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24"/>
    </row>
    <row r="38" spans="1:131" ht="26.25" customHeight="1" x14ac:dyDescent="0.2">
      <c r="A38" s="237">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26"/>
      <c r="BK38" s="226"/>
      <c r="BL38" s="226"/>
      <c r="BM38" s="226"/>
      <c r="BN38" s="226"/>
      <c r="BO38" s="236"/>
      <c r="BP38" s="236"/>
      <c r="BQ38" s="233">
        <v>32</v>
      </c>
      <c r="BR38" s="234"/>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24"/>
    </row>
    <row r="39" spans="1:131" ht="26.25" customHeight="1" x14ac:dyDescent="0.2">
      <c r="A39" s="237">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26"/>
      <c r="BK39" s="226"/>
      <c r="BL39" s="226"/>
      <c r="BM39" s="226"/>
      <c r="BN39" s="226"/>
      <c r="BO39" s="236"/>
      <c r="BP39" s="236"/>
      <c r="BQ39" s="233">
        <v>33</v>
      </c>
      <c r="BR39" s="234"/>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24"/>
    </row>
    <row r="40" spans="1:131" ht="26.25" customHeight="1" x14ac:dyDescent="0.2">
      <c r="A40" s="233">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26"/>
      <c r="BK40" s="226"/>
      <c r="BL40" s="226"/>
      <c r="BM40" s="226"/>
      <c r="BN40" s="226"/>
      <c r="BO40" s="236"/>
      <c r="BP40" s="236"/>
      <c r="BQ40" s="233">
        <v>34</v>
      </c>
      <c r="BR40" s="234"/>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24"/>
    </row>
    <row r="41" spans="1:131" ht="26.25" customHeight="1" x14ac:dyDescent="0.2">
      <c r="A41" s="233">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26"/>
      <c r="BK41" s="226"/>
      <c r="BL41" s="226"/>
      <c r="BM41" s="226"/>
      <c r="BN41" s="226"/>
      <c r="BO41" s="236"/>
      <c r="BP41" s="236"/>
      <c r="BQ41" s="233">
        <v>35</v>
      </c>
      <c r="BR41" s="234"/>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24"/>
    </row>
    <row r="42" spans="1:131" ht="26.25" customHeight="1" x14ac:dyDescent="0.2">
      <c r="A42" s="233">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26"/>
      <c r="BK42" s="226"/>
      <c r="BL42" s="226"/>
      <c r="BM42" s="226"/>
      <c r="BN42" s="226"/>
      <c r="BO42" s="236"/>
      <c r="BP42" s="236"/>
      <c r="BQ42" s="233">
        <v>36</v>
      </c>
      <c r="BR42" s="234"/>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24"/>
    </row>
    <row r="43" spans="1:131" ht="26.25" customHeight="1" x14ac:dyDescent="0.2">
      <c r="A43" s="233">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26"/>
      <c r="BK43" s="226"/>
      <c r="BL43" s="226"/>
      <c r="BM43" s="226"/>
      <c r="BN43" s="226"/>
      <c r="BO43" s="236"/>
      <c r="BP43" s="236"/>
      <c r="BQ43" s="233">
        <v>37</v>
      </c>
      <c r="BR43" s="234"/>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24"/>
    </row>
    <row r="44" spans="1:131" ht="26.25" customHeight="1" x14ac:dyDescent="0.2">
      <c r="A44" s="233">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26"/>
      <c r="BK44" s="226"/>
      <c r="BL44" s="226"/>
      <c r="BM44" s="226"/>
      <c r="BN44" s="226"/>
      <c r="BO44" s="236"/>
      <c r="BP44" s="236"/>
      <c r="BQ44" s="233">
        <v>38</v>
      </c>
      <c r="BR44" s="234"/>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24"/>
    </row>
    <row r="45" spans="1:131" ht="26.25" customHeight="1" x14ac:dyDescent="0.2">
      <c r="A45" s="233">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26"/>
      <c r="BK45" s="226"/>
      <c r="BL45" s="226"/>
      <c r="BM45" s="226"/>
      <c r="BN45" s="226"/>
      <c r="BO45" s="236"/>
      <c r="BP45" s="236"/>
      <c r="BQ45" s="233">
        <v>39</v>
      </c>
      <c r="BR45" s="234"/>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24"/>
    </row>
    <row r="46" spans="1:131" ht="26.25" customHeight="1" x14ac:dyDescent="0.2">
      <c r="A46" s="233">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26"/>
      <c r="BK46" s="226"/>
      <c r="BL46" s="226"/>
      <c r="BM46" s="226"/>
      <c r="BN46" s="226"/>
      <c r="BO46" s="236"/>
      <c r="BP46" s="236"/>
      <c r="BQ46" s="233">
        <v>40</v>
      </c>
      <c r="BR46" s="234"/>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24"/>
    </row>
    <row r="47" spans="1:131" ht="26.25" customHeight="1" x14ac:dyDescent="0.2">
      <c r="A47" s="233">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26"/>
      <c r="BK47" s="226"/>
      <c r="BL47" s="226"/>
      <c r="BM47" s="226"/>
      <c r="BN47" s="226"/>
      <c r="BO47" s="236"/>
      <c r="BP47" s="236"/>
      <c r="BQ47" s="233">
        <v>41</v>
      </c>
      <c r="BR47" s="234"/>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24"/>
    </row>
    <row r="48" spans="1:131" ht="26.25" customHeight="1" x14ac:dyDescent="0.2">
      <c r="A48" s="233">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26"/>
      <c r="BK48" s="226"/>
      <c r="BL48" s="226"/>
      <c r="BM48" s="226"/>
      <c r="BN48" s="226"/>
      <c r="BO48" s="236"/>
      <c r="BP48" s="236"/>
      <c r="BQ48" s="233">
        <v>42</v>
      </c>
      <c r="BR48" s="234"/>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24"/>
    </row>
    <row r="49" spans="1:131" ht="26.25" customHeight="1" x14ac:dyDescent="0.2">
      <c r="A49" s="233">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26"/>
      <c r="BK49" s="226"/>
      <c r="BL49" s="226"/>
      <c r="BM49" s="226"/>
      <c r="BN49" s="226"/>
      <c r="BO49" s="236"/>
      <c r="BP49" s="236"/>
      <c r="BQ49" s="233">
        <v>43</v>
      </c>
      <c r="BR49" s="234"/>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24"/>
    </row>
    <row r="50" spans="1:131" ht="26.25" customHeight="1" x14ac:dyDescent="0.2">
      <c r="A50" s="233">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26"/>
      <c r="BK50" s="226"/>
      <c r="BL50" s="226"/>
      <c r="BM50" s="226"/>
      <c r="BN50" s="226"/>
      <c r="BO50" s="236"/>
      <c r="BP50" s="236"/>
      <c r="BQ50" s="233">
        <v>44</v>
      </c>
      <c r="BR50" s="234"/>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24"/>
    </row>
    <row r="51" spans="1:131" ht="26.25" customHeight="1" x14ac:dyDescent="0.2">
      <c r="A51" s="233">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26"/>
      <c r="BK51" s="226"/>
      <c r="BL51" s="226"/>
      <c r="BM51" s="226"/>
      <c r="BN51" s="226"/>
      <c r="BO51" s="236"/>
      <c r="BP51" s="236"/>
      <c r="BQ51" s="233">
        <v>45</v>
      </c>
      <c r="BR51" s="234"/>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24"/>
    </row>
    <row r="52" spans="1:131" ht="26.25" customHeight="1" x14ac:dyDescent="0.2">
      <c r="A52" s="233">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26"/>
      <c r="BK52" s="226"/>
      <c r="BL52" s="226"/>
      <c r="BM52" s="226"/>
      <c r="BN52" s="226"/>
      <c r="BO52" s="236"/>
      <c r="BP52" s="236"/>
      <c r="BQ52" s="233">
        <v>46</v>
      </c>
      <c r="BR52" s="234"/>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24"/>
    </row>
    <row r="53" spans="1:131" ht="26.25" customHeight="1" x14ac:dyDescent="0.2">
      <c r="A53" s="233">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26"/>
      <c r="BK53" s="226"/>
      <c r="BL53" s="226"/>
      <c r="BM53" s="226"/>
      <c r="BN53" s="226"/>
      <c r="BO53" s="236"/>
      <c r="BP53" s="236"/>
      <c r="BQ53" s="233">
        <v>47</v>
      </c>
      <c r="BR53" s="234"/>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24"/>
    </row>
    <row r="54" spans="1:131" ht="26.25" customHeight="1" x14ac:dyDescent="0.2">
      <c r="A54" s="233">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26"/>
      <c r="BK54" s="226"/>
      <c r="BL54" s="226"/>
      <c r="BM54" s="226"/>
      <c r="BN54" s="226"/>
      <c r="BO54" s="236"/>
      <c r="BP54" s="236"/>
      <c r="BQ54" s="233">
        <v>48</v>
      </c>
      <c r="BR54" s="234"/>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24"/>
    </row>
    <row r="55" spans="1:131" ht="26.25" customHeight="1" x14ac:dyDescent="0.2">
      <c r="A55" s="233">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26"/>
      <c r="BK55" s="226"/>
      <c r="BL55" s="226"/>
      <c r="BM55" s="226"/>
      <c r="BN55" s="226"/>
      <c r="BO55" s="236"/>
      <c r="BP55" s="236"/>
      <c r="BQ55" s="233">
        <v>49</v>
      </c>
      <c r="BR55" s="234"/>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24"/>
    </row>
    <row r="56" spans="1:131" ht="26.25" customHeight="1" x14ac:dyDescent="0.2">
      <c r="A56" s="233">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26"/>
      <c r="BK56" s="226"/>
      <c r="BL56" s="226"/>
      <c r="BM56" s="226"/>
      <c r="BN56" s="226"/>
      <c r="BO56" s="236"/>
      <c r="BP56" s="236"/>
      <c r="BQ56" s="233">
        <v>50</v>
      </c>
      <c r="BR56" s="234"/>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24"/>
    </row>
    <row r="57" spans="1:131" ht="26.25" customHeight="1" x14ac:dyDescent="0.2">
      <c r="A57" s="233">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26"/>
      <c r="BK57" s="226"/>
      <c r="BL57" s="226"/>
      <c r="BM57" s="226"/>
      <c r="BN57" s="226"/>
      <c r="BO57" s="236"/>
      <c r="BP57" s="236"/>
      <c r="BQ57" s="233">
        <v>51</v>
      </c>
      <c r="BR57" s="234"/>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24"/>
    </row>
    <row r="58" spans="1:131" ht="26.25" customHeight="1" x14ac:dyDescent="0.2">
      <c r="A58" s="233">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26"/>
      <c r="BK58" s="226"/>
      <c r="BL58" s="226"/>
      <c r="BM58" s="226"/>
      <c r="BN58" s="226"/>
      <c r="BO58" s="236"/>
      <c r="BP58" s="236"/>
      <c r="BQ58" s="233">
        <v>52</v>
      </c>
      <c r="BR58" s="234"/>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24"/>
    </row>
    <row r="59" spans="1:131" ht="26.25" customHeight="1" x14ac:dyDescent="0.2">
      <c r="A59" s="233">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26"/>
      <c r="BK59" s="226"/>
      <c r="BL59" s="226"/>
      <c r="BM59" s="226"/>
      <c r="BN59" s="226"/>
      <c r="BO59" s="236"/>
      <c r="BP59" s="236"/>
      <c r="BQ59" s="233">
        <v>53</v>
      </c>
      <c r="BR59" s="234"/>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24"/>
    </row>
    <row r="60" spans="1:131" ht="26.25" customHeight="1" x14ac:dyDescent="0.2">
      <c r="A60" s="233">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26"/>
      <c r="BK60" s="226"/>
      <c r="BL60" s="226"/>
      <c r="BM60" s="226"/>
      <c r="BN60" s="226"/>
      <c r="BO60" s="236"/>
      <c r="BP60" s="236"/>
      <c r="BQ60" s="233">
        <v>54</v>
      </c>
      <c r="BR60" s="234"/>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24"/>
    </row>
    <row r="61" spans="1:131" ht="26.25" customHeight="1" thickBot="1" x14ac:dyDescent="0.25">
      <c r="A61" s="233">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26"/>
      <c r="BK61" s="226"/>
      <c r="BL61" s="226"/>
      <c r="BM61" s="226"/>
      <c r="BN61" s="226"/>
      <c r="BO61" s="236"/>
      <c r="BP61" s="236"/>
      <c r="BQ61" s="233">
        <v>55</v>
      </c>
      <c r="BR61" s="234"/>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24"/>
    </row>
    <row r="62" spans="1:131" ht="26.25" customHeight="1" x14ac:dyDescent="0.2">
      <c r="A62" s="233">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414</v>
      </c>
      <c r="BK62" s="1041"/>
      <c r="BL62" s="1041"/>
      <c r="BM62" s="1041"/>
      <c r="BN62" s="1042"/>
      <c r="BO62" s="236"/>
      <c r="BP62" s="236"/>
      <c r="BQ62" s="233">
        <v>56</v>
      </c>
      <c r="BR62" s="234"/>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24"/>
    </row>
    <row r="63" spans="1:131" ht="26.25" customHeight="1" thickBot="1" x14ac:dyDescent="0.25">
      <c r="A63" s="235" t="s">
        <v>393</v>
      </c>
      <c r="B63" s="950" t="s">
        <v>415</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44</v>
      </c>
      <c r="AG63" s="972"/>
      <c r="AH63" s="972"/>
      <c r="AI63" s="972"/>
      <c r="AJ63" s="1035"/>
      <c r="AK63" s="1036"/>
      <c r="AL63" s="976"/>
      <c r="AM63" s="976"/>
      <c r="AN63" s="976"/>
      <c r="AO63" s="976"/>
      <c r="AP63" s="972">
        <v>1269</v>
      </c>
      <c r="AQ63" s="972"/>
      <c r="AR63" s="972"/>
      <c r="AS63" s="972"/>
      <c r="AT63" s="972"/>
      <c r="AU63" s="972">
        <v>1133</v>
      </c>
      <c r="AV63" s="972"/>
      <c r="AW63" s="972"/>
      <c r="AX63" s="972"/>
      <c r="AY63" s="972"/>
      <c r="AZ63" s="1030"/>
      <c r="BA63" s="1030"/>
      <c r="BB63" s="1030"/>
      <c r="BC63" s="1030"/>
      <c r="BD63" s="1030"/>
      <c r="BE63" s="973"/>
      <c r="BF63" s="973"/>
      <c r="BG63" s="973"/>
      <c r="BH63" s="973"/>
      <c r="BI63" s="974"/>
      <c r="BJ63" s="1031" t="s">
        <v>416</v>
      </c>
      <c r="BK63" s="966"/>
      <c r="BL63" s="966"/>
      <c r="BM63" s="966"/>
      <c r="BN63" s="1032"/>
      <c r="BO63" s="236"/>
      <c r="BP63" s="236"/>
      <c r="BQ63" s="233">
        <v>57</v>
      </c>
      <c r="BR63" s="234"/>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24"/>
    </row>
    <row r="64" spans="1:131" ht="26.25" customHeight="1" x14ac:dyDescent="0.2">
      <c r="A64" s="236"/>
      <c r="B64" s="236"/>
      <c r="C64" s="236"/>
      <c r="D64" s="236"/>
      <c r="E64" s="236"/>
      <c r="F64" s="236"/>
      <c r="G64" s="236"/>
      <c r="H64" s="236"/>
      <c r="I64" s="236"/>
      <c r="J64" s="236"/>
      <c r="K64" s="236"/>
      <c r="L64" s="236"/>
      <c r="M64" s="236"/>
      <c r="N64" s="236"/>
      <c r="O64" s="236"/>
      <c r="P64" s="236"/>
      <c r="Q64" s="236"/>
      <c r="R64" s="236"/>
      <c r="S64" s="236"/>
      <c r="T64" s="236"/>
      <c r="U64" s="236"/>
      <c r="V64" s="236"/>
      <c r="W64" s="236"/>
      <c r="X64" s="236"/>
      <c r="Y64" s="236"/>
      <c r="Z64" s="236"/>
      <c r="AA64" s="236"/>
      <c r="AB64" s="236"/>
      <c r="AC64" s="236"/>
      <c r="AD64" s="236"/>
      <c r="AE64" s="236"/>
      <c r="AF64" s="236"/>
      <c r="AG64" s="236"/>
      <c r="AH64" s="236"/>
      <c r="AI64" s="236"/>
      <c r="AJ64" s="236"/>
      <c r="AK64" s="236"/>
      <c r="AL64" s="236"/>
      <c r="AM64" s="236"/>
      <c r="AN64" s="236"/>
      <c r="AO64" s="236"/>
      <c r="AP64" s="236"/>
      <c r="AQ64" s="236"/>
      <c r="AR64" s="236"/>
      <c r="AS64" s="236"/>
      <c r="AT64" s="236"/>
      <c r="AU64" s="236"/>
      <c r="AV64" s="236"/>
      <c r="AW64" s="236"/>
      <c r="AX64" s="236"/>
      <c r="AY64" s="236"/>
      <c r="AZ64" s="236"/>
      <c r="BA64" s="236"/>
      <c r="BB64" s="236"/>
      <c r="BC64" s="236"/>
      <c r="BD64" s="236"/>
      <c r="BE64" s="236"/>
      <c r="BF64" s="236"/>
      <c r="BG64" s="236"/>
      <c r="BH64" s="236"/>
      <c r="BI64" s="236"/>
      <c r="BJ64" s="236"/>
      <c r="BK64" s="236"/>
      <c r="BL64" s="236"/>
      <c r="BM64" s="236"/>
      <c r="BN64" s="236"/>
      <c r="BO64" s="236"/>
      <c r="BP64" s="236"/>
      <c r="BQ64" s="233">
        <v>58</v>
      </c>
      <c r="BR64" s="234"/>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24"/>
    </row>
    <row r="65" spans="1:131" ht="26.25" customHeight="1" thickBot="1" x14ac:dyDescent="0.25">
      <c r="A65" s="226" t="s">
        <v>417</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6"/>
      <c r="BF65" s="236"/>
      <c r="BG65" s="236"/>
      <c r="BH65" s="236"/>
      <c r="BI65" s="236"/>
      <c r="BJ65" s="236"/>
      <c r="BK65" s="236"/>
      <c r="BL65" s="236"/>
      <c r="BM65" s="236"/>
      <c r="BN65" s="236"/>
      <c r="BO65" s="236"/>
      <c r="BP65" s="236"/>
      <c r="BQ65" s="233">
        <v>59</v>
      </c>
      <c r="BR65" s="234"/>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24"/>
    </row>
    <row r="66" spans="1:131" ht="26.25" customHeight="1" x14ac:dyDescent="0.2">
      <c r="A66" s="1008" t="s">
        <v>418</v>
      </c>
      <c r="B66" s="1009"/>
      <c r="C66" s="1009"/>
      <c r="D66" s="1009"/>
      <c r="E66" s="1009"/>
      <c r="F66" s="1009"/>
      <c r="G66" s="1009"/>
      <c r="H66" s="1009"/>
      <c r="I66" s="1009"/>
      <c r="J66" s="1009"/>
      <c r="K66" s="1009"/>
      <c r="L66" s="1009"/>
      <c r="M66" s="1009"/>
      <c r="N66" s="1009"/>
      <c r="O66" s="1009"/>
      <c r="P66" s="1010"/>
      <c r="Q66" s="1014" t="s">
        <v>419</v>
      </c>
      <c r="R66" s="1015"/>
      <c r="S66" s="1015"/>
      <c r="T66" s="1015"/>
      <c r="U66" s="1016"/>
      <c r="V66" s="1014" t="s">
        <v>399</v>
      </c>
      <c r="W66" s="1015"/>
      <c r="X66" s="1015"/>
      <c r="Y66" s="1015"/>
      <c r="Z66" s="1016"/>
      <c r="AA66" s="1014" t="s">
        <v>420</v>
      </c>
      <c r="AB66" s="1015"/>
      <c r="AC66" s="1015"/>
      <c r="AD66" s="1015"/>
      <c r="AE66" s="1016"/>
      <c r="AF66" s="1020" t="s">
        <v>401</v>
      </c>
      <c r="AG66" s="1021"/>
      <c r="AH66" s="1021"/>
      <c r="AI66" s="1021"/>
      <c r="AJ66" s="1022"/>
      <c r="AK66" s="1014" t="s">
        <v>402</v>
      </c>
      <c r="AL66" s="1009"/>
      <c r="AM66" s="1009"/>
      <c r="AN66" s="1009"/>
      <c r="AO66" s="1010"/>
      <c r="AP66" s="1014" t="s">
        <v>403</v>
      </c>
      <c r="AQ66" s="1015"/>
      <c r="AR66" s="1015"/>
      <c r="AS66" s="1015"/>
      <c r="AT66" s="1016"/>
      <c r="AU66" s="1014" t="s">
        <v>421</v>
      </c>
      <c r="AV66" s="1015"/>
      <c r="AW66" s="1015"/>
      <c r="AX66" s="1015"/>
      <c r="AY66" s="1016"/>
      <c r="AZ66" s="1014" t="s">
        <v>380</v>
      </c>
      <c r="BA66" s="1015"/>
      <c r="BB66" s="1015"/>
      <c r="BC66" s="1015"/>
      <c r="BD66" s="1028"/>
      <c r="BE66" s="236"/>
      <c r="BF66" s="236"/>
      <c r="BG66" s="236"/>
      <c r="BH66" s="236"/>
      <c r="BI66" s="236"/>
      <c r="BJ66" s="236"/>
      <c r="BK66" s="236"/>
      <c r="BL66" s="236"/>
      <c r="BM66" s="236"/>
      <c r="BN66" s="236"/>
      <c r="BO66" s="236"/>
      <c r="BP66" s="236"/>
      <c r="BQ66" s="233">
        <v>60</v>
      </c>
      <c r="BR66" s="238"/>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24"/>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36"/>
      <c r="BF67" s="236"/>
      <c r="BG67" s="236"/>
      <c r="BH67" s="236"/>
      <c r="BI67" s="236"/>
      <c r="BJ67" s="236"/>
      <c r="BK67" s="236"/>
      <c r="BL67" s="236"/>
      <c r="BM67" s="236"/>
      <c r="BN67" s="236"/>
      <c r="BO67" s="236"/>
      <c r="BP67" s="236"/>
      <c r="BQ67" s="233">
        <v>61</v>
      </c>
      <c r="BR67" s="238"/>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24"/>
    </row>
    <row r="68" spans="1:131" ht="26.25" customHeight="1" thickTop="1" x14ac:dyDescent="0.2">
      <c r="A68" s="231">
        <v>1</v>
      </c>
      <c r="B68" s="998" t="s">
        <v>574</v>
      </c>
      <c r="C68" s="999"/>
      <c r="D68" s="999"/>
      <c r="E68" s="999"/>
      <c r="F68" s="999"/>
      <c r="G68" s="999"/>
      <c r="H68" s="999"/>
      <c r="I68" s="999"/>
      <c r="J68" s="999"/>
      <c r="K68" s="999"/>
      <c r="L68" s="999"/>
      <c r="M68" s="999"/>
      <c r="N68" s="999"/>
      <c r="O68" s="999"/>
      <c r="P68" s="1000"/>
      <c r="Q68" s="1001">
        <v>1108</v>
      </c>
      <c r="R68" s="995"/>
      <c r="S68" s="995"/>
      <c r="T68" s="995"/>
      <c r="U68" s="995"/>
      <c r="V68" s="995">
        <v>1104</v>
      </c>
      <c r="W68" s="995"/>
      <c r="X68" s="995"/>
      <c r="Y68" s="995"/>
      <c r="Z68" s="995"/>
      <c r="AA68" s="995">
        <v>3</v>
      </c>
      <c r="AB68" s="995"/>
      <c r="AC68" s="995"/>
      <c r="AD68" s="995"/>
      <c r="AE68" s="995"/>
      <c r="AF68" s="995">
        <v>3</v>
      </c>
      <c r="AG68" s="995"/>
      <c r="AH68" s="995"/>
      <c r="AI68" s="995"/>
      <c r="AJ68" s="995"/>
      <c r="AK68" s="995" t="s">
        <v>510</v>
      </c>
      <c r="AL68" s="995"/>
      <c r="AM68" s="995"/>
      <c r="AN68" s="995"/>
      <c r="AO68" s="995"/>
      <c r="AP68" s="995" t="s">
        <v>510</v>
      </c>
      <c r="AQ68" s="995"/>
      <c r="AR68" s="995"/>
      <c r="AS68" s="995"/>
      <c r="AT68" s="995"/>
      <c r="AU68" s="995" t="s">
        <v>510</v>
      </c>
      <c r="AV68" s="995"/>
      <c r="AW68" s="995"/>
      <c r="AX68" s="995"/>
      <c r="AY68" s="995"/>
      <c r="AZ68" s="996"/>
      <c r="BA68" s="996"/>
      <c r="BB68" s="996"/>
      <c r="BC68" s="996"/>
      <c r="BD68" s="997"/>
      <c r="BE68" s="236"/>
      <c r="BF68" s="236"/>
      <c r="BG68" s="236"/>
      <c r="BH68" s="236"/>
      <c r="BI68" s="236"/>
      <c r="BJ68" s="236"/>
      <c r="BK68" s="236"/>
      <c r="BL68" s="236"/>
      <c r="BM68" s="236"/>
      <c r="BN68" s="236"/>
      <c r="BO68" s="236"/>
      <c r="BP68" s="236"/>
      <c r="BQ68" s="233">
        <v>62</v>
      </c>
      <c r="BR68" s="238"/>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24"/>
    </row>
    <row r="69" spans="1:131" ht="26.25" customHeight="1" x14ac:dyDescent="0.2">
      <c r="A69" s="233">
        <v>2</v>
      </c>
      <c r="B69" s="987" t="s">
        <v>575</v>
      </c>
      <c r="C69" s="988"/>
      <c r="D69" s="988"/>
      <c r="E69" s="988"/>
      <c r="F69" s="988"/>
      <c r="G69" s="988"/>
      <c r="H69" s="988"/>
      <c r="I69" s="988"/>
      <c r="J69" s="988"/>
      <c r="K69" s="988"/>
      <c r="L69" s="988"/>
      <c r="M69" s="988"/>
      <c r="N69" s="988"/>
      <c r="O69" s="988"/>
      <c r="P69" s="989"/>
      <c r="Q69" s="990">
        <v>85</v>
      </c>
      <c r="R69" s="984"/>
      <c r="S69" s="984"/>
      <c r="T69" s="984"/>
      <c r="U69" s="984"/>
      <c r="V69" s="984">
        <v>71</v>
      </c>
      <c r="W69" s="984"/>
      <c r="X69" s="984"/>
      <c r="Y69" s="984"/>
      <c r="Z69" s="984"/>
      <c r="AA69" s="984">
        <v>14</v>
      </c>
      <c r="AB69" s="984"/>
      <c r="AC69" s="984"/>
      <c r="AD69" s="984"/>
      <c r="AE69" s="984"/>
      <c r="AF69" s="984">
        <v>14</v>
      </c>
      <c r="AG69" s="984"/>
      <c r="AH69" s="984"/>
      <c r="AI69" s="984"/>
      <c r="AJ69" s="984"/>
      <c r="AK69" s="984" t="s">
        <v>510</v>
      </c>
      <c r="AL69" s="984"/>
      <c r="AM69" s="984"/>
      <c r="AN69" s="984"/>
      <c r="AO69" s="984"/>
      <c r="AP69" s="984" t="s">
        <v>510</v>
      </c>
      <c r="AQ69" s="984"/>
      <c r="AR69" s="984"/>
      <c r="AS69" s="984"/>
      <c r="AT69" s="984"/>
      <c r="AU69" s="984" t="s">
        <v>510</v>
      </c>
      <c r="AV69" s="984"/>
      <c r="AW69" s="984"/>
      <c r="AX69" s="984"/>
      <c r="AY69" s="984"/>
      <c r="AZ69" s="985"/>
      <c r="BA69" s="985"/>
      <c r="BB69" s="985"/>
      <c r="BC69" s="985"/>
      <c r="BD69" s="986"/>
      <c r="BE69" s="236"/>
      <c r="BF69" s="236"/>
      <c r="BG69" s="236"/>
      <c r="BH69" s="236"/>
      <c r="BI69" s="236"/>
      <c r="BJ69" s="236"/>
      <c r="BK69" s="236"/>
      <c r="BL69" s="236"/>
      <c r="BM69" s="236"/>
      <c r="BN69" s="236"/>
      <c r="BO69" s="236"/>
      <c r="BP69" s="236"/>
      <c r="BQ69" s="233">
        <v>63</v>
      </c>
      <c r="BR69" s="238"/>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24"/>
    </row>
    <row r="70" spans="1:131" ht="26.25" customHeight="1" x14ac:dyDescent="0.2">
      <c r="A70" s="233">
        <v>3</v>
      </c>
      <c r="B70" s="987" t="s">
        <v>576</v>
      </c>
      <c r="C70" s="988"/>
      <c r="D70" s="988"/>
      <c r="E70" s="988"/>
      <c r="F70" s="988"/>
      <c r="G70" s="988"/>
      <c r="H70" s="988"/>
      <c r="I70" s="988"/>
      <c r="J70" s="988"/>
      <c r="K70" s="988"/>
      <c r="L70" s="988"/>
      <c r="M70" s="988"/>
      <c r="N70" s="988"/>
      <c r="O70" s="988"/>
      <c r="P70" s="989"/>
      <c r="Q70" s="990">
        <v>6733</v>
      </c>
      <c r="R70" s="984"/>
      <c r="S70" s="984"/>
      <c r="T70" s="984"/>
      <c r="U70" s="984"/>
      <c r="V70" s="984">
        <v>6652</v>
      </c>
      <c r="W70" s="984"/>
      <c r="X70" s="984"/>
      <c r="Y70" s="984"/>
      <c r="Z70" s="984"/>
      <c r="AA70" s="984">
        <v>82</v>
      </c>
      <c r="AB70" s="984"/>
      <c r="AC70" s="984"/>
      <c r="AD70" s="984"/>
      <c r="AE70" s="984"/>
      <c r="AF70" s="984">
        <v>82</v>
      </c>
      <c r="AG70" s="984"/>
      <c r="AH70" s="984"/>
      <c r="AI70" s="984"/>
      <c r="AJ70" s="984"/>
      <c r="AK70" s="984" t="s">
        <v>510</v>
      </c>
      <c r="AL70" s="984"/>
      <c r="AM70" s="984"/>
      <c r="AN70" s="984"/>
      <c r="AO70" s="984"/>
      <c r="AP70" s="984" t="s">
        <v>510</v>
      </c>
      <c r="AQ70" s="984"/>
      <c r="AR70" s="984"/>
      <c r="AS70" s="984"/>
      <c r="AT70" s="984"/>
      <c r="AU70" s="984" t="s">
        <v>510</v>
      </c>
      <c r="AV70" s="984"/>
      <c r="AW70" s="984"/>
      <c r="AX70" s="984"/>
      <c r="AY70" s="984"/>
      <c r="AZ70" s="985"/>
      <c r="BA70" s="985"/>
      <c r="BB70" s="985"/>
      <c r="BC70" s="985"/>
      <c r="BD70" s="986"/>
      <c r="BE70" s="236"/>
      <c r="BF70" s="236"/>
      <c r="BG70" s="236"/>
      <c r="BH70" s="236"/>
      <c r="BI70" s="236"/>
      <c r="BJ70" s="236"/>
      <c r="BK70" s="236"/>
      <c r="BL70" s="236"/>
      <c r="BM70" s="236"/>
      <c r="BN70" s="236"/>
      <c r="BO70" s="236"/>
      <c r="BP70" s="236"/>
      <c r="BQ70" s="233">
        <v>64</v>
      </c>
      <c r="BR70" s="238"/>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24"/>
    </row>
    <row r="71" spans="1:131" ht="26.25" customHeight="1" x14ac:dyDescent="0.2">
      <c r="A71" s="233">
        <v>4</v>
      </c>
      <c r="B71" s="987" t="s">
        <v>577</v>
      </c>
      <c r="C71" s="988"/>
      <c r="D71" s="988"/>
      <c r="E71" s="988"/>
      <c r="F71" s="988"/>
      <c r="G71" s="988"/>
      <c r="H71" s="988"/>
      <c r="I71" s="988"/>
      <c r="J71" s="988"/>
      <c r="K71" s="988"/>
      <c r="L71" s="988"/>
      <c r="M71" s="988"/>
      <c r="N71" s="988"/>
      <c r="O71" s="988"/>
      <c r="P71" s="989"/>
      <c r="Q71" s="990">
        <v>32</v>
      </c>
      <c r="R71" s="984"/>
      <c r="S71" s="984"/>
      <c r="T71" s="984"/>
      <c r="U71" s="984"/>
      <c r="V71" s="984">
        <v>31</v>
      </c>
      <c r="W71" s="984"/>
      <c r="X71" s="984"/>
      <c r="Y71" s="984"/>
      <c r="Z71" s="984"/>
      <c r="AA71" s="984">
        <v>0</v>
      </c>
      <c r="AB71" s="984"/>
      <c r="AC71" s="984"/>
      <c r="AD71" s="984"/>
      <c r="AE71" s="984"/>
      <c r="AF71" s="984">
        <v>0</v>
      </c>
      <c r="AG71" s="984"/>
      <c r="AH71" s="984"/>
      <c r="AI71" s="984"/>
      <c r="AJ71" s="984"/>
      <c r="AK71" s="984">
        <v>9</v>
      </c>
      <c r="AL71" s="984"/>
      <c r="AM71" s="984"/>
      <c r="AN71" s="984"/>
      <c r="AO71" s="984"/>
      <c r="AP71" s="984" t="s">
        <v>510</v>
      </c>
      <c r="AQ71" s="984"/>
      <c r="AR71" s="984"/>
      <c r="AS71" s="984"/>
      <c r="AT71" s="984"/>
      <c r="AU71" s="984" t="s">
        <v>510</v>
      </c>
      <c r="AV71" s="984"/>
      <c r="AW71" s="984"/>
      <c r="AX71" s="984"/>
      <c r="AY71" s="984"/>
      <c r="AZ71" s="985"/>
      <c r="BA71" s="985"/>
      <c r="BB71" s="985"/>
      <c r="BC71" s="985"/>
      <c r="BD71" s="986"/>
      <c r="BE71" s="236"/>
      <c r="BF71" s="236"/>
      <c r="BG71" s="236"/>
      <c r="BH71" s="236"/>
      <c r="BI71" s="236"/>
      <c r="BJ71" s="236"/>
      <c r="BK71" s="236"/>
      <c r="BL71" s="236"/>
      <c r="BM71" s="236"/>
      <c r="BN71" s="236"/>
      <c r="BO71" s="236"/>
      <c r="BP71" s="236"/>
      <c r="BQ71" s="233">
        <v>65</v>
      </c>
      <c r="BR71" s="238"/>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24"/>
    </row>
    <row r="72" spans="1:131" ht="26.25" customHeight="1" x14ac:dyDescent="0.2">
      <c r="A72" s="233">
        <v>5</v>
      </c>
      <c r="B72" s="987" t="s">
        <v>578</v>
      </c>
      <c r="C72" s="988"/>
      <c r="D72" s="988"/>
      <c r="E72" s="988"/>
      <c r="F72" s="988"/>
      <c r="G72" s="988"/>
      <c r="H72" s="988"/>
      <c r="I72" s="988"/>
      <c r="J72" s="988"/>
      <c r="K72" s="988"/>
      <c r="L72" s="988"/>
      <c r="M72" s="988"/>
      <c r="N72" s="988"/>
      <c r="O72" s="988"/>
      <c r="P72" s="989"/>
      <c r="Q72" s="990">
        <v>3007</v>
      </c>
      <c r="R72" s="984"/>
      <c r="S72" s="984"/>
      <c r="T72" s="984"/>
      <c r="U72" s="984"/>
      <c r="V72" s="984">
        <v>2923</v>
      </c>
      <c r="W72" s="984"/>
      <c r="X72" s="984"/>
      <c r="Y72" s="984"/>
      <c r="Z72" s="984"/>
      <c r="AA72" s="984">
        <v>84</v>
      </c>
      <c r="AB72" s="984"/>
      <c r="AC72" s="984"/>
      <c r="AD72" s="984"/>
      <c r="AE72" s="984"/>
      <c r="AF72" s="984">
        <v>79</v>
      </c>
      <c r="AG72" s="984"/>
      <c r="AH72" s="984"/>
      <c r="AI72" s="984"/>
      <c r="AJ72" s="984"/>
      <c r="AK72" s="984">
        <v>65</v>
      </c>
      <c r="AL72" s="984"/>
      <c r="AM72" s="984"/>
      <c r="AN72" s="984"/>
      <c r="AO72" s="984"/>
      <c r="AP72" s="984">
        <v>667</v>
      </c>
      <c r="AQ72" s="984"/>
      <c r="AR72" s="984"/>
      <c r="AS72" s="984"/>
      <c r="AT72" s="984"/>
      <c r="AU72" s="984">
        <v>0</v>
      </c>
      <c r="AV72" s="984"/>
      <c r="AW72" s="984"/>
      <c r="AX72" s="984"/>
      <c r="AY72" s="984"/>
      <c r="AZ72" s="985"/>
      <c r="BA72" s="985"/>
      <c r="BB72" s="985"/>
      <c r="BC72" s="985"/>
      <c r="BD72" s="986"/>
      <c r="BE72" s="236"/>
      <c r="BF72" s="236"/>
      <c r="BG72" s="236"/>
      <c r="BH72" s="236"/>
      <c r="BI72" s="236"/>
      <c r="BJ72" s="236"/>
      <c r="BK72" s="236"/>
      <c r="BL72" s="236"/>
      <c r="BM72" s="236"/>
      <c r="BN72" s="236"/>
      <c r="BO72" s="236"/>
      <c r="BP72" s="236"/>
      <c r="BQ72" s="233">
        <v>66</v>
      </c>
      <c r="BR72" s="238"/>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24"/>
    </row>
    <row r="73" spans="1:131" ht="26.25" customHeight="1" x14ac:dyDescent="0.2">
      <c r="A73" s="233">
        <v>6</v>
      </c>
      <c r="B73" s="987" t="s">
        <v>579</v>
      </c>
      <c r="C73" s="988"/>
      <c r="D73" s="988"/>
      <c r="E73" s="988"/>
      <c r="F73" s="988"/>
      <c r="G73" s="988"/>
      <c r="H73" s="988"/>
      <c r="I73" s="988"/>
      <c r="J73" s="988"/>
      <c r="K73" s="988"/>
      <c r="L73" s="988"/>
      <c r="M73" s="988"/>
      <c r="N73" s="988"/>
      <c r="O73" s="988"/>
      <c r="P73" s="989"/>
      <c r="Q73" s="990">
        <v>259</v>
      </c>
      <c r="R73" s="984"/>
      <c r="S73" s="984"/>
      <c r="T73" s="984"/>
      <c r="U73" s="984"/>
      <c r="V73" s="984">
        <v>167</v>
      </c>
      <c r="W73" s="984"/>
      <c r="X73" s="984"/>
      <c r="Y73" s="984"/>
      <c r="Z73" s="984"/>
      <c r="AA73" s="984">
        <v>92</v>
      </c>
      <c r="AB73" s="984"/>
      <c r="AC73" s="984"/>
      <c r="AD73" s="984"/>
      <c r="AE73" s="984"/>
      <c r="AF73" s="984">
        <v>92</v>
      </c>
      <c r="AG73" s="984"/>
      <c r="AH73" s="984"/>
      <c r="AI73" s="984"/>
      <c r="AJ73" s="984"/>
      <c r="AK73" s="984" t="s">
        <v>510</v>
      </c>
      <c r="AL73" s="984"/>
      <c r="AM73" s="984"/>
      <c r="AN73" s="984"/>
      <c r="AO73" s="984"/>
      <c r="AP73" s="984" t="s">
        <v>510</v>
      </c>
      <c r="AQ73" s="984"/>
      <c r="AR73" s="984"/>
      <c r="AS73" s="984"/>
      <c r="AT73" s="984"/>
      <c r="AU73" s="984" t="s">
        <v>510</v>
      </c>
      <c r="AV73" s="984"/>
      <c r="AW73" s="984"/>
      <c r="AX73" s="984"/>
      <c r="AY73" s="984"/>
      <c r="AZ73" s="985"/>
      <c r="BA73" s="985"/>
      <c r="BB73" s="985"/>
      <c r="BC73" s="985"/>
      <c r="BD73" s="986"/>
      <c r="BE73" s="236"/>
      <c r="BF73" s="236"/>
      <c r="BG73" s="236"/>
      <c r="BH73" s="236"/>
      <c r="BI73" s="236"/>
      <c r="BJ73" s="236"/>
      <c r="BK73" s="236"/>
      <c r="BL73" s="236"/>
      <c r="BM73" s="236"/>
      <c r="BN73" s="236"/>
      <c r="BO73" s="236"/>
      <c r="BP73" s="236"/>
      <c r="BQ73" s="233">
        <v>67</v>
      </c>
      <c r="BR73" s="238"/>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24"/>
    </row>
    <row r="74" spans="1:131" ht="26.25" customHeight="1" x14ac:dyDescent="0.2">
      <c r="A74" s="233">
        <v>7</v>
      </c>
      <c r="B74" s="987" t="s">
        <v>580</v>
      </c>
      <c r="C74" s="988"/>
      <c r="D74" s="988"/>
      <c r="E74" s="988"/>
      <c r="F74" s="988"/>
      <c r="G74" s="988"/>
      <c r="H74" s="988"/>
      <c r="I74" s="988"/>
      <c r="J74" s="988"/>
      <c r="K74" s="988"/>
      <c r="L74" s="988"/>
      <c r="M74" s="988"/>
      <c r="N74" s="988"/>
      <c r="O74" s="988"/>
      <c r="P74" s="989"/>
      <c r="Q74" s="990">
        <v>157883</v>
      </c>
      <c r="R74" s="984"/>
      <c r="S74" s="984"/>
      <c r="T74" s="984"/>
      <c r="U74" s="984"/>
      <c r="V74" s="984">
        <v>155213</v>
      </c>
      <c r="W74" s="984"/>
      <c r="X74" s="984"/>
      <c r="Y74" s="984"/>
      <c r="Z74" s="984"/>
      <c r="AA74" s="984">
        <v>2669</v>
      </c>
      <c r="AB74" s="984"/>
      <c r="AC74" s="984"/>
      <c r="AD74" s="984"/>
      <c r="AE74" s="984"/>
      <c r="AF74" s="984">
        <v>2669</v>
      </c>
      <c r="AG74" s="984"/>
      <c r="AH74" s="984"/>
      <c r="AI74" s="984"/>
      <c r="AJ74" s="984"/>
      <c r="AK74" s="984">
        <v>1728</v>
      </c>
      <c r="AL74" s="984"/>
      <c r="AM74" s="984"/>
      <c r="AN74" s="984"/>
      <c r="AO74" s="984"/>
      <c r="AP74" s="984" t="s">
        <v>510</v>
      </c>
      <c r="AQ74" s="984"/>
      <c r="AR74" s="984"/>
      <c r="AS74" s="984"/>
      <c r="AT74" s="984"/>
      <c r="AU74" s="984" t="s">
        <v>510</v>
      </c>
      <c r="AV74" s="984"/>
      <c r="AW74" s="984"/>
      <c r="AX74" s="984"/>
      <c r="AY74" s="984"/>
      <c r="AZ74" s="985"/>
      <c r="BA74" s="985"/>
      <c r="BB74" s="985"/>
      <c r="BC74" s="985"/>
      <c r="BD74" s="986"/>
      <c r="BE74" s="236"/>
      <c r="BF74" s="236"/>
      <c r="BG74" s="236"/>
      <c r="BH74" s="236"/>
      <c r="BI74" s="236"/>
      <c r="BJ74" s="236"/>
      <c r="BK74" s="236"/>
      <c r="BL74" s="236"/>
      <c r="BM74" s="236"/>
      <c r="BN74" s="236"/>
      <c r="BO74" s="236"/>
      <c r="BP74" s="236"/>
      <c r="BQ74" s="233">
        <v>68</v>
      </c>
      <c r="BR74" s="238"/>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24"/>
    </row>
    <row r="75" spans="1:131" ht="26.25" customHeight="1" x14ac:dyDescent="0.2">
      <c r="A75" s="233">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36"/>
      <c r="BF75" s="236"/>
      <c r="BG75" s="236"/>
      <c r="BH75" s="236"/>
      <c r="BI75" s="236"/>
      <c r="BJ75" s="236"/>
      <c r="BK75" s="236"/>
      <c r="BL75" s="236"/>
      <c r="BM75" s="236"/>
      <c r="BN75" s="236"/>
      <c r="BO75" s="236"/>
      <c r="BP75" s="236"/>
      <c r="BQ75" s="233">
        <v>69</v>
      </c>
      <c r="BR75" s="238"/>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24"/>
    </row>
    <row r="76" spans="1:131" ht="26.25" customHeight="1" x14ac:dyDescent="0.2">
      <c r="A76" s="233">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36"/>
      <c r="BF76" s="236"/>
      <c r="BG76" s="236"/>
      <c r="BH76" s="236"/>
      <c r="BI76" s="236"/>
      <c r="BJ76" s="236"/>
      <c r="BK76" s="236"/>
      <c r="BL76" s="236"/>
      <c r="BM76" s="236"/>
      <c r="BN76" s="236"/>
      <c r="BO76" s="236"/>
      <c r="BP76" s="236"/>
      <c r="BQ76" s="233">
        <v>70</v>
      </c>
      <c r="BR76" s="238"/>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24"/>
    </row>
    <row r="77" spans="1:131" ht="26.25" customHeight="1" x14ac:dyDescent="0.2">
      <c r="A77" s="233">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36"/>
      <c r="BF77" s="236"/>
      <c r="BG77" s="236"/>
      <c r="BH77" s="236"/>
      <c r="BI77" s="236"/>
      <c r="BJ77" s="236"/>
      <c r="BK77" s="236"/>
      <c r="BL77" s="236"/>
      <c r="BM77" s="236"/>
      <c r="BN77" s="236"/>
      <c r="BO77" s="236"/>
      <c r="BP77" s="236"/>
      <c r="BQ77" s="233">
        <v>71</v>
      </c>
      <c r="BR77" s="238"/>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24"/>
    </row>
    <row r="78" spans="1:131" ht="26.25" customHeight="1" x14ac:dyDescent="0.2">
      <c r="A78" s="233">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36"/>
      <c r="BF78" s="236"/>
      <c r="BG78" s="236"/>
      <c r="BH78" s="236"/>
      <c r="BI78" s="236"/>
      <c r="BJ78" s="224"/>
      <c r="BK78" s="224"/>
      <c r="BL78" s="224"/>
      <c r="BM78" s="224"/>
      <c r="BN78" s="224"/>
      <c r="BO78" s="236"/>
      <c r="BP78" s="236"/>
      <c r="BQ78" s="233">
        <v>72</v>
      </c>
      <c r="BR78" s="238"/>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24"/>
    </row>
    <row r="79" spans="1:131" ht="26.25" customHeight="1" x14ac:dyDescent="0.2">
      <c r="A79" s="233">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36"/>
      <c r="BF79" s="236"/>
      <c r="BG79" s="236"/>
      <c r="BH79" s="236"/>
      <c r="BI79" s="236"/>
      <c r="BJ79" s="224"/>
      <c r="BK79" s="224"/>
      <c r="BL79" s="224"/>
      <c r="BM79" s="224"/>
      <c r="BN79" s="224"/>
      <c r="BO79" s="236"/>
      <c r="BP79" s="236"/>
      <c r="BQ79" s="233">
        <v>73</v>
      </c>
      <c r="BR79" s="238"/>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24"/>
    </row>
    <row r="80" spans="1:131" ht="26.25" customHeight="1" x14ac:dyDescent="0.2">
      <c r="A80" s="233">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36"/>
      <c r="BF80" s="236"/>
      <c r="BG80" s="236"/>
      <c r="BH80" s="236"/>
      <c r="BI80" s="236"/>
      <c r="BJ80" s="236"/>
      <c r="BK80" s="236"/>
      <c r="BL80" s="236"/>
      <c r="BM80" s="236"/>
      <c r="BN80" s="236"/>
      <c r="BO80" s="236"/>
      <c r="BP80" s="236"/>
      <c r="BQ80" s="233">
        <v>74</v>
      </c>
      <c r="BR80" s="238"/>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24"/>
    </row>
    <row r="81" spans="1:131" ht="26.25" customHeight="1" x14ac:dyDescent="0.2">
      <c r="A81" s="233">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36"/>
      <c r="BF81" s="236"/>
      <c r="BG81" s="236"/>
      <c r="BH81" s="236"/>
      <c r="BI81" s="236"/>
      <c r="BJ81" s="236"/>
      <c r="BK81" s="236"/>
      <c r="BL81" s="236"/>
      <c r="BM81" s="236"/>
      <c r="BN81" s="236"/>
      <c r="BO81" s="236"/>
      <c r="BP81" s="236"/>
      <c r="BQ81" s="233">
        <v>75</v>
      </c>
      <c r="BR81" s="238"/>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24"/>
    </row>
    <row r="82" spans="1:131" ht="26.25" customHeight="1" x14ac:dyDescent="0.2">
      <c r="A82" s="233">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36"/>
      <c r="BF82" s="236"/>
      <c r="BG82" s="236"/>
      <c r="BH82" s="236"/>
      <c r="BI82" s="236"/>
      <c r="BJ82" s="236"/>
      <c r="BK82" s="236"/>
      <c r="BL82" s="236"/>
      <c r="BM82" s="236"/>
      <c r="BN82" s="236"/>
      <c r="BO82" s="236"/>
      <c r="BP82" s="236"/>
      <c r="BQ82" s="233">
        <v>76</v>
      </c>
      <c r="BR82" s="238"/>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24"/>
    </row>
    <row r="83" spans="1:131" ht="26.25" customHeight="1" x14ac:dyDescent="0.2">
      <c r="A83" s="233">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36"/>
      <c r="BF83" s="236"/>
      <c r="BG83" s="236"/>
      <c r="BH83" s="236"/>
      <c r="BI83" s="236"/>
      <c r="BJ83" s="236"/>
      <c r="BK83" s="236"/>
      <c r="BL83" s="236"/>
      <c r="BM83" s="236"/>
      <c r="BN83" s="236"/>
      <c r="BO83" s="236"/>
      <c r="BP83" s="236"/>
      <c r="BQ83" s="233">
        <v>77</v>
      </c>
      <c r="BR83" s="238"/>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24"/>
    </row>
    <row r="84" spans="1:131" ht="26.25" customHeight="1" x14ac:dyDescent="0.2">
      <c r="A84" s="233">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36"/>
      <c r="BF84" s="236"/>
      <c r="BG84" s="236"/>
      <c r="BH84" s="236"/>
      <c r="BI84" s="236"/>
      <c r="BJ84" s="236"/>
      <c r="BK84" s="236"/>
      <c r="BL84" s="236"/>
      <c r="BM84" s="236"/>
      <c r="BN84" s="236"/>
      <c r="BO84" s="236"/>
      <c r="BP84" s="236"/>
      <c r="BQ84" s="233">
        <v>78</v>
      </c>
      <c r="BR84" s="238"/>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24"/>
    </row>
    <row r="85" spans="1:131" ht="26.25" customHeight="1" x14ac:dyDescent="0.2">
      <c r="A85" s="233">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36"/>
      <c r="BF85" s="236"/>
      <c r="BG85" s="236"/>
      <c r="BH85" s="236"/>
      <c r="BI85" s="236"/>
      <c r="BJ85" s="236"/>
      <c r="BK85" s="236"/>
      <c r="BL85" s="236"/>
      <c r="BM85" s="236"/>
      <c r="BN85" s="236"/>
      <c r="BO85" s="236"/>
      <c r="BP85" s="236"/>
      <c r="BQ85" s="233">
        <v>79</v>
      </c>
      <c r="BR85" s="238"/>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24"/>
    </row>
    <row r="86" spans="1:131" ht="26.25" customHeight="1" x14ac:dyDescent="0.2">
      <c r="A86" s="233">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36"/>
      <c r="BF86" s="236"/>
      <c r="BG86" s="236"/>
      <c r="BH86" s="236"/>
      <c r="BI86" s="236"/>
      <c r="BJ86" s="236"/>
      <c r="BK86" s="236"/>
      <c r="BL86" s="236"/>
      <c r="BM86" s="236"/>
      <c r="BN86" s="236"/>
      <c r="BO86" s="236"/>
      <c r="BP86" s="236"/>
      <c r="BQ86" s="233">
        <v>80</v>
      </c>
      <c r="BR86" s="238"/>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24"/>
    </row>
    <row r="87" spans="1:131" ht="26.25" customHeight="1" x14ac:dyDescent="0.2">
      <c r="A87" s="239">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36"/>
      <c r="BF87" s="236"/>
      <c r="BG87" s="236"/>
      <c r="BH87" s="236"/>
      <c r="BI87" s="236"/>
      <c r="BJ87" s="236"/>
      <c r="BK87" s="236"/>
      <c r="BL87" s="236"/>
      <c r="BM87" s="236"/>
      <c r="BN87" s="236"/>
      <c r="BO87" s="236"/>
      <c r="BP87" s="236"/>
      <c r="BQ87" s="233">
        <v>81</v>
      </c>
      <c r="BR87" s="238"/>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24"/>
    </row>
    <row r="88" spans="1:131" ht="26.25" customHeight="1" thickBot="1" x14ac:dyDescent="0.25">
      <c r="A88" s="235" t="s">
        <v>393</v>
      </c>
      <c r="B88" s="950" t="s">
        <v>422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2939</v>
      </c>
      <c r="AG88" s="972"/>
      <c r="AH88" s="972"/>
      <c r="AI88" s="972"/>
      <c r="AJ88" s="972"/>
      <c r="AK88" s="976"/>
      <c r="AL88" s="976"/>
      <c r="AM88" s="976"/>
      <c r="AN88" s="976"/>
      <c r="AO88" s="976"/>
      <c r="AP88" s="972">
        <v>656</v>
      </c>
      <c r="AQ88" s="972"/>
      <c r="AR88" s="972"/>
      <c r="AS88" s="972"/>
      <c r="AT88" s="972"/>
      <c r="AU88" s="972">
        <v>-2</v>
      </c>
      <c r="AV88" s="972"/>
      <c r="AW88" s="972"/>
      <c r="AX88" s="972"/>
      <c r="AY88" s="972"/>
      <c r="AZ88" s="973"/>
      <c r="BA88" s="973"/>
      <c r="BB88" s="973"/>
      <c r="BC88" s="973"/>
      <c r="BD88" s="974"/>
      <c r="BE88" s="236"/>
      <c r="BF88" s="236"/>
      <c r="BG88" s="236"/>
      <c r="BH88" s="236"/>
      <c r="BI88" s="236"/>
      <c r="BJ88" s="236"/>
      <c r="BK88" s="236"/>
      <c r="BL88" s="236"/>
      <c r="BM88" s="236"/>
      <c r="BN88" s="236"/>
      <c r="BO88" s="236"/>
      <c r="BP88" s="236"/>
      <c r="BQ88" s="233">
        <v>82</v>
      </c>
      <c r="BR88" s="238"/>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24"/>
    </row>
    <row r="89" spans="1:131" ht="26.25" hidden="1" customHeight="1" x14ac:dyDescent="0.2">
      <c r="A89" s="240"/>
      <c r="B89" s="241"/>
      <c r="C89" s="241"/>
      <c r="D89" s="241"/>
      <c r="E89" s="241"/>
      <c r="F89" s="241"/>
      <c r="G89" s="241"/>
      <c r="H89" s="241"/>
      <c r="I89" s="241"/>
      <c r="J89" s="241"/>
      <c r="K89" s="241"/>
      <c r="L89" s="241"/>
      <c r="M89" s="241"/>
      <c r="N89" s="241"/>
      <c r="O89" s="241"/>
      <c r="P89" s="241"/>
      <c r="Q89" s="242"/>
      <c r="R89" s="242"/>
      <c r="S89" s="242"/>
      <c r="T89" s="242"/>
      <c r="U89" s="242"/>
      <c r="V89" s="242"/>
      <c r="W89" s="242"/>
      <c r="X89" s="242"/>
      <c r="Y89" s="242"/>
      <c r="Z89" s="242"/>
      <c r="AA89" s="242"/>
      <c r="AB89" s="242"/>
      <c r="AC89" s="242"/>
      <c r="AD89" s="242"/>
      <c r="AE89" s="242"/>
      <c r="AF89" s="242"/>
      <c r="AG89" s="242"/>
      <c r="AH89" s="242"/>
      <c r="AI89" s="242"/>
      <c r="AJ89" s="242"/>
      <c r="AK89" s="242"/>
      <c r="AL89" s="242"/>
      <c r="AM89" s="242"/>
      <c r="AN89" s="242"/>
      <c r="AO89" s="242"/>
      <c r="AP89" s="242"/>
      <c r="AQ89" s="242"/>
      <c r="AR89" s="242"/>
      <c r="AS89" s="242"/>
      <c r="AT89" s="242"/>
      <c r="AU89" s="242"/>
      <c r="AV89" s="242"/>
      <c r="AW89" s="242"/>
      <c r="AX89" s="242"/>
      <c r="AY89" s="242"/>
      <c r="AZ89" s="243"/>
      <c r="BA89" s="243"/>
      <c r="BB89" s="243"/>
      <c r="BC89" s="243"/>
      <c r="BD89" s="243"/>
      <c r="BE89" s="236"/>
      <c r="BF89" s="236"/>
      <c r="BG89" s="236"/>
      <c r="BH89" s="236"/>
      <c r="BI89" s="236"/>
      <c r="BJ89" s="236"/>
      <c r="BK89" s="236"/>
      <c r="BL89" s="236"/>
      <c r="BM89" s="236"/>
      <c r="BN89" s="236"/>
      <c r="BO89" s="236"/>
      <c r="BP89" s="236"/>
      <c r="BQ89" s="233">
        <v>83</v>
      </c>
      <c r="BR89" s="238"/>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24"/>
    </row>
    <row r="90" spans="1:131" ht="26.25" hidden="1" customHeight="1" x14ac:dyDescent="0.2">
      <c r="A90" s="240"/>
      <c r="B90" s="241"/>
      <c r="C90" s="241"/>
      <c r="D90" s="241"/>
      <c r="E90" s="241"/>
      <c r="F90" s="241"/>
      <c r="G90" s="241"/>
      <c r="H90" s="241"/>
      <c r="I90" s="241"/>
      <c r="J90" s="241"/>
      <c r="K90" s="241"/>
      <c r="L90" s="241"/>
      <c r="M90" s="241"/>
      <c r="N90" s="241"/>
      <c r="O90" s="241"/>
      <c r="P90" s="241"/>
      <c r="Q90" s="242"/>
      <c r="R90" s="242"/>
      <c r="S90" s="242"/>
      <c r="T90" s="242"/>
      <c r="U90" s="242"/>
      <c r="V90" s="242"/>
      <c r="W90" s="242"/>
      <c r="X90" s="242"/>
      <c r="Y90" s="242"/>
      <c r="Z90" s="242"/>
      <c r="AA90" s="242"/>
      <c r="AB90" s="242"/>
      <c r="AC90" s="242"/>
      <c r="AD90" s="242"/>
      <c r="AE90" s="242"/>
      <c r="AF90" s="242"/>
      <c r="AG90" s="242"/>
      <c r="AH90" s="242"/>
      <c r="AI90" s="242"/>
      <c r="AJ90" s="242"/>
      <c r="AK90" s="242"/>
      <c r="AL90" s="242"/>
      <c r="AM90" s="242"/>
      <c r="AN90" s="242"/>
      <c r="AO90" s="242"/>
      <c r="AP90" s="242"/>
      <c r="AQ90" s="242"/>
      <c r="AR90" s="242"/>
      <c r="AS90" s="242"/>
      <c r="AT90" s="242"/>
      <c r="AU90" s="242"/>
      <c r="AV90" s="242"/>
      <c r="AW90" s="242"/>
      <c r="AX90" s="242"/>
      <c r="AY90" s="242"/>
      <c r="AZ90" s="243"/>
      <c r="BA90" s="243"/>
      <c r="BB90" s="243"/>
      <c r="BC90" s="243"/>
      <c r="BD90" s="243"/>
      <c r="BE90" s="236"/>
      <c r="BF90" s="236"/>
      <c r="BG90" s="236"/>
      <c r="BH90" s="236"/>
      <c r="BI90" s="236"/>
      <c r="BJ90" s="236"/>
      <c r="BK90" s="236"/>
      <c r="BL90" s="236"/>
      <c r="BM90" s="236"/>
      <c r="BN90" s="236"/>
      <c r="BO90" s="236"/>
      <c r="BP90" s="236"/>
      <c r="BQ90" s="233">
        <v>84</v>
      </c>
      <c r="BR90" s="238"/>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24"/>
    </row>
    <row r="91" spans="1:131" ht="26.25" hidden="1" customHeight="1" x14ac:dyDescent="0.2">
      <c r="A91" s="240"/>
      <c r="B91" s="241"/>
      <c r="C91" s="241"/>
      <c r="D91" s="241"/>
      <c r="E91" s="241"/>
      <c r="F91" s="241"/>
      <c r="G91" s="241"/>
      <c r="H91" s="241"/>
      <c r="I91" s="241"/>
      <c r="J91" s="241"/>
      <c r="K91" s="241"/>
      <c r="L91" s="241"/>
      <c r="M91" s="241"/>
      <c r="N91" s="241"/>
      <c r="O91" s="241"/>
      <c r="P91" s="241"/>
      <c r="Q91" s="242"/>
      <c r="R91" s="242"/>
      <c r="S91" s="242"/>
      <c r="T91" s="242"/>
      <c r="U91" s="242"/>
      <c r="V91" s="242"/>
      <c r="W91" s="242"/>
      <c r="X91" s="242"/>
      <c r="Y91" s="242"/>
      <c r="Z91" s="242"/>
      <c r="AA91" s="242"/>
      <c r="AB91" s="242"/>
      <c r="AC91" s="242"/>
      <c r="AD91" s="242"/>
      <c r="AE91" s="242"/>
      <c r="AF91" s="242"/>
      <c r="AG91" s="242"/>
      <c r="AH91" s="242"/>
      <c r="AI91" s="242"/>
      <c r="AJ91" s="242"/>
      <c r="AK91" s="242"/>
      <c r="AL91" s="242"/>
      <c r="AM91" s="242"/>
      <c r="AN91" s="242"/>
      <c r="AO91" s="242"/>
      <c r="AP91" s="242"/>
      <c r="AQ91" s="242"/>
      <c r="AR91" s="242"/>
      <c r="AS91" s="242"/>
      <c r="AT91" s="242"/>
      <c r="AU91" s="242"/>
      <c r="AV91" s="242"/>
      <c r="AW91" s="242"/>
      <c r="AX91" s="242"/>
      <c r="AY91" s="242"/>
      <c r="AZ91" s="243"/>
      <c r="BA91" s="243"/>
      <c r="BB91" s="243"/>
      <c r="BC91" s="243"/>
      <c r="BD91" s="243"/>
      <c r="BE91" s="236"/>
      <c r="BF91" s="236"/>
      <c r="BG91" s="236"/>
      <c r="BH91" s="236"/>
      <c r="BI91" s="236"/>
      <c r="BJ91" s="236"/>
      <c r="BK91" s="236"/>
      <c r="BL91" s="236"/>
      <c r="BM91" s="236"/>
      <c r="BN91" s="236"/>
      <c r="BO91" s="236"/>
      <c r="BP91" s="236"/>
      <c r="BQ91" s="233">
        <v>85</v>
      </c>
      <c r="BR91" s="238"/>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24"/>
    </row>
    <row r="92" spans="1:131" ht="26.25" hidden="1" customHeight="1" x14ac:dyDescent="0.2">
      <c r="A92" s="240"/>
      <c r="B92" s="241"/>
      <c r="C92" s="241"/>
      <c r="D92" s="241"/>
      <c r="E92" s="241"/>
      <c r="F92" s="241"/>
      <c r="G92" s="241"/>
      <c r="H92" s="241"/>
      <c r="I92" s="241"/>
      <c r="J92" s="241"/>
      <c r="K92" s="241"/>
      <c r="L92" s="241"/>
      <c r="M92" s="241"/>
      <c r="N92" s="241"/>
      <c r="O92" s="241"/>
      <c r="P92" s="241"/>
      <c r="Q92" s="242"/>
      <c r="R92" s="242"/>
      <c r="S92" s="242"/>
      <c r="T92" s="242"/>
      <c r="U92" s="242"/>
      <c r="V92" s="242"/>
      <c r="W92" s="242"/>
      <c r="X92" s="242"/>
      <c r="Y92" s="242"/>
      <c r="Z92" s="242"/>
      <c r="AA92" s="242"/>
      <c r="AB92" s="242"/>
      <c r="AC92" s="242"/>
      <c r="AD92" s="242"/>
      <c r="AE92" s="242"/>
      <c r="AF92" s="242"/>
      <c r="AG92" s="242"/>
      <c r="AH92" s="242"/>
      <c r="AI92" s="242"/>
      <c r="AJ92" s="242"/>
      <c r="AK92" s="242"/>
      <c r="AL92" s="242"/>
      <c r="AM92" s="242"/>
      <c r="AN92" s="242"/>
      <c r="AO92" s="242"/>
      <c r="AP92" s="242"/>
      <c r="AQ92" s="242"/>
      <c r="AR92" s="242"/>
      <c r="AS92" s="242"/>
      <c r="AT92" s="242"/>
      <c r="AU92" s="242"/>
      <c r="AV92" s="242"/>
      <c r="AW92" s="242"/>
      <c r="AX92" s="242"/>
      <c r="AY92" s="242"/>
      <c r="AZ92" s="243"/>
      <c r="BA92" s="243"/>
      <c r="BB92" s="243"/>
      <c r="BC92" s="243"/>
      <c r="BD92" s="243"/>
      <c r="BE92" s="236"/>
      <c r="BF92" s="236"/>
      <c r="BG92" s="236"/>
      <c r="BH92" s="236"/>
      <c r="BI92" s="236"/>
      <c r="BJ92" s="236"/>
      <c r="BK92" s="236"/>
      <c r="BL92" s="236"/>
      <c r="BM92" s="236"/>
      <c r="BN92" s="236"/>
      <c r="BO92" s="236"/>
      <c r="BP92" s="236"/>
      <c r="BQ92" s="233">
        <v>86</v>
      </c>
      <c r="BR92" s="238"/>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24"/>
    </row>
    <row r="93" spans="1:131" ht="26.25" hidden="1" customHeight="1" x14ac:dyDescent="0.2">
      <c r="A93" s="240"/>
      <c r="B93" s="241"/>
      <c r="C93" s="241"/>
      <c r="D93" s="241"/>
      <c r="E93" s="241"/>
      <c r="F93" s="241"/>
      <c r="G93" s="241"/>
      <c r="H93" s="241"/>
      <c r="I93" s="241"/>
      <c r="J93" s="241"/>
      <c r="K93" s="241"/>
      <c r="L93" s="241"/>
      <c r="M93" s="241"/>
      <c r="N93" s="241"/>
      <c r="O93" s="241"/>
      <c r="P93" s="241"/>
      <c r="Q93" s="242"/>
      <c r="R93" s="242"/>
      <c r="S93" s="242"/>
      <c r="T93" s="242"/>
      <c r="U93" s="242"/>
      <c r="V93" s="242"/>
      <c r="W93" s="242"/>
      <c r="X93" s="242"/>
      <c r="Y93" s="242"/>
      <c r="Z93" s="242"/>
      <c r="AA93" s="242"/>
      <c r="AB93" s="242"/>
      <c r="AC93" s="242"/>
      <c r="AD93" s="242"/>
      <c r="AE93" s="242"/>
      <c r="AF93" s="242"/>
      <c r="AG93" s="242"/>
      <c r="AH93" s="242"/>
      <c r="AI93" s="242"/>
      <c r="AJ93" s="242"/>
      <c r="AK93" s="242"/>
      <c r="AL93" s="242"/>
      <c r="AM93" s="242"/>
      <c r="AN93" s="242"/>
      <c r="AO93" s="242"/>
      <c r="AP93" s="242"/>
      <c r="AQ93" s="242"/>
      <c r="AR93" s="242"/>
      <c r="AS93" s="242"/>
      <c r="AT93" s="242"/>
      <c r="AU93" s="242"/>
      <c r="AV93" s="242"/>
      <c r="AW93" s="242"/>
      <c r="AX93" s="242"/>
      <c r="AY93" s="242"/>
      <c r="AZ93" s="243"/>
      <c r="BA93" s="243"/>
      <c r="BB93" s="243"/>
      <c r="BC93" s="243"/>
      <c r="BD93" s="243"/>
      <c r="BE93" s="236"/>
      <c r="BF93" s="236"/>
      <c r="BG93" s="236"/>
      <c r="BH93" s="236"/>
      <c r="BI93" s="236"/>
      <c r="BJ93" s="236"/>
      <c r="BK93" s="236"/>
      <c r="BL93" s="236"/>
      <c r="BM93" s="236"/>
      <c r="BN93" s="236"/>
      <c r="BO93" s="236"/>
      <c r="BP93" s="236"/>
      <c r="BQ93" s="233">
        <v>87</v>
      </c>
      <c r="BR93" s="238"/>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24"/>
    </row>
    <row r="94" spans="1:131" ht="26.25" hidden="1" customHeight="1" x14ac:dyDescent="0.2">
      <c r="A94" s="240"/>
      <c r="B94" s="241"/>
      <c r="C94" s="241"/>
      <c r="D94" s="241"/>
      <c r="E94" s="241"/>
      <c r="F94" s="241"/>
      <c r="G94" s="241"/>
      <c r="H94" s="241"/>
      <c r="I94" s="241"/>
      <c r="J94" s="241"/>
      <c r="K94" s="241"/>
      <c r="L94" s="241"/>
      <c r="M94" s="241"/>
      <c r="N94" s="241"/>
      <c r="O94" s="241"/>
      <c r="P94" s="241"/>
      <c r="Q94" s="242"/>
      <c r="R94" s="242"/>
      <c r="S94" s="242"/>
      <c r="T94" s="242"/>
      <c r="U94" s="242"/>
      <c r="V94" s="242"/>
      <c r="W94" s="242"/>
      <c r="X94" s="242"/>
      <c r="Y94" s="242"/>
      <c r="Z94" s="242"/>
      <c r="AA94" s="242"/>
      <c r="AB94" s="242"/>
      <c r="AC94" s="242"/>
      <c r="AD94" s="242"/>
      <c r="AE94" s="242"/>
      <c r="AF94" s="242"/>
      <c r="AG94" s="242"/>
      <c r="AH94" s="242"/>
      <c r="AI94" s="242"/>
      <c r="AJ94" s="242"/>
      <c r="AK94" s="242"/>
      <c r="AL94" s="242"/>
      <c r="AM94" s="242"/>
      <c r="AN94" s="242"/>
      <c r="AO94" s="242"/>
      <c r="AP94" s="242"/>
      <c r="AQ94" s="242"/>
      <c r="AR94" s="242"/>
      <c r="AS94" s="242"/>
      <c r="AT94" s="242"/>
      <c r="AU94" s="242"/>
      <c r="AV94" s="242"/>
      <c r="AW94" s="242"/>
      <c r="AX94" s="242"/>
      <c r="AY94" s="242"/>
      <c r="AZ94" s="243"/>
      <c r="BA94" s="243"/>
      <c r="BB94" s="243"/>
      <c r="BC94" s="243"/>
      <c r="BD94" s="243"/>
      <c r="BE94" s="236"/>
      <c r="BF94" s="236"/>
      <c r="BG94" s="236"/>
      <c r="BH94" s="236"/>
      <c r="BI94" s="236"/>
      <c r="BJ94" s="236"/>
      <c r="BK94" s="236"/>
      <c r="BL94" s="236"/>
      <c r="BM94" s="236"/>
      <c r="BN94" s="236"/>
      <c r="BO94" s="236"/>
      <c r="BP94" s="236"/>
      <c r="BQ94" s="233">
        <v>88</v>
      </c>
      <c r="BR94" s="238"/>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24"/>
    </row>
    <row r="95" spans="1:131" ht="26.25" hidden="1" customHeight="1" x14ac:dyDescent="0.2">
      <c r="A95" s="240"/>
      <c r="B95" s="241"/>
      <c r="C95" s="241"/>
      <c r="D95" s="241"/>
      <c r="E95" s="241"/>
      <c r="F95" s="241"/>
      <c r="G95" s="241"/>
      <c r="H95" s="241"/>
      <c r="I95" s="241"/>
      <c r="J95" s="241"/>
      <c r="K95" s="241"/>
      <c r="L95" s="241"/>
      <c r="M95" s="241"/>
      <c r="N95" s="241"/>
      <c r="O95" s="241"/>
      <c r="P95" s="241"/>
      <c r="Q95" s="242"/>
      <c r="R95" s="242"/>
      <c r="S95" s="242"/>
      <c r="T95" s="242"/>
      <c r="U95" s="242"/>
      <c r="V95" s="242"/>
      <c r="W95" s="242"/>
      <c r="X95" s="242"/>
      <c r="Y95" s="242"/>
      <c r="Z95" s="242"/>
      <c r="AA95" s="242"/>
      <c r="AB95" s="242"/>
      <c r="AC95" s="242"/>
      <c r="AD95" s="242"/>
      <c r="AE95" s="242"/>
      <c r="AF95" s="242"/>
      <c r="AG95" s="242"/>
      <c r="AH95" s="242"/>
      <c r="AI95" s="242"/>
      <c r="AJ95" s="242"/>
      <c r="AK95" s="242"/>
      <c r="AL95" s="242"/>
      <c r="AM95" s="242"/>
      <c r="AN95" s="242"/>
      <c r="AO95" s="242"/>
      <c r="AP95" s="242"/>
      <c r="AQ95" s="242"/>
      <c r="AR95" s="242"/>
      <c r="AS95" s="242"/>
      <c r="AT95" s="242"/>
      <c r="AU95" s="242"/>
      <c r="AV95" s="242"/>
      <c r="AW95" s="242"/>
      <c r="AX95" s="242"/>
      <c r="AY95" s="242"/>
      <c r="AZ95" s="243"/>
      <c r="BA95" s="243"/>
      <c r="BB95" s="243"/>
      <c r="BC95" s="243"/>
      <c r="BD95" s="243"/>
      <c r="BE95" s="236"/>
      <c r="BF95" s="236"/>
      <c r="BG95" s="236"/>
      <c r="BH95" s="236"/>
      <c r="BI95" s="236"/>
      <c r="BJ95" s="236"/>
      <c r="BK95" s="236"/>
      <c r="BL95" s="236"/>
      <c r="BM95" s="236"/>
      <c r="BN95" s="236"/>
      <c r="BO95" s="236"/>
      <c r="BP95" s="236"/>
      <c r="BQ95" s="233">
        <v>89</v>
      </c>
      <c r="BR95" s="238"/>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24"/>
    </row>
    <row r="96" spans="1:131" ht="26.25" hidden="1" customHeight="1" x14ac:dyDescent="0.2">
      <c r="A96" s="240"/>
      <c r="B96" s="241"/>
      <c r="C96" s="241"/>
      <c r="D96" s="241"/>
      <c r="E96" s="241"/>
      <c r="F96" s="241"/>
      <c r="G96" s="241"/>
      <c r="H96" s="241"/>
      <c r="I96" s="241"/>
      <c r="J96" s="241"/>
      <c r="K96" s="241"/>
      <c r="L96" s="241"/>
      <c r="M96" s="241"/>
      <c r="N96" s="241"/>
      <c r="O96" s="241"/>
      <c r="P96" s="241"/>
      <c r="Q96" s="242"/>
      <c r="R96" s="242"/>
      <c r="S96" s="242"/>
      <c r="T96" s="242"/>
      <c r="U96" s="242"/>
      <c r="V96" s="242"/>
      <c r="W96" s="242"/>
      <c r="X96" s="242"/>
      <c r="Y96" s="242"/>
      <c r="Z96" s="242"/>
      <c r="AA96" s="242"/>
      <c r="AB96" s="242"/>
      <c r="AC96" s="242"/>
      <c r="AD96" s="242"/>
      <c r="AE96" s="242"/>
      <c r="AF96" s="242"/>
      <c r="AG96" s="242"/>
      <c r="AH96" s="242"/>
      <c r="AI96" s="242"/>
      <c r="AJ96" s="242"/>
      <c r="AK96" s="242"/>
      <c r="AL96" s="242"/>
      <c r="AM96" s="242"/>
      <c r="AN96" s="242"/>
      <c r="AO96" s="242"/>
      <c r="AP96" s="242"/>
      <c r="AQ96" s="242"/>
      <c r="AR96" s="242"/>
      <c r="AS96" s="242"/>
      <c r="AT96" s="242"/>
      <c r="AU96" s="242"/>
      <c r="AV96" s="242"/>
      <c r="AW96" s="242"/>
      <c r="AX96" s="242"/>
      <c r="AY96" s="242"/>
      <c r="AZ96" s="243"/>
      <c r="BA96" s="243"/>
      <c r="BB96" s="243"/>
      <c r="BC96" s="243"/>
      <c r="BD96" s="243"/>
      <c r="BE96" s="236"/>
      <c r="BF96" s="236"/>
      <c r="BG96" s="236"/>
      <c r="BH96" s="236"/>
      <c r="BI96" s="236"/>
      <c r="BJ96" s="236"/>
      <c r="BK96" s="236"/>
      <c r="BL96" s="236"/>
      <c r="BM96" s="236"/>
      <c r="BN96" s="236"/>
      <c r="BO96" s="236"/>
      <c r="BP96" s="236"/>
      <c r="BQ96" s="233">
        <v>90</v>
      </c>
      <c r="BR96" s="238"/>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24"/>
    </row>
    <row r="97" spans="1:131" ht="26.25" hidden="1" customHeight="1" x14ac:dyDescent="0.2">
      <c r="A97" s="240"/>
      <c r="B97" s="241"/>
      <c r="C97" s="241"/>
      <c r="D97" s="241"/>
      <c r="E97" s="241"/>
      <c r="F97" s="241"/>
      <c r="G97" s="241"/>
      <c r="H97" s="241"/>
      <c r="I97" s="241"/>
      <c r="J97" s="241"/>
      <c r="K97" s="241"/>
      <c r="L97" s="241"/>
      <c r="M97" s="241"/>
      <c r="N97" s="241"/>
      <c r="O97" s="241"/>
      <c r="P97" s="241"/>
      <c r="Q97" s="242"/>
      <c r="R97" s="242"/>
      <c r="S97" s="242"/>
      <c r="T97" s="242"/>
      <c r="U97" s="242"/>
      <c r="V97" s="242"/>
      <c r="W97" s="242"/>
      <c r="X97" s="242"/>
      <c r="Y97" s="242"/>
      <c r="Z97" s="242"/>
      <c r="AA97" s="242"/>
      <c r="AB97" s="242"/>
      <c r="AC97" s="242"/>
      <c r="AD97" s="242"/>
      <c r="AE97" s="242"/>
      <c r="AF97" s="242"/>
      <c r="AG97" s="242"/>
      <c r="AH97" s="242"/>
      <c r="AI97" s="242"/>
      <c r="AJ97" s="242"/>
      <c r="AK97" s="242"/>
      <c r="AL97" s="242"/>
      <c r="AM97" s="242"/>
      <c r="AN97" s="242"/>
      <c r="AO97" s="242"/>
      <c r="AP97" s="242"/>
      <c r="AQ97" s="242"/>
      <c r="AR97" s="242"/>
      <c r="AS97" s="242"/>
      <c r="AT97" s="242"/>
      <c r="AU97" s="242"/>
      <c r="AV97" s="242"/>
      <c r="AW97" s="242"/>
      <c r="AX97" s="242"/>
      <c r="AY97" s="242"/>
      <c r="AZ97" s="243"/>
      <c r="BA97" s="243"/>
      <c r="BB97" s="243"/>
      <c r="BC97" s="243"/>
      <c r="BD97" s="243"/>
      <c r="BE97" s="236"/>
      <c r="BF97" s="236"/>
      <c r="BG97" s="236"/>
      <c r="BH97" s="236"/>
      <c r="BI97" s="236"/>
      <c r="BJ97" s="236"/>
      <c r="BK97" s="236"/>
      <c r="BL97" s="236"/>
      <c r="BM97" s="236"/>
      <c r="BN97" s="236"/>
      <c r="BO97" s="236"/>
      <c r="BP97" s="236"/>
      <c r="BQ97" s="233">
        <v>91</v>
      </c>
      <c r="BR97" s="238"/>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24"/>
    </row>
    <row r="98" spans="1:131" ht="26.25" hidden="1" customHeight="1" x14ac:dyDescent="0.2">
      <c r="A98" s="240"/>
      <c r="B98" s="241"/>
      <c r="C98" s="241"/>
      <c r="D98" s="241"/>
      <c r="E98" s="241"/>
      <c r="F98" s="241"/>
      <c r="G98" s="241"/>
      <c r="H98" s="241"/>
      <c r="I98" s="241"/>
      <c r="J98" s="241"/>
      <c r="K98" s="241"/>
      <c r="L98" s="241"/>
      <c r="M98" s="241"/>
      <c r="N98" s="241"/>
      <c r="O98" s="241"/>
      <c r="P98" s="241"/>
      <c r="Q98" s="242"/>
      <c r="R98" s="242"/>
      <c r="S98" s="242"/>
      <c r="T98" s="242"/>
      <c r="U98" s="242"/>
      <c r="V98" s="242"/>
      <c r="W98" s="242"/>
      <c r="X98" s="242"/>
      <c r="Y98" s="242"/>
      <c r="Z98" s="242"/>
      <c r="AA98" s="242"/>
      <c r="AB98" s="242"/>
      <c r="AC98" s="242"/>
      <c r="AD98" s="242"/>
      <c r="AE98" s="242"/>
      <c r="AF98" s="242"/>
      <c r="AG98" s="242"/>
      <c r="AH98" s="242"/>
      <c r="AI98" s="242"/>
      <c r="AJ98" s="242"/>
      <c r="AK98" s="242"/>
      <c r="AL98" s="242"/>
      <c r="AM98" s="242"/>
      <c r="AN98" s="242"/>
      <c r="AO98" s="242"/>
      <c r="AP98" s="242"/>
      <c r="AQ98" s="242"/>
      <c r="AR98" s="242"/>
      <c r="AS98" s="242"/>
      <c r="AT98" s="242"/>
      <c r="AU98" s="242"/>
      <c r="AV98" s="242"/>
      <c r="AW98" s="242"/>
      <c r="AX98" s="242"/>
      <c r="AY98" s="242"/>
      <c r="AZ98" s="243"/>
      <c r="BA98" s="243"/>
      <c r="BB98" s="243"/>
      <c r="BC98" s="243"/>
      <c r="BD98" s="243"/>
      <c r="BE98" s="236"/>
      <c r="BF98" s="236"/>
      <c r="BG98" s="236"/>
      <c r="BH98" s="236"/>
      <c r="BI98" s="236"/>
      <c r="BJ98" s="236"/>
      <c r="BK98" s="236"/>
      <c r="BL98" s="236"/>
      <c r="BM98" s="236"/>
      <c r="BN98" s="236"/>
      <c r="BO98" s="236"/>
      <c r="BP98" s="236"/>
      <c r="BQ98" s="233">
        <v>92</v>
      </c>
      <c r="BR98" s="238"/>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24"/>
    </row>
    <row r="99" spans="1:131" ht="26.25" hidden="1" customHeight="1" x14ac:dyDescent="0.2">
      <c r="A99" s="240"/>
      <c r="B99" s="241"/>
      <c r="C99" s="241"/>
      <c r="D99" s="241"/>
      <c r="E99" s="241"/>
      <c r="F99" s="241"/>
      <c r="G99" s="241"/>
      <c r="H99" s="241"/>
      <c r="I99" s="241"/>
      <c r="J99" s="241"/>
      <c r="K99" s="241"/>
      <c r="L99" s="241"/>
      <c r="M99" s="241"/>
      <c r="N99" s="241"/>
      <c r="O99" s="241"/>
      <c r="P99" s="241"/>
      <c r="Q99" s="242"/>
      <c r="R99" s="242"/>
      <c r="S99" s="242"/>
      <c r="T99" s="242"/>
      <c r="U99" s="242"/>
      <c r="V99" s="242"/>
      <c r="W99" s="242"/>
      <c r="X99" s="242"/>
      <c r="Y99" s="242"/>
      <c r="Z99" s="242"/>
      <c r="AA99" s="242"/>
      <c r="AB99" s="242"/>
      <c r="AC99" s="242"/>
      <c r="AD99" s="242"/>
      <c r="AE99" s="242"/>
      <c r="AF99" s="242"/>
      <c r="AG99" s="242"/>
      <c r="AH99" s="242"/>
      <c r="AI99" s="242"/>
      <c r="AJ99" s="242"/>
      <c r="AK99" s="242"/>
      <c r="AL99" s="242"/>
      <c r="AM99" s="242"/>
      <c r="AN99" s="242"/>
      <c r="AO99" s="242"/>
      <c r="AP99" s="242"/>
      <c r="AQ99" s="242"/>
      <c r="AR99" s="242"/>
      <c r="AS99" s="242"/>
      <c r="AT99" s="242"/>
      <c r="AU99" s="242"/>
      <c r="AV99" s="242"/>
      <c r="AW99" s="242"/>
      <c r="AX99" s="242"/>
      <c r="AY99" s="242"/>
      <c r="AZ99" s="243"/>
      <c r="BA99" s="243"/>
      <c r="BB99" s="243"/>
      <c r="BC99" s="243"/>
      <c r="BD99" s="243"/>
      <c r="BE99" s="236"/>
      <c r="BF99" s="236"/>
      <c r="BG99" s="236"/>
      <c r="BH99" s="236"/>
      <c r="BI99" s="236"/>
      <c r="BJ99" s="236"/>
      <c r="BK99" s="236"/>
      <c r="BL99" s="236"/>
      <c r="BM99" s="236"/>
      <c r="BN99" s="236"/>
      <c r="BO99" s="236"/>
      <c r="BP99" s="236"/>
      <c r="BQ99" s="233">
        <v>93</v>
      </c>
      <c r="BR99" s="238"/>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24"/>
    </row>
    <row r="100" spans="1:131" ht="26.25" hidden="1" customHeight="1" x14ac:dyDescent="0.2">
      <c r="A100" s="240"/>
      <c r="B100" s="241"/>
      <c r="C100" s="241"/>
      <c r="D100" s="241"/>
      <c r="E100" s="241"/>
      <c r="F100" s="241"/>
      <c r="G100" s="241"/>
      <c r="H100" s="241"/>
      <c r="I100" s="241"/>
      <c r="J100" s="241"/>
      <c r="K100" s="241"/>
      <c r="L100" s="241"/>
      <c r="M100" s="241"/>
      <c r="N100" s="241"/>
      <c r="O100" s="241"/>
      <c r="P100" s="241"/>
      <c r="Q100" s="242"/>
      <c r="R100" s="242"/>
      <c r="S100" s="242"/>
      <c r="T100" s="242"/>
      <c r="U100" s="242"/>
      <c r="V100" s="242"/>
      <c r="W100" s="242"/>
      <c r="X100" s="242"/>
      <c r="Y100" s="242"/>
      <c r="Z100" s="242"/>
      <c r="AA100" s="242"/>
      <c r="AB100" s="242"/>
      <c r="AC100" s="242"/>
      <c r="AD100" s="242"/>
      <c r="AE100" s="242"/>
      <c r="AF100" s="242"/>
      <c r="AG100" s="242"/>
      <c r="AH100" s="242"/>
      <c r="AI100" s="242"/>
      <c r="AJ100" s="242"/>
      <c r="AK100" s="242"/>
      <c r="AL100" s="242"/>
      <c r="AM100" s="242"/>
      <c r="AN100" s="242"/>
      <c r="AO100" s="242"/>
      <c r="AP100" s="242"/>
      <c r="AQ100" s="242"/>
      <c r="AR100" s="242"/>
      <c r="AS100" s="242"/>
      <c r="AT100" s="242"/>
      <c r="AU100" s="242"/>
      <c r="AV100" s="242"/>
      <c r="AW100" s="242"/>
      <c r="AX100" s="242"/>
      <c r="AY100" s="242"/>
      <c r="AZ100" s="243"/>
      <c r="BA100" s="243"/>
      <c r="BB100" s="243"/>
      <c r="BC100" s="243"/>
      <c r="BD100" s="243"/>
      <c r="BE100" s="236"/>
      <c r="BF100" s="236"/>
      <c r="BG100" s="236"/>
      <c r="BH100" s="236"/>
      <c r="BI100" s="236"/>
      <c r="BJ100" s="236"/>
      <c r="BK100" s="236"/>
      <c r="BL100" s="236"/>
      <c r="BM100" s="236"/>
      <c r="BN100" s="236"/>
      <c r="BO100" s="236"/>
      <c r="BP100" s="236"/>
      <c r="BQ100" s="233">
        <v>94</v>
      </c>
      <c r="BR100" s="238"/>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24"/>
    </row>
    <row r="101" spans="1:131" ht="26.25" hidden="1" customHeight="1" x14ac:dyDescent="0.2">
      <c r="A101" s="240"/>
      <c r="B101" s="241"/>
      <c r="C101" s="241"/>
      <c r="D101" s="241"/>
      <c r="E101" s="241"/>
      <c r="F101" s="241"/>
      <c r="G101" s="241"/>
      <c r="H101" s="241"/>
      <c r="I101" s="241"/>
      <c r="J101" s="241"/>
      <c r="K101" s="241"/>
      <c r="L101" s="241"/>
      <c r="M101" s="241"/>
      <c r="N101" s="241"/>
      <c r="O101" s="241"/>
      <c r="P101" s="241"/>
      <c r="Q101" s="242"/>
      <c r="R101" s="242"/>
      <c r="S101" s="242"/>
      <c r="T101" s="242"/>
      <c r="U101" s="242"/>
      <c r="V101" s="242"/>
      <c r="W101" s="242"/>
      <c r="X101" s="242"/>
      <c r="Y101" s="242"/>
      <c r="Z101" s="242"/>
      <c r="AA101" s="242"/>
      <c r="AB101" s="242"/>
      <c r="AC101" s="242"/>
      <c r="AD101" s="242"/>
      <c r="AE101" s="242"/>
      <c r="AF101" s="242"/>
      <c r="AG101" s="242"/>
      <c r="AH101" s="242"/>
      <c r="AI101" s="242"/>
      <c r="AJ101" s="242"/>
      <c r="AK101" s="242"/>
      <c r="AL101" s="242"/>
      <c r="AM101" s="242"/>
      <c r="AN101" s="242"/>
      <c r="AO101" s="242"/>
      <c r="AP101" s="242"/>
      <c r="AQ101" s="242"/>
      <c r="AR101" s="242"/>
      <c r="AS101" s="242"/>
      <c r="AT101" s="242"/>
      <c r="AU101" s="242"/>
      <c r="AV101" s="242"/>
      <c r="AW101" s="242"/>
      <c r="AX101" s="242"/>
      <c r="AY101" s="242"/>
      <c r="AZ101" s="243"/>
      <c r="BA101" s="243"/>
      <c r="BB101" s="243"/>
      <c r="BC101" s="243"/>
      <c r="BD101" s="243"/>
      <c r="BE101" s="236"/>
      <c r="BF101" s="236"/>
      <c r="BG101" s="236"/>
      <c r="BH101" s="236"/>
      <c r="BI101" s="236"/>
      <c r="BJ101" s="236"/>
      <c r="BK101" s="236"/>
      <c r="BL101" s="236"/>
      <c r="BM101" s="236"/>
      <c r="BN101" s="236"/>
      <c r="BO101" s="236"/>
      <c r="BP101" s="236"/>
      <c r="BQ101" s="233">
        <v>95</v>
      </c>
      <c r="BR101" s="238"/>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24"/>
    </row>
    <row r="102" spans="1:131" ht="26.25" customHeight="1" thickBot="1" x14ac:dyDescent="0.25">
      <c r="A102" s="240"/>
      <c r="B102" s="241"/>
      <c r="C102" s="241"/>
      <c r="D102" s="241"/>
      <c r="E102" s="241"/>
      <c r="F102" s="241"/>
      <c r="G102" s="241"/>
      <c r="H102" s="241"/>
      <c r="I102" s="241"/>
      <c r="J102" s="241"/>
      <c r="K102" s="241"/>
      <c r="L102" s="241"/>
      <c r="M102" s="241"/>
      <c r="N102" s="241"/>
      <c r="O102" s="241"/>
      <c r="P102" s="241"/>
      <c r="Q102" s="242"/>
      <c r="R102" s="242"/>
      <c r="S102" s="242"/>
      <c r="T102" s="242"/>
      <c r="U102" s="242"/>
      <c r="V102" s="242"/>
      <c r="W102" s="242"/>
      <c r="X102" s="242"/>
      <c r="Y102" s="242"/>
      <c r="Z102" s="242"/>
      <c r="AA102" s="242"/>
      <c r="AB102" s="242"/>
      <c r="AC102" s="242"/>
      <c r="AD102" s="242"/>
      <c r="AE102" s="242"/>
      <c r="AF102" s="242"/>
      <c r="AG102" s="242"/>
      <c r="AH102" s="242"/>
      <c r="AI102" s="242"/>
      <c r="AJ102" s="242"/>
      <c r="AK102" s="242"/>
      <c r="AL102" s="242"/>
      <c r="AM102" s="242"/>
      <c r="AN102" s="242"/>
      <c r="AO102" s="242"/>
      <c r="AP102" s="242"/>
      <c r="AQ102" s="242"/>
      <c r="AR102" s="242"/>
      <c r="AS102" s="242"/>
      <c r="AT102" s="242"/>
      <c r="AU102" s="242"/>
      <c r="AV102" s="242"/>
      <c r="AW102" s="242"/>
      <c r="AX102" s="242"/>
      <c r="AY102" s="242"/>
      <c r="AZ102" s="243"/>
      <c r="BA102" s="243"/>
      <c r="BB102" s="243"/>
      <c r="BC102" s="243"/>
      <c r="BD102" s="243"/>
      <c r="BE102" s="236"/>
      <c r="BF102" s="236"/>
      <c r="BG102" s="236"/>
      <c r="BH102" s="236"/>
      <c r="BI102" s="236"/>
      <c r="BJ102" s="236"/>
      <c r="BK102" s="236"/>
      <c r="BL102" s="236"/>
      <c r="BM102" s="236"/>
      <c r="BN102" s="236"/>
      <c r="BO102" s="236"/>
      <c r="BP102" s="236"/>
      <c r="BQ102" s="235" t="s">
        <v>393</v>
      </c>
      <c r="BR102" s="950" t="s">
        <v>423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54</v>
      </c>
      <c r="CS102" s="966"/>
      <c r="CT102" s="966"/>
      <c r="CU102" s="966"/>
      <c r="CV102" s="967"/>
      <c r="CW102" s="965">
        <v>2</v>
      </c>
      <c r="CX102" s="966"/>
      <c r="CY102" s="966"/>
      <c r="CZ102" s="966"/>
      <c r="DA102" s="967"/>
      <c r="DB102" s="965">
        <v>44</v>
      </c>
      <c r="DC102" s="966"/>
      <c r="DD102" s="966"/>
      <c r="DE102" s="966"/>
      <c r="DF102" s="967"/>
      <c r="DG102" s="965" t="s">
        <v>510</v>
      </c>
      <c r="DH102" s="966"/>
      <c r="DI102" s="966"/>
      <c r="DJ102" s="966"/>
      <c r="DK102" s="967"/>
      <c r="DL102" s="965" t="s">
        <v>510</v>
      </c>
      <c r="DM102" s="966"/>
      <c r="DN102" s="966"/>
      <c r="DO102" s="966"/>
      <c r="DP102" s="967"/>
      <c r="DQ102" s="965" t="s">
        <v>510</v>
      </c>
      <c r="DR102" s="966"/>
      <c r="DS102" s="966"/>
      <c r="DT102" s="966"/>
      <c r="DU102" s="967"/>
      <c r="DV102" s="950"/>
      <c r="DW102" s="951"/>
      <c r="DX102" s="951"/>
      <c r="DY102" s="951"/>
      <c r="DZ102" s="952"/>
      <c r="EA102" s="224"/>
    </row>
    <row r="103" spans="1:131" ht="26.25" customHeight="1" x14ac:dyDescent="0.2">
      <c r="A103" s="240"/>
      <c r="B103" s="241"/>
      <c r="C103" s="241"/>
      <c r="D103" s="241"/>
      <c r="E103" s="241"/>
      <c r="F103" s="241"/>
      <c r="G103" s="241"/>
      <c r="H103" s="241"/>
      <c r="I103" s="241"/>
      <c r="J103" s="241"/>
      <c r="K103" s="241"/>
      <c r="L103" s="241"/>
      <c r="M103" s="241"/>
      <c r="N103" s="241"/>
      <c r="O103" s="241"/>
      <c r="P103" s="241"/>
      <c r="Q103" s="242"/>
      <c r="R103" s="242"/>
      <c r="S103" s="242"/>
      <c r="T103" s="242"/>
      <c r="U103" s="242"/>
      <c r="V103" s="242"/>
      <c r="W103" s="242"/>
      <c r="X103" s="242"/>
      <c r="Y103" s="242"/>
      <c r="Z103" s="242"/>
      <c r="AA103" s="242"/>
      <c r="AB103" s="242"/>
      <c r="AC103" s="242"/>
      <c r="AD103" s="242"/>
      <c r="AE103" s="242"/>
      <c r="AF103" s="242"/>
      <c r="AG103" s="242"/>
      <c r="AH103" s="242"/>
      <c r="AI103" s="242"/>
      <c r="AJ103" s="242"/>
      <c r="AK103" s="242"/>
      <c r="AL103" s="242"/>
      <c r="AM103" s="242"/>
      <c r="AN103" s="242"/>
      <c r="AO103" s="242"/>
      <c r="AP103" s="242"/>
      <c r="AQ103" s="242"/>
      <c r="AR103" s="242"/>
      <c r="AS103" s="242"/>
      <c r="AT103" s="242"/>
      <c r="AU103" s="242"/>
      <c r="AV103" s="242"/>
      <c r="AW103" s="242"/>
      <c r="AX103" s="242"/>
      <c r="AY103" s="242"/>
      <c r="AZ103" s="243"/>
      <c r="BA103" s="243"/>
      <c r="BB103" s="243"/>
      <c r="BC103" s="243"/>
      <c r="BD103" s="243"/>
      <c r="BE103" s="236"/>
      <c r="BF103" s="236"/>
      <c r="BG103" s="236"/>
      <c r="BH103" s="236"/>
      <c r="BI103" s="236"/>
      <c r="BJ103" s="236"/>
      <c r="BK103" s="236"/>
      <c r="BL103" s="236"/>
      <c r="BM103" s="236"/>
      <c r="BN103" s="236"/>
      <c r="BO103" s="236"/>
      <c r="BP103" s="236"/>
      <c r="BQ103" s="953" t="s">
        <v>424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24"/>
    </row>
    <row r="104" spans="1:131" ht="26.25" customHeight="1" x14ac:dyDescent="0.2">
      <c r="A104" s="240"/>
      <c r="B104" s="241"/>
      <c r="C104" s="241"/>
      <c r="D104" s="241"/>
      <c r="E104" s="241"/>
      <c r="F104" s="241"/>
      <c r="G104" s="241"/>
      <c r="H104" s="241"/>
      <c r="I104" s="241"/>
      <c r="J104" s="241"/>
      <c r="K104" s="241"/>
      <c r="L104" s="241"/>
      <c r="M104" s="241"/>
      <c r="N104" s="241"/>
      <c r="O104" s="241"/>
      <c r="P104" s="241"/>
      <c r="Q104" s="242"/>
      <c r="R104" s="242"/>
      <c r="S104" s="242"/>
      <c r="T104" s="242"/>
      <c r="U104" s="242"/>
      <c r="V104" s="242"/>
      <c r="W104" s="242"/>
      <c r="X104" s="242"/>
      <c r="Y104" s="242"/>
      <c r="Z104" s="242"/>
      <c r="AA104" s="242"/>
      <c r="AB104" s="242"/>
      <c r="AC104" s="242"/>
      <c r="AD104" s="242"/>
      <c r="AE104" s="242"/>
      <c r="AF104" s="242"/>
      <c r="AG104" s="242"/>
      <c r="AH104" s="242"/>
      <c r="AI104" s="242"/>
      <c r="AJ104" s="242"/>
      <c r="AK104" s="242"/>
      <c r="AL104" s="242"/>
      <c r="AM104" s="242"/>
      <c r="AN104" s="242"/>
      <c r="AO104" s="242"/>
      <c r="AP104" s="242"/>
      <c r="AQ104" s="242"/>
      <c r="AR104" s="242"/>
      <c r="AS104" s="242"/>
      <c r="AT104" s="242"/>
      <c r="AU104" s="242"/>
      <c r="AV104" s="242"/>
      <c r="AW104" s="242"/>
      <c r="AX104" s="242"/>
      <c r="AY104" s="242"/>
      <c r="AZ104" s="243"/>
      <c r="BA104" s="243"/>
      <c r="BB104" s="243"/>
      <c r="BC104" s="243"/>
      <c r="BD104" s="243"/>
      <c r="BE104" s="236"/>
      <c r="BF104" s="236"/>
      <c r="BG104" s="236"/>
      <c r="BH104" s="236"/>
      <c r="BI104" s="236"/>
      <c r="BJ104" s="236"/>
      <c r="BK104" s="236"/>
      <c r="BL104" s="236"/>
      <c r="BM104" s="236"/>
      <c r="BN104" s="236"/>
      <c r="BO104" s="236"/>
      <c r="BP104" s="236"/>
      <c r="BQ104" s="954" t="s">
        <v>425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24"/>
    </row>
    <row r="105" spans="1:131" ht="11.25" customHeight="1" x14ac:dyDescent="0.2">
      <c r="A105" s="236"/>
      <c r="B105" s="236"/>
      <c r="C105" s="236"/>
      <c r="D105" s="236"/>
      <c r="E105" s="236"/>
      <c r="F105" s="236"/>
      <c r="G105" s="236"/>
      <c r="H105" s="236"/>
      <c r="I105" s="236"/>
      <c r="J105" s="236"/>
      <c r="K105" s="236"/>
      <c r="L105" s="236"/>
      <c r="M105" s="236"/>
      <c r="N105" s="236"/>
      <c r="O105" s="236"/>
      <c r="P105" s="236"/>
      <c r="Q105" s="236"/>
      <c r="R105" s="236"/>
      <c r="S105" s="236"/>
      <c r="T105" s="236"/>
      <c r="U105" s="236"/>
      <c r="V105" s="236"/>
      <c r="W105" s="236"/>
      <c r="X105" s="236"/>
      <c r="Y105" s="236"/>
      <c r="Z105" s="236"/>
      <c r="AA105" s="236"/>
      <c r="AB105" s="236"/>
      <c r="AC105" s="236"/>
      <c r="AD105" s="236"/>
      <c r="AE105" s="236"/>
      <c r="AF105" s="236"/>
      <c r="AG105" s="236"/>
      <c r="AH105" s="236"/>
      <c r="AI105" s="236"/>
      <c r="AJ105" s="236"/>
      <c r="AK105" s="236"/>
      <c r="AL105" s="236"/>
      <c r="AM105" s="236"/>
      <c r="AN105" s="236"/>
      <c r="AO105" s="236"/>
      <c r="AP105" s="236"/>
      <c r="AQ105" s="236"/>
      <c r="AR105" s="236"/>
      <c r="AS105" s="236"/>
      <c r="AT105" s="236"/>
      <c r="AU105" s="236"/>
      <c r="AV105" s="236"/>
      <c r="AW105" s="236"/>
      <c r="AX105" s="236"/>
      <c r="AY105" s="236"/>
      <c r="AZ105" s="236"/>
      <c r="BA105" s="236"/>
      <c r="BB105" s="236"/>
      <c r="BC105" s="236"/>
      <c r="BD105" s="236"/>
      <c r="BE105" s="236"/>
      <c r="BF105" s="236"/>
      <c r="BG105" s="236"/>
      <c r="BH105" s="236"/>
      <c r="BI105" s="236"/>
      <c r="BJ105" s="236"/>
      <c r="BK105" s="236"/>
      <c r="BL105" s="236"/>
      <c r="BM105" s="236"/>
      <c r="BN105" s="236"/>
      <c r="BO105" s="236"/>
      <c r="BP105" s="236"/>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2">
      <c r="A106" s="236"/>
      <c r="B106" s="236"/>
      <c r="C106" s="236"/>
      <c r="D106" s="236"/>
      <c r="E106" s="236"/>
      <c r="F106" s="236"/>
      <c r="G106" s="236"/>
      <c r="H106" s="236"/>
      <c r="I106" s="236"/>
      <c r="J106" s="236"/>
      <c r="K106" s="236"/>
      <c r="L106" s="236"/>
      <c r="M106" s="236"/>
      <c r="N106" s="236"/>
      <c r="O106" s="236"/>
      <c r="P106" s="236"/>
      <c r="Q106" s="236"/>
      <c r="R106" s="236"/>
      <c r="S106" s="236"/>
      <c r="T106" s="236"/>
      <c r="U106" s="236"/>
      <c r="V106" s="236"/>
      <c r="W106" s="236"/>
      <c r="X106" s="236"/>
      <c r="Y106" s="236"/>
      <c r="Z106" s="236"/>
      <c r="AA106" s="236"/>
      <c r="AB106" s="236"/>
      <c r="AC106" s="236"/>
      <c r="AD106" s="236"/>
      <c r="AE106" s="236"/>
      <c r="AF106" s="236"/>
      <c r="AG106" s="236"/>
      <c r="AH106" s="236"/>
      <c r="AI106" s="236"/>
      <c r="AJ106" s="236"/>
      <c r="AK106" s="236"/>
      <c r="AL106" s="236"/>
      <c r="AM106" s="236"/>
      <c r="AN106" s="236"/>
      <c r="AO106" s="236"/>
      <c r="AP106" s="236"/>
      <c r="AQ106" s="236"/>
      <c r="AR106" s="236"/>
      <c r="AS106" s="236"/>
      <c r="AT106" s="236"/>
      <c r="AU106" s="236"/>
      <c r="AV106" s="236"/>
      <c r="AW106" s="236"/>
      <c r="AX106" s="236"/>
      <c r="AY106" s="236"/>
      <c r="AZ106" s="236"/>
      <c r="BA106" s="236"/>
      <c r="BB106" s="236"/>
      <c r="BC106" s="236"/>
      <c r="BD106" s="236"/>
      <c r="BE106" s="236"/>
      <c r="BF106" s="236"/>
      <c r="BG106" s="236"/>
      <c r="BH106" s="236"/>
      <c r="BI106" s="236"/>
      <c r="BJ106" s="236"/>
      <c r="BK106" s="236"/>
      <c r="BL106" s="236"/>
      <c r="BM106" s="236"/>
      <c r="BN106" s="236"/>
      <c r="BO106" s="236"/>
      <c r="BP106" s="236"/>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5">
      <c r="A107" s="228" t="s">
        <v>426</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28" t="s">
        <v>427</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2">
      <c r="A108" s="955" t="s">
        <v>428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429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24" customFormat="1" ht="26.25" customHeight="1" x14ac:dyDescent="0.2">
      <c r="A109" s="908" t="s">
        <v>430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431</v>
      </c>
      <c r="AB109" s="909"/>
      <c r="AC109" s="909"/>
      <c r="AD109" s="909"/>
      <c r="AE109" s="910"/>
      <c r="AF109" s="911" t="s">
        <v>432</v>
      </c>
      <c r="AG109" s="909"/>
      <c r="AH109" s="909"/>
      <c r="AI109" s="909"/>
      <c r="AJ109" s="910"/>
      <c r="AK109" s="911" t="s">
        <v>309</v>
      </c>
      <c r="AL109" s="909"/>
      <c r="AM109" s="909"/>
      <c r="AN109" s="909"/>
      <c r="AO109" s="910"/>
      <c r="AP109" s="911" t="s">
        <v>433</v>
      </c>
      <c r="AQ109" s="909"/>
      <c r="AR109" s="909"/>
      <c r="AS109" s="909"/>
      <c r="AT109" s="942"/>
      <c r="AU109" s="908" t="s">
        <v>430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431</v>
      </c>
      <c r="BR109" s="909"/>
      <c r="BS109" s="909"/>
      <c r="BT109" s="909"/>
      <c r="BU109" s="910"/>
      <c r="BV109" s="911" t="s">
        <v>432</v>
      </c>
      <c r="BW109" s="909"/>
      <c r="BX109" s="909"/>
      <c r="BY109" s="909"/>
      <c r="BZ109" s="910"/>
      <c r="CA109" s="911" t="s">
        <v>309</v>
      </c>
      <c r="CB109" s="909"/>
      <c r="CC109" s="909"/>
      <c r="CD109" s="909"/>
      <c r="CE109" s="910"/>
      <c r="CF109" s="949" t="s">
        <v>433</v>
      </c>
      <c r="CG109" s="949"/>
      <c r="CH109" s="949"/>
      <c r="CI109" s="949"/>
      <c r="CJ109" s="949"/>
      <c r="CK109" s="911" t="s">
        <v>434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431</v>
      </c>
      <c r="DH109" s="909"/>
      <c r="DI109" s="909"/>
      <c r="DJ109" s="909"/>
      <c r="DK109" s="910"/>
      <c r="DL109" s="911" t="s">
        <v>432</v>
      </c>
      <c r="DM109" s="909"/>
      <c r="DN109" s="909"/>
      <c r="DO109" s="909"/>
      <c r="DP109" s="910"/>
      <c r="DQ109" s="911" t="s">
        <v>309</v>
      </c>
      <c r="DR109" s="909"/>
      <c r="DS109" s="909"/>
      <c r="DT109" s="909"/>
      <c r="DU109" s="910"/>
      <c r="DV109" s="911" t="s">
        <v>433</v>
      </c>
      <c r="DW109" s="909"/>
      <c r="DX109" s="909"/>
      <c r="DY109" s="909"/>
      <c r="DZ109" s="942"/>
    </row>
    <row r="110" spans="1:131" s="224" customFormat="1" ht="26.25" customHeight="1" x14ac:dyDescent="0.2">
      <c r="A110" s="820" t="s">
        <v>435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472784</v>
      </c>
      <c r="AB110" s="902"/>
      <c r="AC110" s="902"/>
      <c r="AD110" s="902"/>
      <c r="AE110" s="903"/>
      <c r="AF110" s="904">
        <v>513593</v>
      </c>
      <c r="AG110" s="902"/>
      <c r="AH110" s="902"/>
      <c r="AI110" s="902"/>
      <c r="AJ110" s="903"/>
      <c r="AK110" s="904">
        <v>556924</v>
      </c>
      <c r="AL110" s="902"/>
      <c r="AM110" s="902"/>
      <c r="AN110" s="902"/>
      <c r="AO110" s="903"/>
      <c r="AP110" s="905">
        <v>28.7</v>
      </c>
      <c r="AQ110" s="906"/>
      <c r="AR110" s="906"/>
      <c r="AS110" s="906"/>
      <c r="AT110" s="907"/>
      <c r="AU110" s="943" t="s">
        <v>75</v>
      </c>
      <c r="AV110" s="944"/>
      <c r="AW110" s="944"/>
      <c r="AX110" s="944"/>
      <c r="AY110" s="944"/>
      <c r="AZ110" s="873" t="s">
        <v>436</v>
      </c>
      <c r="BA110" s="821"/>
      <c r="BB110" s="821"/>
      <c r="BC110" s="821"/>
      <c r="BD110" s="821"/>
      <c r="BE110" s="821"/>
      <c r="BF110" s="821"/>
      <c r="BG110" s="821"/>
      <c r="BH110" s="821"/>
      <c r="BI110" s="821"/>
      <c r="BJ110" s="821"/>
      <c r="BK110" s="821"/>
      <c r="BL110" s="821"/>
      <c r="BM110" s="821"/>
      <c r="BN110" s="821"/>
      <c r="BO110" s="821"/>
      <c r="BP110" s="822"/>
      <c r="BQ110" s="874">
        <v>4532815</v>
      </c>
      <c r="BR110" s="855"/>
      <c r="BS110" s="855"/>
      <c r="BT110" s="855"/>
      <c r="BU110" s="855"/>
      <c r="BV110" s="855">
        <v>4553495</v>
      </c>
      <c r="BW110" s="855"/>
      <c r="BX110" s="855"/>
      <c r="BY110" s="855"/>
      <c r="BZ110" s="855"/>
      <c r="CA110" s="855">
        <v>4354433</v>
      </c>
      <c r="CB110" s="855"/>
      <c r="CC110" s="855"/>
      <c r="CD110" s="855"/>
      <c r="CE110" s="855"/>
      <c r="CF110" s="879">
        <v>224.5</v>
      </c>
      <c r="CG110" s="880"/>
      <c r="CH110" s="880"/>
      <c r="CI110" s="880"/>
      <c r="CJ110" s="880"/>
      <c r="CK110" s="939" t="s">
        <v>437</v>
      </c>
      <c r="CL110" s="832"/>
      <c r="CM110" s="873" t="s">
        <v>438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131</v>
      </c>
      <c r="DH110" s="855"/>
      <c r="DI110" s="855"/>
      <c r="DJ110" s="855"/>
      <c r="DK110" s="855"/>
      <c r="DL110" s="855" t="s">
        <v>131</v>
      </c>
      <c r="DM110" s="855"/>
      <c r="DN110" s="855"/>
      <c r="DO110" s="855"/>
      <c r="DP110" s="855"/>
      <c r="DQ110" s="855" t="s">
        <v>395</v>
      </c>
      <c r="DR110" s="855"/>
      <c r="DS110" s="855"/>
      <c r="DT110" s="855"/>
      <c r="DU110" s="855"/>
      <c r="DV110" s="856" t="s">
        <v>131</v>
      </c>
      <c r="DW110" s="856"/>
      <c r="DX110" s="856"/>
      <c r="DY110" s="856"/>
      <c r="DZ110" s="857"/>
    </row>
    <row r="111" spans="1:131" s="224" customFormat="1" ht="26.25" customHeight="1" x14ac:dyDescent="0.2">
      <c r="A111" s="787" t="s">
        <v>439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131</v>
      </c>
      <c r="AB111" s="932"/>
      <c r="AC111" s="932"/>
      <c r="AD111" s="932"/>
      <c r="AE111" s="933"/>
      <c r="AF111" s="934" t="s">
        <v>416</v>
      </c>
      <c r="AG111" s="932"/>
      <c r="AH111" s="932"/>
      <c r="AI111" s="932"/>
      <c r="AJ111" s="933"/>
      <c r="AK111" s="934" t="s">
        <v>395</v>
      </c>
      <c r="AL111" s="932"/>
      <c r="AM111" s="932"/>
      <c r="AN111" s="932"/>
      <c r="AO111" s="933"/>
      <c r="AP111" s="935" t="s">
        <v>131</v>
      </c>
      <c r="AQ111" s="936"/>
      <c r="AR111" s="936"/>
      <c r="AS111" s="936"/>
      <c r="AT111" s="937"/>
      <c r="AU111" s="945"/>
      <c r="AV111" s="946"/>
      <c r="AW111" s="946"/>
      <c r="AX111" s="946"/>
      <c r="AY111" s="946"/>
      <c r="AZ111" s="828" t="s">
        <v>440</v>
      </c>
      <c r="BA111" s="765"/>
      <c r="BB111" s="765"/>
      <c r="BC111" s="765"/>
      <c r="BD111" s="765"/>
      <c r="BE111" s="765"/>
      <c r="BF111" s="765"/>
      <c r="BG111" s="765"/>
      <c r="BH111" s="765"/>
      <c r="BI111" s="765"/>
      <c r="BJ111" s="765"/>
      <c r="BK111" s="765"/>
      <c r="BL111" s="765"/>
      <c r="BM111" s="765"/>
      <c r="BN111" s="765"/>
      <c r="BO111" s="765"/>
      <c r="BP111" s="766"/>
      <c r="BQ111" s="829">
        <v>3863</v>
      </c>
      <c r="BR111" s="830"/>
      <c r="BS111" s="830"/>
      <c r="BT111" s="830"/>
      <c r="BU111" s="830"/>
      <c r="BV111" s="830">
        <v>2556</v>
      </c>
      <c r="BW111" s="830"/>
      <c r="BX111" s="830"/>
      <c r="BY111" s="830"/>
      <c r="BZ111" s="830"/>
      <c r="CA111" s="830">
        <v>1269</v>
      </c>
      <c r="CB111" s="830"/>
      <c r="CC111" s="830"/>
      <c r="CD111" s="830"/>
      <c r="CE111" s="830"/>
      <c r="CF111" s="888">
        <v>0.1</v>
      </c>
      <c r="CG111" s="889"/>
      <c r="CH111" s="889"/>
      <c r="CI111" s="889"/>
      <c r="CJ111" s="889"/>
      <c r="CK111" s="940"/>
      <c r="CL111" s="834"/>
      <c r="CM111" s="828" t="s">
        <v>441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395</v>
      </c>
      <c r="DH111" s="830"/>
      <c r="DI111" s="830"/>
      <c r="DJ111" s="830"/>
      <c r="DK111" s="830"/>
      <c r="DL111" s="830" t="s">
        <v>416</v>
      </c>
      <c r="DM111" s="830"/>
      <c r="DN111" s="830"/>
      <c r="DO111" s="830"/>
      <c r="DP111" s="830"/>
      <c r="DQ111" s="830" t="s">
        <v>395</v>
      </c>
      <c r="DR111" s="830"/>
      <c r="DS111" s="830"/>
      <c r="DT111" s="830"/>
      <c r="DU111" s="830"/>
      <c r="DV111" s="807" t="s">
        <v>416</v>
      </c>
      <c r="DW111" s="807"/>
      <c r="DX111" s="807"/>
      <c r="DY111" s="807"/>
      <c r="DZ111" s="808"/>
    </row>
    <row r="112" spans="1:131" s="224" customFormat="1" ht="26.25" customHeight="1" x14ac:dyDescent="0.2">
      <c r="A112" s="925" t="s">
        <v>442</v>
      </c>
      <c r="B112" s="926"/>
      <c r="C112" s="765" t="s">
        <v>443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131</v>
      </c>
      <c r="AB112" s="793"/>
      <c r="AC112" s="793"/>
      <c r="AD112" s="793"/>
      <c r="AE112" s="794"/>
      <c r="AF112" s="795" t="s">
        <v>395</v>
      </c>
      <c r="AG112" s="793"/>
      <c r="AH112" s="793"/>
      <c r="AI112" s="793"/>
      <c r="AJ112" s="794"/>
      <c r="AK112" s="795" t="s">
        <v>416</v>
      </c>
      <c r="AL112" s="793"/>
      <c r="AM112" s="793"/>
      <c r="AN112" s="793"/>
      <c r="AO112" s="794"/>
      <c r="AP112" s="837" t="s">
        <v>416</v>
      </c>
      <c r="AQ112" s="838"/>
      <c r="AR112" s="838"/>
      <c r="AS112" s="838"/>
      <c r="AT112" s="839"/>
      <c r="AU112" s="945"/>
      <c r="AV112" s="946"/>
      <c r="AW112" s="946"/>
      <c r="AX112" s="946"/>
      <c r="AY112" s="946"/>
      <c r="AZ112" s="828" t="s">
        <v>444</v>
      </c>
      <c r="BA112" s="765"/>
      <c r="BB112" s="765"/>
      <c r="BC112" s="765"/>
      <c r="BD112" s="765"/>
      <c r="BE112" s="765"/>
      <c r="BF112" s="765"/>
      <c r="BG112" s="765"/>
      <c r="BH112" s="765"/>
      <c r="BI112" s="765"/>
      <c r="BJ112" s="765"/>
      <c r="BK112" s="765"/>
      <c r="BL112" s="765"/>
      <c r="BM112" s="765"/>
      <c r="BN112" s="765"/>
      <c r="BO112" s="765"/>
      <c r="BP112" s="766"/>
      <c r="BQ112" s="829">
        <v>1222529</v>
      </c>
      <c r="BR112" s="830"/>
      <c r="BS112" s="830"/>
      <c r="BT112" s="830"/>
      <c r="BU112" s="830"/>
      <c r="BV112" s="830">
        <v>1132407</v>
      </c>
      <c r="BW112" s="830"/>
      <c r="BX112" s="830"/>
      <c r="BY112" s="830"/>
      <c r="BZ112" s="830"/>
      <c r="CA112" s="830">
        <v>1069221</v>
      </c>
      <c r="CB112" s="830"/>
      <c r="CC112" s="830"/>
      <c r="CD112" s="830"/>
      <c r="CE112" s="830"/>
      <c r="CF112" s="888">
        <v>55.1</v>
      </c>
      <c r="CG112" s="889"/>
      <c r="CH112" s="889"/>
      <c r="CI112" s="889"/>
      <c r="CJ112" s="889"/>
      <c r="CK112" s="940"/>
      <c r="CL112" s="834"/>
      <c r="CM112" s="828" t="s">
        <v>445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131</v>
      </c>
      <c r="DH112" s="830"/>
      <c r="DI112" s="830"/>
      <c r="DJ112" s="830"/>
      <c r="DK112" s="830"/>
      <c r="DL112" s="830" t="s">
        <v>131</v>
      </c>
      <c r="DM112" s="830"/>
      <c r="DN112" s="830"/>
      <c r="DO112" s="830"/>
      <c r="DP112" s="830"/>
      <c r="DQ112" s="830" t="s">
        <v>416</v>
      </c>
      <c r="DR112" s="830"/>
      <c r="DS112" s="830"/>
      <c r="DT112" s="830"/>
      <c r="DU112" s="830"/>
      <c r="DV112" s="807" t="s">
        <v>416</v>
      </c>
      <c r="DW112" s="807"/>
      <c r="DX112" s="807"/>
      <c r="DY112" s="807"/>
      <c r="DZ112" s="808"/>
    </row>
    <row r="113" spans="1:130" s="224" customFormat="1" ht="26.25" customHeight="1" x14ac:dyDescent="0.2">
      <c r="A113" s="927"/>
      <c r="B113" s="928"/>
      <c r="C113" s="765" t="s">
        <v>446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120265</v>
      </c>
      <c r="AB113" s="932"/>
      <c r="AC113" s="932"/>
      <c r="AD113" s="932"/>
      <c r="AE113" s="933"/>
      <c r="AF113" s="934">
        <v>108860</v>
      </c>
      <c r="AG113" s="932"/>
      <c r="AH113" s="932"/>
      <c r="AI113" s="932"/>
      <c r="AJ113" s="933"/>
      <c r="AK113" s="934">
        <v>110901</v>
      </c>
      <c r="AL113" s="932"/>
      <c r="AM113" s="932"/>
      <c r="AN113" s="932"/>
      <c r="AO113" s="933"/>
      <c r="AP113" s="935">
        <v>5.7</v>
      </c>
      <c r="AQ113" s="936"/>
      <c r="AR113" s="936"/>
      <c r="AS113" s="936"/>
      <c r="AT113" s="937"/>
      <c r="AU113" s="945"/>
      <c r="AV113" s="946"/>
      <c r="AW113" s="946"/>
      <c r="AX113" s="946"/>
      <c r="AY113" s="946"/>
      <c r="AZ113" s="828" t="s">
        <v>447</v>
      </c>
      <c r="BA113" s="765"/>
      <c r="BB113" s="765"/>
      <c r="BC113" s="765"/>
      <c r="BD113" s="765"/>
      <c r="BE113" s="765"/>
      <c r="BF113" s="765"/>
      <c r="BG113" s="765"/>
      <c r="BH113" s="765"/>
      <c r="BI113" s="765"/>
      <c r="BJ113" s="765"/>
      <c r="BK113" s="765"/>
      <c r="BL113" s="765"/>
      <c r="BM113" s="765"/>
      <c r="BN113" s="765"/>
      <c r="BO113" s="765"/>
      <c r="BP113" s="766"/>
      <c r="BQ113" s="829">
        <v>2872</v>
      </c>
      <c r="BR113" s="830"/>
      <c r="BS113" s="830"/>
      <c r="BT113" s="830"/>
      <c r="BU113" s="830"/>
      <c r="BV113" s="830">
        <v>2050</v>
      </c>
      <c r="BW113" s="830"/>
      <c r="BX113" s="830"/>
      <c r="BY113" s="830"/>
      <c r="BZ113" s="830"/>
      <c r="CA113" s="830" t="s">
        <v>416</v>
      </c>
      <c r="CB113" s="830"/>
      <c r="CC113" s="830"/>
      <c r="CD113" s="830"/>
      <c r="CE113" s="830"/>
      <c r="CF113" s="888" t="s">
        <v>416</v>
      </c>
      <c r="CG113" s="889"/>
      <c r="CH113" s="889"/>
      <c r="CI113" s="889"/>
      <c r="CJ113" s="889"/>
      <c r="CK113" s="940"/>
      <c r="CL113" s="834"/>
      <c r="CM113" s="828" t="s">
        <v>448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416</v>
      </c>
      <c r="DH113" s="793"/>
      <c r="DI113" s="793"/>
      <c r="DJ113" s="793"/>
      <c r="DK113" s="794"/>
      <c r="DL113" s="795" t="s">
        <v>131</v>
      </c>
      <c r="DM113" s="793"/>
      <c r="DN113" s="793"/>
      <c r="DO113" s="793"/>
      <c r="DP113" s="794"/>
      <c r="DQ113" s="795" t="s">
        <v>131</v>
      </c>
      <c r="DR113" s="793"/>
      <c r="DS113" s="793"/>
      <c r="DT113" s="793"/>
      <c r="DU113" s="794"/>
      <c r="DV113" s="837" t="s">
        <v>131</v>
      </c>
      <c r="DW113" s="838"/>
      <c r="DX113" s="838"/>
      <c r="DY113" s="838"/>
      <c r="DZ113" s="839"/>
    </row>
    <row r="114" spans="1:130" s="224" customFormat="1" ht="26.25" customHeight="1" x14ac:dyDescent="0.2">
      <c r="A114" s="927"/>
      <c r="B114" s="928"/>
      <c r="C114" s="765" t="s">
        <v>449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14643</v>
      </c>
      <c r="AB114" s="793"/>
      <c r="AC114" s="793"/>
      <c r="AD114" s="793"/>
      <c r="AE114" s="794"/>
      <c r="AF114" s="795">
        <v>3723</v>
      </c>
      <c r="AG114" s="793"/>
      <c r="AH114" s="793"/>
      <c r="AI114" s="793"/>
      <c r="AJ114" s="794"/>
      <c r="AK114" s="795">
        <v>4695</v>
      </c>
      <c r="AL114" s="793"/>
      <c r="AM114" s="793"/>
      <c r="AN114" s="793"/>
      <c r="AO114" s="794"/>
      <c r="AP114" s="837">
        <v>0.2</v>
      </c>
      <c r="AQ114" s="838"/>
      <c r="AR114" s="838"/>
      <c r="AS114" s="838"/>
      <c r="AT114" s="839"/>
      <c r="AU114" s="945"/>
      <c r="AV114" s="946"/>
      <c r="AW114" s="946"/>
      <c r="AX114" s="946"/>
      <c r="AY114" s="946"/>
      <c r="AZ114" s="828" t="s">
        <v>450</v>
      </c>
      <c r="BA114" s="765"/>
      <c r="BB114" s="765"/>
      <c r="BC114" s="765"/>
      <c r="BD114" s="765"/>
      <c r="BE114" s="765"/>
      <c r="BF114" s="765"/>
      <c r="BG114" s="765"/>
      <c r="BH114" s="765"/>
      <c r="BI114" s="765"/>
      <c r="BJ114" s="765"/>
      <c r="BK114" s="765"/>
      <c r="BL114" s="765"/>
      <c r="BM114" s="765"/>
      <c r="BN114" s="765"/>
      <c r="BO114" s="765"/>
      <c r="BP114" s="766"/>
      <c r="BQ114" s="829">
        <v>151118</v>
      </c>
      <c r="BR114" s="830"/>
      <c r="BS114" s="830"/>
      <c r="BT114" s="830"/>
      <c r="BU114" s="830"/>
      <c r="BV114" s="830">
        <v>131007</v>
      </c>
      <c r="BW114" s="830"/>
      <c r="BX114" s="830"/>
      <c r="BY114" s="830"/>
      <c r="BZ114" s="830"/>
      <c r="CA114" s="830">
        <v>125796</v>
      </c>
      <c r="CB114" s="830"/>
      <c r="CC114" s="830"/>
      <c r="CD114" s="830"/>
      <c r="CE114" s="830"/>
      <c r="CF114" s="888">
        <v>6.5</v>
      </c>
      <c r="CG114" s="889"/>
      <c r="CH114" s="889"/>
      <c r="CI114" s="889"/>
      <c r="CJ114" s="889"/>
      <c r="CK114" s="940"/>
      <c r="CL114" s="834"/>
      <c r="CM114" s="828" t="s">
        <v>451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131</v>
      </c>
      <c r="DH114" s="793"/>
      <c r="DI114" s="793"/>
      <c r="DJ114" s="793"/>
      <c r="DK114" s="794"/>
      <c r="DL114" s="795" t="s">
        <v>416</v>
      </c>
      <c r="DM114" s="793"/>
      <c r="DN114" s="793"/>
      <c r="DO114" s="793"/>
      <c r="DP114" s="794"/>
      <c r="DQ114" s="795" t="s">
        <v>416</v>
      </c>
      <c r="DR114" s="793"/>
      <c r="DS114" s="793"/>
      <c r="DT114" s="793"/>
      <c r="DU114" s="794"/>
      <c r="DV114" s="837" t="s">
        <v>416</v>
      </c>
      <c r="DW114" s="838"/>
      <c r="DX114" s="838"/>
      <c r="DY114" s="838"/>
      <c r="DZ114" s="839"/>
    </row>
    <row r="115" spans="1:130" s="224" customFormat="1" ht="26.25" customHeight="1" x14ac:dyDescent="0.2">
      <c r="A115" s="927"/>
      <c r="B115" s="928"/>
      <c r="C115" s="765" t="s">
        <v>452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1325</v>
      </c>
      <c r="AB115" s="932"/>
      <c r="AC115" s="932"/>
      <c r="AD115" s="932"/>
      <c r="AE115" s="933"/>
      <c r="AF115" s="934">
        <v>1306</v>
      </c>
      <c r="AG115" s="932"/>
      <c r="AH115" s="932"/>
      <c r="AI115" s="932"/>
      <c r="AJ115" s="933"/>
      <c r="AK115" s="934">
        <v>1288</v>
      </c>
      <c r="AL115" s="932"/>
      <c r="AM115" s="932"/>
      <c r="AN115" s="932"/>
      <c r="AO115" s="933"/>
      <c r="AP115" s="935">
        <v>0.1</v>
      </c>
      <c r="AQ115" s="936"/>
      <c r="AR115" s="936"/>
      <c r="AS115" s="936"/>
      <c r="AT115" s="937"/>
      <c r="AU115" s="945"/>
      <c r="AV115" s="946"/>
      <c r="AW115" s="946"/>
      <c r="AX115" s="946"/>
      <c r="AY115" s="946"/>
      <c r="AZ115" s="828" t="s">
        <v>453</v>
      </c>
      <c r="BA115" s="765"/>
      <c r="BB115" s="765"/>
      <c r="BC115" s="765"/>
      <c r="BD115" s="765"/>
      <c r="BE115" s="765"/>
      <c r="BF115" s="765"/>
      <c r="BG115" s="765"/>
      <c r="BH115" s="765"/>
      <c r="BI115" s="765"/>
      <c r="BJ115" s="765"/>
      <c r="BK115" s="765"/>
      <c r="BL115" s="765"/>
      <c r="BM115" s="765"/>
      <c r="BN115" s="765"/>
      <c r="BO115" s="765"/>
      <c r="BP115" s="766"/>
      <c r="BQ115" s="829" t="s">
        <v>395</v>
      </c>
      <c r="BR115" s="830"/>
      <c r="BS115" s="830"/>
      <c r="BT115" s="830"/>
      <c r="BU115" s="830"/>
      <c r="BV115" s="830" t="s">
        <v>131</v>
      </c>
      <c r="BW115" s="830"/>
      <c r="BX115" s="830"/>
      <c r="BY115" s="830"/>
      <c r="BZ115" s="830"/>
      <c r="CA115" s="830" t="s">
        <v>416</v>
      </c>
      <c r="CB115" s="830"/>
      <c r="CC115" s="830"/>
      <c r="CD115" s="830"/>
      <c r="CE115" s="830"/>
      <c r="CF115" s="888" t="s">
        <v>131</v>
      </c>
      <c r="CG115" s="889"/>
      <c r="CH115" s="889"/>
      <c r="CI115" s="889"/>
      <c r="CJ115" s="889"/>
      <c r="CK115" s="940"/>
      <c r="CL115" s="834"/>
      <c r="CM115" s="828" t="s">
        <v>454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131</v>
      </c>
      <c r="DH115" s="793"/>
      <c r="DI115" s="793"/>
      <c r="DJ115" s="793"/>
      <c r="DK115" s="794"/>
      <c r="DL115" s="795" t="s">
        <v>416</v>
      </c>
      <c r="DM115" s="793"/>
      <c r="DN115" s="793"/>
      <c r="DO115" s="793"/>
      <c r="DP115" s="794"/>
      <c r="DQ115" s="795" t="s">
        <v>395</v>
      </c>
      <c r="DR115" s="793"/>
      <c r="DS115" s="793"/>
      <c r="DT115" s="793"/>
      <c r="DU115" s="794"/>
      <c r="DV115" s="837" t="s">
        <v>131</v>
      </c>
      <c r="DW115" s="838"/>
      <c r="DX115" s="838"/>
      <c r="DY115" s="838"/>
      <c r="DZ115" s="839"/>
    </row>
    <row r="116" spans="1:130" s="224" customFormat="1" ht="26.25" customHeight="1" x14ac:dyDescent="0.2">
      <c r="A116" s="929"/>
      <c r="B116" s="930"/>
      <c r="C116" s="852" t="s">
        <v>455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416</v>
      </c>
      <c r="AB116" s="793"/>
      <c r="AC116" s="793"/>
      <c r="AD116" s="793"/>
      <c r="AE116" s="794"/>
      <c r="AF116" s="795" t="s">
        <v>131</v>
      </c>
      <c r="AG116" s="793"/>
      <c r="AH116" s="793"/>
      <c r="AI116" s="793"/>
      <c r="AJ116" s="794"/>
      <c r="AK116" s="795" t="s">
        <v>416</v>
      </c>
      <c r="AL116" s="793"/>
      <c r="AM116" s="793"/>
      <c r="AN116" s="793"/>
      <c r="AO116" s="794"/>
      <c r="AP116" s="837" t="s">
        <v>416</v>
      </c>
      <c r="AQ116" s="838"/>
      <c r="AR116" s="838"/>
      <c r="AS116" s="838"/>
      <c r="AT116" s="839"/>
      <c r="AU116" s="945"/>
      <c r="AV116" s="946"/>
      <c r="AW116" s="946"/>
      <c r="AX116" s="946"/>
      <c r="AY116" s="946"/>
      <c r="AZ116" s="922" t="s">
        <v>456</v>
      </c>
      <c r="BA116" s="923"/>
      <c r="BB116" s="923"/>
      <c r="BC116" s="923"/>
      <c r="BD116" s="923"/>
      <c r="BE116" s="923"/>
      <c r="BF116" s="923"/>
      <c r="BG116" s="923"/>
      <c r="BH116" s="923"/>
      <c r="BI116" s="923"/>
      <c r="BJ116" s="923"/>
      <c r="BK116" s="923"/>
      <c r="BL116" s="923"/>
      <c r="BM116" s="923"/>
      <c r="BN116" s="923"/>
      <c r="BO116" s="923"/>
      <c r="BP116" s="924"/>
      <c r="BQ116" s="829" t="s">
        <v>416</v>
      </c>
      <c r="BR116" s="830"/>
      <c r="BS116" s="830"/>
      <c r="BT116" s="830"/>
      <c r="BU116" s="830"/>
      <c r="BV116" s="830" t="s">
        <v>416</v>
      </c>
      <c r="BW116" s="830"/>
      <c r="BX116" s="830"/>
      <c r="BY116" s="830"/>
      <c r="BZ116" s="830"/>
      <c r="CA116" s="830" t="s">
        <v>395</v>
      </c>
      <c r="CB116" s="830"/>
      <c r="CC116" s="830"/>
      <c r="CD116" s="830"/>
      <c r="CE116" s="830"/>
      <c r="CF116" s="888" t="s">
        <v>131</v>
      </c>
      <c r="CG116" s="889"/>
      <c r="CH116" s="889"/>
      <c r="CI116" s="889"/>
      <c r="CJ116" s="889"/>
      <c r="CK116" s="940"/>
      <c r="CL116" s="834"/>
      <c r="CM116" s="828" t="s">
        <v>457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v>3863</v>
      </c>
      <c r="DH116" s="793"/>
      <c r="DI116" s="793"/>
      <c r="DJ116" s="793"/>
      <c r="DK116" s="794"/>
      <c r="DL116" s="795">
        <v>2556</v>
      </c>
      <c r="DM116" s="793"/>
      <c r="DN116" s="793"/>
      <c r="DO116" s="793"/>
      <c r="DP116" s="794"/>
      <c r="DQ116" s="795">
        <v>1269</v>
      </c>
      <c r="DR116" s="793"/>
      <c r="DS116" s="793"/>
      <c r="DT116" s="793"/>
      <c r="DU116" s="794"/>
      <c r="DV116" s="837">
        <v>0.1</v>
      </c>
      <c r="DW116" s="838"/>
      <c r="DX116" s="838"/>
      <c r="DY116" s="838"/>
      <c r="DZ116" s="839"/>
    </row>
    <row r="117" spans="1:130" s="224" customFormat="1" ht="26.25" customHeight="1" x14ac:dyDescent="0.2">
      <c r="A117" s="908" t="s">
        <v>189</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458</v>
      </c>
      <c r="Z117" s="910"/>
      <c r="AA117" s="915">
        <v>609017</v>
      </c>
      <c r="AB117" s="916"/>
      <c r="AC117" s="916"/>
      <c r="AD117" s="916"/>
      <c r="AE117" s="917"/>
      <c r="AF117" s="918">
        <v>627482</v>
      </c>
      <c r="AG117" s="916"/>
      <c r="AH117" s="916"/>
      <c r="AI117" s="916"/>
      <c r="AJ117" s="917"/>
      <c r="AK117" s="918">
        <v>673808</v>
      </c>
      <c r="AL117" s="916"/>
      <c r="AM117" s="916"/>
      <c r="AN117" s="916"/>
      <c r="AO117" s="917"/>
      <c r="AP117" s="919"/>
      <c r="AQ117" s="920"/>
      <c r="AR117" s="920"/>
      <c r="AS117" s="920"/>
      <c r="AT117" s="921"/>
      <c r="AU117" s="945"/>
      <c r="AV117" s="946"/>
      <c r="AW117" s="946"/>
      <c r="AX117" s="946"/>
      <c r="AY117" s="946"/>
      <c r="AZ117" s="876" t="s">
        <v>459</v>
      </c>
      <c r="BA117" s="877"/>
      <c r="BB117" s="877"/>
      <c r="BC117" s="877"/>
      <c r="BD117" s="877"/>
      <c r="BE117" s="877"/>
      <c r="BF117" s="877"/>
      <c r="BG117" s="877"/>
      <c r="BH117" s="877"/>
      <c r="BI117" s="877"/>
      <c r="BJ117" s="877"/>
      <c r="BK117" s="877"/>
      <c r="BL117" s="877"/>
      <c r="BM117" s="877"/>
      <c r="BN117" s="877"/>
      <c r="BO117" s="877"/>
      <c r="BP117" s="878"/>
      <c r="BQ117" s="829" t="s">
        <v>131</v>
      </c>
      <c r="BR117" s="830"/>
      <c r="BS117" s="830"/>
      <c r="BT117" s="830"/>
      <c r="BU117" s="830"/>
      <c r="BV117" s="830" t="s">
        <v>395</v>
      </c>
      <c r="BW117" s="830"/>
      <c r="BX117" s="830"/>
      <c r="BY117" s="830"/>
      <c r="BZ117" s="830"/>
      <c r="CA117" s="830" t="s">
        <v>131</v>
      </c>
      <c r="CB117" s="830"/>
      <c r="CC117" s="830"/>
      <c r="CD117" s="830"/>
      <c r="CE117" s="830"/>
      <c r="CF117" s="888" t="s">
        <v>416</v>
      </c>
      <c r="CG117" s="889"/>
      <c r="CH117" s="889"/>
      <c r="CI117" s="889"/>
      <c r="CJ117" s="889"/>
      <c r="CK117" s="940"/>
      <c r="CL117" s="834"/>
      <c r="CM117" s="828" t="s">
        <v>460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416</v>
      </c>
      <c r="DH117" s="793"/>
      <c r="DI117" s="793"/>
      <c r="DJ117" s="793"/>
      <c r="DK117" s="794"/>
      <c r="DL117" s="795" t="s">
        <v>416</v>
      </c>
      <c r="DM117" s="793"/>
      <c r="DN117" s="793"/>
      <c r="DO117" s="793"/>
      <c r="DP117" s="794"/>
      <c r="DQ117" s="795" t="s">
        <v>131</v>
      </c>
      <c r="DR117" s="793"/>
      <c r="DS117" s="793"/>
      <c r="DT117" s="793"/>
      <c r="DU117" s="794"/>
      <c r="DV117" s="837" t="s">
        <v>416</v>
      </c>
      <c r="DW117" s="838"/>
      <c r="DX117" s="838"/>
      <c r="DY117" s="838"/>
      <c r="DZ117" s="839"/>
    </row>
    <row r="118" spans="1:130" s="224" customFormat="1" ht="26.25" customHeight="1" x14ac:dyDescent="0.2">
      <c r="A118" s="908" t="s">
        <v>434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431</v>
      </c>
      <c r="AB118" s="909"/>
      <c r="AC118" s="909"/>
      <c r="AD118" s="909"/>
      <c r="AE118" s="910"/>
      <c r="AF118" s="911" t="s">
        <v>432</v>
      </c>
      <c r="AG118" s="909"/>
      <c r="AH118" s="909"/>
      <c r="AI118" s="909"/>
      <c r="AJ118" s="910"/>
      <c r="AK118" s="911" t="s">
        <v>309</v>
      </c>
      <c r="AL118" s="909"/>
      <c r="AM118" s="909"/>
      <c r="AN118" s="909"/>
      <c r="AO118" s="910"/>
      <c r="AP118" s="912" t="s">
        <v>433</v>
      </c>
      <c r="AQ118" s="913"/>
      <c r="AR118" s="913"/>
      <c r="AS118" s="913"/>
      <c r="AT118" s="914"/>
      <c r="AU118" s="945"/>
      <c r="AV118" s="946"/>
      <c r="AW118" s="946"/>
      <c r="AX118" s="946"/>
      <c r="AY118" s="946"/>
      <c r="AZ118" s="851" t="s">
        <v>461</v>
      </c>
      <c r="BA118" s="852"/>
      <c r="BB118" s="852"/>
      <c r="BC118" s="852"/>
      <c r="BD118" s="852"/>
      <c r="BE118" s="852"/>
      <c r="BF118" s="852"/>
      <c r="BG118" s="852"/>
      <c r="BH118" s="852"/>
      <c r="BI118" s="852"/>
      <c r="BJ118" s="852"/>
      <c r="BK118" s="852"/>
      <c r="BL118" s="852"/>
      <c r="BM118" s="852"/>
      <c r="BN118" s="852"/>
      <c r="BO118" s="852"/>
      <c r="BP118" s="853"/>
      <c r="BQ118" s="892" t="s">
        <v>416</v>
      </c>
      <c r="BR118" s="858"/>
      <c r="BS118" s="858"/>
      <c r="BT118" s="858"/>
      <c r="BU118" s="858"/>
      <c r="BV118" s="858" t="s">
        <v>416</v>
      </c>
      <c r="BW118" s="858"/>
      <c r="BX118" s="858"/>
      <c r="BY118" s="858"/>
      <c r="BZ118" s="858"/>
      <c r="CA118" s="858" t="s">
        <v>395</v>
      </c>
      <c r="CB118" s="858"/>
      <c r="CC118" s="858"/>
      <c r="CD118" s="858"/>
      <c r="CE118" s="858"/>
      <c r="CF118" s="888" t="s">
        <v>416</v>
      </c>
      <c r="CG118" s="889"/>
      <c r="CH118" s="889"/>
      <c r="CI118" s="889"/>
      <c r="CJ118" s="889"/>
      <c r="CK118" s="940"/>
      <c r="CL118" s="834"/>
      <c r="CM118" s="828" t="s">
        <v>462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131</v>
      </c>
      <c r="DH118" s="793"/>
      <c r="DI118" s="793"/>
      <c r="DJ118" s="793"/>
      <c r="DK118" s="794"/>
      <c r="DL118" s="795" t="s">
        <v>395</v>
      </c>
      <c r="DM118" s="793"/>
      <c r="DN118" s="793"/>
      <c r="DO118" s="793"/>
      <c r="DP118" s="794"/>
      <c r="DQ118" s="795" t="s">
        <v>131</v>
      </c>
      <c r="DR118" s="793"/>
      <c r="DS118" s="793"/>
      <c r="DT118" s="793"/>
      <c r="DU118" s="794"/>
      <c r="DV118" s="837" t="s">
        <v>416</v>
      </c>
      <c r="DW118" s="838"/>
      <c r="DX118" s="838"/>
      <c r="DY118" s="838"/>
      <c r="DZ118" s="839"/>
    </row>
    <row r="119" spans="1:130" s="224" customFormat="1" ht="26.25" customHeight="1" x14ac:dyDescent="0.2">
      <c r="A119" s="831" t="s">
        <v>437</v>
      </c>
      <c r="B119" s="832"/>
      <c r="C119" s="873" t="s">
        <v>438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131</v>
      </c>
      <c r="AB119" s="902"/>
      <c r="AC119" s="902"/>
      <c r="AD119" s="902"/>
      <c r="AE119" s="903"/>
      <c r="AF119" s="904" t="s">
        <v>131</v>
      </c>
      <c r="AG119" s="902"/>
      <c r="AH119" s="902"/>
      <c r="AI119" s="902"/>
      <c r="AJ119" s="903"/>
      <c r="AK119" s="904" t="s">
        <v>395</v>
      </c>
      <c r="AL119" s="902"/>
      <c r="AM119" s="902"/>
      <c r="AN119" s="902"/>
      <c r="AO119" s="903"/>
      <c r="AP119" s="905" t="s">
        <v>131</v>
      </c>
      <c r="AQ119" s="906"/>
      <c r="AR119" s="906"/>
      <c r="AS119" s="906"/>
      <c r="AT119" s="907"/>
      <c r="AU119" s="947"/>
      <c r="AV119" s="948"/>
      <c r="AW119" s="948"/>
      <c r="AX119" s="948"/>
      <c r="AY119" s="948"/>
      <c r="AZ119" s="247" t="s">
        <v>189</v>
      </c>
      <c r="BA119" s="247"/>
      <c r="BB119" s="247"/>
      <c r="BC119" s="247"/>
      <c r="BD119" s="247"/>
      <c r="BE119" s="247"/>
      <c r="BF119" s="247"/>
      <c r="BG119" s="247"/>
      <c r="BH119" s="247"/>
      <c r="BI119" s="247"/>
      <c r="BJ119" s="247"/>
      <c r="BK119" s="247"/>
      <c r="BL119" s="247"/>
      <c r="BM119" s="247"/>
      <c r="BN119" s="247"/>
      <c r="BO119" s="890" t="s">
        <v>463</v>
      </c>
      <c r="BP119" s="891"/>
      <c r="BQ119" s="892">
        <v>5913197</v>
      </c>
      <c r="BR119" s="858"/>
      <c r="BS119" s="858"/>
      <c r="BT119" s="858"/>
      <c r="BU119" s="858"/>
      <c r="BV119" s="858">
        <v>5821515</v>
      </c>
      <c r="BW119" s="858"/>
      <c r="BX119" s="858"/>
      <c r="BY119" s="858"/>
      <c r="BZ119" s="858"/>
      <c r="CA119" s="858">
        <v>5550719</v>
      </c>
      <c r="CB119" s="858"/>
      <c r="CC119" s="858"/>
      <c r="CD119" s="858"/>
      <c r="CE119" s="858"/>
      <c r="CF119" s="761"/>
      <c r="CG119" s="762"/>
      <c r="CH119" s="762"/>
      <c r="CI119" s="762"/>
      <c r="CJ119" s="847"/>
      <c r="CK119" s="941"/>
      <c r="CL119" s="836"/>
      <c r="CM119" s="851" t="s">
        <v>464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395</v>
      </c>
      <c r="DH119" s="777"/>
      <c r="DI119" s="777"/>
      <c r="DJ119" s="777"/>
      <c r="DK119" s="778"/>
      <c r="DL119" s="779" t="s">
        <v>131</v>
      </c>
      <c r="DM119" s="777"/>
      <c r="DN119" s="777"/>
      <c r="DO119" s="777"/>
      <c r="DP119" s="778"/>
      <c r="DQ119" s="779" t="s">
        <v>395</v>
      </c>
      <c r="DR119" s="777"/>
      <c r="DS119" s="777"/>
      <c r="DT119" s="777"/>
      <c r="DU119" s="778"/>
      <c r="DV119" s="861" t="s">
        <v>395</v>
      </c>
      <c r="DW119" s="862"/>
      <c r="DX119" s="862"/>
      <c r="DY119" s="862"/>
      <c r="DZ119" s="863"/>
    </row>
    <row r="120" spans="1:130" s="224" customFormat="1" ht="26.25" customHeight="1" x14ac:dyDescent="0.2">
      <c r="A120" s="833"/>
      <c r="B120" s="834"/>
      <c r="C120" s="828" t="s">
        <v>441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131</v>
      </c>
      <c r="AB120" s="793"/>
      <c r="AC120" s="793"/>
      <c r="AD120" s="793"/>
      <c r="AE120" s="794"/>
      <c r="AF120" s="795" t="s">
        <v>395</v>
      </c>
      <c r="AG120" s="793"/>
      <c r="AH120" s="793"/>
      <c r="AI120" s="793"/>
      <c r="AJ120" s="794"/>
      <c r="AK120" s="795" t="s">
        <v>131</v>
      </c>
      <c r="AL120" s="793"/>
      <c r="AM120" s="793"/>
      <c r="AN120" s="793"/>
      <c r="AO120" s="794"/>
      <c r="AP120" s="837" t="s">
        <v>395</v>
      </c>
      <c r="AQ120" s="838"/>
      <c r="AR120" s="838"/>
      <c r="AS120" s="838"/>
      <c r="AT120" s="839"/>
      <c r="AU120" s="893" t="s">
        <v>465</v>
      </c>
      <c r="AV120" s="894"/>
      <c r="AW120" s="894"/>
      <c r="AX120" s="894"/>
      <c r="AY120" s="895"/>
      <c r="AZ120" s="873" t="s">
        <v>466</v>
      </c>
      <c r="BA120" s="821"/>
      <c r="BB120" s="821"/>
      <c r="BC120" s="821"/>
      <c r="BD120" s="821"/>
      <c r="BE120" s="821"/>
      <c r="BF120" s="821"/>
      <c r="BG120" s="821"/>
      <c r="BH120" s="821"/>
      <c r="BI120" s="821"/>
      <c r="BJ120" s="821"/>
      <c r="BK120" s="821"/>
      <c r="BL120" s="821"/>
      <c r="BM120" s="821"/>
      <c r="BN120" s="821"/>
      <c r="BO120" s="821"/>
      <c r="BP120" s="822"/>
      <c r="BQ120" s="874">
        <v>3385255</v>
      </c>
      <c r="BR120" s="855"/>
      <c r="BS120" s="855"/>
      <c r="BT120" s="855"/>
      <c r="BU120" s="855"/>
      <c r="BV120" s="855">
        <v>3689893</v>
      </c>
      <c r="BW120" s="855"/>
      <c r="BX120" s="855"/>
      <c r="BY120" s="855"/>
      <c r="BZ120" s="855"/>
      <c r="CA120" s="855">
        <v>3891235</v>
      </c>
      <c r="CB120" s="855"/>
      <c r="CC120" s="855"/>
      <c r="CD120" s="855"/>
      <c r="CE120" s="855"/>
      <c r="CF120" s="879">
        <v>200.7</v>
      </c>
      <c r="CG120" s="880"/>
      <c r="CH120" s="880"/>
      <c r="CI120" s="880"/>
      <c r="CJ120" s="880"/>
      <c r="CK120" s="881" t="s">
        <v>467</v>
      </c>
      <c r="CL120" s="865"/>
      <c r="CM120" s="865"/>
      <c r="CN120" s="865"/>
      <c r="CO120" s="866"/>
      <c r="CP120" s="885" t="s">
        <v>468</v>
      </c>
      <c r="CQ120" s="886"/>
      <c r="CR120" s="886"/>
      <c r="CS120" s="886"/>
      <c r="CT120" s="886"/>
      <c r="CU120" s="886"/>
      <c r="CV120" s="886"/>
      <c r="CW120" s="886"/>
      <c r="CX120" s="886"/>
      <c r="CY120" s="886"/>
      <c r="CZ120" s="886"/>
      <c r="DA120" s="886"/>
      <c r="DB120" s="886"/>
      <c r="DC120" s="886"/>
      <c r="DD120" s="886"/>
      <c r="DE120" s="886"/>
      <c r="DF120" s="887"/>
      <c r="DG120" s="874">
        <v>635958</v>
      </c>
      <c r="DH120" s="855"/>
      <c r="DI120" s="855"/>
      <c r="DJ120" s="855"/>
      <c r="DK120" s="855"/>
      <c r="DL120" s="855">
        <v>591018</v>
      </c>
      <c r="DM120" s="855"/>
      <c r="DN120" s="855"/>
      <c r="DO120" s="855"/>
      <c r="DP120" s="855"/>
      <c r="DQ120" s="855">
        <v>552439</v>
      </c>
      <c r="DR120" s="855"/>
      <c r="DS120" s="855"/>
      <c r="DT120" s="855"/>
      <c r="DU120" s="855"/>
      <c r="DV120" s="856">
        <v>28.5</v>
      </c>
      <c r="DW120" s="856"/>
      <c r="DX120" s="856"/>
      <c r="DY120" s="856"/>
      <c r="DZ120" s="857"/>
    </row>
    <row r="121" spans="1:130" s="224" customFormat="1" ht="26.25" customHeight="1" x14ac:dyDescent="0.2">
      <c r="A121" s="833"/>
      <c r="B121" s="834"/>
      <c r="C121" s="876" t="s">
        <v>469</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395</v>
      </c>
      <c r="AB121" s="793"/>
      <c r="AC121" s="793"/>
      <c r="AD121" s="793"/>
      <c r="AE121" s="794"/>
      <c r="AF121" s="795" t="s">
        <v>395</v>
      </c>
      <c r="AG121" s="793"/>
      <c r="AH121" s="793"/>
      <c r="AI121" s="793"/>
      <c r="AJ121" s="794"/>
      <c r="AK121" s="795" t="s">
        <v>416</v>
      </c>
      <c r="AL121" s="793"/>
      <c r="AM121" s="793"/>
      <c r="AN121" s="793"/>
      <c r="AO121" s="794"/>
      <c r="AP121" s="837" t="s">
        <v>416</v>
      </c>
      <c r="AQ121" s="838"/>
      <c r="AR121" s="838"/>
      <c r="AS121" s="838"/>
      <c r="AT121" s="839"/>
      <c r="AU121" s="896"/>
      <c r="AV121" s="897"/>
      <c r="AW121" s="897"/>
      <c r="AX121" s="897"/>
      <c r="AY121" s="898"/>
      <c r="AZ121" s="828" t="s">
        <v>470</v>
      </c>
      <c r="BA121" s="765"/>
      <c r="BB121" s="765"/>
      <c r="BC121" s="765"/>
      <c r="BD121" s="765"/>
      <c r="BE121" s="765"/>
      <c r="BF121" s="765"/>
      <c r="BG121" s="765"/>
      <c r="BH121" s="765"/>
      <c r="BI121" s="765"/>
      <c r="BJ121" s="765"/>
      <c r="BK121" s="765"/>
      <c r="BL121" s="765"/>
      <c r="BM121" s="765"/>
      <c r="BN121" s="765"/>
      <c r="BO121" s="765"/>
      <c r="BP121" s="766"/>
      <c r="BQ121" s="829">
        <v>14400</v>
      </c>
      <c r="BR121" s="830"/>
      <c r="BS121" s="830"/>
      <c r="BT121" s="830"/>
      <c r="BU121" s="830"/>
      <c r="BV121" s="830">
        <v>13200</v>
      </c>
      <c r="BW121" s="830"/>
      <c r="BX121" s="830"/>
      <c r="BY121" s="830"/>
      <c r="BZ121" s="830"/>
      <c r="CA121" s="830">
        <v>12000</v>
      </c>
      <c r="CB121" s="830"/>
      <c r="CC121" s="830"/>
      <c r="CD121" s="830"/>
      <c r="CE121" s="830"/>
      <c r="CF121" s="888">
        <v>0.6</v>
      </c>
      <c r="CG121" s="889"/>
      <c r="CH121" s="889"/>
      <c r="CI121" s="889"/>
      <c r="CJ121" s="889"/>
      <c r="CK121" s="882"/>
      <c r="CL121" s="868"/>
      <c r="CM121" s="868"/>
      <c r="CN121" s="868"/>
      <c r="CO121" s="869"/>
      <c r="CP121" s="848" t="s">
        <v>471</v>
      </c>
      <c r="CQ121" s="849"/>
      <c r="CR121" s="849"/>
      <c r="CS121" s="849"/>
      <c r="CT121" s="849"/>
      <c r="CU121" s="849"/>
      <c r="CV121" s="849"/>
      <c r="CW121" s="849"/>
      <c r="CX121" s="849"/>
      <c r="CY121" s="849"/>
      <c r="CZ121" s="849"/>
      <c r="DA121" s="849"/>
      <c r="DB121" s="849"/>
      <c r="DC121" s="849"/>
      <c r="DD121" s="849"/>
      <c r="DE121" s="849"/>
      <c r="DF121" s="850"/>
      <c r="DG121" s="829">
        <v>548461</v>
      </c>
      <c r="DH121" s="830"/>
      <c r="DI121" s="830"/>
      <c r="DJ121" s="830"/>
      <c r="DK121" s="830"/>
      <c r="DL121" s="830">
        <v>501701</v>
      </c>
      <c r="DM121" s="830"/>
      <c r="DN121" s="830"/>
      <c r="DO121" s="830"/>
      <c r="DP121" s="830"/>
      <c r="DQ121" s="830">
        <v>468403</v>
      </c>
      <c r="DR121" s="830"/>
      <c r="DS121" s="830"/>
      <c r="DT121" s="830"/>
      <c r="DU121" s="830"/>
      <c r="DV121" s="807">
        <v>24.2</v>
      </c>
      <c r="DW121" s="807"/>
      <c r="DX121" s="807"/>
      <c r="DY121" s="807"/>
      <c r="DZ121" s="808"/>
    </row>
    <row r="122" spans="1:130" s="224" customFormat="1" ht="26.25" customHeight="1" x14ac:dyDescent="0.2">
      <c r="A122" s="833"/>
      <c r="B122" s="834"/>
      <c r="C122" s="828" t="s">
        <v>451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131</v>
      </c>
      <c r="AB122" s="793"/>
      <c r="AC122" s="793"/>
      <c r="AD122" s="793"/>
      <c r="AE122" s="794"/>
      <c r="AF122" s="795" t="s">
        <v>131</v>
      </c>
      <c r="AG122" s="793"/>
      <c r="AH122" s="793"/>
      <c r="AI122" s="793"/>
      <c r="AJ122" s="794"/>
      <c r="AK122" s="795" t="s">
        <v>395</v>
      </c>
      <c r="AL122" s="793"/>
      <c r="AM122" s="793"/>
      <c r="AN122" s="793"/>
      <c r="AO122" s="794"/>
      <c r="AP122" s="837" t="s">
        <v>395</v>
      </c>
      <c r="AQ122" s="838"/>
      <c r="AR122" s="838"/>
      <c r="AS122" s="838"/>
      <c r="AT122" s="839"/>
      <c r="AU122" s="896"/>
      <c r="AV122" s="897"/>
      <c r="AW122" s="897"/>
      <c r="AX122" s="897"/>
      <c r="AY122" s="898"/>
      <c r="AZ122" s="851" t="s">
        <v>472</v>
      </c>
      <c r="BA122" s="852"/>
      <c r="BB122" s="852"/>
      <c r="BC122" s="852"/>
      <c r="BD122" s="852"/>
      <c r="BE122" s="852"/>
      <c r="BF122" s="852"/>
      <c r="BG122" s="852"/>
      <c r="BH122" s="852"/>
      <c r="BI122" s="852"/>
      <c r="BJ122" s="852"/>
      <c r="BK122" s="852"/>
      <c r="BL122" s="852"/>
      <c r="BM122" s="852"/>
      <c r="BN122" s="852"/>
      <c r="BO122" s="852"/>
      <c r="BP122" s="853"/>
      <c r="BQ122" s="892">
        <v>4292011</v>
      </c>
      <c r="BR122" s="858"/>
      <c r="BS122" s="858"/>
      <c r="BT122" s="858"/>
      <c r="BU122" s="858"/>
      <c r="BV122" s="858">
        <v>4225552</v>
      </c>
      <c r="BW122" s="858"/>
      <c r="BX122" s="858"/>
      <c r="BY122" s="858"/>
      <c r="BZ122" s="858"/>
      <c r="CA122" s="858">
        <v>4050076</v>
      </c>
      <c r="CB122" s="858"/>
      <c r="CC122" s="858"/>
      <c r="CD122" s="858"/>
      <c r="CE122" s="858"/>
      <c r="CF122" s="859">
        <v>208.8</v>
      </c>
      <c r="CG122" s="860"/>
      <c r="CH122" s="860"/>
      <c r="CI122" s="860"/>
      <c r="CJ122" s="860"/>
      <c r="CK122" s="882"/>
      <c r="CL122" s="868"/>
      <c r="CM122" s="868"/>
      <c r="CN122" s="868"/>
      <c r="CO122" s="869"/>
      <c r="CP122" s="848" t="s">
        <v>413</v>
      </c>
      <c r="CQ122" s="849"/>
      <c r="CR122" s="849"/>
      <c r="CS122" s="849"/>
      <c r="CT122" s="849"/>
      <c r="CU122" s="849"/>
      <c r="CV122" s="849"/>
      <c r="CW122" s="849"/>
      <c r="CX122" s="849"/>
      <c r="CY122" s="849"/>
      <c r="CZ122" s="849"/>
      <c r="DA122" s="849"/>
      <c r="DB122" s="849"/>
      <c r="DC122" s="849"/>
      <c r="DD122" s="849"/>
      <c r="DE122" s="849"/>
      <c r="DF122" s="850"/>
      <c r="DG122" s="829">
        <v>38110</v>
      </c>
      <c r="DH122" s="830"/>
      <c r="DI122" s="830"/>
      <c r="DJ122" s="830"/>
      <c r="DK122" s="830"/>
      <c r="DL122" s="830">
        <v>39688</v>
      </c>
      <c r="DM122" s="830"/>
      <c r="DN122" s="830"/>
      <c r="DO122" s="830"/>
      <c r="DP122" s="830"/>
      <c r="DQ122" s="830">
        <v>48379</v>
      </c>
      <c r="DR122" s="830"/>
      <c r="DS122" s="830"/>
      <c r="DT122" s="830"/>
      <c r="DU122" s="830"/>
      <c r="DV122" s="807">
        <v>2.5</v>
      </c>
      <c r="DW122" s="807"/>
      <c r="DX122" s="807"/>
      <c r="DY122" s="807"/>
      <c r="DZ122" s="808"/>
    </row>
    <row r="123" spans="1:130" s="224" customFormat="1" ht="26.25" customHeight="1" x14ac:dyDescent="0.2">
      <c r="A123" s="833"/>
      <c r="B123" s="834"/>
      <c r="C123" s="828" t="s">
        <v>457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v>1325</v>
      </c>
      <c r="AB123" s="793"/>
      <c r="AC123" s="793"/>
      <c r="AD123" s="793"/>
      <c r="AE123" s="794"/>
      <c r="AF123" s="795">
        <v>1306</v>
      </c>
      <c r="AG123" s="793"/>
      <c r="AH123" s="793"/>
      <c r="AI123" s="793"/>
      <c r="AJ123" s="794"/>
      <c r="AK123" s="795">
        <v>1288</v>
      </c>
      <c r="AL123" s="793"/>
      <c r="AM123" s="793"/>
      <c r="AN123" s="793"/>
      <c r="AO123" s="794"/>
      <c r="AP123" s="837">
        <v>0.1</v>
      </c>
      <c r="AQ123" s="838"/>
      <c r="AR123" s="838"/>
      <c r="AS123" s="838"/>
      <c r="AT123" s="839"/>
      <c r="AU123" s="899"/>
      <c r="AV123" s="900"/>
      <c r="AW123" s="900"/>
      <c r="AX123" s="900"/>
      <c r="AY123" s="900"/>
      <c r="AZ123" s="247" t="s">
        <v>189</v>
      </c>
      <c r="BA123" s="247"/>
      <c r="BB123" s="247"/>
      <c r="BC123" s="247"/>
      <c r="BD123" s="247"/>
      <c r="BE123" s="247"/>
      <c r="BF123" s="247"/>
      <c r="BG123" s="247"/>
      <c r="BH123" s="247"/>
      <c r="BI123" s="247"/>
      <c r="BJ123" s="247"/>
      <c r="BK123" s="247"/>
      <c r="BL123" s="247"/>
      <c r="BM123" s="247"/>
      <c r="BN123" s="247"/>
      <c r="BO123" s="890" t="s">
        <v>473</v>
      </c>
      <c r="BP123" s="891"/>
      <c r="BQ123" s="845">
        <v>7691666</v>
      </c>
      <c r="BR123" s="846"/>
      <c r="BS123" s="846"/>
      <c r="BT123" s="846"/>
      <c r="BU123" s="846"/>
      <c r="BV123" s="846">
        <v>7928645</v>
      </c>
      <c r="BW123" s="846"/>
      <c r="BX123" s="846"/>
      <c r="BY123" s="846"/>
      <c r="BZ123" s="846"/>
      <c r="CA123" s="846">
        <v>7953311</v>
      </c>
      <c r="CB123" s="846"/>
      <c r="CC123" s="846"/>
      <c r="CD123" s="846"/>
      <c r="CE123" s="846"/>
      <c r="CF123" s="761"/>
      <c r="CG123" s="762"/>
      <c r="CH123" s="762"/>
      <c r="CI123" s="762"/>
      <c r="CJ123" s="847"/>
      <c r="CK123" s="882"/>
      <c r="CL123" s="868"/>
      <c r="CM123" s="868"/>
      <c r="CN123" s="868"/>
      <c r="CO123" s="869"/>
      <c r="CP123" s="848"/>
      <c r="CQ123" s="849"/>
      <c r="CR123" s="849"/>
      <c r="CS123" s="849"/>
      <c r="CT123" s="849"/>
      <c r="CU123" s="849"/>
      <c r="CV123" s="849"/>
      <c r="CW123" s="849"/>
      <c r="CX123" s="849"/>
      <c r="CY123" s="849"/>
      <c r="CZ123" s="849"/>
      <c r="DA123" s="849"/>
      <c r="DB123" s="849"/>
      <c r="DC123" s="849"/>
      <c r="DD123" s="849"/>
      <c r="DE123" s="849"/>
      <c r="DF123" s="850"/>
      <c r="DG123" s="792"/>
      <c r="DH123" s="793"/>
      <c r="DI123" s="793"/>
      <c r="DJ123" s="793"/>
      <c r="DK123" s="794"/>
      <c r="DL123" s="795"/>
      <c r="DM123" s="793"/>
      <c r="DN123" s="793"/>
      <c r="DO123" s="793"/>
      <c r="DP123" s="794"/>
      <c r="DQ123" s="795"/>
      <c r="DR123" s="793"/>
      <c r="DS123" s="793"/>
      <c r="DT123" s="793"/>
      <c r="DU123" s="794"/>
      <c r="DV123" s="837"/>
      <c r="DW123" s="838"/>
      <c r="DX123" s="838"/>
      <c r="DY123" s="838"/>
      <c r="DZ123" s="839"/>
    </row>
    <row r="124" spans="1:130" s="224" customFormat="1" ht="26.25" customHeight="1" thickBot="1" x14ac:dyDescent="0.25">
      <c r="A124" s="833"/>
      <c r="B124" s="834"/>
      <c r="C124" s="828" t="s">
        <v>460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416</v>
      </c>
      <c r="AB124" s="793"/>
      <c r="AC124" s="793"/>
      <c r="AD124" s="793"/>
      <c r="AE124" s="794"/>
      <c r="AF124" s="795" t="s">
        <v>131</v>
      </c>
      <c r="AG124" s="793"/>
      <c r="AH124" s="793"/>
      <c r="AI124" s="793"/>
      <c r="AJ124" s="794"/>
      <c r="AK124" s="795" t="s">
        <v>131</v>
      </c>
      <c r="AL124" s="793"/>
      <c r="AM124" s="793"/>
      <c r="AN124" s="793"/>
      <c r="AO124" s="794"/>
      <c r="AP124" s="837" t="s">
        <v>131</v>
      </c>
      <c r="AQ124" s="838"/>
      <c r="AR124" s="838"/>
      <c r="AS124" s="838"/>
      <c r="AT124" s="839"/>
      <c r="AU124" s="840" t="s">
        <v>474</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131</v>
      </c>
      <c r="BR124" s="844"/>
      <c r="BS124" s="844"/>
      <c r="BT124" s="844"/>
      <c r="BU124" s="844"/>
      <c r="BV124" s="844" t="s">
        <v>131</v>
      </c>
      <c r="BW124" s="844"/>
      <c r="BX124" s="844"/>
      <c r="BY124" s="844"/>
      <c r="BZ124" s="844"/>
      <c r="CA124" s="844" t="s">
        <v>131</v>
      </c>
      <c r="CB124" s="844"/>
      <c r="CC124" s="844"/>
      <c r="CD124" s="844"/>
      <c r="CE124" s="844"/>
      <c r="CF124" s="739"/>
      <c r="CG124" s="740"/>
      <c r="CH124" s="740"/>
      <c r="CI124" s="740"/>
      <c r="CJ124" s="875"/>
      <c r="CK124" s="883"/>
      <c r="CL124" s="883"/>
      <c r="CM124" s="883"/>
      <c r="CN124" s="883"/>
      <c r="CO124" s="884"/>
      <c r="CP124" s="848" t="s">
        <v>475</v>
      </c>
      <c r="CQ124" s="849"/>
      <c r="CR124" s="849"/>
      <c r="CS124" s="849"/>
      <c r="CT124" s="849"/>
      <c r="CU124" s="849"/>
      <c r="CV124" s="849"/>
      <c r="CW124" s="849"/>
      <c r="CX124" s="849"/>
      <c r="CY124" s="849"/>
      <c r="CZ124" s="849"/>
      <c r="DA124" s="849"/>
      <c r="DB124" s="849"/>
      <c r="DC124" s="849"/>
      <c r="DD124" s="849"/>
      <c r="DE124" s="849"/>
      <c r="DF124" s="850"/>
      <c r="DG124" s="776" t="s">
        <v>395</v>
      </c>
      <c r="DH124" s="777"/>
      <c r="DI124" s="777"/>
      <c r="DJ124" s="777"/>
      <c r="DK124" s="778"/>
      <c r="DL124" s="779" t="s">
        <v>395</v>
      </c>
      <c r="DM124" s="777"/>
      <c r="DN124" s="777"/>
      <c r="DO124" s="777"/>
      <c r="DP124" s="778"/>
      <c r="DQ124" s="779" t="s">
        <v>395</v>
      </c>
      <c r="DR124" s="777"/>
      <c r="DS124" s="777"/>
      <c r="DT124" s="777"/>
      <c r="DU124" s="778"/>
      <c r="DV124" s="861" t="s">
        <v>395</v>
      </c>
      <c r="DW124" s="862"/>
      <c r="DX124" s="862"/>
      <c r="DY124" s="862"/>
      <c r="DZ124" s="863"/>
    </row>
    <row r="125" spans="1:130" s="224" customFormat="1" ht="26.25" customHeight="1" x14ac:dyDescent="0.2">
      <c r="A125" s="833"/>
      <c r="B125" s="834"/>
      <c r="C125" s="828" t="s">
        <v>462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395</v>
      </c>
      <c r="AB125" s="793"/>
      <c r="AC125" s="793"/>
      <c r="AD125" s="793"/>
      <c r="AE125" s="794"/>
      <c r="AF125" s="795" t="s">
        <v>395</v>
      </c>
      <c r="AG125" s="793"/>
      <c r="AH125" s="793"/>
      <c r="AI125" s="793"/>
      <c r="AJ125" s="794"/>
      <c r="AK125" s="795" t="s">
        <v>395</v>
      </c>
      <c r="AL125" s="793"/>
      <c r="AM125" s="793"/>
      <c r="AN125" s="793"/>
      <c r="AO125" s="794"/>
      <c r="AP125" s="837" t="s">
        <v>395</v>
      </c>
      <c r="AQ125" s="838"/>
      <c r="AR125" s="838"/>
      <c r="AS125" s="838"/>
      <c r="AT125" s="839"/>
      <c r="AU125" s="245"/>
      <c r="AV125" s="246"/>
      <c r="AW125" s="246"/>
      <c r="AX125" s="246"/>
      <c r="AY125" s="246"/>
      <c r="AZ125" s="246"/>
      <c r="BA125" s="246"/>
      <c r="BB125" s="246"/>
      <c r="BC125" s="246"/>
      <c r="BD125" s="246"/>
      <c r="BE125" s="246"/>
      <c r="BF125" s="246"/>
      <c r="BG125" s="246"/>
      <c r="BH125" s="246"/>
      <c r="BI125" s="246"/>
      <c r="BJ125" s="246"/>
      <c r="BK125" s="246"/>
      <c r="BL125" s="246"/>
      <c r="BM125" s="246"/>
      <c r="BN125" s="246"/>
      <c r="BO125" s="246"/>
      <c r="BP125" s="246"/>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864" t="s">
        <v>476</v>
      </c>
      <c r="CL125" s="865"/>
      <c r="CM125" s="865"/>
      <c r="CN125" s="865"/>
      <c r="CO125" s="866"/>
      <c r="CP125" s="873" t="s">
        <v>477</v>
      </c>
      <c r="CQ125" s="821"/>
      <c r="CR125" s="821"/>
      <c r="CS125" s="821"/>
      <c r="CT125" s="821"/>
      <c r="CU125" s="821"/>
      <c r="CV125" s="821"/>
      <c r="CW125" s="821"/>
      <c r="CX125" s="821"/>
      <c r="CY125" s="821"/>
      <c r="CZ125" s="821"/>
      <c r="DA125" s="821"/>
      <c r="DB125" s="821"/>
      <c r="DC125" s="821"/>
      <c r="DD125" s="821"/>
      <c r="DE125" s="821"/>
      <c r="DF125" s="822"/>
      <c r="DG125" s="874" t="s">
        <v>395</v>
      </c>
      <c r="DH125" s="855"/>
      <c r="DI125" s="855"/>
      <c r="DJ125" s="855"/>
      <c r="DK125" s="855"/>
      <c r="DL125" s="855" t="s">
        <v>395</v>
      </c>
      <c r="DM125" s="855"/>
      <c r="DN125" s="855"/>
      <c r="DO125" s="855"/>
      <c r="DP125" s="855"/>
      <c r="DQ125" s="855" t="s">
        <v>395</v>
      </c>
      <c r="DR125" s="855"/>
      <c r="DS125" s="855"/>
      <c r="DT125" s="855"/>
      <c r="DU125" s="855"/>
      <c r="DV125" s="856" t="s">
        <v>395</v>
      </c>
      <c r="DW125" s="856"/>
      <c r="DX125" s="856"/>
      <c r="DY125" s="856"/>
      <c r="DZ125" s="857"/>
    </row>
    <row r="126" spans="1:130" s="224" customFormat="1" ht="26.25" customHeight="1" thickBot="1" x14ac:dyDescent="0.25">
      <c r="A126" s="833"/>
      <c r="B126" s="834"/>
      <c r="C126" s="828" t="s">
        <v>464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395</v>
      </c>
      <c r="AB126" s="793"/>
      <c r="AC126" s="793"/>
      <c r="AD126" s="793"/>
      <c r="AE126" s="794"/>
      <c r="AF126" s="795" t="s">
        <v>395</v>
      </c>
      <c r="AG126" s="793"/>
      <c r="AH126" s="793"/>
      <c r="AI126" s="793"/>
      <c r="AJ126" s="794"/>
      <c r="AK126" s="795" t="s">
        <v>395</v>
      </c>
      <c r="AL126" s="793"/>
      <c r="AM126" s="793"/>
      <c r="AN126" s="793"/>
      <c r="AO126" s="794"/>
      <c r="AP126" s="837" t="s">
        <v>395</v>
      </c>
      <c r="AQ126" s="838"/>
      <c r="AR126" s="838"/>
      <c r="AS126" s="838"/>
      <c r="AT126" s="839"/>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867"/>
      <c r="CL126" s="868"/>
      <c r="CM126" s="868"/>
      <c r="CN126" s="868"/>
      <c r="CO126" s="869"/>
      <c r="CP126" s="828" t="s">
        <v>478</v>
      </c>
      <c r="CQ126" s="765"/>
      <c r="CR126" s="765"/>
      <c r="CS126" s="765"/>
      <c r="CT126" s="765"/>
      <c r="CU126" s="765"/>
      <c r="CV126" s="765"/>
      <c r="CW126" s="765"/>
      <c r="CX126" s="765"/>
      <c r="CY126" s="765"/>
      <c r="CZ126" s="765"/>
      <c r="DA126" s="765"/>
      <c r="DB126" s="765"/>
      <c r="DC126" s="765"/>
      <c r="DD126" s="765"/>
      <c r="DE126" s="765"/>
      <c r="DF126" s="766"/>
      <c r="DG126" s="829" t="s">
        <v>395</v>
      </c>
      <c r="DH126" s="830"/>
      <c r="DI126" s="830"/>
      <c r="DJ126" s="830"/>
      <c r="DK126" s="830"/>
      <c r="DL126" s="830" t="s">
        <v>395</v>
      </c>
      <c r="DM126" s="830"/>
      <c r="DN126" s="830"/>
      <c r="DO126" s="830"/>
      <c r="DP126" s="830"/>
      <c r="DQ126" s="830" t="s">
        <v>395</v>
      </c>
      <c r="DR126" s="830"/>
      <c r="DS126" s="830"/>
      <c r="DT126" s="830"/>
      <c r="DU126" s="830"/>
      <c r="DV126" s="807" t="s">
        <v>395</v>
      </c>
      <c r="DW126" s="807"/>
      <c r="DX126" s="807"/>
      <c r="DY126" s="807"/>
      <c r="DZ126" s="808"/>
    </row>
    <row r="127" spans="1:130" s="224" customFormat="1" ht="26.25" customHeight="1" x14ac:dyDescent="0.2">
      <c r="A127" s="835"/>
      <c r="B127" s="836"/>
      <c r="C127" s="851" t="s">
        <v>479</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395</v>
      </c>
      <c r="AB127" s="793"/>
      <c r="AC127" s="793"/>
      <c r="AD127" s="793"/>
      <c r="AE127" s="794"/>
      <c r="AF127" s="795" t="s">
        <v>131</v>
      </c>
      <c r="AG127" s="793"/>
      <c r="AH127" s="793"/>
      <c r="AI127" s="793"/>
      <c r="AJ127" s="794"/>
      <c r="AK127" s="795" t="s">
        <v>395</v>
      </c>
      <c r="AL127" s="793"/>
      <c r="AM127" s="793"/>
      <c r="AN127" s="793"/>
      <c r="AO127" s="794"/>
      <c r="AP127" s="837" t="s">
        <v>395</v>
      </c>
      <c r="AQ127" s="838"/>
      <c r="AR127" s="838"/>
      <c r="AS127" s="838"/>
      <c r="AT127" s="839"/>
      <c r="AU127" s="226"/>
      <c r="AV127" s="226"/>
      <c r="AW127" s="226"/>
      <c r="AX127" s="854" t="s">
        <v>480</v>
      </c>
      <c r="AY127" s="825"/>
      <c r="AZ127" s="825"/>
      <c r="BA127" s="825"/>
      <c r="BB127" s="825"/>
      <c r="BC127" s="825"/>
      <c r="BD127" s="825"/>
      <c r="BE127" s="826"/>
      <c r="BF127" s="824" t="s">
        <v>481</v>
      </c>
      <c r="BG127" s="825"/>
      <c r="BH127" s="825"/>
      <c r="BI127" s="825"/>
      <c r="BJ127" s="825"/>
      <c r="BK127" s="825"/>
      <c r="BL127" s="826"/>
      <c r="BM127" s="824" t="s">
        <v>482</v>
      </c>
      <c r="BN127" s="825"/>
      <c r="BO127" s="825"/>
      <c r="BP127" s="825"/>
      <c r="BQ127" s="825"/>
      <c r="BR127" s="825"/>
      <c r="BS127" s="826"/>
      <c r="BT127" s="824" t="s">
        <v>483</v>
      </c>
      <c r="BU127" s="825"/>
      <c r="BV127" s="825"/>
      <c r="BW127" s="825"/>
      <c r="BX127" s="825"/>
      <c r="BY127" s="825"/>
      <c r="BZ127" s="827"/>
      <c r="CA127" s="226"/>
      <c r="CB127" s="226"/>
      <c r="CC127" s="226"/>
      <c r="CD127" s="249"/>
      <c r="CE127" s="249"/>
      <c r="CF127" s="249"/>
      <c r="CG127" s="226"/>
      <c r="CH127" s="226"/>
      <c r="CI127" s="226"/>
      <c r="CJ127" s="248"/>
      <c r="CK127" s="867"/>
      <c r="CL127" s="868"/>
      <c r="CM127" s="868"/>
      <c r="CN127" s="868"/>
      <c r="CO127" s="869"/>
      <c r="CP127" s="828" t="s">
        <v>484</v>
      </c>
      <c r="CQ127" s="765"/>
      <c r="CR127" s="765"/>
      <c r="CS127" s="765"/>
      <c r="CT127" s="765"/>
      <c r="CU127" s="765"/>
      <c r="CV127" s="765"/>
      <c r="CW127" s="765"/>
      <c r="CX127" s="765"/>
      <c r="CY127" s="765"/>
      <c r="CZ127" s="765"/>
      <c r="DA127" s="765"/>
      <c r="DB127" s="765"/>
      <c r="DC127" s="765"/>
      <c r="DD127" s="765"/>
      <c r="DE127" s="765"/>
      <c r="DF127" s="766"/>
      <c r="DG127" s="829" t="s">
        <v>395</v>
      </c>
      <c r="DH127" s="830"/>
      <c r="DI127" s="830"/>
      <c r="DJ127" s="830"/>
      <c r="DK127" s="830"/>
      <c r="DL127" s="830" t="s">
        <v>395</v>
      </c>
      <c r="DM127" s="830"/>
      <c r="DN127" s="830"/>
      <c r="DO127" s="830"/>
      <c r="DP127" s="830"/>
      <c r="DQ127" s="830" t="s">
        <v>395</v>
      </c>
      <c r="DR127" s="830"/>
      <c r="DS127" s="830"/>
      <c r="DT127" s="830"/>
      <c r="DU127" s="830"/>
      <c r="DV127" s="807" t="s">
        <v>131</v>
      </c>
      <c r="DW127" s="807"/>
      <c r="DX127" s="807"/>
      <c r="DY127" s="807"/>
      <c r="DZ127" s="808"/>
    </row>
    <row r="128" spans="1:130" s="224" customFormat="1" ht="26.25" customHeight="1" thickBot="1" x14ac:dyDescent="0.25">
      <c r="A128" s="809" t="s">
        <v>485</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486</v>
      </c>
      <c r="X128" s="811"/>
      <c r="Y128" s="811"/>
      <c r="Z128" s="812"/>
      <c r="AA128" s="813">
        <v>1200</v>
      </c>
      <c r="AB128" s="814"/>
      <c r="AC128" s="814"/>
      <c r="AD128" s="814"/>
      <c r="AE128" s="815"/>
      <c r="AF128" s="816">
        <v>1200</v>
      </c>
      <c r="AG128" s="814"/>
      <c r="AH128" s="814"/>
      <c r="AI128" s="814"/>
      <c r="AJ128" s="815"/>
      <c r="AK128" s="816">
        <v>1200</v>
      </c>
      <c r="AL128" s="814"/>
      <c r="AM128" s="814"/>
      <c r="AN128" s="814"/>
      <c r="AO128" s="815"/>
      <c r="AP128" s="817"/>
      <c r="AQ128" s="818"/>
      <c r="AR128" s="818"/>
      <c r="AS128" s="818"/>
      <c r="AT128" s="819"/>
      <c r="AU128" s="226"/>
      <c r="AV128" s="226"/>
      <c r="AW128" s="226"/>
      <c r="AX128" s="820" t="s">
        <v>487</v>
      </c>
      <c r="AY128" s="821"/>
      <c r="AZ128" s="821"/>
      <c r="BA128" s="821"/>
      <c r="BB128" s="821"/>
      <c r="BC128" s="821"/>
      <c r="BD128" s="821"/>
      <c r="BE128" s="822"/>
      <c r="BF128" s="799" t="s">
        <v>416</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49"/>
      <c r="CB128" s="249"/>
      <c r="CC128" s="249"/>
      <c r="CD128" s="249"/>
      <c r="CE128" s="249"/>
      <c r="CF128" s="249"/>
      <c r="CG128" s="226"/>
      <c r="CH128" s="226"/>
      <c r="CI128" s="226"/>
      <c r="CJ128" s="248"/>
      <c r="CK128" s="870"/>
      <c r="CL128" s="871"/>
      <c r="CM128" s="871"/>
      <c r="CN128" s="871"/>
      <c r="CO128" s="872"/>
      <c r="CP128" s="802" t="s">
        <v>488</v>
      </c>
      <c r="CQ128" s="743"/>
      <c r="CR128" s="743"/>
      <c r="CS128" s="743"/>
      <c r="CT128" s="743"/>
      <c r="CU128" s="743"/>
      <c r="CV128" s="743"/>
      <c r="CW128" s="743"/>
      <c r="CX128" s="743"/>
      <c r="CY128" s="743"/>
      <c r="CZ128" s="743"/>
      <c r="DA128" s="743"/>
      <c r="DB128" s="743"/>
      <c r="DC128" s="743"/>
      <c r="DD128" s="743"/>
      <c r="DE128" s="743"/>
      <c r="DF128" s="744"/>
      <c r="DG128" s="803" t="s">
        <v>131</v>
      </c>
      <c r="DH128" s="804"/>
      <c r="DI128" s="804"/>
      <c r="DJ128" s="804"/>
      <c r="DK128" s="804"/>
      <c r="DL128" s="804" t="s">
        <v>131</v>
      </c>
      <c r="DM128" s="804"/>
      <c r="DN128" s="804"/>
      <c r="DO128" s="804"/>
      <c r="DP128" s="804"/>
      <c r="DQ128" s="804" t="s">
        <v>131</v>
      </c>
      <c r="DR128" s="804"/>
      <c r="DS128" s="804"/>
      <c r="DT128" s="804"/>
      <c r="DU128" s="804"/>
      <c r="DV128" s="805" t="s">
        <v>416</v>
      </c>
      <c r="DW128" s="805"/>
      <c r="DX128" s="805"/>
      <c r="DY128" s="805"/>
      <c r="DZ128" s="806"/>
    </row>
    <row r="129" spans="1:131" s="224" customFormat="1" ht="26.25" customHeight="1" x14ac:dyDescent="0.2">
      <c r="A129" s="787" t="s">
        <v>109</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489</v>
      </c>
      <c r="X129" s="790"/>
      <c r="Y129" s="790"/>
      <c r="Z129" s="791"/>
      <c r="AA129" s="792">
        <v>2274169</v>
      </c>
      <c r="AB129" s="793"/>
      <c r="AC129" s="793"/>
      <c r="AD129" s="793"/>
      <c r="AE129" s="794"/>
      <c r="AF129" s="795">
        <v>2466832</v>
      </c>
      <c r="AG129" s="793"/>
      <c r="AH129" s="793"/>
      <c r="AI129" s="793"/>
      <c r="AJ129" s="794"/>
      <c r="AK129" s="795">
        <v>2412028</v>
      </c>
      <c r="AL129" s="793"/>
      <c r="AM129" s="793"/>
      <c r="AN129" s="793"/>
      <c r="AO129" s="794"/>
      <c r="AP129" s="796"/>
      <c r="AQ129" s="797"/>
      <c r="AR129" s="797"/>
      <c r="AS129" s="797"/>
      <c r="AT129" s="798"/>
      <c r="AU129" s="227"/>
      <c r="AV129" s="227"/>
      <c r="AW129" s="227"/>
      <c r="AX129" s="764" t="s">
        <v>490</v>
      </c>
      <c r="AY129" s="765"/>
      <c r="AZ129" s="765"/>
      <c r="BA129" s="765"/>
      <c r="BB129" s="765"/>
      <c r="BC129" s="765"/>
      <c r="BD129" s="765"/>
      <c r="BE129" s="766"/>
      <c r="BF129" s="783" t="s">
        <v>131</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2">
      <c r="A130" s="787" t="s">
        <v>491</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492</v>
      </c>
      <c r="X130" s="790"/>
      <c r="Y130" s="790"/>
      <c r="Z130" s="791"/>
      <c r="AA130" s="792">
        <v>461692</v>
      </c>
      <c r="AB130" s="793"/>
      <c r="AC130" s="793"/>
      <c r="AD130" s="793"/>
      <c r="AE130" s="794"/>
      <c r="AF130" s="795">
        <v>457256</v>
      </c>
      <c r="AG130" s="793"/>
      <c r="AH130" s="793"/>
      <c r="AI130" s="793"/>
      <c r="AJ130" s="794"/>
      <c r="AK130" s="795">
        <v>472784</v>
      </c>
      <c r="AL130" s="793"/>
      <c r="AM130" s="793"/>
      <c r="AN130" s="793"/>
      <c r="AO130" s="794"/>
      <c r="AP130" s="796"/>
      <c r="AQ130" s="797"/>
      <c r="AR130" s="797"/>
      <c r="AS130" s="797"/>
      <c r="AT130" s="798"/>
      <c r="AU130" s="227"/>
      <c r="AV130" s="227"/>
      <c r="AW130" s="227"/>
      <c r="AX130" s="764" t="s">
        <v>493</v>
      </c>
      <c r="AY130" s="765"/>
      <c r="AZ130" s="765"/>
      <c r="BA130" s="765"/>
      <c r="BB130" s="765"/>
      <c r="BC130" s="765"/>
      <c r="BD130" s="765"/>
      <c r="BE130" s="766"/>
      <c r="BF130" s="767">
        <v>8.9</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494</v>
      </c>
      <c r="X131" s="774"/>
      <c r="Y131" s="774"/>
      <c r="Z131" s="775"/>
      <c r="AA131" s="776">
        <v>1812477</v>
      </c>
      <c r="AB131" s="777"/>
      <c r="AC131" s="777"/>
      <c r="AD131" s="777"/>
      <c r="AE131" s="778"/>
      <c r="AF131" s="779">
        <v>2009576</v>
      </c>
      <c r="AG131" s="777"/>
      <c r="AH131" s="777"/>
      <c r="AI131" s="777"/>
      <c r="AJ131" s="778"/>
      <c r="AK131" s="779">
        <v>1939244</v>
      </c>
      <c r="AL131" s="777"/>
      <c r="AM131" s="777"/>
      <c r="AN131" s="777"/>
      <c r="AO131" s="778"/>
      <c r="AP131" s="780"/>
      <c r="AQ131" s="781"/>
      <c r="AR131" s="781"/>
      <c r="AS131" s="781"/>
      <c r="AT131" s="782"/>
      <c r="AU131" s="227"/>
      <c r="AV131" s="227"/>
      <c r="AW131" s="227"/>
      <c r="AX131" s="742" t="s">
        <v>495</v>
      </c>
      <c r="AY131" s="743"/>
      <c r="AZ131" s="743"/>
      <c r="BA131" s="743"/>
      <c r="BB131" s="743"/>
      <c r="BC131" s="743"/>
      <c r="BD131" s="743"/>
      <c r="BE131" s="744"/>
      <c r="BF131" s="745" t="s">
        <v>416</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2">
      <c r="A132" s="751" t="s">
        <v>496</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497</v>
      </c>
      <c r="W132" s="755"/>
      <c r="X132" s="755"/>
      <c r="Y132" s="755"/>
      <c r="Z132" s="756"/>
      <c r="AA132" s="757">
        <v>8.0621712720000005</v>
      </c>
      <c r="AB132" s="758"/>
      <c r="AC132" s="758"/>
      <c r="AD132" s="758"/>
      <c r="AE132" s="759"/>
      <c r="AF132" s="760">
        <v>8.4110279979999998</v>
      </c>
      <c r="AG132" s="758"/>
      <c r="AH132" s="758"/>
      <c r="AI132" s="758"/>
      <c r="AJ132" s="759"/>
      <c r="AK132" s="760">
        <v>10.304221650000001</v>
      </c>
      <c r="AL132" s="758"/>
      <c r="AM132" s="758"/>
      <c r="AN132" s="758"/>
      <c r="AO132" s="759"/>
      <c r="AP132" s="761"/>
      <c r="AQ132" s="762"/>
      <c r="AR132" s="762"/>
      <c r="AS132" s="762"/>
      <c r="AT132" s="763"/>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9"/>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498</v>
      </c>
      <c r="W133" s="734"/>
      <c r="X133" s="734"/>
      <c r="Y133" s="734"/>
      <c r="Z133" s="735"/>
      <c r="AA133" s="736">
        <v>7.5</v>
      </c>
      <c r="AB133" s="737"/>
      <c r="AC133" s="737"/>
      <c r="AD133" s="737"/>
      <c r="AE133" s="738"/>
      <c r="AF133" s="736">
        <v>8</v>
      </c>
      <c r="AG133" s="737"/>
      <c r="AH133" s="737"/>
      <c r="AI133" s="737"/>
      <c r="AJ133" s="738"/>
      <c r="AK133" s="736">
        <v>8.9</v>
      </c>
      <c r="AL133" s="737"/>
      <c r="AM133" s="737"/>
      <c r="AN133" s="737"/>
      <c r="AO133" s="738"/>
      <c r="AP133" s="739"/>
      <c r="AQ133" s="740"/>
      <c r="AR133" s="740"/>
      <c r="AS133" s="740"/>
      <c r="AT133" s="741"/>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2">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4" hidden="1" x14ac:dyDescent="0.2">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qkT7CwY1c9w/2Dcqghh7dmAjosLX05VWtFAOIkslOcbO8jaKgVa13p7x0lhZcIq+e4v2Tta36iKi5DE4nmlaZg==" saltValue="DKTlDWK8WpKDXmp5875Ic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54" customWidth="1"/>
    <col min="121" max="121" width="0" style="253" hidden="1" customWidth="1"/>
    <col min="122" max="16384" width="9" style="253" hidden="1"/>
  </cols>
  <sheetData>
    <row r="1" spans="1:120" ht="13.2"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3"/>
    </row>
    <row r="17" spans="119:120" ht="13.2" x14ac:dyDescent="0.2">
      <c r="DP17" s="253"/>
    </row>
    <row r="18" spans="119:120" ht="13.2" x14ac:dyDescent="0.2"/>
    <row r="19" spans="119:120" ht="13.2" x14ac:dyDescent="0.2"/>
    <row r="20" spans="119:120" ht="13.2" x14ac:dyDescent="0.2">
      <c r="DO20" s="253"/>
      <c r="DP20" s="253"/>
    </row>
    <row r="21" spans="119:120" ht="13.2" x14ac:dyDescent="0.2">
      <c r="DP21" s="253"/>
    </row>
    <row r="22" spans="119:120" ht="13.2" x14ac:dyDescent="0.2"/>
    <row r="23" spans="119:120" ht="13.2" x14ac:dyDescent="0.2">
      <c r="DO23" s="253"/>
      <c r="DP23" s="253"/>
    </row>
    <row r="24" spans="119:120" ht="13.2" x14ac:dyDescent="0.2">
      <c r="DP24" s="253"/>
    </row>
    <row r="25" spans="119:120" ht="13.2" x14ac:dyDescent="0.2">
      <c r="DP25" s="253"/>
    </row>
    <row r="26" spans="119:120" ht="13.2" x14ac:dyDescent="0.2">
      <c r="DO26" s="253"/>
      <c r="DP26" s="253"/>
    </row>
    <row r="27" spans="119:120" ht="13.2" x14ac:dyDescent="0.2"/>
    <row r="28" spans="119:120" ht="13.2" x14ac:dyDescent="0.2">
      <c r="DO28" s="253"/>
      <c r="DP28" s="253"/>
    </row>
    <row r="29" spans="119:120" ht="13.2" x14ac:dyDescent="0.2">
      <c r="DP29" s="253"/>
    </row>
    <row r="30" spans="119:120" ht="13.2" x14ac:dyDescent="0.2"/>
    <row r="31" spans="119:120" ht="13.2" x14ac:dyDescent="0.2">
      <c r="DO31" s="253"/>
      <c r="DP31" s="253"/>
    </row>
    <row r="32" spans="119:120" ht="13.2" x14ac:dyDescent="0.2"/>
    <row r="33" spans="98:120" ht="13.2" x14ac:dyDescent="0.2">
      <c r="DO33" s="253"/>
      <c r="DP33" s="253"/>
    </row>
    <row r="34" spans="98:120" ht="13.2" x14ac:dyDescent="0.2">
      <c r="DM34" s="253"/>
    </row>
    <row r="35" spans="98:120" ht="13.2" x14ac:dyDescent="0.2">
      <c r="CT35" s="253"/>
      <c r="CU35" s="253"/>
      <c r="CV35" s="253"/>
      <c r="CY35" s="253"/>
      <c r="CZ35" s="253"/>
      <c r="DA35" s="253"/>
      <c r="DD35" s="253"/>
      <c r="DE35" s="253"/>
      <c r="DF35" s="253"/>
      <c r="DI35" s="253"/>
      <c r="DJ35" s="253"/>
      <c r="DK35" s="253"/>
      <c r="DM35" s="253"/>
      <c r="DN35" s="253"/>
      <c r="DO35" s="253"/>
      <c r="DP35" s="253"/>
    </row>
    <row r="36" spans="98:120" ht="13.2" x14ac:dyDescent="0.2"/>
    <row r="37" spans="98:120" ht="13.2" x14ac:dyDescent="0.2">
      <c r="CW37" s="253"/>
      <c r="DB37" s="253"/>
      <c r="DG37" s="253"/>
      <c r="DL37" s="253"/>
      <c r="DP37" s="253"/>
    </row>
    <row r="38" spans="98:120" ht="13.2" x14ac:dyDescent="0.2">
      <c r="CT38" s="253"/>
      <c r="CU38" s="253"/>
      <c r="CV38" s="253"/>
      <c r="CW38" s="253"/>
      <c r="CY38" s="253"/>
      <c r="CZ38" s="253"/>
      <c r="DA38" s="253"/>
      <c r="DB38" s="253"/>
      <c r="DD38" s="253"/>
      <c r="DE38" s="253"/>
      <c r="DF38" s="253"/>
      <c r="DG38" s="253"/>
      <c r="DI38" s="253"/>
      <c r="DJ38" s="253"/>
      <c r="DK38" s="253"/>
      <c r="DL38" s="253"/>
      <c r="DN38" s="253"/>
      <c r="DO38" s="253"/>
      <c r="DP38" s="253"/>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3"/>
      <c r="DO49" s="253"/>
      <c r="DP49" s="253"/>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3"/>
      <c r="CS63" s="253"/>
      <c r="CX63" s="253"/>
      <c r="DC63" s="253"/>
      <c r="DH63" s="253"/>
    </row>
    <row r="64" spans="22:120" ht="13.2" x14ac:dyDescent="0.2">
      <c r="V64" s="253"/>
    </row>
    <row r="65" spans="15:120" ht="13.2" x14ac:dyDescent="0.2">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ht="13.2" x14ac:dyDescent="0.2">
      <c r="Q66" s="253"/>
      <c r="S66" s="253"/>
      <c r="U66" s="253"/>
      <c r="DM66" s="253"/>
    </row>
    <row r="67" spans="15:120" ht="13.2" x14ac:dyDescent="0.2">
      <c r="O67" s="253"/>
      <c r="P67" s="253"/>
      <c r="R67" s="253"/>
      <c r="T67" s="253"/>
      <c r="Y67" s="253"/>
      <c r="CT67" s="253"/>
      <c r="CV67" s="253"/>
      <c r="CW67" s="253"/>
      <c r="CY67" s="253"/>
      <c r="DA67" s="253"/>
      <c r="DB67" s="253"/>
      <c r="DD67" s="253"/>
      <c r="DF67" s="253"/>
      <c r="DG67" s="253"/>
      <c r="DI67" s="253"/>
      <c r="DK67" s="253"/>
      <c r="DL67" s="253"/>
      <c r="DN67" s="253"/>
      <c r="DO67" s="253"/>
      <c r="DP67" s="253"/>
    </row>
    <row r="68" spans="15:120" ht="13.2" x14ac:dyDescent="0.2"/>
    <row r="69" spans="15:120" ht="13.2" x14ac:dyDescent="0.2"/>
    <row r="70" spans="15:120" ht="13.2" x14ac:dyDescent="0.2"/>
    <row r="71" spans="15:120" ht="13.2" x14ac:dyDescent="0.2"/>
    <row r="72" spans="15:120" ht="13.2" x14ac:dyDescent="0.2">
      <c r="DP72" s="253"/>
    </row>
    <row r="73" spans="15:120" ht="13.2" x14ac:dyDescent="0.2">
      <c r="DP73" s="253"/>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3"/>
      <c r="CX96" s="253"/>
      <c r="DC96" s="253"/>
      <c r="DH96" s="253"/>
    </row>
    <row r="97" spans="24:120" ht="13.2" x14ac:dyDescent="0.2">
      <c r="CS97" s="253"/>
      <c r="CX97" s="253"/>
      <c r="DC97" s="253"/>
      <c r="DH97" s="253"/>
      <c r="DP97" s="254" t="s">
        <v>499</v>
      </c>
    </row>
    <row r="98" spans="24:120" ht="13.2" hidden="1" x14ac:dyDescent="0.2">
      <c r="CS98" s="253"/>
      <c r="CX98" s="253"/>
      <c r="DC98" s="253"/>
      <c r="DH98" s="253"/>
    </row>
    <row r="99" spans="24:120" ht="13.2" hidden="1" x14ac:dyDescent="0.2">
      <c r="CS99" s="253"/>
      <c r="CX99" s="253"/>
      <c r="DC99" s="253"/>
      <c r="DH99" s="253"/>
    </row>
    <row r="101" spans="24:120" ht="12" hidden="1" customHeight="1" x14ac:dyDescent="0.2">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2">
      <c r="CU102" s="253"/>
      <c r="CZ102" s="253"/>
      <c r="DE102" s="253"/>
      <c r="DJ102" s="253"/>
      <c r="DM102" s="253"/>
    </row>
    <row r="103" spans="24:120" ht="13.2" hidden="1" x14ac:dyDescent="0.2">
      <c r="CT103" s="253"/>
      <c r="CV103" s="253"/>
      <c r="CW103" s="253"/>
      <c r="CY103" s="253"/>
      <c r="DA103" s="253"/>
      <c r="DB103" s="253"/>
      <c r="DD103" s="253"/>
      <c r="DF103" s="253"/>
      <c r="DG103" s="253"/>
      <c r="DI103" s="253"/>
      <c r="DK103" s="253"/>
      <c r="DL103" s="253"/>
      <c r="DM103" s="253"/>
      <c r="DN103" s="253"/>
      <c r="DO103" s="253"/>
      <c r="DP103" s="253"/>
    </row>
    <row r="104" spans="24:120" ht="13.2" hidden="1" x14ac:dyDescent="0.2">
      <c r="CV104" s="253"/>
      <c r="CW104" s="253"/>
      <c r="DA104" s="253"/>
      <c r="DB104" s="253"/>
      <c r="DF104" s="253"/>
      <c r="DG104" s="253"/>
      <c r="DK104" s="253"/>
      <c r="DL104" s="253"/>
      <c r="DN104" s="253"/>
      <c r="DO104" s="253"/>
      <c r="DP104" s="253"/>
    </row>
    <row r="105" spans="24:120" ht="12.75" hidden="1" customHeight="1" x14ac:dyDescent="0.2"/>
  </sheetData>
  <sheetProtection algorithmName="SHA-512" hashValue="7xTyX+nCc8uYkPSMwp5uoG0quEupynH70QLQ+MoBorKSySEV8dBSvSZAljSBzLwqY3iS3C19GOeT2rVeL9VUFw==" saltValue="bUFP5tDc6IZXPCadqJ81S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54" customWidth="1"/>
    <col min="117" max="16384" width="9" style="253" hidden="1"/>
  </cols>
  <sheetData>
    <row r="1" spans="2:116" ht="13.2"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ht="13.2" x14ac:dyDescent="0.2"/>
    <row r="3" spans="2:116" ht="13.2" x14ac:dyDescent="0.2"/>
    <row r="4" spans="2:116" ht="13.2" x14ac:dyDescent="0.2">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ht="13.2" x14ac:dyDescent="0.2">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ht="13.2" x14ac:dyDescent="0.2"/>
    <row r="20" spans="9:116" ht="13.2" x14ac:dyDescent="0.2"/>
    <row r="21" spans="9:116" ht="13.2" x14ac:dyDescent="0.2">
      <c r="DL21" s="253"/>
    </row>
    <row r="22" spans="9:116" ht="13.2" x14ac:dyDescent="0.2">
      <c r="DI22" s="253"/>
      <c r="DJ22" s="253"/>
      <c r="DK22" s="253"/>
      <c r="DL22" s="253"/>
    </row>
    <row r="23" spans="9:116" ht="13.2" x14ac:dyDescent="0.2">
      <c r="CY23" s="253"/>
      <c r="CZ23" s="253"/>
      <c r="DA23" s="253"/>
      <c r="DB23" s="253"/>
      <c r="DC23" s="253"/>
      <c r="DD23" s="253"/>
      <c r="DE23" s="253"/>
      <c r="DF23" s="253"/>
      <c r="DG23" s="253"/>
      <c r="DH23" s="253"/>
      <c r="DI23" s="253"/>
      <c r="DJ23" s="253"/>
      <c r="DK23" s="253"/>
      <c r="DL23" s="253"/>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3"/>
      <c r="DA35" s="253"/>
      <c r="DB35" s="253"/>
      <c r="DC35" s="253"/>
      <c r="DD35" s="253"/>
      <c r="DE35" s="253"/>
      <c r="DF35" s="253"/>
      <c r="DG35" s="253"/>
      <c r="DH35" s="253"/>
      <c r="DI35" s="253"/>
      <c r="DJ35" s="253"/>
      <c r="DK35" s="253"/>
      <c r="DL35" s="253"/>
    </row>
    <row r="36" spans="15:116" ht="13.2" x14ac:dyDescent="0.2"/>
    <row r="37" spans="15:116" ht="13.2" x14ac:dyDescent="0.2">
      <c r="DL37" s="253"/>
    </row>
    <row r="38" spans="15:116" ht="13.2" x14ac:dyDescent="0.2">
      <c r="DI38" s="253"/>
      <c r="DJ38" s="253"/>
      <c r="DK38" s="253"/>
      <c r="DL38" s="253"/>
    </row>
    <row r="39" spans="15:116" ht="13.2" x14ac:dyDescent="0.2"/>
    <row r="40" spans="15:116" ht="13.2" x14ac:dyDescent="0.2"/>
    <row r="41" spans="15:116" ht="13.2" x14ac:dyDescent="0.2"/>
    <row r="42" spans="15:116" ht="13.2" x14ac:dyDescent="0.2"/>
    <row r="43" spans="15:116" ht="13.2" x14ac:dyDescent="0.2">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ht="13.2" x14ac:dyDescent="0.2">
      <c r="DL44" s="253"/>
    </row>
    <row r="45" spans="15:116" ht="13.2" x14ac:dyDescent="0.2"/>
    <row r="46" spans="15:116" ht="13.2" x14ac:dyDescent="0.2">
      <c r="DA46" s="253"/>
      <c r="DB46" s="253"/>
      <c r="DC46" s="253"/>
      <c r="DD46" s="253"/>
      <c r="DE46" s="253"/>
      <c r="DF46" s="253"/>
      <c r="DG46" s="253"/>
      <c r="DH46" s="253"/>
      <c r="DI46" s="253"/>
      <c r="DJ46" s="253"/>
      <c r="DK46" s="253"/>
      <c r="DL46" s="253"/>
    </row>
    <row r="47" spans="15:116" ht="13.2" x14ac:dyDescent="0.2"/>
    <row r="48" spans="15:116" ht="13.2" x14ac:dyDescent="0.2"/>
    <row r="49" spans="104:116" ht="13.2" x14ac:dyDescent="0.2"/>
    <row r="50" spans="104:116" ht="13.2" x14ac:dyDescent="0.2">
      <c r="CZ50" s="253"/>
      <c r="DA50" s="253"/>
      <c r="DB50" s="253"/>
      <c r="DC50" s="253"/>
      <c r="DD50" s="253"/>
      <c r="DE50" s="253"/>
      <c r="DF50" s="253"/>
      <c r="DG50" s="253"/>
      <c r="DH50" s="253"/>
      <c r="DI50" s="253"/>
      <c r="DJ50" s="253"/>
      <c r="DK50" s="253"/>
      <c r="DL50" s="253"/>
    </row>
    <row r="51" spans="104:116" ht="13.2" x14ac:dyDescent="0.2"/>
    <row r="52" spans="104:116" ht="13.2" x14ac:dyDescent="0.2"/>
    <row r="53" spans="104:116" ht="13.2" x14ac:dyDescent="0.2">
      <c r="DL53" s="253"/>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3"/>
      <c r="DD67" s="253"/>
      <c r="DE67" s="253"/>
      <c r="DF67" s="253"/>
      <c r="DG67" s="253"/>
      <c r="DH67" s="253"/>
      <c r="DI67" s="253"/>
      <c r="DJ67" s="253"/>
      <c r="DK67" s="253"/>
      <c r="DL67" s="253"/>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UQui29tAt9hvoRlHGohlFgjO0xDslPeI6sfH34VKyt59OedJAyz9Or/3EgAUB7QWJVbV6YMzRw6vMMRCi6S9kg==" saltValue="p+nYjqx4XnQDquF0Ha7rp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55" customWidth="1"/>
    <col min="37" max="44" width="17" style="255" customWidth="1"/>
    <col min="45" max="45" width="6.109375" style="261" customWidth="1"/>
    <col min="46" max="46" width="3" style="259" customWidth="1"/>
    <col min="47" max="47" width="19.109375" style="255" hidden="1" customWidth="1"/>
    <col min="48" max="52" width="12.6640625" style="255" hidden="1" customWidth="1"/>
    <col min="53" max="16384" width="8.6640625" style="255" hidden="1"/>
  </cols>
  <sheetData>
    <row r="1" spans="1:46" ht="13.2" x14ac:dyDescent="0.2">
      <c r="AS1" s="255"/>
      <c r="AT1" s="255"/>
    </row>
    <row r="2" spans="1:46" ht="13.2" x14ac:dyDescent="0.2">
      <c r="AS2" s="255"/>
      <c r="AT2" s="255"/>
    </row>
    <row r="3" spans="1:46" ht="13.2" x14ac:dyDescent="0.2">
      <c r="AS3" s="255"/>
      <c r="AT3" s="255"/>
    </row>
    <row r="4" spans="1:46" ht="13.2" x14ac:dyDescent="0.2">
      <c r="AS4" s="255"/>
      <c r="AT4" s="255"/>
    </row>
    <row r="5" spans="1:46" ht="16.2" x14ac:dyDescent="0.2">
      <c r="A5" s="256" t="s">
        <v>500</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ht="13.2" x14ac:dyDescent="0.2">
      <c r="A6" s="259"/>
      <c r="AK6" s="260" t="s">
        <v>501</v>
      </c>
      <c r="AL6" s="260"/>
      <c r="AM6" s="260"/>
      <c r="AN6" s="260"/>
    </row>
    <row r="7" spans="1:46" ht="13.5" customHeight="1" x14ac:dyDescent="0.2">
      <c r="A7" s="259"/>
      <c r="AK7" s="262"/>
      <c r="AL7" s="263"/>
      <c r="AM7" s="263"/>
      <c r="AN7" s="264"/>
      <c r="AO7" s="1131" t="s">
        <v>502</v>
      </c>
      <c r="AP7" s="265"/>
      <c r="AQ7" s="266" t="s">
        <v>503</v>
      </c>
      <c r="AR7" s="267"/>
    </row>
    <row r="8" spans="1:46" ht="13.2" x14ac:dyDescent="0.2">
      <c r="A8" s="259"/>
      <c r="AK8" s="268"/>
      <c r="AL8" s="269"/>
      <c r="AM8" s="269"/>
      <c r="AN8" s="270"/>
      <c r="AO8" s="1132"/>
      <c r="AP8" s="271" t="s">
        <v>504</v>
      </c>
      <c r="AQ8" s="272" t="s">
        <v>505</v>
      </c>
      <c r="AR8" s="273" t="s">
        <v>506</v>
      </c>
    </row>
    <row r="9" spans="1:46" ht="13.2" x14ac:dyDescent="0.2">
      <c r="A9" s="259"/>
      <c r="AK9" s="1143" t="s">
        <v>507</v>
      </c>
      <c r="AL9" s="1144"/>
      <c r="AM9" s="1144"/>
      <c r="AN9" s="1145"/>
      <c r="AO9" s="274">
        <v>838005</v>
      </c>
      <c r="AP9" s="274">
        <v>285133</v>
      </c>
      <c r="AQ9" s="275">
        <v>239803</v>
      </c>
      <c r="AR9" s="276">
        <v>18.899999999999999</v>
      </c>
    </row>
    <row r="10" spans="1:46" ht="13.5" customHeight="1" x14ac:dyDescent="0.2">
      <c r="A10" s="259"/>
      <c r="AK10" s="1143" t="s">
        <v>508</v>
      </c>
      <c r="AL10" s="1144"/>
      <c r="AM10" s="1144"/>
      <c r="AN10" s="1145"/>
      <c r="AO10" s="277">
        <v>48149</v>
      </c>
      <c r="AP10" s="277">
        <v>16383</v>
      </c>
      <c r="AQ10" s="278">
        <v>35073</v>
      </c>
      <c r="AR10" s="279">
        <v>-53.3</v>
      </c>
    </row>
    <row r="11" spans="1:46" ht="13.5" customHeight="1" x14ac:dyDescent="0.2">
      <c r="A11" s="259"/>
      <c r="AK11" s="1143" t="s">
        <v>509</v>
      </c>
      <c r="AL11" s="1144"/>
      <c r="AM11" s="1144"/>
      <c r="AN11" s="1145"/>
      <c r="AO11" s="277" t="s">
        <v>510</v>
      </c>
      <c r="AP11" s="277" t="s">
        <v>510</v>
      </c>
      <c r="AQ11" s="278">
        <v>3640</v>
      </c>
      <c r="AR11" s="279" t="s">
        <v>510</v>
      </c>
    </row>
    <row r="12" spans="1:46" ht="13.5" customHeight="1" x14ac:dyDescent="0.2">
      <c r="A12" s="259"/>
      <c r="AK12" s="1143" t="s">
        <v>511</v>
      </c>
      <c r="AL12" s="1144"/>
      <c r="AM12" s="1144"/>
      <c r="AN12" s="1145"/>
      <c r="AO12" s="277" t="s">
        <v>510</v>
      </c>
      <c r="AP12" s="277" t="s">
        <v>510</v>
      </c>
      <c r="AQ12" s="278" t="s">
        <v>510</v>
      </c>
      <c r="AR12" s="279" t="s">
        <v>510</v>
      </c>
    </row>
    <row r="13" spans="1:46" ht="13.5" customHeight="1" x14ac:dyDescent="0.2">
      <c r="A13" s="259"/>
      <c r="AK13" s="1143" t="s">
        <v>512</v>
      </c>
      <c r="AL13" s="1144"/>
      <c r="AM13" s="1144"/>
      <c r="AN13" s="1145"/>
      <c r="AO13" s="277">
        <v>36964</v>
      </c>
      <c r="AP13" s="277">
        <v>12577</v>
      </c>
      <c r="AQ13" s="278">
        <v>11407</v>
      </c>
      <c r="AR13" s="279">
        <v>10.3</v>
      </c>
    </row>
    <row r="14" spans="1:46" ht="13.5" customHeight="1" x14ac:dyDescent="0.2">
      <c r="A14" s="259"/>
      <c r="AK14" s="1143" t="s">
        <v>513</v>
      </c>
      <c r="AL14" s="1144"/>
      <c r="AM14" s="1144"/>
      <c r="AN14" s="1145"/>
      <c r="AO14" s="277">
        <v>13641</v>
      </c>
      <c r="AP14" s="277">
        <v>4641</v>
      </c>
      <c r="AQ14" s="278">
        <v>4585</v>
      </c>
      <c r="AR14" s="279">
        <v>1.2</v>
      </c>
    </row>
    <row r="15" spans="1:46" ht="13.5" customHeight="1" x14ac:dyDescent="0.2">
      <c r="A15" s="259"/>
      <c r="AK15" s="1146" t="s">
        <v>514</v>
      </c>
      <c r="AL15" s="1147"/>
      <c r="AM15" s="1147"/>
      <c r="AN15" s="1148"/>
      <c r="AO15" s="277">
        <v>-50319</v>
      </c>
      <c r="AP15" s="277">
        <v>-17121</v>
      </c>
      <c r="AQ15" s="278">
        <v>-18839</v>
      </c>
      <c r="AR15" s="279">
        <v>-9.1</v>
      </c>
    </row>
    <row r="16" spans="1:46" ht="13.2" x14ac:dyDescent="0.2">
      <c r="A16" s="259"/>
      <c r="AK16" s="1146" t="s">
        <v>189</v>
      </c>
      <c r="AL16" s="1147"/>
      <c r="AM16" s="1147"/>
      <c r="AN16" s="1148"/>
      <c r="AO16" s="277">
        <v>886440</v>
      </c>
      <c r="AP16" s="277">
        <v>301613</v>
      </c>
      <c r="AQ16" s="278">
        <v>275669</v>
      </c>
      <c r="AR16" s="279">
        <v>9.4</v>
      </c>
    </row>
    <row r="17" spans="1:46" ht="13.2" x14ac:dyDescent="0.2">
      <c r="A17" s="259"/>
    </row>
    <row r="18" spans="1:46" ht="13.2" x14ac:dyDescent="0.2">
      <c r="A18" s="259"/>
      <c r="AQ18" s="280"/>
      <c r="AR18" s="280"/>
    </row>
    <row r="19" spans="1:46" ht="13.2" x14ac:dyDescent="0.2">
      <c r="A19" s="259"/>
      <c r="AK19" s="255" t="s">
        <v>515</v>
      </c>
    </row>
    <row r="20" spans="1:46" ht="13.2" x14ac:dyDescent="0.2">
      <c r="A20" s="259"/>
      <c r="AK20" s="281"/>
      <c r="AL20" s="282"/>
      <c r="AM20" s="282"/>
      <c r="AN20" s="283"/>
      <c r="AO20" s="284" t="s">
        <v>516</v>
      </c>
      <c r="AP20" s="285" t="s">
        <v>517</v>
      </c>
      <c r="AQ20" s="286" t="s">
        <v>518</v>
      </c>
      <c r="AR20" s="287"/>
    </row>
    <row r="21" spans="1:46" s="260" customFormat="1" ht="13.2" x14ac:dyDescent="0.2">
      <c r="A21" s="288"/>
      <c r="AK21" s="1149" t="s">
        <v>519</v>
      </c>
      <c r="AL21" s="1150"/>
      <c r="AM21" s="1150"/>
      <c r="AN21" s="1151"/>
      <c r="AO21" s="289">
        <v>27.9</v>
      </c>
      <c r="AP21" s="290">
        <v>23.86</v>
      </c>
      <c r="AQ21" s="291">
        <v>4.04</v>
      </c>
      <c r="AS21" s="292"/>
      <c r="AT21" s="288"/>
    </row>
    <row r="22" spans="1:46" s="260" customFormat="1" ht="13.2" x14ac:dyDescent="0.2">
      <c r="A22" s="288"/>
      <c r="AK22" s="1149" t="s">
        <v>520</v>
      </c>
      <c r="AL22" s="1150"/>
      <c r="AM22" s="1150"/>
      <c r="AN22" s="1151"/>
      <c r="AO22" s="293">
        <v>99</v>
      </c>
      <c r="AP22" s="294">
        <v>95.5</v>
      </c>
      <c r="AQ22" s="295">
        <v>3.5</v>
      </c>
      <c r="AR22" s="280"/>
      <c r="AS22" s="292"/>
      <c r="AT22" s="288"/>
    </row>
    <row r="23" spans="1:46" s="260" customFormat="1" ht="13.2" x14ac:dyDescent="0.2">
      <c r="A23" s="288"/>
      <c r="AP23" s="280"/>
      <c r="AQ23" s="280"/>
      <c r="AR23" s="280"/>
      <c r="AS23" s="292"/>
      <c r="AT23" s="288"/>
    </row>
    <row r="24" spans="1:46" s="260" customFormat="1" ht="13.2" x14ac:dyDescent="0.2">
      <c r="A24" s="288"/>
      <c r="AP24" s="280"/>
      <c r="AQ24" s="280"/>
      <c r="AR24" s="280"/>
      <c r="AS24" s="292"/>
      <c r="AT24" s="288"/>
    </row>
    <row r="25" spans="1:46" s="260" customFormat="1" ht="13.2" x14ac:dyDescent="0.2">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ht="13.2" x14ac:dyDescent="0.2">
      <c r="A26" s="1142" t="s">
        <v>521</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300"/>
      <c r="AS27" s="255"/>
      <c r="AT27" s="255"/>
    </row>
    <row r="28" spans="1:46" ht="16.2" x14ac:dyDescent="0.2">
      <c r="A28" s="256" t="s">
        <v>522</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ht="13.2" x14ac:dyDescent="0.2">
      <c r="A29" s="259"/>
      <c r="AK29" s="260" t="s">
        <v>523</v>
      </c>
      <c r="AL29" s="260"/>
      <c r="AM29" s="260"/>
      <c r="AN29" s="260"/>
      <c r="AS29" s="302"/>
    </row>
    <row r="30" spans="1:46" ht="13.5" customHeight="1" x14ac:dyDescent="0.2">
      <c r="A30" s="259"/>
      <c r="AK30" s="262"/>
      <c r="AL30" s="263"/>
      <c r="AM30" s="263"/>
      <c r="AN30" s="264"/>
      <c r="AO30" s="1131" t="s">
        <v>502</v>
      </c>
      <c r="AP30" s="265"/>
      <c r="AQ30" s="266" t="s">
        <v>503</v>
      </c>
      <c r="AR30" s="267"/>
    </row>
    <row r="31" spans="1:46" ht="13.2" x14ac:dyDescent="0.2">
      <c r="A31" s="259"/>
      <c r="AK31" s="268"/>
      <c r="AL31" s="269"/>
      <c r="AM31" s="269"/>
      <c r="AN31" s="270"/>
      <c r="AO31" s="1132"/>
      <c r="AP31" s="271" t="s">
        <v>504</v>
      </c>
      <c r="AQ31" s="272" t="s">
        <v>505</v>
      </c>
      <c r="AR31" s="273" t="s">
        <v>506</v>
      </c>
    </row>
    <row r="32" spans="1:46" ht="27" customHeight="1" x14ac:dyDescent="0.2">
      <c r="A32" s="259"/>
      <c r="AK32" s="1133" t="s">
        <v>524</v>
      </c>
      <c r="AL32" s="1134"/>
      <c r="AM32" s="1134"/>
      <c r="AN32" s="1135"/>
      <c r="AO32" s="303">
        <v>556924</v>
      </c>
      <c r="AP32" s="303">
        <v>189494</v>
      </c>
      <c r="AQ32" s="304">
        <v>162926</v>
      </c>
      <c r="AR32" s="305">
        <v>16.3</v>
      </c>
    </row>
    <row r="33" spans="1:46" ht="13.5" customHeight="1" x14ac:dyDescent="0.2">
      <c r="A33" s="259"/>
      <c r="AK33" s="1133" t="s">
        <v>525</v>
      </c>
      <c r="AL33" s="1134"/>
      <c r="AM33" s="1134"/>
      <c r="AN33" s="1135"/>
      <c r="AO33" s="303" t="s">
        <v>510</v>
      </c>
      <c r="AP33" s="303" t="s">
        <v>510</v>
      </c>
      <c r="AQ33" s="304" t="s">
        <v>510</v>
      </c>
      <c r="AR33" s="305" t="s">
        <v>510</v>
      </c>
    </row>
    <row r="34" spans="1:46" ht="27" customHeight="1" x14ac:dyDescent="0.2">
      <c r="A34" s="259"/>
      <c r="AK34" s="1133" t="s">
        <v>526</v>
      </c>
      <c r="AL34" s="1134"/>
      <c r="AM34" s="1134"/>
      <c r="AN34" s="1135"/>
      <c r="AO34" s="303" t="s">
        <v>510</v>
      </c>
      <c r="AP34" s="303" t="s">
        <v>510</v>
      </c>
      <c r="AQ34" s="304">
        <v>4</v>
      </c>
      <c r="AR34" s="305" t="s">
        <v>510</v>
      </c>
    </row>
    <row r="35" spans="1:46" ht="27" customHeight="1" x14ac:dyDescent="0.2">
      <c r="A35" s="259"/>
      <c r="AK35" s="1133" t="s">
        <v>527</v>
      </c>
      <c r="AL35" s="1134"/>
      <c r="AM35" s="1134"/>
      <c r="AN35" s="1135"/>
      <c r="AO35" s="303">
        <v>110901</v>
      </c>
      <c r="AP35" s="303">
        <v>37734</v>
      </c>
      <c r="AQ35" s="304">
        <v>33512</v>
      </c>
      <c r="AR35" s="305">
        <v>12.6</v>
      </c>
    </row>
    <row r="36" spans="1:46" ht="27" customHeight="1" x14ac:dyDescent="0.2">
      <c r="A36" s="259"/>
      <c r="AK36" s="1133" t="s">
        <v>528</v>
      </c>
      <c r="AL36" s="1134"/>
      <c r="AM36" s="1134"/>
      <c r="AN36" s="1135"/>
      <c r="AO36" s="303">
        <v>4695</v>
      </c>
      <c r="AP36" s="303">
        <v>1597</v>
      </c>
      <c r="AQ36" s="304">
        <v>2866</v>
      </c>
      <c r="AR36" s="305">
        <v>-44.3</v>
      </c>
    </row>
    <row r="37" spans="1:46" ht="13.5" customHeight="1" x14ac:dyDescent="0.2">
      <c r="A37" s="259"/>
      <c r="AK37" s="1133" t="s">
        <v>529</v>
      </c>
      <c r="AL37" s="1134"/>
      <c r="AM37" s="1134"/>
      <c r="AN37" s="1135"/>
      <c r="AO37" s="303">
        <v>1288</v>
      </c>
      <c r="AP37" s="303">
        <v>438</v>
      </c>
      <c r="AQ37" s="304">
        <v>1429</v>
      </c>
      <c r="AR37" s="305">
        <v>-69.3</v>
      </c>
    </row>
    <row r="38" spans="1:46" ht="27" customHeight="1" x14ac:dyDescent="0.2">
      <c r="A38" s="259"/>
      <c r="AK38" s="1136" t="s">
        <v>530</v>
      </c>
      <c r="AL38" s="1137"/>
      <c r="AM38" s="1137"/>
      <c r="AN38" s="1138"/>
      <c r="AO38" s="306" t="s">
        <v>510</v>
      </c>
      <c r="AP38" s="306" t="s">
        <v>510</v>
      </c>
      <c r="AQ38" s="307">
        <v>30</v>
      </c>
      <c r="AR38" s="295" t="s">
        <v>510</v>
      </c>
      <c r="AS38" s="302"/>
    </row>
    <row r="39" spans="1:46" ht="13.2" x14ac:dyDescent="0.2">
      <c r="A39" s="259"/>
      <c r="AK39" s="1136" t="s">
        <v>531</v>
      </c>
      <c r="AL39" s="1137"/>
      <c r="AM39" s="1137"/>
      <c r="AN39" s="1138"/>
      <c r="AO39" s="303">
        <v>-1200</v>
      </c>
      <c r="AP39" s="303">
        <v>-408</v>
      </c>
      <c r="AQ39" s="304">
        <v>-7390</v>
      </c>
      <c r="AR39" s="305">
        <v>-94.5</v>
      </c>
      <c r="AS39" s="302"/>
    </row>
    <row r="40" spans="1:46" ht="27" customHeight="1" x14ac:dyDescent="0.2">
      <c r="A40" s="259"/>
      <c r="AK40" s="1133" t="s">
        <v>532</v>
      </c>
      <c r="AL40" s="1134"/>
      <c r="AM40" s="1134"/>
      <c r="AN40" s="1135"/>
      <c r="AO40" s="303">
        <v>-472784</v>
      </c>
      <c r="AP40" s="303">
        <v>-160866</v>
      </c>
      <c r="AQ40" s="304">
        <v>-136323</v>
      </c>
      <c r="AR40" s="305">
        <v>18</v>
      </c>
      <c r="AS40" s="302"/>
    </row>
    <row r="41" spans="1:46" ht="13.2" x14ac:dyDescent="0.2">
      <c r="A41" s="259"/>
      <c r="AK41" s="1139" t="s">
        <v>301</v>
      </c>
      <c r="AL41" s="1140"/>
      <c r="AM41" s="1140"/>
      <c r="AN41" s="1141"/>
      <c r="AO41" s="303">
        <v>199824</v>
      </c>
      <c r="AP41" s="303">
        <v>67990</v>
      </c>
      <c r="AQ41" s="304">
        <v>57054</v>
      </c>
      <c r="AR41" s="305">
        <v>19.2</v>
      </c>
      <c r="AS41" s="302"/>
    </row>
    <row r="42" spans="1:46" ht="13.2" x14ac:dyDescent="0.2">
      <c r="A42" s="259"/>
      <c r="AK42" s="308" t="s">
        <v>533</v>
      </c>
      <c r="AQ42" s="280"/>
      <c r="AR42" s="280"/>
      <c r="AS42" s="302"/>
    </row>
    <row r="43" spans="1:46" ht="13.2" x14ac:dyDescent="0.2">
      <c r="A43" s="259"/>
      <c r="AP43" s="309"/>
      <c r="AQ43" s="280"/>
      <c r="AS43" s="302"/>
    </row>
    <row r="44" spans="1:46" ht="13.2" x14ac:dyDescent="0.2">
      <c r="A44" s="259"/>
      <c r="AQ44" s="280"/>
    </row>
    <row r="45" spans="1:46" ht="13.2" x14ac:dyDescent="0.2">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ht="13.2" x14ac:dyDescent="0.2">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2">
      <c r="A47" s="312" t="s">
        <v>534</v>
      </c>
    </row>
    <row r="48" spans="1:46" ht="13.2" x14ac:dyDescent="0.2">
      <c r="A48" s="259"/>
      <c r="AK48" s="313" t="s">
        <v>535</v>
      </c>
      <c r="AL48" s="313"/>
      <c r="AM48" s="313"/>
      <c r="AN48" s="313"/>
      <c r="AO48" s="313"/>
      <c r="AP48" s="313"/>
      <c r="AQ48" s="314"/>
      <c r="AR48" s="313"/>
    </row>
    <row r="49" spans="1:44" ht="13.5" customHeight="1" x14ac:dyDescent="0.2">
      <c r="A49" s="259"/>
      <c r="AK49" s="315"/>
      <c r="AL49" s="316"/>
      <c r="AM49" s="1126" t="s">
        <v>502</v>
      </c>
      <c r="AN49" s="1128" t="s">
        <v>536</v>
      </c>
      <c r="AO49" s="1129"/>
      <c r="AP49" s="1129"/>
      <c r="AQ49" s="1129"/>
      <c r="AR49" s="1130"/>
    </row>
    <row r="50" spans="1:44" ht="13.2" x14ac:dyDescent="0.2">
      <c r="A50" s="259"/>
      <c r="AK50" s="317"/>
      <c r="AL50" s="318"/>
      <c r="AM50" s="1127"/>
      <c r="AN50" s="319" t="s">
        <v>537</v>
      </c>
      <c r="AO50" s="320" t="s">
        <v>538</v>
      </c>
      <c r="AP50" s="321" t="s">
        <v>539</v>
      </c>
      <c r="AQ50" s="322" t="s">
        <v>540</v>
      </c>
      <c r="AR50" s="323" t="s">
        <v>541</v>
      </c>
    </row>
    <row r="51" spans="1:44" ht="13.2" x14ac:dyDescent="0.2">
      <c r="A51" s="259"/>
      <c r="AK51" s="315" t="s">
        <v>542</v>
      </c>
      <c r="AL51" s="316"/>
      <c r="AM51" s="324">
        <v>526270</v>
      </c>
      <c r="AN51" s="325">
        <v>161334</v>
      </c>
      <c r="AO51" s="326">
        <v>-47.3</v>
      </c>
      <c r="AP51" s="327">
        <v>271581</v>
      </c>
      <c r="AQ51" s="328">
        <v>-6.7</v>
      </c>
      <c r="AR51" s="329">
        <v>-40.6</v>
      </c>
    </row>
    <row r="52" spans="1:44" ht="13.2" x14ac:dyDescent="0.2">
      <c r="A52" s="259"/>
      <c r="AK52" s="330"/>
      <c r="AL52" s="331" t="s">
        <v>543</v>
      </c>
      <c r="AM52" s="332">
        <v>346053</v>
      </c>
      <c r="AN52" s="333">
        <v>106086</v>
      </c>
      <c r="AO52" s="334">
        <v>-55.9</v>
      </c>
      <c r="AP52" s="335">
        <v>117844</v>
      </c>
      <c r="AQ52" s="336">
        <v>-1</v>
      </c>
      <c r="AR52" s="337">
        <v>-54.9</v>
      </c>
    </row>
    <row r="53" spans="1:44" ht="13.2" x14ac:dyDescent="0.2">
      <c r="A53" s="259"/>
      <c r="AK53" s="315" t="s">
        <v>544</v>
      </c>
      <c r="AL53" s="316"/>
      <c r="AM53" s="324">
        <v>661298</v>
      </c>
      <c r="AN53" s="325">
        <v>208611</v>
      </c>
      <c r="AO53" s="326">
        <v>29.3</v>
      </c>
      <c r="AP53" s="327">
        <v>268375</v>
      </c>
      <c r="AQ53" s="328">
        <v>-1.2</v>
      </c>
      <c r="AR53" s="329">
        <v>30.5</v>
      </c>
    </row>
    <row r="54" spans="1:44" ht="13.2" x14ac:dyDescent="0.2">
      <c r="A54" s="259"/>
      <c r="AK54" s="330"/>
      <c r="AL54" s="331" t="s">
        <v>543</v>
      </c>
      <c r="AM54" s="332">
        <v>430292</v>
      </c>
      <c r="AN54" s="333">
        <v>135739</v>
      </c>
      <c r="AO54" s="334">
        <v>28</v>
      </c>
      <c r="AP54" s="335">
        <v>119602</v>
      </c>
      <c r="AQ54" s="336">
        <v>1.5</v>
      </c>
      <c r="AR54" s="337">
        <v>26.5</v>
      </c>
    </row>
    <row r="55" spans="1:44" ht="13.2" x14ac:dyDescent="0.2">
      <c r="A55" s="259"/>
      <c r="AK55" s="315" t="s">
        <v>545</v>
      </c>
      <c r="AL55" s="316"/>
      <c r="AM55" s="324">
        <v>543651</v>
      </c>
      <c r="AN55" s="325">
        <v>174976</v>
      </c>
      <c r="AO55" s="326">
        <v>-16.100000000000001</v>
      </c>
      <c r="AP55" s="327">
        <v>301035</v>
      </c>
      <c r="AQ55" s="328">
        <v>12.2</v>
      </c>
      <c r="AR55" s="329">
        <v>-28.3</v>
      </c>
    </row>
    <row r="56" spans="1:44" ht="13.2" x14ac:dyDescent="0.2">
      <c r="A56" s="259"/>
      <c r="AK56" s="330"/>
      <c r="AL56" s="331" t="s">
        <v>543</v>
      </c>
      <c r="AM56" s="332">
        <v>236665</v>
      </c>
      <c r="AN56" s="333">
        <v>76172</v>
      </c>
      <c r="AO56" s="334">
        <v>-43.9</v>
      </c>
      <c r="AP56" s="335">
        <v>154376</v>
      </c>
      <c r="AQ56" s="336">
        <v>29.1</v>
      </c>
      <c r="AR56" s="337">
        <v>-73</v>
      </c>
    </row>
    <row r="57" spans="1:44" ht="13.2" x14ac:dyDescent="0.2">
      <c r="A57" s="259"/>
      <c r="AK57" s="315" t="s">
        <v>546</v>
      </c>
      <c r="AL57" s="316"/>
      <c r="AM57" s="324">
        <v>747875</v>
      </c>
      <c r="AN57" s="325">
        <v>246823</v>
      </c>
      <c r="AO57" s="326">
        <v>41.1</v>
      </c>
      <c r="AP57" s="327">
        <v>277467</v>
      </c>
      <c r="AQ57" s="328">
        <v>-7.8</v>
      </c>
      <c r="AR57" s="329">
        <v>48.9</v>
      </c>
    </row>
    <row r="58" spans="1:44" ht="13.2" x14ac:dyDescent="0.2">
      <c r="A58" s="259"/>
      <c r="AK58" s="330"/>
      <c r="AL58" s="331" t="s">
        <v>543</v>
      </c>
      <c r="AM58" s="332">
        <v>303363</v>
      </c>
      <c r="AN58" s="333">
        <v>100120</v>
      </c>
      <c r="AO58" s="334">
        <v>31.4</v>
      </c>
      <c r="AP58" s="335">
        <v>128378</v>
      </c>
      <c r="AQ58" s="336">
        <v>-16.8</v>
      </c>
      <c r="AR58" s="337">
        <v>48.2</v>
      </c>
    </row>
    <row r="59" spans="1:44" ht="13.2" x14ac:dyDescent="0.2">
      <c r="A59" s="259"/>
      <c r="AK59" s="315" t="s">
        <v>547</v>
      </c>
      <c r="AL59" s="316"/>
      <c r="AM59" s="324">
        <v>478950</v>
      </c>
      <c r="AN59" s="325">
        <v>162964</v>
      </c>
      <c r="AO59" s="326">
        <v>-34</v>
      </c>
      <c r="AP59" s="327">
        <v>282256</v>
      </c>
      <c r="AQ59" s="328">
        <v>1.7</v>
      </c>
      <c r="AR59" s="329">
        <v>-35.700000000000003</v>
      </c>
    </row>
    <row r="60" spans="1:44" ht="13.2" x14ac:dyDescent="0.2">
      <c r="A60" s="259"/>
      <c r="AK60" s="330"/>
      <c r="AL60" s="331" t="s">
        <v>543</v>
      </c>
      <c r="AM60" s="332">
        <v>319721</v>
      </c>
      <c r="AN60" s="333">
        <v>108786</v>
      </c>
      <c r="AO60" s="334">
        <v>8.6999999999999993</v>
      </c>
      <c r="AP60" s="335">
        <v>145453</v>
      </c>
      <c r="AQ60" s="336">
        <v>13.3</v>
      </c>
      <c r="AR60" s="337">
        <v>-4.5999999999999996</v>
      </c>
    </row>
    <row r="61" spans="1:44" ht="13.2" x14ac:dyDescent="0.2">
      <c r="A61" s="259"/>
      <c r="AK61" s="315" t="s">
        <v>548</v>
      </c>
      <c r="AL61" s="338"/>
      <c r="AM61" s="324">
        <v>591609</v>
      </c>
      <c r="AN61" s="325">
        <v>190942</v>
      </c>
      <c r="AO61" s="326">
        <v>-5.4</v>
      </c>
      <c r="AP61" s="327">
        <v>280143</v>
      </c>
      <c r="AQ61" s="339">
        <v>-0.4</v>
      </c>
      <c r="AR61" s="329">
        <v>-5</v>
      </c>
    </row>
    <row r="62" spans="1:44" ht="13.2" x14ac:dyDescent="0.2">
      <c r="A62" s="259"/>
      <c r="AK62" s="330"/>
      <c r="AL62" s="331" t="s">
        <v>543</v>
      </c>
      <c r="AM62" s="332">
        <v>327219</v>
      </c>
      <c r="AN62" s="333">
        <v>105381</v>
      </c>
      <c r="AO62" s="334">
        <v>-6.3</v>
      </c>
      <c r="AP62" s="335">
        <v>133131</v>
      </c>
      <c r="AQ62" s="336">
        <v>5.2</v>
      </c>
      <c r="AR62" s="337">
        <v>-11.5</v>
      </c>
    </row>
    <row r="63" spans="1:44" ht="13.2" x14ac:dyDescent="0.2">
      <c r="A63" s="259"/>
    </row>
    <row r="64" spans="1:44" ht="13.2" x14ac:dyDescent="0.2">
      <c r="A64" s="259"/>
    </row>
    <row r="65" spans="1:46" ht="13.2" x14ac:dyDescent="0.2">
      <c r="A65" s="259"/>
    </row>
    <row r="66" spans="1:46" ht="13.2" x14ac:dyDescent="0.2">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2">
      <c r="AS67" s="255"/>
      <c r="AT67" s="255"/>
    </row>
    <row r="70" spans="1:46" ht="13.2" hidden="1" x14ac:dyDescent="0.2"/>
    <row r="71" spans="1:46" ht="13.2" hidden="1" x14ac:dyDescent="0.2"/>
    <row r="72" spans="1:46" ht="13.2" hidden="1" x14ac:dyDescent="0.2"/>
    <row r="73" spans="1:46" ht="13.2" hidden="1" x14ac:dyDescent="0.2"/>
  </sheetData>
  <sheetProtection algorithmName="SHA-512" hashValue="WoiUKBFCyI2aOkVnwP8BK8ZXaXoeZKi6QUfu4Bn3ogu+kspLKeWn5/LMXg+/KadMv4DW5L75ei29Xeve9I3TjQ==" saltValue="1nlYofZxUNsZNzhw6o+TR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54" customWidth="1"/>
    <col min="126" max="16384" width="9" style="253" hidden="1"/>
  </cols>
  <sheetData>
    <row r="1" spans="2:125"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ht="13.2" x14ac:dyDescent="0.2">
      <c r="B2" s="253"/>
      <c r="DG2" s="253"/>
    </row>
    <row r="3" spans="2:125" ht="13.2" x14ac:dyDescent="0.2">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ht="13.2" x14ac:dyDescent="0.2"/>
    <row r="5" spans="2:125" ht="13.2" x14ac:dyDescent="0.2"/>
    <row r="6" spans="2:125" ht="13.2" x14ac:dyDescent="0.2"/>
    <row r="7" spans="2:125" ht="13.2" x14ac:dyDescent="0.2"/>
    <row r="8" spans="2:125" ht="13.2" x14ac:dyDescent="0.2"/>
    <row r="9" spans="2:125" ht="13.2" x14ac:dyDescent="0.2">
      <c r="DU9" s="253"/>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3"/>
    </row>
    <row r="18" spans="125:125" ht="13.2" x14ac:dyDescent="0.2"/>
    <row r="19" spans="125:125" ht="13.2" x14ac:dyDescent="0.2"/>
    <row r="20" spans="125:125" ht="13.2" x14ac:dyDescent="0.2">
      <c r="DU20" s="253"/>
    </row>
    <row r="21" spans="125:125" ht="13.2" x14ac:dyDescent="0.2">
      <c r="DU21" s="253"/>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3"/>
    </row>
    <row r="29" spans="125:125" ht="13.2" x14ac:dyDescent="0.2"/>
    <row r="30" spans="125:125" ht="13.2" x14ac:dyDescent="0.2"/>
    <row r="31" spans="125:125" ht="13.2" x14ac:dyDescent="0.2"/>
    <row r="32" spans="125:125" ht="13.2" x14ac:dyDescent="0.2"/>
    <row r="33" spans="2:125" ht="13.2" x14ac:dyDescent="0.2">
      <c r="B33" s="253"/>
      <c r="G33" s="253"/>
      <c r="I33" s="253"/>
    </row>
    <row r="34" spans="2:125" ht="13.2" x14ac:dyDescent="0.2">
      <c r="C34" s="253"/>
      <c r="P34" s="253"/>
      <c r="DE34" s="253"/>
      <c r="DH34" s="253"/>
    </row>
    <row r="35" spans="2:125" ht="13.2" x14ac:dyDescent="0.2">
      <c r="D35" s="253"/>
      <c r="E35" s="253"/>
      <c r="DG35" s="253"/>
      <c r="DJ35" s="253"/>
      <c r="DP35" s="253"/>
      <c r="DQ35" s="253"/>
      <c r="DR35" s="253"/>
      <c r="DS35" s="253"/>
      <c r="DT35" s="253"/>
      <c r="DU35" s="253"/>
    </row>
    <row r="36" spans="2:125" ht="13.2" x14ac:dyDescent="0.2">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ht="13.2" x14ac:dyDescent="0.2">
      <c r="DU37" s="253"/>
    </row>
    <row r="38" spans="2:125" ht="13.2" x14ac:dyDescent="0.2">
      <c r="DT38" s="253"/>
      <c r="DU38" s="253"/>
    </row>
    <row r="39" spans="2:125" ht="13.2" x14ac:dyDescent="0.2"/>
    <row r="40" spans="2:125" ht="13.2" x14ac:dyDescent="0.2">
      <c r="DH40" s="253"/>
    </row>
    <row r="41" spans="2:125" ht="13.2" x14ac:dyDescent="0.2">
      <c r="DE41" s="253"/>
    </row>
    <row r="42" spans="2:125" ht="13.2" x14ac:dyDescent="0.2">
      <c r="DG42" s="253"/>
      <c r="DJ42" s="253"/>
    </row>
    <row r="43" spans="2:125" ht="13.2" x14ac:dyDescent="0.2">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ht="13.2" x14ac:dyDescent="0.2">
      <c r="DU44" s="253"/>
    </row>
    <row r="45" spans="2:125" ht="13.2" x14ac:dyDescent="0.2"/>
    <row r="46" spans="2:125" ht="13.2" x14ac:dyDescent="0.2"/>
    <row r="47" spans="2:125" ht="13.2" x14ac:dyDescent="0.2"/>
    <row r="48" spans="2:125" ht="13.2" x14ac:dyDescent="0.2">
      <c r="DT48" s="253"/>
      <c r="DU48" s="253"/>
    </row>
    <row r="49" spans="120:125" ht="13.2" x14ac:dyDescent="0.2">
      <c r="DU49" s="253"/>
    </row>
    <row r="50" spans="120:125" ht="13.2" x14ac:dyDescent="0.2">
      <c r="DU50" s="253"/>
    </row>
    <row r="51" spans="120:125" ht="13.2" x14ac:dyDescent="0.2">
      <c r="DP51" s="253"/>
      <c r="DQ51" s="253"/>
      <c r="DR51" s="253"/>
      <c r="DS51" s="253"/>
      <c r="DT51" s="253"/>
      <c r="DU51" s="253"/>
    </row>
    <row r="52" spans="120:125" ht="13.2" x14ac:dyDescent="0.2"/>
    <row r="53" spans="120:125" ht="13.2" x14ac:dyDescent="0.2"/>
    <row r="54" spans="120:125" ht="13.2" x14ac:dyDescent="0.2">
      <c r="DU54" s="253"/>
    </row>
    <row r="55" spans="120:125" ht="13.2" x14ac:dyDescent="0.2"/>
    <row r="56" spans="120:125" ht="13.2" x14ac:dyDescent="0.2"/>
    <row r="57" spans="120:125" ht="13.2" x14ac:dyDescent="0.2"/>
    <row r="58" spans="120:125" ht="13.2" x14ac:dyDescent="0.2">
      <c r="DU58" s="253"/>
    </row>
    <row r="59" spans="120:125" ht="13.2" x14ac:dyDescent="0.2"/>
    <row r="60" spans="120:125" ht="13.2" x14ac:dyDescent="0.2"/>
    <row r="61" spans="120:125" ht="13.2" x14ac:dyDescent="0.2"/>
    <row r="62" spans="120:125" ht="13.2" x14ac:dyDescent="0.2"/>
    <row r="63" spans="120:125" ht="13.2" x14ac:dyDescent="0.2">
      <c r="DU63" s="253"/>
    </row>
    <row r="64" spans="120:125" ht="13.2" x14ac:dyDescent="0.2">
      <c r="DT64" s="253"/>
      <c r="DU64" s="253"/>
    </row>
    <row r="65" spans="123:125" ht="13.2" x14ac:dyDescent="0.2"/>
    <row r="66" spans="123:125" ht="13.2" x14ac:dyDescent="0.2"/>
    <row r="67" spans="123:125" ht="13.2" x14ac:dyDescent="0.2"/>
    <row r="68" spans="123:125" ht="13.2" x14ac:dyDescent="0.2"/>
    <row r="69" spans="123:125" ht="13.2" x14ac:dyDescent="0.2">
      <c r="DS69" s="253"/>
      <c r="DT69" s="253"/>
      <c r="DU69" s="253"/>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3"/>
    </row>
    <row r="83" spans="116:125" ht="13.2" x14ac:dyDescent="0.2">
      <c r="DM83" s="253"/>
      <c r="DN83" s="253"/>
      <c r="DO83" s="253"/>
      <c r="DP83" s="253"/>
      <c r="DQ83" s="253"/>
      <c r="DR83" s="253"/>
      <c r="DS83" s="253"/>
      <c r="DT83" s="253"/>
      <c r="DU83" s="253"/>
    </row>
    <row r="84" spans="116:125" ht="13.2" x14ac:dyDescent="0.2"/>
    <row r="85" spans="116:125" ht="13.2" x14ac:dyDescent="0.2"/>
    <row r="86" spans="116:125" ht="13.2" x14ac:dyDescent="0.2"/>
    <row r="87" spans="116:125" ht="13.2" x14ac:dyDescent="0.2"/>
    <row r="88" spans="116:125" ht="13.2" x14ac:dyDescent="0.2">
      <c r="DU88" s="253"/>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3"/>
      <c r="DT94" s="253"/>
      <c r="DU94" s="253"/>
    </row>
    <row r="95" spans="116:125" ht="13.5" customHeight="1" x14ac:dyDescent="0.2">
      <c r="DU95" s="253"/>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3"/>
    </row>
    <row r="102" spans="124:125" ht="13.5" customHeight="1" x14ac:dyDescent="0.2"/>
    <row r="103" spans="124:125" ht="13.5" customHeight="1" x14ac:dyDescent="0.2"/>
    <row r="104" spans="124:125" ht="13.5" customHeight="1" x14ac:dyDescent="0.2">
      <c r="DT104" s="253"/>
      <c r="DU104" s="253"/>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3" t="s">
        <v>550</v>
      </c>
    </row>
    <row r="121" spans="125:125" ht="13.5" hidden="1" customHeight="1" x14ac:dyDescent="0.2">
      <c r="DU121" s="253"/>
    </row>
  </sheetData>
  <sheetProtection algorithmName="SHA-512" hashValue="M7ZWz256p4Blg9FS81AghKm1U8nYztCVcffx5O2XX7BXldR87+Oh62xmh73EhPbeT94XHpplskn5MFheNQnN7A==" saltValue="Y96WvwhboWBjuDr0gD1KF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54" customWidth="1"/>
    <col min="126" max="142" width="0" style="253" hidden="1" customWidth="1"/>
    <col min="143" max="16384" width="9" style="253" hidden="1"/>
  </cols>
  <sheetData>
    <row r="1" spans="1:125"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ht="13.2" x14ac:dyDescent="0.2">
      <c r="B2" s="253"/>
      <c r="T2" s="253"/>
    </row>
    <row r="3" spans="1:125"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3"/>
      <c r="G33" s="253"/>
      <c r="I33" s="253"/>
    </row>
    <row r="34" spans="2:125" ht="13.2" x14ac:dyDescent="0.2">
      <c r="C34" s="253"/>
      <c r="P34" s="253"/>
      <c r="R34" s="253"/>
      <c r="U34" s="253"/>
    </row>
    <row r="35" spans="2:125" ht="13.2" x14ac:dyDescent="0.2">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ht="13.2" x14ac:dyDescent="0.2">
      <c r="F36" s="253"/>
      <c r="H36" s="253"/>
      <c r="J36" s="253"/>
      <c r="K36" s="253"/>
      <c r="L36" s="253"/>
      <c r="M36" s="253"/>
      <c r="N36" s="253"/>
      <c r="O36" s="253"/>
      <c r="Q36" s="253"/>
      <c r="S36" s="253"/>
      <c r="V36" s="253"/>
    </row>
    <row r="37" spans="2:125" ht="13.2" x14ac:dyDescent="0.2"/>
    <row r="38" spans="2:125" ht="13.2" x14ac:dyDescent="0.2"/>
    <row r="39" spans="2:125" ht="13.2" x14ac:dyDescent="0.2"/>
    <row r="40" spans="2:125" ht="13.2" x14ac:dyDescent="0.2">
      <c r="U40" s="253"/>
    </row>
    <row r="41" spans="2:125" ht="13.2" x14ac:dyDescent="0.2">
      <c r="R41" s="253"/>
    </row>
    <row r="42" spans="2:125" ht="13.2" x14ac:dyDescent="0.2">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ht="13.2" x14ac:dyDescent="0.2">
      <c r="Q43" s="253"/>
      <c r="S43" s="253"/>
      <c r="V43" s="253"/>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4" t="s">
        <v>551</v>
      </c>
    </row>
  </sheetData>
  <sheetProtection algorithmName="SHA-512" hashValue="AhS02aB/C1WGc+Z8piSneSd000VtVCaPMztgNH2d/HcBYQWxrh/fB+vcShWeYy0JrZcJVBknGtJSjUgecVqtSw==" saltValue="F1rMciI/NVZ6XPvLw1MSo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552</v>
      </c>
      <c r="G46" s="8" t="s">
        <v>553</v>
      </c>
      <c r="H46" s="8" t="s">
        <v>554</v>
      </c>
      <c r="I46" s="8" t="s">
        <v>555</v>
      </c>
      <c r="J46" s="9" t="s">
        <v>556</v>
      </c>
    </row>
    <row r="47" spans="2:10" ht="57.75" customHeight="1" x14ac:dyDescent="0.2">
      <c r="B47" s="10"/>
      <c r="C47" s="1152" t="s">
        <v>3</v>
      </c>
      <c r="D47" s="1152"/>
      <c r="E47" s="1153"/>
      <c r="F47" s="11">
        <v>36.39</v>
      </c>
      <c r="G47" s="12">
        <v>36.049999999999997</v>
      </c>
      <c r="H47" s="12">
        <v>38.28</v>
      </c>
      <c r="I47" s="12">
        <v>36.92</v>
      </c>
      <c r="J47" s="13">
        <v>39.909999999999997</v>
      </c>
    </row>
    <row r="48" spans="2:10" ht="57.75" customHeight="1" x14ac:dyDescent="0.2">
      <c r="B48" s="14"/>
      <c r="C48" s="1154" t="s">
        <v>4</v>
      </c>
      <c r="D48" s="1154"/>
      <c r="E48" s="1155"/>
      <c r="F48" s="15">
        <v>3.21</v>
      </c>
      <c r="G48" s="16">
        <v>4.5599999999999996</v>
      </c>
      <c r="H48" s="16">
        <v>2.94</v>
      </c>
      <c r="I48" s="16">
        <v>4.24</v>
      </c>
      <c r="J48" s="17">
        <v>2.44</v>
      </c>
    </row>
    <row r="49" spans="2:10" ht="57.75" customHeight="1" thickBot="1" x14ac:dyDescent="0.25">
      <c r="B49" s="18"/>
      <c r="C49" s="1156" t="s">
        <v>5</v>
      </c>
      <c r="D49" s="1156"/>
      <c r="E49" s="1157"/>
      <c r="F49" s="19" t="s">
        <v>557</v>
      </c>
      <c r="G49" s="20">
        <v>1.39</v>
      </c>
      <c r="H49" s="20">
        <v>2.21</v>
      </c>
      <c r="I49" s="20">
        <v>3.16</v>
      </c>
      <c r="J49" s="21">
        <v>0.26</v>
      </c>
    </row>
    <row r="50" spans="2:10" ht="13.2" x14ac:dyDescent="0.2"/>
  </sheetData>
  <sheetProtection algorithmName="SHA-512" hashValue="V416U9u9gYr4uf6I6IGcMvLxQpVfF64fcYnyClibEDHgk+hXlvLaysV6mhQuFEx0ouiojilzXE6uD6jpxzr1Dw==" saltValue="0vvs9A3wonPphkQ+2fDbg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552</v>
      </c>
      <c r="G33" s="29" t="s">
        <v>553</v>
      </c>
      <c r="H33" s="29" t="s">
        <v>554</v>
      </c>
      <c r="I33" s="29" t="s">
        <v>555</v>
      </c>
      <c r="J33" s="30" t="s">
        <v>556</v>
      </c>
      <c r="K33" s="22"/>
      <c r="L33" s="22"/>
      <c r="M33" s="22"/>
      <c r="N33" s="22"/>
      <c r="O33" s="22"/>
      <c r="P33" s="22"/>
    </row>
    <row r="34" spans="1:16" ht="39" customHeight="1" x14ac:dyDescent="0.2">
      <c r="A34" s="22"/>
      <c r="B34" s="31"/>
      <c r="C34" s="1162" t="s">
        <v>558</v>
      </c>
      <c r="D34" s="1162"/>
      <c r="E34" s="1163"/>
      <c r="F34" s="32">
        <v>2.88</v>
      </c>
      <c r="G34" s="33">
        <v>4.42</v>
      </c>
      <c r="H34" s="33">
        <v>2.83</v>
      </c>
      <c r="I34" s="33">
        <v>4.1399999999999997</v>
      </c>
      <c r="J34" s="34">
        <v>2.33</v>
      </c>
      <c r="K34" s="22"/>
      <c r="L34" s="22"/>
      <c r="M34" s="22"/>
      <c r="N34" s="22"/>
      <c r="O34" s="22"/>
      <c r="P34" s="22"/>
    </row>
    <row r="35" spans="1:16" ht="39" customHeight="1" x14ac:dyDescent="0.2">
      <c r="A35" s="22"/>
      <c r="B35" s="35"/>
      <c r="C35" s="1158" t="s">
        <v>559</v>
      </c>
      <c r="D35" s="1158"/>
      <c r="E35" s="1159"/>
      <c r="F35" s="36">
        <v>0.27</v>
      </c>
      <c r="G35" s="37">
        <v>1.1299999999999999</v>
      </c>
      <c r="H35" s="37">
        <v>1.39</v>
      </c>
      <c r="I35" s="37">
        <v>0.62</v>
      </c>
      <c r="J35" s="38">
        <v>1.28</v>
      </c>
      <c r="K35" s="22"/>
      <c r="L35" s="22"/>
      <c r="M35" s="22"/>
      <c r="N35" s="22"/>
      <c r="O35" s="22"/>
      <c r="P35" s="22"/>
    </row>
    <row r="36" spans="1:16" ht="39" customHeight="1" x14ac:dyDescent="0.2">
      <c r="A36" s="22"/>
      <c r="B36" s="35"/>
      <c r="C36" s="1158" t="s">
        <v>560</v>
      </c>
      <c r="D36" s="1158"/>
      <c r="E36" s="1159"/>
      <c r="F36" s="36">
        <v>0.88</v>
      </c>
      <c r="G36" s="37">
        <v>0.67</v>
      </c>
      <c r="H36" s="37">
        <v>1.22</v>
      </c>
      <c r="I36" s="37">
        <v>1.1200000000000001</v>
      </c>
      <c r="J36" s="38">
        <v>0.46</v>
      </c>
      <c r="K36" s="22"/>
      <c r="L36" s="22"/>
      <c r="M36" s="22"/>
      <c r="N36" s="22"/>
      <c r="O36" s="22"/>
      <c r="P36" s="22"/>
    </row>
    <row r="37" spans="1:16" ht="39" customHeight="1" x14ac:dyDescent="0.2">
      <c r="A37" s="22"/>
      <c r="B37" s="35"/>
      <c r="C37" s="1158" t="s">
        <v>561</v>
      </c>
      <c r="D37" s="1158"/>
      <c r="E37" s="1159"/>
      <c r="F37" s="36">
        <v>0.32</v>
      </c>
      <c r="G37" s="37">
        <v>0.13</v>
      </c>
      <c r="H37" s="37">
        <v>0.1</v>
      </c>
      <c r="I37" s="37">
        <v>0.09</v>
      </c>
      <c r="J37" s="38">
        <v>0.1</v>
      </c>
      <c r="K37" s="22"/>
      <c r="L37" s="22"/>
      <c r="M37" s="22"/>
      <c r="N37" s="22"/>
      <c r="O37" s="22"/>
      <c r="P37" s="22"/>
    </row>
    <row r="38" spans="1:16" ht="39" customHeight="1" x14ac:dyDescent="0.2">
      <c r="A38" s="22"/>
      <c r="B38" s="35"/>
      <c r="C38" s="1158" t="s">
        <v>562</v>
      </c>
      <c r="D38" s="1158"/>
      <c r="E38" s="1159"/>
      <c r="F38" s="36">
        <v>0.04</v>
      </c>
      <c r="G38" s="37">
        <v>0.05</v>
      </c>
      <c r="H38" s="37">
        <v>0.05</v>
      </c>
      <c r="I38" s="37">
        <v>0.01</v>
      </c>
      <c r="J38" s="38">
        <v>0.02</v>
      </c>
      <c r="K38" s="22"/>
      <c r="L38" s="22"/>
      <c r="M38" s="22"/>
      <c r="N38" s="22"/>
      <c r="O38" s="22"/>
      <c r="P38" s="22"/>
    </row>
    <row r="39" spans="1:16" ht="39" customHeight="1" x14ac:dyDescent="0.2">
      <c r="A39" s="22"/>
      <c r="B39" s="35"/>
      <c r="C39" s="1158" t="s">
        <v>563</v>
      </c>
      <c r="D39" s="1158"/>
      <c r="E39" s="1159"/>
      <c r="F39" s="36">
        <v>0.02</v>
      </c>
      <c r="G39" s="37">
        <v>0.02</v>
      </c>
      <c r="H39" s="37">
        <v>0.03</v>
      </c>
      <c r="I39" s="37">
        <v>0.02</v>
      </c>
      <c r="J39" s="38">
        <v>0.01</v>
      </c>
      <c r="K39" s="22"/>
      <c r="L39" s="22"/>
      <c r="M39" s="22"/>
      <c r="N39" s="22"/>
      <c r="O39" s="22"/>
      <c r="P39" s="22"/>
    </row>
    <row r="40" spans="1:16" ht="39" customHeight="1" x14ac:dyDescent="0.2">
      <c r="A40" s="22"/>
      <c r="B40" s="35"/>
      <c r="C40" s="1158" t="s">
        <v>564</v>
      </c>
      <c r="D40" s="1158"/>
      <c r="E40" s="1159"/>
      <c r="F40" s="36">
        <v>0</v>
      </c>
      <c r="G40" s="37">
        <v>0</v>
      </c>
      <c r="H40" s="37">
        <v>0</v>
      </c>
      <c r="I40" s="37">
        <v>0</v>
      </c>
      <c r="J40" s="38">
        <v>0.01</v>
      </c>
      <c r="K40" s="22"/>
      <c r="L40" s="22"/>
      <c r="M40" s="22"/>
      <c r="N40" s="22"/>
      <c r="O40" s="22"/>
      <c r="P40" s="22"/>
    </row>
    <row r="41" spans="1:16" ht="39" customHeight="1" x14ac:dyDescent="0.2">
      <c r="A41" s="22"/>
      <c r="B41" s="35"/>
      <c r="C41" s="1158" t="s">
        <v>565</v>
      </c>
      <c r="D41" s="1158"/>
      <c r="E41" s="1159"/>
      <c r="F41" s="36">
        <v>0.01</v>
      </c>
      <c r="G41" s="37">
        <v>0.01</v>
      </c>
      <c r="H41" s="37">
        <v>0.01</v>
      </c>
      <c r="I41" s="37">
        <v>0.01</v>
      </c>
      <c r="J41" s="38">
        <v>0.01</v>
      </c>
      <c r="K41" s="22"/>
      <c r="L41" s="22"/>
      <c r="M41" s="22"/>
      <c r="N41" s="22"/>
      <c r="O41" s="22"/>
      <c r="P41" s="22"/>
    </row>
    <row r="42" spans="1:16" ht="39" customHeight="1" x14ac:dyDescent="0.2">
      <c r="A42" s="22"/>
      <c r="B42" s="39"/>
      <c r="C42" s="1158" t="s">
        <v>566</v>
      </c>
      <c r="D42" s="1158"/>
      <c r="E42" s="1159"/>
      <c r="F42" s="36" t="s">
        <v>510</v>
      </c>
      <c r="G42" s="37" t="s">
        <v>510</v>
      </c>
      <c r="H42" s="37" t="s">
        <v>510</v>
      </c>
      <c r="I42" s="37" t="s">
        <v>510</v>
      </c>
      <c r="J42" s="38" t="s">
        <v>510</v>
      </c>
      <c r="K42" s="22"/>
      <c r="L42" s="22"/>
      <c r="M42" s="22"/>
      <c r="N42" s="22"/>
      <c r="O42" s="22"/>
      <c r="P42" s="22"/>
    </row>
    <row r="43" spans="1:16" ht="39" customHeight="1" thickBot="1" x14ac:dyDescent="0.25">
      <c r="A43" s="22"/>
      <c r="B43" s="40"/>
      <c r="C43" s="1160" t="s">
        <v>567</v>
      </c>
      <c r="D43" s="1160"/>
      <c r="E43" s="1161"/>
      <c r="F43" s="41">
        <v>0</v>
      </c>
      <c r="G43" s="42">
        <v>1.81</v>
      </c>
      <c r="H43" s="42" t="s">
        <v>510</v>
      </c>
      <c r="I43" s="42" t="s">
        <v>510</v>
      </c>
      <c r="J43" s="43" t="s">
        <v>510</v>
      </c>
      <c r="K43" s="22"/>
      <c r="L43" s="22"/>
      <c r="M43" s="22"/>
      <c r="N43" s="22"/>
      <c r="O43" s="22"/>
      <c r="P43" s="22"/>
    </row>
    <row r="44" spans="1:16" ht="39" customHeight="1" x14ac:dyDescent="0.2">
      <c r="A44" s="22"/>
      <c r="B44" s="44" t="s">
        <v>8</v>
      </c>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fkUzQvDN3hqhqtvmAgq+ON/tIV1o2Z91HHAN7j3OFRAcAQ6le3Hh0TlmuyCgzEYQBof0f1RyZdsZ/pjTLoLj/w==" saltValue="KRekRfNVY0TNEq9tad6u7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9</v>
      </c>
      <c r="P43" s="46"/>
      <c r="Q43" s="46"/>
      <c r="R43" s="46"/>
      <c r="S43" s="46"/>
      <c r="T43" s="46"/>
      <c r="U43" s="46"/>
    </row>
    <row r="44" spans="1:21" ht="30.75" customHeight="1" thickBot="1" x14ac:dyDescent="0.25">
      <c r="A44" s="46"/>
      <c r="B44" s="49" t="s">
        <v>10</v>
      </c>
      <c r="C44" s="50"/>
      <c r="D44" s="50"/>
      <c r="E44" s="51"/>
      <c r="F44" s="51"/>
      <c r="G44" s="51"/>
      <c r="H44" s="51"/>
      <c r="I44" s="51"/>
      <c r="J44" s="52" t="s">
        <v>2</v>
      </c>
      <c r="K44" s="53" t="s">
        <v>552</v>
      </c>
      <c r="L44" s="54" t="s">
        <v>553</v>
      </c>
      <c r="M44" s="54" t="s">
        <v>554</v>
      </c>
      <c r="N44" s="54" t="s">
        <v>555</v>
      </c>
      <c r="O44" s="55" t="s">
        <v>556</v>
      </c>
      <c r="P44" s="46"/>
      <c r="Q44" s="46"/>
      <c r="R44" s="46"/>
      <c r="S44" s="46"/>
      <c r="T44" s="46"/>
      <c r="U44" s="46"/>
    </row>
    <row r="45" spans="1:21" ht="30.75" customHeight="1" x14ac:dyDescent="0.2">
      <c r="A45" s="46"/>
      <c r="B45" s="1187" t="s">
        <v>11</v>
      </c>
      <c r="C45" s="1188"/>
      <c r="D45" s="56"/>
      <c r="E45" s="1193" t="s">
        <v>12</v>
      </c>
      <c r="F45" s="1193"/>
      <c r="G45" s="1193"/>
      <c r="H45" s="1193"/>
      <c r="I45" s="1193"/>
      <c r="J45" s="1194"/>
      <c r="K45" s="57">
        <v>417</v>
      </c>
      <c r="L45" s="58">
        <v>440</v>
      </c>
      <c r="M45" s="58">
        <v>473</v>
      </c>
      <c r="N45" s="58">
        <v>514</v>
      </c>
      <c r="O45" s="59">
        <v>557</v>
      </c>
      <c r="P45" s="46"/>
      <c r="Q45" s="46"/>
      <c r="R45" s="46"/>
      <c r="S45" s="46"/>
      <c r="T45" s="46"/>
      <c r="U45" s="46"/>
    </row>
    <row r="46" spans="1:21" ht="30.75" customHeight="1" x14ac:dyDescent="0.2">
      <c r="A46" s="46"/>
      <c r="B46" s="1189"/>
      <c r="C46" s="1190"/>
      <c r="D46" s="60"/>
      <c r="E46" s="1166" t="s">
        <v>13</v>
      </c>
      <c r="F46" s="1166"/>
      <c r="G46" s="1166"/>
      <c r="H46" s="1166"/>
      <c r="I46" s="1166"/>
      <c r="J46" s="1167"/>
      <c r="K46" s="61" t="s">
        <v>510</v>
      </c>
      <c r="L46" s="62" t="s">
        <v>510</v>
      </c>
      <c r="M46" s="62" t="s">
        <v>510</v>
      </c>
      <c r="N46" s="62" t="s">
        <v>510</v>
      </c>
      <c r="O46" s="63" t="s">
        <v>510</v>
      </c>
      <c r="P46" s="46"/>
      <c r="Q46" s="46"/>
      <c r="R46" s="46"/>
      <c r="S46" s="46"/>
      <c r="T46" s="46"/>
      <c r="U46" s="46"/>
    </row>
    <row r="47" spans="1:21" ht="30.75" customHeight="1" x14ac:dyDescent="0.2">
      <c r="A47" s="46"/>
      <c r="B47" s="1189"/>
      <c r="C47" s="1190"/>
      <c r="D47" s="60"/>
      <c r="E47" s="1166" t="s">
        <v>14</v>
      </c>
      <c r="F47" s="1166"/>
      <c r="G47" s="1166"/>
      <c r="H47" s="1166"/>
      <c r="I47" s="1166"/>
      <c r="J47" s="1167"/>
      <c r="K47" s="61" t="s">
        <v>510</v>
      </c>
      <c r="L47" s="62" t="s">
        <v>510</v>
      </c>
      <c r="M47" s="62" t="s">
        <v>510</v>
      </c>
      <c r="N47" s="62" t="s">
        <v>510</v>
      </c>
      <c r="O47" s="63" t="s">
        <v>510</v>
      </c>
      <c r="P47" s="46"/>
      <c r="Q47" s="46"/>
      <c r="R47" s="46"/>
      <c r="S47" s="46"/>
      <c r="T47" s="46"/>
      <c r="U47" s="46"/>
    </row>
    <row r="48" spans="1:21" ht="30.75" customHeight="1" x14ac:dyDescent="0.2">
      <c r="A48" s="46"/>
      <c r="B48" s="1189"/>
      <c r="C48" s="1190"/>
      <c r="D48" s="60"/>
      <c r="E48" s="1166" t="s">
        <v>15</v>
      </c>
      <c r="F48" s="1166"/>
      <c r="G48" s="1166"/>
      <c r="H48" s="1166"/>
      <c r="I48" s="1166"/>
      <c r="J48" s="1167"/>
      <c r="K48" s="61">
        <v>120</v>
      </c>
      <c r="L48" s="62">
        <v>120</v>
      </c>
      <c r="M48" s="62">
        <v>120</v>
      </c>
      <c r="N48" s="62">
        <v>109</v>
      </c>
      <c r="O48" s="63">
        <v>111</v>
      </c>
      <c r="P48" s="46"/>
      <c r="Q48" s="46"/>
      <c r="R48" s="46"/>
      <c r="S48" s="46"/>
      <c r="T48" s="46"/>
      <c r="U48" s="46"/>
    </row>
    <row r="49" spans="1:21" ht="30.75" customHeight="1" x14ac:dyDescent="0.2">
      <c r="A49" s="46"/>
      <c r="B49" s="1189"/>
      <c r="C49" s="1190"/>
      <c r="D49" s="60"/>
      <c r="E49" s="1166" t="s">
        <v>16</v>
      </c>
      <c r="F49" s="1166"/>
      <c r="G49" s="1166"/>
      <c r="H49" s="1166"/>
      <c r="I49" s="1166"/>
      <c r="J49" s="1167"/>
      <c r="K49" s="61">
        <v>23</v>
      </c>
      <c r="L49" s="62">
        <v>24</v>
      </c>
      <c r="M49" s="62">
        <v>15</v>
      </c>
      <c r="N49" s="62">
        <v>4</v>
      </c>
      <c r="O49" s="63">
        <v>5</v>
      </c>
      <c r="P49" s="46"/>
      <c r="Q49" s="46"/>
      <c r="R49" s="46"/>
      <c r="S49" s="46"/>
      <c r="T49" s="46"/>
      <c r="U49" s="46"/>
    </row>
    <row r="50" spans="1:21" ht="30.75" customHeight="1" x14ac:dyDescent="0.2">
      <c r="A50" s="46"/>
      <c r="B50" s="1189"/>
      <c r="C50" s="1190"/>
      <c r="D50" s="60"/>
      <c r="E50" s="1166" t="s">
        <v>17</v>
      </c>
      <c r="F50" s="1166"/>
      <c r="G50" s="1166"/>
      <c r="H50" s="1166"/>
      <c r="I50" s="1166"/>
      <c r="J50" s="1167"/>
      <c r="K50" s="61">
        <v>9</v>
      </c>
      <c r="L50" s="62">
        <v>1</v>
      </c>
      <c r="M50" s="62">
        <v>1</v>
      </c>
      <c r="N50" s="62">
        <v>1</v>
      </c>
      <c r="O50" s="63">
        <v>1</v>
      </c>
      <c r="P50" s="46"/>
      <c r="Q50" s="46"/>
      <c r="R50" s="46"/>
      <c r="S50" s="46"/>
      <c r="T50" s="46"/>
      <c r="U50" s="46"/>
    </row>
    <row r="51" spans="1:21" ht="30.75" customHeight="1" x14ac:dyDescent="0.2">
      <c r="A51" s="46"/>
      <c r="B51" s="1191"/>
      <c r="C51" s="1192"/>
      <c r="D51" s="64"/>
      <c r="E51" s="1166" t="s">
        <v>18</v>
      </c>
      <c r="F51" s="1166"/>
      <c r="G51" s="1166"/>
      <c r="H51" s="1166"/>
      <c r="I51" s="1166"/>
      <c r="J51" s="1167"/>
      <c r="K51" s="61" t="s">
        <v>510</v>
      </c>
      <c r="L51" s="62" t="s">
        <v>510</v>
      </c>
      <c r="M51" s="62" t="s">
        <v>510</v>
      </c>
      <c r="N51" s="62" t="s">
        <v>510</v>
      </c>
      <c r="O51" s="63" t="s">
        <v>510</v>
      </c>
      <c r="P51" s="46"/>
      <c r="Q51" s="46"/>
      <c r="R51" s="46"/>
      <c r="S51" s="46"/>
      <c r="T51" s="46"/>
      <c r="U51" s="46"/>
    </row>
    <row r="52" spans="1:21" ht="30.75" customHeight="1" x14ac:dyDescent="0.2">
      <c r="A52" s="46"/>
      <c r="B52" s="1164" t="s">
        <v>19</v>
      </c>
      <c r="C52" s="1165"/>
      <c r="D52" s="64"/>
      <c r="E52" s="1166" t="s">
        <v>20</v>
      </c>
      <c r="F52" s="1166"/>
      <c r="G52" s="1166"/>
      <c r="H52" s="1166"/>
      <c r="I52" s="1166"/>
      <c r="J52" s="1167"/>
      <c r="K52" s="61">
        <v>448</v>
      </c>
      <c r="L52" s="62">
        <v>454</v>
      </c>
      <c r="M52" s="62">
        <v>463</v>
      </c>
      <c r="N52" s="62">
        <v>459</v>
      </c>
      <c r="O52" s="63">
        <v>474</v>
      </c>
      <c r="P52" s="46"/>
      <c r="Q52" s="46"/>
      <c r="R52" s="46"/>
      <c r="S52" s="46"/>
      <c r="T52" s="46"/>
      <c r="U52" s="46"/>
    </row>
    <row r="53" spans="1:21" ht="30.75" customHeight="1" thickBot="1" x14ac:dyDescent="0.25">
      <c r="A53" s="46"/>
      <c r="B53" s="1168" t="s">
        <v>21</v>
      </c>
      <c r="C53" s="1169"/>
      <c r="D53" s="65"/>
      <c r="E53" s="1170" t="s">
        <v>22</v>
      </c>
      <c r="F53" s="1170"/>
      <c r="G53" s="1170"/>
      <c r="H53" s="1170"/>
      <c r="I53" s="1170"/>
      <c r="J53" s="1171"/>
      <c r="K53" s="66">
        <v>121</v>
      </c>
      <c r="L53" s="67">
        <v>131</v>
      </c>
      <c r="M53" s="67">
        <v>146</v>
      </c>
      <c r="N53" s="67">
        <v>169</v>
      </c>
      <c r="O53" s="68">
        <v>200</v>
      </c>
      <c r="P53" s="46"/>
      <c r="Q53" s="46"/>
      <c r="R53" s="46"/>
      <c r="S53" s="46"/>
      <c r="T53" s="46"/>
      <c r="U53" s="46"/>
    </row>
    <row r="54" spans="1:21" ht="24" customHeight="1" x14ac:dyDescent="0.2">
      <c r="A54" s="46"/>
      <c r="B54" s="69" t="s">
        <v>23</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t="s">
        <v>24</v>
      </c>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25</v>
      </c>
      <c r="C56" s="71"/>
      <c r="D56" s="71"/>
      <c r="E56" s="71"/>
      <c r="F56" s="71"/>
      <c r="G56" s="71"/>
      <c r="H56" s="71"/>
      <c r="I56" s="71"/>
      <c r="J56" s="71"/>
      <c r="K56" s="72"/>
      <c r="L56" s="72"/>
      <c r="M56" s="72"/>
      <c r="N56" s="72"/>
      <c r="O56" s="73" t="s">
        <v>568</v>
      </c>
      <c r="P56" s="46"/>
      <c r="Q56" s="46"/>
      <c r="R56" s="46"/>
      <c r="S56" s="46"/>
      <c r="T56" s="46"/>
      <c r="U56" s="46"/>
    </row>
    <row r="57" spans="1:21" ht="31.5" customHeight="1" thickBot="1" x14ac:dyDescent="0.25">
      <c r="A57" s="46"/>
      <c r="B57" s="74"/>
      <c r="C57" s="75"/>
      <c r="D57" s="75"/>
      <c r="E57" s="76"/>
      <c r="F57" s="76"/>
      <c r="G57" s="76"/>
      <c r="H57" s="76"/>
      <c r="I57" s="76"/>
      <c r="J57" s="77" t="s">
        <v>2</v>
      </c>
      <c r="K57" s="78" t="s">
        <v>569</v>
      </c>
      <c r="L57" s="79" t="s">
        <v>570</v>
      </c>
      <c r="M57" s="79" t="s">
        <v>571</v>
      </c>
      <c r="N57" s="79" t="s">
        <v>572</v>
      </c>
      <c r="O57" s="80" t="s">
        <v>573</v>
      </c>
      <c r="P57" s="46"/>
      <c r="Q57" s="46"/>
      <c r="R57" s="46"/>
      <c r="S57" s="46"/>
      <c r="T57" s="46"/>
      <c r="U57" s="46"/>
    </row>
    <row r="58" spans="1:21" ht="31.5" customHeight="1" x14ac:dyDescent="0.2">
      <c r="B58" s="1172" t="s">
        <v>26</v>
      </c>
      <c r="C58" s="1173"/>
      <c r="D58" s="1178" t="s">
        <v>27</v>
      </c>
      <c r="E58" s="1179"/>
      <c r="F58" s="1179"/>
      <c r="G58" s="1179"/>
      <c r="H58" s="1179"/>
      <c r="I58" s="1179"/>
      <c r="J58" s="1180"/>
      <c r="K58" s="81" t="s">
        <v>510</v>
      </c>
      <c r="L58" s="82" t="s">
        <v>510</v>
      </c>
      <c r="M58" s="82" t="s">
        <v>510</v>
      </c>
      <c r="N58" s="82" t="s">
        <v>510</v>
      </c>
      <c r="O58" s="83" t="s">
        <v>510</v>
      </c>
    </row>
    <row r="59" spans="1:21" ht="31.5" customHeight="1" x14ac:dyDescent="0.2">
      <c r="B59" s="1174"/>
      <c r="C59" s="1175"/>
      <c r="D59" s="1181" t="s">
        <v>28</v>
      </c>
      <c r="E59" s="1182"/>
      <c r="F59" s="1182"/>
      <c r="G59" s="1182"/>
      <c r="H59" s="1182"/>
      <c r="I59" s="1182"/>
      <c r="J59" s="1183"/>
      <c r="K59" s="84" t="s">
        <v>510</v>
      </c>
      <c r="L59" s="85" t="s">
        <v>510</v>
      </c>
      <c r="M59" s="85" t="s">
        <v>510</v>
      </c>
      <c r="N59" s="85" t="s">
        <v>510</v>
      </c>
      <c r="O59" s="86" t="s">
        <v>510</v>
      </c>
    </row>
    <row r="60" spans="1:21" ht="31.5" customHeight="1" thickBot="1" x14ac:dyDescent="0.25">
      <c r="B60" s="1176"/>
      <c r="C60" s="1177"/>
      <c r="D60" s="1184" t="s">
        <v>29</v>
      </c>
      <c r="E60" s="1185"/>
      <c r="F60" s="1185"/>
      <c r="G60" s="1185"/>
      <c r="H60" s="1185"/>
      <c r="I60" s="1185"/>
      <c r="J60" s="1186"/>
      <c r="K60" s="87" t="s">
        <v>510</v>
      </c>
      <c r="L60" s="88" t="s">
        <v>510</v>
      </c>
      <c r="M60" s="88" t="s">
        <v>510</v>
      </c>
      <c r="N60" s="88" t="s">
        <v>510</v>
      </c>
      <c r="O60" s="89" t="s">
        <v>510</v>
      </c>
    </row>
    <row r="61" spans="1:21" ht="24" customHeight="1" x14ac:dyDescent="0.2">
      <c r="B61" s="90"/>
      <c r="C61" s="90"/>
      <c r="D61" s="91" t="s">
        <v>30</v>
      </c>
      <c r="E61" s="92"/>
      <c r="F61" s="92"/>
      <c r="G61" s="92"/>
      <c r="H61" s="92"/>
      <c r="I61" s="92"/>
      <c r="J61" s="92"/>
      <c r="K61" s="92"/>
      <c r="L61" s="92"/>
      <c r="M61" s="92"/>
      <c r="N61" s="92"/>
      <c r="O61" s="92"/>
    </row>
    <row r="62" spans="1:21" ht="24" customHeight="1" x14ac:dyDescent="0.2">
      <c r="B62" s="93"/>
      <c r="C62" s="93"/>
      <c r="D62" s="91" t="s">
        <v>31</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O8riyPQZOcXqp3xh44QpBo3HlcuBaODj581osLQGUx7q2tMK0Jkr3L4Nhu8JR+9sMp8mtPOMCLu4dJdrDgbXwA==" saltValue="I+/hHDKmikdGw+MHSHf+d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9</v>
      </c>
    </row>
    <row r="40" spans="2:13" ht="27.75" customHeight="1" thickBot="1" x14ac:dyDescent="0.25">
      <c r="B40" s="96" t="s">
        <v>10</v>
      </c>
      <c r="C40" s="97"/>
      <c r="D40" s="97"/>
      <c r="E40" s="98"/>
      <c r="F40" s="98"/>
      <c r="G40" s="98"/>
      <c r="H40" s="99" t="s">
        <v>2</v>
      </c>
      <c r="I40" s="100" t="s">
        <v>552</v>
      </c>
      <c r="J40" s="101" t="s">
        <v>553</v>
      </c>
      <c r="K40" s="101" t="s">
        <v>554</v>
      </c>
      <c r="L40" s="101" t="s">
        <v>555</v>
      </c>
      <c r="M40" s="102" t="s">
        <v>556</v>
      </c>
    </row>
    <row r="41" spans="2:13" ht="27.75" customHeight="1" x14ac:dyDescent="0.2">
      <c r="B41" s="1207" t="s">
        <v>32</v>
      </c>
      <c r="C41" s="1208"/>
      <c r="D41" s="103"/>
      <c r="E41" s="1209" t="s">
        <v>33</v>
      </c>
      <c r="F41" s="1209"/>
      <c r="G41" s="1209"/>
      <c r="H41" s="1210"/>
      <c r="I41" s="342">
        <v>4519</v>
      </c>
      <c r="J41" s="343">
        <v>4619</v>
      </c>
      <c r="K41" s="343">
        <v>4533</v>
      </c>
      <c r="L41" s="343">
        <v>4553</v>
      </c>
      <c r="M41" s="344">
        <v>4354</v>
      </c>
    </row>
    <row r="42" spans="2:13" ht="27.75" customHeight="1" x14ac:dyDescent="0.2">
      <c r="B42" s="1197"/>
      <c r="C42" s="1198"/>
      <c r="D42" s="104"/>
      <c r="E42" s="1201" t="s">
        <v>34</v>
      </c>
      <c r="F42" s="1201"/>
      <c r="G42" s="1201"/>
      <c r="H42" s="1202"/>
      <c r="I42" s="345">
        <v>7</v>
      </c>
      <c r="J42" s="346">
        <v>5</v>
      </c>
      <c r="K42" s="346">
        <v>4</v>
      </c>
      <c r="L42" s="346">
        <v>3</v>
      </c>
      <c r="M42" s="347">
        <v>1</v>
      </c>
    </row>
    <row r="43" spans="2:13" ht="27.75" customHeight="1" x14ac:dyDescent="0.2">
      <c r="B43" s="1197"/>
      <c r="C43" s="1198"/>
      <c r="D43" s="104"/>
      <c r="E43" s="1201" t="s">
        <v>35</v>
      </c>
      <c r="F43" s="1201"/>
      <c r="G43" s="1201"/>
      <c r="H43" s="1202"/>
      <c r="I43" s="345">
        <v>1285</v>
      </c>
      <c r="J43" s="346">
        <v>1243</v>
      </c>
      <c r="K43" s="346">
        <v>1223</v>
      </c>
      <c r="L43" s="346">
        <v>1132</v>
      </c>
      <c r="M43" s="347">
        <v>1069</v>
      </c>
    </row>
    <row r="44" spans="2:13" ht="27.75" customHeight="1" x14ac:dyDescent="0.2">
      <c r="B44" s="1197"/>
      <c r="C44" s="1198"/>
      <c r="D44" s="104"/>
      <c r="E44" s="1201" t="s">
        <v>36</v>
      </c>
      <c r="F44" s="1201"/>
      <c r="G44" s="1201"/>
      <c r="H44" s="1202"/>
      <c r="I44" s="345">
        <v>40</v>
      </c>
      <c r="J44" s="346">
        <v>17</v>
      </c>
      <c r="K44" s="346">
        <v>3</v>
      </c>
      <c r="L44" s="346">
        <v>2</v>
      </c>
      <c r="M44" s="347" t="s">
        <v>510</v>
      </c>
    </row>
    <row r="45" spans="2:13" ht="27.75" customHeight="1" x14ac:dyDescent="0.2">
      <c r="B45" s="1197"/>
      <c r="C45" s="1198"/>
      <c r="D45" s="104"/>
      <c r="E45" s="1201" t="s">
        <v>37</v>
      </c>
      <c r="F45" s="1201"/>
      <c r="G45" s="1201"/>
      <c r="H45" s="1202"/>
      <c r="I45" s="345">
        <v>206</v>
      </c>
      <c r="J45" s="346">
        <v>152</v>
      </c>
      <c r="K45" s="346">
        <v>151</v>
      </c>
      <c r="L45" s="346">
        <v>131</v>
      </c>
      <c r="M45" s="347">
        <v>126</v>
      </c>
    </row>
    <row r="46" spans="2:13" ht="27.75" customHeight="1" x14ac:dyDescent="0.2">
      <c r="B46" s="1197"/>
      <c r="C46" s="1198"/>
      <c r="D46" s="105"/>
      <c r="E46" s="1201" t="s">
        <v>38</v>
      </c>
      <c r="F46" s="1201"/>
      <c r="G46" s="1201"/>
      <c r="H46" s="1202"/>
      <c r="I46" s="345" t="s">
        <v>510</v>
      </c>
      <c r="J46" s="346" t="s">
        <v>510</v>
      </c>
      <c r="K46" s="346" t="s">
        <v>510</v>
      </c>
      <c r="L46" s="346" t="s">
        <v>510</v>
      </c>
      <c r="M46" s="347" t="s">
        <v>510</v>
      </c>
    </row>
    <row r="47" spans="2:13" ht="27.75" customHeight="1" x14ac:dyDescent="0.2">
      <c r="B47" s="1197"/>
      <c r="C47" s="1198"/>
      <c r="D47" s="106"/>
      <c r="E47" s="1211" t="s">
        <v>39</v>
      </c>
      <c r="F47" s="1212"/>
      <c r="G47" s="1212"/>
      <c r="H47" s="1213"/>
      <c r="I47" s="345" t="s">
        <v>510</v>
      </c>
      <c r="J47" s="346" t="s">
        <v>510</v>
      </c>
      <c r="K47" s="346" t="s">
        <v>510</v>
      </c>
      <c r="L47" s="346" t="s">
        <v>510</v>
      </c>
      <c r="M47" s="347" t="s">
        <v>510</v>
      </c>
    </row>
    <row r="48" spans="2:13" ht="27.75" customHeight="1" x14ac:dyDescent="0.2">
      <c r="B48" s="1197"/>
      <c r="C48" s="1198"/>
      <c r="D48" s="104"/>
      <c r="E48" s="1201" t="s">
        <v>40</v>
      </c>
      <c r="F48" s="1201"/>
      <c r="G48" s="1201"/>
      <c r="H48" s="1202"/>
      <c r="I48" s="345" t="s">
        <v>510</v>
      </c>
      <c r="J48" s="346" t="s">
        <v>510</v>
      </c>
      <c r="K48" s="346" t="s">
        <v>510</v>
      </c>
      <c r="L48" s="346" t="s">
        <v>510</v>
      </c>
      <c r="M48" s="347" t="s">
        <v>510</v>
      </c>
    </row>
    <row r="49" spans="2:13" ht="27.75" customHeight="1" x14ac:dyDescent="0.2">
      <c r="B49" s="1199"/>
      <c r="C49" s="1200"/>
      <c r="D49" s="104"/>
      <c r="E49" s="1201" t="s">
        <v>41</v>
      </c>
      <c r="F49" s="1201"/>
      <c r="G49" s="1201"/>
      <c r="H49" s="1202"/>
      <c r="I49" s="345" t="s">
        <v>510</v>
      </c>
      <c r="J49" s="346" t="s">
        <v>510</v>
      </c>
      <c r="K49" s="346" t="s">
        <v>510</v>
      </c>
      <c r="L49" s="346" t="s">
        <v>510</v>
      </c>
      <c r="M49" s="347" t="s">
        <v>510</v>
      </c>
    </row>
    <row r="50" spans="2:13" ht="27.75" customHeight="1" x14ac:dyDescent="0.2">
      <c r="B50" s="1195" t="s">
        <v>42</v>
      </c>
      <c r="C50" s="1196"/>
      <c r="D50" s="107"/>
      <c r="E50" s="1201" t="s">
        <v>43</v>
      </c>
      <c r="F50" s="1201"/>
      <c r="G50" s="1201"/>
      <c r="H50" s="1202"/>
      <c r="I50" s="345">
        <v>3207</v>
      </c>
      <c r="J50" s="346">
        <v>3316</v>
      </c>
      <c r="K50" s="346">
        <v>3385</v>
      </c>
      <c r="L50" s="346">
        <v>3690</v>
      </c>
      <c r="M50" s="347">
        <v>3891</v>
      </c>
    </row>
    <row r="51" spans="2:13" ht="27.75" customHeight="1" x14ac:dyDescent="0.2">
      <c r="B51" s="1197"/>
      <c r="C51" s="1198"/>
      <c r="D51" s="104"/>
      <c r="E51" s="1201" t="s">
        <v>44</v>
      </c>
      <c r="F51" s="1201"/>
      <c r="G51" s="1201"/>
      <c r="H51" s="1202"/>
      <c r="I51" s="345">
        <v>17</v>
      </c>
      <c r="J51" s="346">
        <v>16</v>
      </c>
      <c r="K51" s="346">
        <v>14</v>
      </c>
      <c r="L51" s="346">
        <v>13</v>
      </c>
      <c r="M51" s="347">
        <v>12</v>
      </c>
    </row>
    <row r="52" spans="2:13" ht="27.75" customHeight="1" x14ac:dyDescent="0.2">
      <c r="B52" s="1199"/>
      <c r="C52" s="1200"/>
      <c r="D52" s="104"/>
      <c r="E52" s="1201" t="s">
        <v>45</v>
      </c>
      <c r="F52" s="1201"/>
      <c r="G52" s="1201"/>
      <c r="H52" s="1202"/>
      <c r="I52" s="345">
        <v>4491</v>
      </c>
      <c r="J52" s="346">
        <v>4410</v>
      </c>
      <c r="K52" s="346">
        <v>4292</v>
      </c>
      <c r="L52" s="346">
        <v>4226</v>
      </c>
      <c r="M52" s="347">
        <v>4050</v>
      </c>
    </row>
    <row r="53" spans="2:13" ht="27.75" customHeight="1" thickBot="1" x14ac:dyDescent="0.25">
      <c r="B53" s="1203" t="s">
        <v>46</v>
      </c>
      <c r="C53" s="1204"/>
      <c r="D53" s="108"/>
      <c r="E53" s="1205" t="s">
        <v>47</v>
      </c>
      <c r="F53" s="1205"/>
      <c r="G53" s="1205"/>
      <c r="H53" s="1206"/>
      <c r="I53" s="348">
        <v>-1658</v>
      </c>
      <c r="J53" s="349">
        <v>-1706</v>
      </c>
      <c r="K53" s="349">
        <v>-1778</v>
      </c>
      <c r="L53" s="349">
        <v>-2107</v>
      </c>
      <c r="M53" s="350">
        <v>-2403</v>
      </c>
    </row>
    <row r="54" spans="2:13" ht="27.75" customHeight="1" x14ac:dyDescent="0.2">
      <c r="B54" s="109" t="s">
        <v>48</v>
      </c>
      <c r="C54" s="110"/>
      <c r="D54" s="110"/>
      <c r="E54" s="111"/>
      <c r="F54" s="111"/>
      <c r="G54" s="111"/>
      <c r="H54" s="111"/>
      <c r="I54" s="112"/>
      <c r="J54" s="112"/>
      <c r="K54" s="112"/>
      <c r="L54" s="112"/>
      <c r="M54" s="112"/>
    </row>
    <row r="55" spans="2:13" ht="13.2" x14ac:dyDescent="0.2"/>
  </sheetData>
  <sheetProtection algorithmName="SHA-512" hashValue="LzGQjEoidBUkMBrpJLIpJXCPr1VGPGE/UaXwKo0vB8loRZMfXGzF0wk1OMae89UWHz3hF0DO3K6icFwp/YlIvA==" saltValue="2QC2Hbum1oz0DIjVH0FFC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49</v>
      </c>
    </row>
    <row r="54" spans="2:8" ht="29.25" customHeight="1" thickBot="1" x14ac:dyDescent="0.3">
      <c r="B54" s="114" t="s">
        <v>1</v>
      </c>
      <c r="C54" s="115"/>
      <c r="D54" s="115"/>
      <c r="E54" s="116" t="s">
        <v>2</v>
      </c>
      <c r="F54" s="117" t="s">
        <v>554</v>
      </c>
      <c r="G54" s="117" t="s">
        <v>555</v>
      </c>
      <c r="H54" s="118" t="s">
        <v>556</v>
      </c>
    </row>
    <row r="55" spans="2:8" ht="52.5" customHeight="1" x14ac:dyDescent="0.2">
      <c r="B55" s="119"/>
      <c r="C55" s="1222" t="s">
        <v>50</v>
      </c>
      <c r="D55" s="1222"/>
      <c r="E55" s="1223"/>
      <c r="F55" s="120">
        <v>871</v>
      </c>
      <c r="G55" s="120">
        <v>911</v>
      </c>
      <c r="H55" s="121">
        <v>963</v>
      </c>
    </row>
    <row r="56" spans="2:8" ht="52.5" customHeight="1" x14ac:dyDescent="0.2">
      <c r="B56" s="122"/>
      <c r="C56" s="1224" t="s">
        <v>51</v>
      </c>
      <c r="D56" s="1224"/>
      <c r="E56" s="1225"/>
      <c r="F56" s="123">
        <v>371</v>
      </c>
      <c r="G56" s="123">
        <v>372</v>
      </c>
      <c r="H56" s="124">
        <v>372</v>
      </c>
    </row>
    <row r="57" spans="2:8" ht="53.25" customHeight="1" x14ac:dyDescent="0.2">
      <c r="B57" s="122"/>
      <c r="C57" s="1226" t="s">
        <v>52</v>
      </c>
      <c r="D57" s="1226"/>
      <c r="E57" s="1227"/>
      <c r="F57" s="125">
        <v>2013</v>
      </c>
      <c r="G57" s="125">
        <v>2300</v>
      </c>
      <c r="H57" s="126">
        <v>2467</v>
      </c>
    </row>
    <row r="58" spans="2:8" ht="45.75" customHeight="1" x14ac:dyDescent="0.2">
      <c r="B58" s="127"/>
      <c r="C58" s="1214" t="s">
        <v>583</v>
      </c>
      <c r="D58" s="1215"/>
      <c r="E58" s="1216"/>
      <c r="F58" s="128">
        <v>1448</v>
      </c>
      <c r="G58" s="128">
        <v>1649</v>
      </c>
      <c r="H58" s="129">
        <v>1819</v>
      </c>
    </row>
    <row r="59" spans="2:8" ht="45.75" customHeight="1" x14ac:dyDescent="0.2">
      <c r="B59" s="127"/>
      <c r="C59" s="1214" t="s">
        <v>584</v>
      </c>
      <c r="D59" s="1215"/>
      <c r="E59" s="1216"/>
      <c r="F59" s="128">
        <v>61</v>
      </c>
      <c r="G59" s="128">
        <v>145</v>
      </c>
      <c r="H59" s="129">
        <v>140</v>
      </c>
    </row>
    <row r="60" spans="2:8" ht="45.75" customHeight="1" x14ac:dyDescent="0.2">
      <c r="B60" s="127"/>
      <c r="C60" s="1214" t="s">
        <v>585</v>
      </c>
      <c r="D60" s="1215"/>
      <c r="E60" s="1216"/>
      <c r="F60" s="128">
        <v>129</v>
      </c>
      <c r="G60" s="128">
        <v>129</v>
      </c>
      <c r="H60" s="129">
        <v>129</v>
      </c>
    </row>
    <row r="61" spans="2:8" ht="45.75" customHeight="1" x14ac:dyDescent="0.2">
      <c r="B61" s="127"/>
      <c r="C61" s="1214" t="s">
        <v>586</v>
      </c>
      <c r="D61" s="1215"/>
      <c r="E61" s="1216"/>
      <c r="F61" s="128">
        <v>101</v>
      </c>
      <c r="G61" s="128">
        <v>101</v>
      </c>
      <c r="H61" s="129">
        <v>101</v>
      </c>
    </row>
    <row r="62" spans="2:8" ht="45.75" customHeight="1" thickBot="1" x14ac:dyDescent="0.25">
      <c r="B62" s="130"/>
      <c r="C62" s="1217" t="s">
        <v>587</v>
      </c>
      <c r="D62" s="1218"/>
      <c r="E62" s="1219"/>
      <c r="F62" s="131">
        <v>80</v>
      </c>
      <c r="G62" s="131">
        <v>80</v>
      </c>
      <c r="H62" s="132">
        <v>80</v>
      </c>
    </row>
    <row r="63" spans="2:8" ht="52.5" customHeight="1" thickBot="1" x14ac:dyDescent="0.25">
      <c r="B63" s="133"/>
      <c r="C63" s="1220" t="s">
        <v>53</v>
      </c>
      <c r="D63" s="1220"/>
      <c r="E63" s="1221"/>
      <c r="F63" s="134">
        <v>3255</v>
      </c>
      <c r="G63" s="134">
        <v>3583</v>
      </c>
      <c r="H63" s="135">
        <v>3802</v>
      </c>
    </row>
    <row r="64" spans="2:8" ht="13.2" x14ac:dyDescent="0.2"/>
  </sheetData>
  <sheetProtection algorithmName="SHA-512" hashValue="MxdytU+KH3J7qGaRFicFjx491ofQeXWeH2Dm927SMAG06EWm5ZQiY14y+GKfuEIOEdoMAAw4LrG5aOgQps+lwA==" saltValue="BlZV8Ule6bF1azKisk1Ln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0" zoomScaleNormal="80" zoomScaleSheetLayoutView="55" workbookViewId="0"/>
  </sheetViews>
  <sheetFormatPr defaultColWidth="0" defaultRowHeight="13.5" customHeight="1" zeroHeight="1" x14ac:dyDescent="0.2"/>
  <cols>
    <col min="1" max="1" width="6.33203125" style="255" customWidth="1"/>
    <col min="2" max="107" width="2.44140625" style="255" customWidth="1"/>
    <col min="108" max="108" width="6.109375" style="261" customWidth="1"/>
    <col min="109" max="109" width="5.88671875" style="259" customWidth="1"/>
    <col min="110" max="16384" width="8.6640625" style="255" hidden="1"/>
  </cols>
  <sheetData>
    <row r="1" spans="1:109" ht="42.75" customHeight="1" x14ac:dyDescent="0.2">
      <c r="A1" s="351"/>
      <c r="B1" s="352"/>
      <c r="DD1" s="255"/>
      <c r="DE1" s="255"/>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55"/>
      <c r="DE2" s="255"/>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55"/>
      <c r="DE3" s="255"/>
    </row>
    <row r="4" spans="1:109" s="253"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53"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53"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53"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53"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53"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53"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53"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53"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53"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53"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53" customFormat="1" ht="13.2" x14ac:dyDescent="0.2">
      <c r="A15" s="255"/>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53" customFormat="1" ht="13.2" x14ac:dyDescent="0.2">
      <c r="A16" s="255"/>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53" customFormat="1" ht="13.2" x14ac:dyDescent="0.2">
      <c r="A17" s="255"/>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53" customFormat="1" ht="13.2" x14ac:dyDescent="0.2">
      <c r="A18" s="255"/>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55"/>
      <c r="DE19" s="255"/>
    </row>
    <row r="20" spans="1:109" ht="13.2" x14ac:dyDescent="0.2">
      <c r="DD20" s="255"/>
      <c r="DE20" s="255"/>
    </row>
    <row r="21" spans="1:109" ht="17.25" customHeight="1" x14ac:dyDescent="0.2">
      <c r="B21" s="354"/>
      <c r="C21" s="257"/>
      <c r="D21" s="257"/>
      <c r="E21" s="257"/>
      <c r="F21" s="257"/>
      <c r="G21" s="257"/>
      <c r="H21" s="257"/>
      <c r="I21" s="257"/>
      <c r="J21" s="257"/>
      <c r="K21" s="257"/>
      <c r="L21" s="257"/>
      <c r="M21" s="257"/>
      <c r="N21" s="355"/>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355"/>
      <c r="AU21" s="257"/>
      <c r="AV21" s="257"/>
      <c r="AW21" s="257"/>
      <c r="AX21" s="257"/>
      <c r="AY21" s="257"/>
      <c r="AZ21" s="257"/>
      <c r="BA21" s="257"/>
      <c r="BB21" s="257"/>
      <c r="BC21" s="257"/>
      <c r="BD21" s="257"/>
      <c r="BE21" s="257"/>
      <c r="BF21" s="355"/>
      <c r="BG21" s="257"/>
      <c r="BH21" s="257"/>
      <c r="BI21" s="257"/>
      <c r="BJ21" s="257"/>
      <c r="BK21" s="257"/>
      <c r="BL21" s="257"/>
      <c r="BM21" s="257"/>
      <c r="BN21" s="257"/>
      <c r="BO21" s="257"/>
      <c r="BP21" s="257"/>
      <c r="BQ21" s="257"/>
      <c r="BR21" s="355"/>
      <c r="BS21" s="257"/>
      <c r="BT21" s="257"/>
      <c r="BU21" s="257"/>
      <c r="BV21" s="257"/>
      <c r="BW21" s="257"/>
      <c r="BX21" s="257"/>
      <c r="BY21" s="257"/>
      <c r="BZ21" s="257"/>
      <c r="CA21" s="257"/>
      <c r="CB21" s="257"/>
      <c r="CC21" s="257"/>
      <c r="CD21" s="355"/>
      <c r="CE21" s="257"/>
      <c r="CF21" s="257"/>
      <c r="CG21" s="257"/>
      <c r="CH21" s="257"/>
      <c r="CI21" s="257"/>
      <c r="CJ21" s="257"/>
      <c r="CK21" s="257"/>
      <c r="CL21" s="257"/>
      <c r="CM21" s="257"/>
      <c r="CN21" s="257"/>
      <c r="CO21" s="257"/>
      <c r="CP21" s="355"/>
      <c r="CQ21" s="257"/>
      <c r="CR21" s="257"/>
      <c r="CS21" s="257"/>
      <c r="CT21" s="257"/>
      <c r="CU21" s="257"/>
      <c r="CV21" s="257"/>
      <c r="CW21" s="257"/>
      <c r="CX21" s="257"/>
      <c r="CY21" s="257"/>
      <c r="CZ21" s="257"/>
      <c r="DA21" s="257"/>
      <c r="DB21" s="355"/>
      <c r="DC21" s="257"/>
      <c r="DD21" s="258"/>
      <c r="DE21" s="255"/>
    </row>
    <row r="22" spans="1:109" ht="17.25" customHeight="1" x14ac:dyDescent="0.2">
      <c r="B22" s="259"/>
    </row>
    <row r="23" spans="1:109" ht="13.2" x14ac:dyDescent="0.2">
      <c r="B23" s="259"/>
    </row>
    <row r="24" spans="1:109" ht="13.2" x14ac:dyDescent="0.2">
      <c r="B24" s="259"/>
    </row>
    <row r="25" spans="1:109" ht="13.2" x14ac:dyDescent="0.2">
      <c r="B25" s="259"/>
    </row>
    <row r="26" spans="1:109" ht="13.2" x14ac:dyDescent="0.2">
      <c r="B26" s="259"/>
    </row>
    <row r="27" spans="1:109" ht="13.2" x14ac:dyDescent="0.2">
      <c r="B27" s="259"/>
    </row>
    <row r="28" spans="1:109" ht="13.2" x14ac:dyDescent="0.2">
      <c r="B28" s="259"/>
    </row>
    <row r="29" spans="1:109" ht="13.2" x14ac:dyDescent="0.2">
      <c r="B29" s="259"/>
    </row>
    <row r="30" spans="1:109" ht="13.2" x14ac:dyDescent="0.2">
      <c r="B30" s="259"/>
    </row>
    <row r="31" spans="1:109" ht="13.2" x14ac:dyDescent="0.2">
      <c r="B31" s="259"/>
    </row>
    <row r="32" spans="1:109" ht="13.2" x14ac:dyDescent="0.2">
      <c r="B32" s="259"/>
    </row>
    <row r="33" spans="2:109" ht="13.2" x14ac:dyDescent="0.2">
      <c r="B33" s="259"/>
    </row>
    <row r="34" spans="2:109" ht="13.2" x14ac:dyDescent="0.2">
      <c r="B34" s="259"/>
    </row>
    <row r="35" spans="2:109" ht="13.2" x14ac:dyDescent="0.2">
      <c r="B35" s="259"/>
    </row>
    <row r="36" spans="2:109" ht="13.2" x14ac:dyDescent="0.2">
      <c r="B36" s="259"/>
    </row>
    <row r="37" spans="2:109" ht="13.2" x14ac:dyDescent="0.2">
      <c r="B37" s="259"/>
    </row>
    <row r="38" spans="2:109" ht="13.2" x14ac:dyDescent="0.2">
      <c r="B38" s="259"/>
    </row>
    <row r="39" spans="2:109" ht="13.2" x14ac:dyDescent="0.2">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ht="13.2" x14ac:dyDescent="0.2">
      <c r="B40" s="356"/>
      <c r="DD40" s="356"/>
      <c r="DE40" s="255"/>
    </row>
    <row r="41" spans="2:109" ht="16.2" x14ac:dyDescent="0.2">
      <c r="B41" s="256" t="s">
        <v>588</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ht="13.2" x14ac:dyDescent="0.2">
      <c r="B42" s="259"/>
      <c r="G42" s="357"/>
      <c r="I42" s="358"/>
      <c r="J42" s="358"/>
      <c r="K42" s="358"/>
      <c r="AM42" s="357"/>
      <c r="AN42" s="357" t="s">
        <v>589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59"/>
      <c r="AN43" s="1228" t="s">
        <v>597</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x14ac:dyDescent="0.2">
      <c r="B44" s="259"/>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x14ac:dyDescent="0.2">
      <c r="B45" s="259"/>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x14ac:dyDescent="0.2">
      <c r="B46" s="259"/>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x14ac:dyDescent="0.2">
      <c r="B47" s="259"/>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x14ac:dyDescent="0.2">
      <c r="B48" s="259"/>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59"/>
      <c r="AN49" s="255" t="s">
        <v>590</v>
      </c>
    </row>
    <row r="50" spans="1:109" ht="13.2" x14ac:dyDescent="0.2">
      <c r="B50" s="259"/>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552</v>
      </c>
      <c r="BQ50" s="1241"/>
      <c r="BR50" s="1241"/>
      <c r="BS50" s="1241"/>
      <c r="BT50" s="1241"/>
      <c r="BU50" s="1241"/>
      <c r="BV50" s="1241"/>
      <c r="BW50" s="1241"/>
      <c r="BX50" s="1241" t="s">
        <v>553</v>
      </c>
      <c r="BY50" s="1241"/>
      <c r="BZ50" s="1241"/>
      <c r="CA50" s="1241"/>
      <c r="CB50" s="1241"/>
      <c r="CC50" s="1241"/>
      <c r="CD50" s="1241"/>
      <c r="CE50" s="1241"/>
      <c r="CF50" s="1241" t="s">
        <v>554</v>
      </c>
      <c r="CG50" s="1241"/>
      <c r="CH50" s="1241"/>
      <c r="CI50" s="1241"/>
      <c r="CJ50" s="1241"/>
      <c r="CK50" s="1241"/>
      <c r="CL50" s="1241"/>
      <c r="CM50" s="1241"/>
      <c r="CN50" s="1241" t="s">
        <v>555</v>
      </c>
      <c r="CO50" s="1241"/>
      <c r="CP50" s="1241"/>
      <c r="CQ50" s="1241"/>
      <c r="CR50" s="1241"/>
      <c r="CS50" s="1241"/>
      <c r="CT50" s="1241"/>
      <c r="CU50" s="1241"/>
      <c r="CV50" s="1241" t="s">
        <v>556</v>
      </c>
      <c r="CW50" s="1241"/>
      <c r="CX50" s="1241"/>
      <c r="CY50" s="1241"/>
      <c r="CZ50" s="1241"/>
      <c r="DA50" s="1241"/>
      <c r="DB50" s="1241"/>
      <c r="DC50" s="1241"/>
    </row>
    <row r="51" spans="1:109" ht="13.5" customHeight="1" x14ac:dyDescent="0.2">
      <c r="B51" s="259"/>
      <c r="G51" s="1247"/>
      <c r="H51" s="1247"/>
      <c r="I51" s="1245"/>
      <c r="J51" s="1245"/>
      <c r="K51" s="1243"/>
      <c r="L51" s="1243"/>
      <c r="M51" s="1243"/>
      <c r="N51" s="1243"/>
      <c r="AM51" s="359"/>
      <c r="AN51" s="1244" t="s">
        <v>591</v>
      </c>
      <c r="AO51" s="1244"/>
      <c r="AP51" s="1244"/>
      <c r="AQ51" s="1244"/>
      <c r="AR51" s="1244"/>
      <c r="AS51" s="1244"/>
      <c r="AT51" s="1244"/>
      <c r="AU51" s="1244"/>
      <c r="AV51" s="1244"/>
      <c r="AW51" s="1244"/>
      <c r="AX51" s="1244"/>
      <c r="AY51" s="1244"/>
      <c r="AZ51" s="1244"/>
      <c r="BA51" s="1244"/>
      <c r="BB51" s="1244" t="s">
        <v>592</v>
      </c>
      <c r="BC51" s="1244"/>
      <c r="BD51" s="1244"/>
      <c r="BE51" s="1244"/>
      <c r="BF51" s="1244"/>
      <c r="BG51" s="1244"/>
      <c r="BH51" s="1244"/>
      <c r="BI51" s="1244"/>
      <c r="BJ51" s="1244"/>
      <c r="BK51" s="1244"/>
      <c r="BL51" s="1244"/>
      <c r="BM51" s="1244"/>
      <c r="BN51" s="1244"/>
      <c r="BO51" s="1244"/>
      <c r="BP51" s="1242"/>
      <c r="BQ51" s="1242"/>
      <c r="BR51" s="1242"/>
      <c r="BS51" s="1242"/>
      <c r="BT51" s="1242"/>
      <c r="BU51" s="1242"/>
      <c r="BV51" s="1242"/>
      <c r="BW51" s="1242"/>
      <c r="BX51" s="1242"/>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ht="13.2" x14ac:dyDescent="0.2">
      <c r="B52" s="259"/>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2" x14ac:dyDescent="0.2">
      <c r="A53" s="358"/>
      <c r="B53" s="259"/>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593</v>
      </c>
      <c r="BC53" s="1244"/>
      <c r="BD53" s="1244"/>
      <c r="BE53" s="1244"/>
      <c r="BF53" s="1244"/>
      <c r="BG53" s="1244"/>
      <c r="BH53" s="1244"/>
      <c r="BI53" s="1244"/>
      <c r="BJ53" s="1244"/>
      <c r="BK53" s="1244"/>
      <c r="BL53" s="1244"/>
      <c r="BM53" s="1244"/>
      <c r="BN53" s="1244"/>
      <c r="BO53" s="1244"/>
      <c r="BP53" s="1242">
        <v>61.8</v>
      </c>
      <c r="BQ53" s="1242"/>
      <c r="BR53" s="1242"/>
      <c r="BS53" s="1242"/>
      <c r="BT53" s="1242"/>
      <c r="BU53" s="1242"/>
      <c r="BV53" s="1242"/>
      <c r="BW53" s="1242"/>
      <c r="BX53" s="1242">
        <v>61.5</v>
      </c>
      <c r="BY53" s="1242"/>
      <c r="BZ53" s="1242"/>
      <c r="CA53" s="1242"/>
      <c r="CB53" s="1242"/>
      <c r="CC53" s="1242"/>
      <c r="CD53" s="1242"/>
      <c r="CE53" s="1242"/>
      <c r="CF53" s="1242">
        <v>61.8</v>
      </c>
      <c r="CG53" s="1242"/>
      <c r="CH53" s="1242"/>
      <c r="CI53" s="1242"/>
      <c r="CJ53" s="1242"/>
      <c r="CK53" s="1242"/>
      <c r="CL53" s="1242"/>
      <c r="CM53" s="1242"/>
      <c r="CN53" s="1242">
        <v>63.1</v>
      </c>
      <c r="CO53" s="1242"/>
      <c r="CP53" s="1242"/>
      <c r="CQ53" s="1242"/>
      <c r="CR53" s="1242"/>
      <c r="CS53" s="1242"/>
      <c r="CT53" s="1242"/>
      <c r="CU53" s="1242"/>
      <c r="CV53" s="1242">
        <v>63.5</v>
      </c>
      <c r="CW53" s="1242"/>
      <c r="CX53" s="1242"/>
      <c r="CY53" s="1242"/>
      <c r="CZ53" s="1242"/>
      <c r="DA53" s="1242"/>
      <c r="DB53" s="1242"/>
      <c r="DC53" s="1242"/>
    </row>
    <row r="54" spans="1:109" ht="13.2" x14ac:dyDescent="0.2">
      <c r="A54" s="358"/>
      <c r="B54" s="259"/>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2" x14ac:dyDescent="0.2">
      <c r="A55" s="358"/>
      <c r="B55" s="259"/>
      <c r="G55" s="1237"/>
      <c r="H55" s="1237"/>
      <c r="I55" s="1237"/>
      <c r="J55" s="1237"/>
      <c r="K55" s="1243"/>
      <c r="L55" s="1243"/>
      <c r="M55" s="1243"/>
      <c r="N55" s="1243"/>
      <c r="AN55" s="1241" t="s">
        <v>594</v>
      </c>
      <c r="AO55" s="1241"/>
      <c r="AP55" s="1241"/>
      <c r="AQ55" s="1241"/>
      <c r="AR55" s="1241"/>
      <c r="AS55" s="1241"/>
      <c r="AT55" s="1241"/>
      <c r="AU55" s="1241"/>
      <c r="AV55" s="1241"/>
      <c r="AW55" s="1241"/>
      <c r="AX55" s="1241"/>
      <c r="AY55" s="1241"/>
      <c r="AZ55" s="1241"/>
      <c r="BA55" s="1241"/>
      <c r="BB55" s="1244" t="s">
        <v>592</v>
      </c>
      <c r="BC55" s="1244"/>
      <c r="BD55" s="1244"/>
      <c r="BE55" s="1244"/>
      <c r="BF55" s="1244"/>
      <c r="BG55" s="1244"/>
      <c r="BH55" s="1244"/>
      <c r="BI55" s="1244"/>
      <c r="BJ55" s="1244"/>
      <c r="BK55" s="1244"/>
      <c r="BL55" s="1244"/>
      <c r="BM55" s="1244"/>
      <c r="BN55" s="1244"/>
      <c r="BO55" s="1244"/>
      <c r="BP55" s="1242">
        <v>0</v>
      </c>
      <c r="BQ55" s="1242"/>
      <c r="BR55" s="1242"/>
      <c r="BS55" s="1242"/>
      <c r="BT55" s="1242"/>
      <c r="BU55" s="1242"/>
      <c r="BV55" s="1242"/>
      <c r="BW55" s="1242"/>
      <c r="BX55" s="1242">
        <v>0</v>
      </c>
      <c r="BY55" s="1242"/>
      <c r="BZ55" s="1242"/>
      <c r="CA55" s="1242"/>
      <c r="CB55" s="1242"/>
      <c r="CC55" s="1242"/>
      <c r="CD55" s="1242"/>
      <c r="CE55" s="1242"/>
      <c r="CF55" s="1242">
        <v>0</v>
      </c>
      <c r="CG55" s="1242"/>
      <c r="CH55" s="1242"/>
      <c r="CI55" s="1242"/>
      <c r="CJ55" s="1242"/>
      <c r="CK55" s="1242"/>
      <c r="CL55" s="1242"/>
      <c r="CM55" s="1242"/>
      <c r="CN55" s="1242">
        <v>0</v>
      </c>
      <c r="CO55" s="1242"/>
      <c r="CP55" s="1242"/>
      <c r="CQ55" s="1242"/>
      <c r="CR55" s="1242"/>
      <c r="CS55" s="1242"/>
      <c r="CT55" s="1242"/>
      <c r="CU55" s="1242"/>
      <c r="CV55" s="1242">
        <v>0</v>
      </c>
      <c r="CW55" s="1242"/>
      <c r="CX55" s="1242"/>
      <c r="CY55" s="1242"/>
      <c r="CZ55" s="1242"/>
      <c r="DA55" s="1242"/>
      <c r="DB55" s="1242"/>
      <c r="DC55" s="1242"/>
    </row>
    <row r="56" spans="1:109" ht="13.2" x14ac:dyDescent="0.2">
      <c r="A56" s="358"/>
      <c r="B56" s="259"/>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2" x14ac:dyDescent="0.2">
      <c r="B57" s="362"/>
      <c r="G57" s="1237"/>
      <c r="H57" s="1237"/>
      <c r="I57" s="1246"/>
      <c r="J57" s="1246"/>
      <c r="K57" s="1243"/>
      <c r="L57" s="1243"/>
      <c r="M57" s="1243"/>
      <c r="N57" s="1243"/>
      <c r="AM57" s="255"/>
      <c r="AN57" s="1241"/>
      <c r="AO57" s="1241"/>
      <c r="AP57" s="1241"/>
      <c r="AQ57" s="1241"/>
      <c r="AR57" s="1241"/>
      <c r="AS57" s="1241"/>
      <c r="AT57" s="1241"/>
      <c r="AU57" s="1241"/>
      <c r="AV57" s="1241"/>
      <c r="AW57" s="1241"/>
      <c r="AX57" s="1241"/>
      <c r="AY57" s="1241"/>
      <c r="AZ57" s="1241"/>
      <c r="BA57" s="1241"/>
      <c r="BB57" s="1244" t="s">
        <v>593</v>
      </c>
      <c r="BC57" s="1244"/>
      <c r="BD57" s="1244"/>
      <c r="BE57" s="1244"/>
      <c r="BF57" s="1244"/>
      <c r="BG57" s="1244"/>
      <c r="BH57" s="1244"/>
      <c r="BI57" s="1244"/>
      <c r="BJ57" s="1244"/>
      <c r="BK57" s="1244"/>
      <c r="BL57" s="1244"/>
      <c r="BM57" s="1244"/>
      <c r="BN57" s="1244"/>
      <c r="BO57" s="1244"/>
      <c r="BP57" s="1242">
        <v>59.2</v>
      </c>
      <c r="BQ57" s="1242"/>
      <c r="BR57" s="1242"/>
      <c r="BS57" s="1242"/>
      <c r="BT57" s="1242"/>
      <c r="BU57" s="1242"/>
      <c r="BV57" s="1242"/>
      <c r="BW57" s="1242"/>
      <c r="BX57" s="1242">
        <v>60.3</v>
      </c>
      <c r="BY57" s="1242"/>
      <c r="BZ57" s="1242"/>
      <c r="CA57" s="1242"/>
      <c r="CB57" s="1242"/>
      <c r="CC57" s="1242"/>
      <c r="CD57" s="1242"/>
      <c r="CE57" s="1242"/>
      <c r="CF57" s="1242">
        <v>61</v>
      </c>
      <c r="CG57" s="1242"/>
      <c r="CH57" s="1242"/>
      <c r="CI57" s="1242"/>
      <c r="CJ57" s="1242"/>
      <c r="CK57" s="1242"/>
      <c r="CL57" s="1242"/>
      <c r="CM57" s="1242"/>
      <c r="CN57" s="1242">
        <v>62.3</v>
      </c>
      <c r="CO57" s="1242"/>
      <c r="CP57" s="1242"/>
      <c r="CQ57" s="1242"/>
      <c r="CR57" s="1242"/>
      <c r="CS57" s="1242"/>
      <c r="CT57" s="1242"/>
      <c r="CU57" s="1242"/>
      <c r="CV57" s="1242">
        <v>63.7</v>
      </c>
      <c r="CW57" s="1242"/>
      <c r="CX57" s="1242"/>
      <c r="CY57" s="1242"/>
      <c r="CZ57" s="1242"/>
      <c r="DA57" s="1242"/>
      <c r="DB57" s="1242"/>
      <c r="DC57" s="1242"/>
      <c r="DD57" s="363"/>
      <c r="DE57" s="362"/>
    </row>
    <row r="58" spans="1:109" s="358" customFormat="1" ht="13.2" x14ac:dyDescent="0.2">
      <c r="A58" s="255"/>
      <c r="B58" s="362"/>
      <c r="G58" s="1237"/>
      <c r="H58" s="1237"/>
      <c r="I58" s="1246"/>
      <c r="J58" s="1246"/>
      <c r="K58" s="1243"/>
      <c r="L58" s="1243"/>
      <c r="M58" s="1243"/>
      <c r="N58" s="1243"/>
      <c r="AM58" s="255"/>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2" x14ac:dyDescent="0.2">
      <c r="A59" s="255"/>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55"/>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55"/>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55"/>
    </row>
    <row r="63" spans="1:109" ht="16.2" x14ac:dyDescent="0.2">
      <c r="B63" s="312" t="s">
        <v>595</v>
      </c>
    </row>
    <row r="64" spans="1:109" ht="13.2" x14ac:dyDescent="0.2">
      <c r="B64" s="259"/>
      <c r="G64" s="357"/>
      <c r="I64" s="369"/>
      <c r="J64" s="369"/>
      <c r="K64" s="369"/>
      <c r="L64" s="369"/>
      <c r="M64" s="369"/>
      <c r="N64" s="370"/>
      <c r="AM64" s="357"/>
      <c r="AN64" s="357" t="s">
        <v>589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59"/>
      <c r="AN65" s="1228" t="s">
        <v>598</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2" x14ac:dyDescent="0.2">
      <c r="B66" s="259"/>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2" x14ac:dyDescent="0.2">
      <c r="B67" s="259"/>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2" x14ac:dyDescent="0.2">
      <c r="B68" s="259"/>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2" x14ac:dyDescent="0.2">
      <c r="B69" s="259"/>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2" x14ac:dyDescent="0.2">
      <c r="B70" s="259"/>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59"/>
      <c r="G71" s="374"/>
      <c r="I71" s="375"/>
      <c r="J71" s="372"/>
      <c r="K71" s="372"/>
      <c r="L71" s="373"/>
      <c r="M71" s="372"/>
      <c r="N71" s="373"/>
      <c r="AM71" s="374"/>
      <c r="AN71" s="255" t="s">
        <v>590</v>
      </c>
    </row>
    <row r="72" spans="2:107" ht="13.2" x14ac:dyDescent="0.2">
      <c r="B72" s="259"/>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552</v>
      </c>
      <c r="BQ72" s="1241"/>
      <c r="BR72" s="1241"/>
      <c r="BS72" s="1241"/>
      <c r="BT72" s="1241"/>
      <c r="BU72" s="1241"/>
      <c r="BV72" s="1241"/>
      <c r="BW72" s="1241"/>
      <c r="BX72" s="1241" t="s">
        <v>553</v>
      </c>
      <c r="BY72" s="1241"/>
      <c r="BZ72" s="1241"/>
      <c r="CA72" s="1241"/>
      <c r="CB72" s="1241"/>
      <c r="CC72" s="1241"/>
      <c r="CD72" s="1241"/>
      <c r="CE72" s="1241"/>
      <c r="CF72" s="1241" t="s">
        <v>554</v>
      </c>
      <c r="CG72" s="1241"/>
      <c r="CH72" s="1241"/>
      <c r="CI72" s="1241"/>
      <c r="CJ72" s="1241"/>
      <c r="CK72" s="1241"/>
      <c r="CL72" s="1241"/>
      <c r="CM72" s="1241"/>
      <c r="CN72" s="1241" t="s">
        <v>555</v>
      </c>
      <c r="CO72" s="1241"/>
      <c r="CP72" s="1241"/>
      <c r="CQ72" s="1241"/>
      <c r="CR72" s="1241"/>
      <c r="CS72" s="1241"/>
      <c r="CT72" s="1241"/>
      <c r="CU72" s="1241"/>
      <c r="CV72" s="1241" t="s">
        <v>556</v>
      </c>
      <c r="CW72" s="1241"/>
      <c r="CX72" s="1241"/>
      <c r="CY72" s="1241"/>
      <c r="CZ72" s="1241"/>
      <c r="DA72" s="1241"/>
      <c r="DB72" s="1241"/>
      <c r="DC72" s="1241"/>
    </row>
    <row r="73" spans="2:107" ht="13.2" x14ac:dyDescent="0.2">
      <c r="B73" s="259"/>
      <c r="G73" s="1247"/>
      <c r="H73" s="1247"/>
      <c r="I73" s="1247"/>
      <c r="J73" s="1247"/>
      <c r="K73" s="1248"/>
      <c r="L73" s="1248"/>
      <c r="M73" s="1248"/>
      <c r="N73" s="1248"/>
      <c r="AM73" s="359"/>
      <c r="AN73" s="1244" t="s">
        <v>591</v>
      </c>
      <c r="AO73" s="1244"/>
      <c r="AP73" s="1244"/>
      <c r="AQ73" s="1244"/>
      <c r="AR73" s="1244"/>
      <c r="AS73" s="1244"/>
      <c r="AT73" s="1244"/>
      <c r="AU73" s="1244"/>
      <c r="AV73" s="1244"/>
      <c r="AW73" s="1244"/>
      <c r="AX73" s="1244"/>
      <c r="AY73" s="1244"/>
      <c r="AZ73" s="1244"/>
      <c r="BA73" s="1244"/>
      <c r="BB73" s="1244" t="s">
        <v>592</v>
      </c>
      <c r="BC73" s="1244"/>
      <c r="BD73" s="1244"/>
      <c r="BE73" s="1244"/>
      <c r="BF73" s="1244"/>
      <c r="BG73" s="1244"/>
      <c r="BH73" s="1244"/>
      <c r="BI73" s="1244"/>
      <c r="BJ73" s="1244"/>
      <c r="BK73" s="1244"/>
      <c r="BL73" s="1244"/>
      <c r="BM73" s="1244"/>
      <c r="BN73" s="1244"/>
      <c r="BO73" s="1244"/>
      <c r="BP73" s="1242"/>
      <c r="BQ73" s="1242"/>
      <c r="BR73" s="1242"/>
      <c r="BS73" s="1242"/>
      <c r="BT73" s="1242"/>
      <c r="BU73" s="1242"/>
      <c r="BV73" s="1242"/>
      <c r="BW73" s="1242"/>
      <c r="BX73" s="1242"/>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ht="13.2" x14ac:dyDescent="0.2">
      <c r="B74" s="259"/>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2" x14ac:dyDescent="0.2">
      <c r="B75" s="259"/>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596</v>
      </c>
      <c r="BC75" s="1244"/>
      <c r="BD75" s="1244"/>
      <c r="BE75" s="1244"/>
      <c r="BF75" s="1244"/>
      <c r="BG75" s="1244"/>
      <c r="BH75" s="1244"/>
      <c r="BI75" s="1244"/>
      <c r="BJ75" s="1244"/>
      <c r="BK75" s="1244"/>
      <c r="BL75" s="1244"/>
      <c r="BM75" s="1244"/>
      <c r="BN75" s="1244"/>
      <c r="BO75" s="1244"/>
      <c r="BP75" s="1242">
        <v>8.1</v>
      </c>
      <c r="BQ75" s="1242"/>
      <c r="BR75" s="1242"/>
      <c r="BS75" s="1242"/>
      <c r="BT75" s="1242"/>
      <c r="BU75" s="1242"/>
      <c r="BV75" s="1242"/>
      <c r="BW75" s="1242"/>
      <c r="BX75" s="1242">
        <v>7.6</v>
      </c>
      <c r="BY75" s="1242"/>
      <c r="BZ75" s="1242"/>
      <c r="CA75" s="1242"/>
      <c r="CB75" s="1242"/>
      <c r="CC75" s="1242"/>
      <c r="CD75" s="1242"/>
      <c r="CE75" s="1242"/>
      <c r="CF75" s="1242">
        <v>7.5</v>
      </c>
      <c r="CG75" s="1242"/>
      <c r="CH75" s="1242"/>
      <c r="CI75" s="1242"/>
      <c r="CJ75" s="1242"/>
      <c r="CK75" s="1242"/>
      <c r="CL75" s="1242"/>
      <c r="CM75" s="1242"/>
      <c r="CN75" s="1242">
        <v>8</v>
      </c>
      <c r="CO75" s="1242"/>
      <c r="CP75" s="1242"/>
      <c r="CQ75" s="1242"/>
      <c r="CR75" s="1242"/>
      <c r="CS75" s="1242"/>
      <c r="CT75" s="1242"/>
      <c r="CU75" s="1242"/>
      <c r="CV75" s="1242">
        <v>8.9</v>
      </c>
      <c r="CW75" s="1242"/>
      <c r="CX75" s="1242"/>
      <c r="CY75" s="1242"/>
      <c r="CZ75" s="1242"/>
      <c r="DA75" s="1242"/>
      <c r="DB75" s="1242"/>
      <c r="DC75" s="1242"/>
    </row>
    <row r="76" spans="2:107" ht="13.2" x14ac:dyDescent="0.2">
      <c r="B76" s="259"/>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2" x14ac:dyDescent="0.2">
      <c r="B77" s="259"/>
      <c r="G77" s="1237"/>
      <c r="H77" s="1237"/>
      <c r="I77" s="1237"/>
      <c r="J77" s="1237"/>
      <c r="K77" s="1248"/>
      <c r="L77" s="1248"/>
      <c r="M77" s="1248"/>
      <c r="N77" s="1248"/>
      <c r="AN77" s="1241" t="s">
        <v>594</v>
      </c>
      <c r="AO77" s="1241"/>
      <c r="AP77" s="1241"/>
      <c r="AQ77" s="1241"/>
      <c r="AR77" s="1241"/>
      <c r="AS77" s="1241"/>
      <c r="AT77" s="1241"/>
      <c r="AU77" s="1241"/>
      <c r="AV77" s="1241"/>
      <c r="AW77" s="1241"/>
      <c r="AX77" s="1241"/>
      <c r="AY77" s="1241"/>
      <c r="AZ77" s="1241"/>
      <c r="BA77" s="1241"/>
      <c r="BB77" s="1244" t="s">
        <v>592</v>
      </c>
      <c r="BC77" s="1244"/>
      <c r="BD77" s="1244"/>
      <c r="BE77" s="1244"/>
      <c r="BF77" s="1244"/>
      <c r="BG77" s="1244"/>
      <c r="BH77" s="1244"/>
      <c r="BI77" s="1244"/>
      <c r="BJ77" s="1244"/>
      <c r="BK77" s="1244"/>
      <c r="BL77" s="1244"/>
      <c r="BM77" s="1244"/>
      <c r="BN77" s="1244"/>
      <c r="BO77" s="1244"/>
      <c r="BP77" s="1242">
        <v>0</v>
      </c>
      <c r="BQ77" s="1242"/>
      <c r="BR77" s="1242"/>
      <c r="BS77" s="1242"/>
      <c r="BT77" s="1242"/>
      <c r="BU77" s="1242"/>
      <c r="BV77" s="1242"/>
      <c r="BW77" s="1242"/>
      <c r="BX77" s="1242">
        <v>0</v>
      </c>
      <c r="BY77" s="1242"/>
      <c r="BZ77" s="1242"/>
      <c r="CA77" s="1242"/>
      <c r="CB77" s="1242"/>
      <c r="CC77" s="1242"/>
      <c r="CD77" s="1242"/>
      <c r="CE77" s="1242"/>
      <c r="CF77" s="1242">
        <v>0</v>
      </c>
      <c r="CG77" s="1242"/>
      <c r="CH77" s="1242"/>
      <c r="CI77" s="1242"/>
      <c r="CJ77" s="1242"/>
      <c r="CK77" s="1242"/>
      <c r="CL77" s="1242"/>
      <c r="CM77" s="1242"/>
      <c r="CN77" s="1242">
        <v>0</v>
      </c>
      <c r="CO77" s="1242"/>
      <c r="CP77" s="1242"/>
      <c r="CQ77" s="1242"/>
      <c r="CR77" s="1242"/>
      <c r="CS77" s="1242"/>
      <c r="CT77" s="1242"/>
      <c r="CU77" s="1242"/>
      <c r="CV77" s="1242">
        <v>0</v>
      </c>
      <c r="CW77" s="1242"/>
      <c r="CX77" s="1242"/>
      <c r="CY77" s="1242"/>
      <c r="CZ77" s="1242"/>
      <c r="DA77" s="1242"/>
      <c r="DB77" s="1242"/>
      <c r="DC77" s="1242"/>
    </row>
    <row r="78" spans="2:107" ht="13.2" x14ac:dyDescent="0.2">
      <c r="B78" s="259"/>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2" x14ac:dyDescent="0.2">
      <c r="B79" s="259"/>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596</v>
      </c>
      <c r="BC79" s="1244"/>
      <c r="BD79" s="1244"/>
      <c r="BE79" s="1244"/>
      <c r="BF79" s="1244"/>
      <c r="BG79" s="1244"/>
      <c r="BH79" s="1244"/>
      <c r="BI79" s="1244"/>
      <c r="BJ79" s="1244"/>
      <c r="BK79" s="1244"/>
      <c r="BL79" s="1244"/>
      <c r="BM79" s="1244"/>
      <c r="BN79" s="1244"/>
      <c r="BO79" s="1244"/>
      <c r="BP79" s="1242">
        <v>7.1</v>
      </c>
      <c r="BQ79" s="1242"/>
      <c r="BR79" s="1242"/>
      <c r="BS79" s="1242"/>
      <c r="BT79" s="1242"/>
      <c r="BU79" s="1242"/>
      <c r="BV79" s="1242"/>
      <c r="BW79" s="1242"/>
      <c r="BX79" s="1242">
        <v>7.3</v>
      </c>
      <c r="BY79" s="1242"/>
      <c r="BZ79" s="1242"/>
      <c r="CA79" s="1242"/>
      <c r="CB79" s="1242"/>
      <c r="CC79" s="1242"/>
      <c r="CD79" s="1242"/>
      <c r="CE79" s="1242"/>
      <c r="CF79" s="1242">
        <v>7.4</v>
      </c>
      <c r="CG79" s="1242"/>
      <c r="CH79" s="1242"/>
      <c r="CI79" s="1242"/>
      <c r="CJ79" s="1242"/>
      <c r="CK79" s="1242"/>
      <c r="CL79" s="1242"/>
      <c r="CM79" s="1242"/>
      <c r="CN79" s="1242">
        <v>7.5</v>
      </c>
      <c r="CO79" s="1242"/>
      <c r="CP79" s="1242"/>
      <c r="CQ79" s="1242"/>
      <c r="CR79" s="1242"/>
      <c r="CS79" s="1242"/>
      <c r="CT79" s="1242"/>
      <c r="CU79" s="1242"/>
      <c r="CV79" s="1242">
        <v>7.5</v>
      </c>
      <c r="CW79" s="1242"/>
      <c r="CX79" s="1242"/>
      <c r="CY79" s="1242"/>
      <c r="CZ79" s="1242"/>
      <c r="DA79" s="1242"/>
      <c r="DB79" s="1242"/>
      <c r="DC79" s="1242"/>
    </row>
    <row r="80" spans="2:107" ht="13.2" x14ac:dyDescent="0.2">
      <c r="B80" s="259"/>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2" x14ac:dyDescent="0.2">
      <c r="B81" s="259"/>
    </row>
    <row r="82" spans="2:109" ht="16.2" x14ac:dyDescent="0.2">
      <c r="B82" s="259"/>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ht="13.2" x14ac:dyDescent="0.2">
      <c r="DD84" s="255"/>
      <c r="DE84" s="255"/>
    </row>
    <row r="85" spans="2:109" ht="13.2" x14ac:dyDescent="0.2">
      <c r="DD85" s="255"/>
      <c r="DE85" s="255"/>
    </row>
  </sheetData>
  <sheetProtection algorithmName="SHA-512" hashValue="RTsPta59p6S+C1FRuiNOmndyaqILHNBz7+zehMdavvz1PK5pOvZg7tFkK3sNojWVM+bx+rWUpwa+7xUqHk5mbQ==" saltValue="ty43hcl10KJHZLZtXeJWZ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70" workbookViewId="0"/>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1:34"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ht="13.2" x14ac:dyDescent="0.2">
      <c r="S2" s="253"/>
      <c r="AH2" s="253"/>
    </row>
    <row r="3" spans="1: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ht="13.2" x14ac:dyDescent="0.2"/>
    <row r="5" spans="1:34" ht="13.2" x14ac:dyDescent="0.2"/>
    <row r="6" spans="1:34" ht="13.2" x14ac:dyDescent="0.2"/>
    <row r="7" spans="1:34" ht="13.2" x14ac:dyDescent="0.2"/>
    <row r="8" spans="1:34" ht="13.2" x14ac:dyDescent="0.2"/>
    <row r="9" spans="1:34" ht="13.2" x14ac:dyDescent="0.2">
      <c r="AH9" s="253"/>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499</v>
      </c>
    </row>
  </sheetData>
  <sheetProtection algorithmName="SHA-512" hashValue="Il03zfI24/lKc7sxFm1OTkw1Bo6ONLqI03/nk2rTL3z9ta0h4g9+tZen0MrWvliqLHQYl/lDNX3LLrYRmzcbKg==" saltValue="odShuzWHPRAeimfr8ih8R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55" workbookViewId="0"/>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2:34"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ht="13.2" x14ac:dyDescent="0.2">
      <c r="S2" s="253"/>
      <c r="AH2" s="253"/>
    </row>
    <row r="3" spans="2: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ht="13.2" x14ac:dyDescent="0.2"/>
    <row r="5" spans="2:34" ht="13.2" x14ac:dyDescent="0.2"/>
    <row r="6" spans="2:34" ht="13.2" x14ac:dyDescent="0.2"/>
    <row r="7" spans="2:34" ht="13.2" x14ac:dyDescent="0.2"/>
    <row r="8" spans="2:34" ht="13.2" x14ac:dyDescent="0.2"/>
    <row r="9" spans="2:34" ht="13.2" x14ac:dyDescent="0.2">
      <c r="AH9" s="253"/>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c r="AG59" s="253"/>
      <c r="AH59" s="253"/>
    </row>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499</v>
      </c>
    </row>
  </sheetData>
  <sheetProtection algorithmName="SHA-512" hashValue="3szW/YP0b+859GwRIN5UCwWj+HgeHmKx6wtSCTryex/9Z6AkdwP10Zf88qtf75BXGEAC7Age8XBwy+NMYF1gxQ==" saltValue="DjeiM2MHC2ujcG163YdO5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2" customWidth="1"/>
    <col min="2" max="8" width="13.33203125" style="142" customWidth="1"/>
    <col min="9" max="16384" width="11.109375" style="142"/>
  </cols>
  <sheetData>
    <row r="1" spans="1:8" x14ac:dyDescent="0.2">
      <c r="A1" s="136"/>
      <c r="B1" s="137"/>
      <c r="C1" s="138"/>
      <c r="D1" s="139"/>
      <c r="E1" s="140"/>
      <c r="F1" s="140"/>
      <c r="G1" s="140"/>
      <c r="H1" s="141"/>
    </row>
    <row r="2" spans="1:8" x14ac:dyDescent="0.2">
      <c r="A2" s="143"/>
      <c r="B2" s="144"/>
      <c r="C2" s="145"/>
      <c r="D2" s="146" t="s">
        <v>54</v>
      </c>
      <c r="E2" s="147"/>
      <c r="F2" s="148" t="s">
        <v>549</v>
      </c>
      <c r="G2" s="149"/>
      <c r="H2" s="150"/>
    </row>
    <row r="3" spans="1:8" x14ac:dyDescent="0.2">
      <c r="A3" s="146" t="s">
        <v>542</v>
      </c>
      <c r="B3" s="151"/>
      <c r="C3" s="152"/>
      <c r="D3" s="153">
        <v>161334</v>
      </c>
      <c r="E3" s="154"/>
      <c r="F3" s="155">
        <v>271581</v>
      </c>
      <c r="G3" s="156"/>
      <c r="H3" s="157"/>
    </row>
    <row r="4" spans="1:8" x14ac:dyDescent="0.2">
      <c r="A4" s="158"/>
      <c r="B4" s="159"/>
      <c r="C4" s="160"/>
      <c r="D4" s="161">
        <v>106086</v>
      </c>
      <c r="E4" s="162"/>
      <c r="F4" s="163">
        <v>117844</v>
      </c>
      <c r="G4" s="164"/>
      <c r="H4" s="165"/>
    </row>
    <row r="5" spans="1:8" x14ac:dyDescent="0.2">
      <c r="A5" s="146" t="s">
        <v>544</v>
      </c>
      <c r="B5" s="151"/>
      <c r="C5" s="152"/>
      <c r="D5" s="153">
        <v>208611</v>
      </c>
      <c r="E5" s="154"/>
      <c r="F5" s="155">
        <v>268375</v>
      </c>
      <c r="G5" s="156"/>
      <c r="H5" s="157"/>
    </row>
    <row r="6" spans="1:8" x14ac:dyDescent="0.2">
      <c r="A6" s="158"/>
      <c r="B6" s="159"/>
      <c r="C6" s="160"/>
      <c r="D6" s="161">
        <v>135739</v>
      </c>
      <c r="E6" s="162"/>
      <c r="F6" s="163">
        <v>119602</v>
      </c>
      <c r="G6" s="164"/>
      <c r="H6" s="165"/>
    </row>
    <row r="7" spans="1:8" x14ac:dyDescent="0.2">
      <c r="A7" s="146" t="s">
        <v>545</v>
      </c>
      <c r="B7" s="151"/>
      <c r="C7" s="152"/>
      <c r="D7" s="153">
        <v>174976</v>
      </c>
      <c r="E7" s="154"/>
      <c r="F7" s="155">
        <v>301035</v>
      </c>
      <c r="G7" s="156"/>
      <c r="H7" s="157"/>
    </row>
    <row r="8" spans="1:8" x14ac:dyDescent="0.2">
      <c r="A8" s="158"/>
      <c r="B8" s="159"/>
      <c r="C8" s="160"/>
      <c r="D8" s="161">
        <v>76172</v>
      </c>
      <c r="E8" s="162"/>
      <c r="F8" s="163">
        <v>154376</v>
      </c>
      <c r="G8" s="164"/>
      <c r="H8" s="165"/>
    </row>
    <row r="9" spans="1:8" x14ac:dyDescent="0.2">
      <c r="A9" s="146" t="s">
        <v>546</v>
      </c>
      <c r="B9" s="151"/>
      <c r="C9" s="152"/>
      <c r="D9" s="153">
        <v>246823</v>
      </c>
      <c r="E9" s="154"/>
      <c r="F9" s="155">
        <v>277467</v>
      </c>
      <c r="G9" s="156"/>
      <c r="H9" s="157"/>
    </row>
    <row r="10" spans="1:8" x14ac:dyDescent="0.2">
      <c r="A10" s="158"/>
      <c r="B10" s="159"/>
      <c r="C10" s="160"/>
      <c r="D10" s="161">
        <v>100120</v>
      </c>
      <c r="E10" s="162"/>
      <c r="F10" s="163">
        <v>128378</v>
      </c>
      <c r="G10" s="164"/>
      <c r="H10" s="165"/>
    </row>
    <row r="11" spans="1:8" x14ac:dyDescent="0.2">
      <c r="A11" s="146" t="s">
        <v>547</v>
      </c>
      <c r="B11" s="151"/>
      <c r="C11" s="152"/>
      <c r="D11" s="153">
        <v>162964</v>
      </c>
      <c r="E11" s="154"/>
      <c r="F11" s="155">
        <v>282256</v>
      </c>
      <c r="G11" s="156"/>
      <c r="H11" s="157"/>
    </row>
    <row r="12" spans="1:8" x14ac:dyDescent="0.2">
      <c r="A12" s="158"/>
      <c r="B12" s="159"/>
      <c r="C12" s="166"/>
      <c r="D12" s="161">
        <v>108786</v>
      </c>
      <c r="E12" s="162"/>
      <c r="F12" s="163">
        <v>145453</v>
      </c>
      <c r="G12" s="164"/>
      <c r="H12" s="165"/>
    </row>
    <row r="13" spans="1:8" x14ac:dyDescent="0.2">
      <c r="A13" s="146"/>
      <c r="B13" s="151"/>
      <c r="C13" s="152"/>
      <c r="D13" s="153">
        <v>190942</v>
      </c>
      <c r="E13" s="154"/>
      <c r="F13" s="155">
        <v>280143</v>
      </c>
      <c r="G13" s="167"/>
      <c r="H13" s="157"/>
    </row>
    <row r="14" spans="1:8" x14ac:dyDescent="0.2">
      <c r="A14" s="158"/>
      <c r="B14" s="159"/>
      <c r="C14" s="160"/>
      <c r="D14" s="161">
        <v>105381</v>
      </c>
      <c r="E14" s="162"/>
      <c r="F14" s="163">
        <v>133131</v>
      </c>
      <c r="G14" s="164"/>
      <c r="H14" s="165"/>
    </row>
    <row r="17" spans="1:11" x14ac:dyDescent="0.2">
      <c r="A17" s="142" t="s">
        <v>55</v>
      </c>
    </row>
    <row r="18" spans="1:11" x14ac:dyDescent="0.2">
      <c r="A18" s="168"/>
      <c r="B18" s="168" t="str">
        <f>実質収支比率等に係る経年分析!F$46</f>
        <v>H30</v>
      </c>
      <c r="C18" s="168" t="str">
        <f>実質収支比率等に係る経年分析!G$46</f>
        <v>R01</v>
      </c>
      <c r="D18" s="168" t="str">
        <f>実質収支比率等に係る経年分析!H$46</f>
        <v>R02</v>
      </c>
      <c r="E18" s="168" t="str">
        <f>実質収支比率等に係る経年分析!I$46</f>
        <v>R03</v>
      </c>
      <c r="F18" s="168" t="str">
        <f>実質収支比率等に係る経年分析!J$46</f>
        <v>R04</v>
      </c>
    </row>
    <row r="19" spans="1:11" x14ac:dyDescent="0.2">
      <c r="A19" s="168" t="s">
        <v>56</v>
      </c>
      <c r="B19" s="168">
        <f>ROUND(VALUE(SUBSTITUTE(実質収支比率等に係る経年分析!F$48,"▲","-")),2)</f>
        <v>3.21</v>
      </c>
      <c r="C19" s="168">
        <f>ROUND(VALUE(SUBSTITUTE(実質収支比率等に係る経年分析!G$48,"▲","-")),2)</f>
        <v>4.5599999999999996</v>
      </c>
      <c r="D19" s="168">
        <f>ROUND(VALUE(SUBSTITUTE(実質収支比率等に係る経年分析!H$48,"▲","-")),2)</f>
        <v>2.94</v>
      </c>
      <c r="E19" s="168">
        <f>ROUND(VALUE(SUBSTITUTE(実質収支比率等に係る経年分析!I$48,"▲","-")),2)</f>
        <v>4.24</v>
      </c>
      <c r="F19" s="168">
        <f>ROUND(VALUE(SUBSTITUTE(実質収支比率等に係る経年分析!J$48,"▲","-")),2)</f>
        <v>2.44</v>
      </c>
    </row>
    <row r="20" spans="1:11" x14ac:dyDescent="0.2">
      <c r="A20" s="168" t="s">
        <v>57</v>
      </c>
      <c r="B20" s="168">
        <f>ROUND(VALUE(SUBSTITUTE(実質収支比率等に係る経年分析!F$47,"▲","-")),2)</f>
        <v>36.39</v>
      </c>
      <c r="C20" s="168">
        <f>ROUND(VALUE(SUBSTITUTE(実質収支比率等に係る経年分析!G$47,"▲","-")),2)</f>
        <v>36.049999999999997</v>
      </c>
      <c r="D20" s="168">
        <f>ROUND(VALUE(SUBSTITUTE(実質収支比率等に係る経年分析!H$47,"▲","-")),2)</f>
        <v>38.28</v>
      </c>
      <c r="E20" s="168">
        <f>ROUND(VALUE(SUBSTITUTE(実質収支比率等に係る経年分析!I$47,"▲","-")),2)</f>
        <v>36.92</v>
      </c>
      <c r="F20" s="168">
        <f>ROUND(VALUE(SUBSTITUTE(実質収支比率等に係る経年分析!J$47,"▲","-")),2)</f>
        <v>39.909999999999997</v>
      </c>
    </row>
    <row r="21" spans="1:11" x14ac:dyDescent="0.2">
      <c r="A21" s="168" t="s">
        <v>58</v>
      </c>
      <c r="B21" s="168">
        <f>IF(ISNUMBER(VALUE(SUBSTITUTE(実質収支比率等に係る経年分析!F$49,"▲","-"))),ROUND(VALUE(SUBSTITUTE(実質収支比率等に係る経年分析!F$49,"▲","-")),2),NA())</f>
        <v>-1.81</v>
      </c>
      <c r="C21" s="168">
        <f>IF(ISNUMBER(VALUE(SUBSTITUTE(実質収支比率等に係る経年分析!G$49,"▲","-"))),ROUND(VALUE(SUBSTITUTE(実質収支比率等に係る経年分析!G$49,"▲","-")),2),NA())</f>
        <v>1.39</v>
      </c>
      <c r="D21" s="168">
        <f>IF(ISNUMBER(VALUE(SUBSTITUTE(実質収支比率等に係る経年分析!H$49,"▲","-"))),ROUND(VALUE(SUBSTITUTE(実質収支比率等に係る経年分析!H$49,"▲","-")),2),NA())</f>
        <v>2.21</v>
      </c>
      <c r="E21" s="168">
        <f>IF(ISNUMBER(VALUE(SUBSTITUTE(実質収支比率等に係る経年分析!I$49,"▲","-"))),ROUND(VALUE(SUBSTITUTE(実質収支比率等に係る経年分析!I$49,"▲","-")),2),NA())</f>
        <v>3.16</v>
      </c>
      <c r="F21" s="168">
        <f>IF(ISNUMBER(VALUE(SUBSTITUTE(実質収支比率等に係る経年分析!J$49,"▲","-"))),ROUND(VALUE(SUBSTITUTE(実質収支比率等に係る経年分析!J$49,"▲","-")),2),NA())</f>
        <v>0.26</v>
      </c>
    </row>
    <row r="24" spans="1:11" x14ac:dyDescent="0.2">
      <c r="A24" s="142" t="s">
        <v>59</v>
      </c>
    </row>
    <row r="25" spans="1:11" x14ac:dyDescent="0.2">
      <c r="A25" s="169"/>
      <c r="B25" s="169" t="str">
        <f>連結実質赤字比率に係る赤字・黒字の構成分析!F$33</f>
        <v>H30</v>
      </c>
      <c r="C25" s="169"/>
      <c r="D25" s="169" t="str">
        <f>連結実質赤字比率に係る赤字・黒字の構成分析!G$33</f>
        <v>R01</v>
      </c>
      <c r="E25" s="169"/>
      <c r="F25" s="169" t="str">
        <f>連結実質赤字比率に係る赤字・黒字の構成分析!H$33</f>
        <v>R02</v>
      </c>
      <c r="G25" s="169"/>
      <c r="H25" s="169" t="str">
        <f>連結実質赤字比率に係る赤字・黒字の構成分析!I$33</f>
        <v>R03</v>
      </c>
      <c r="I25" s="169"/>
      <c r="J25" s="169" t="str">
        <f>連結実質赤字比率に係る赤字・黒字の構成分析!J$33</f>
        <v>R04</v>
      </c>
      <c r="K25" s="169"/>
    </row>
    <row r="26" spans="1:11" x14ac:dyDescent="0.2">
      <c r="A26" s="169"/>
      <c r="B26" s="169" t="s">
        <v>60</v>
      </c>
      <c r="C26" s="169" t="s">
        <v>61</v>
      </c>
      <c r="D26" s="169" t="s">
        <v>60</v>
      </c>
      <c r="E26" s="169" t="s">
        <v>61</v>
      </c>
      <c r="F26" s="169" t="s">
        <v>60</v>
      </c>
      <c r="G26" s="169" t="s">
        <v>61</v>
      </c>
      <c r="H26" s="169" t="s">
        <v>60</v>
      </c>
      <c r="I26" s="169" t="s">
        <v>61</v>
      </c>
      <c r="J26" s="169" t="s">
        <v>60</v>
      </c>
      <c r="K26" s="169" t="s">
        <v>61</v>
      </c>
    </row>
    <row r="27" spans="1:11" x14ac:dyDescent="0.2">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#N/A</v>
      </c>
      <c r="C27" s="169">
        <f>IF(ROUND(VALUE(SUBSTITUTE(連結実質赤字比率に係る赤字・黒字の構成分析!F$43,"▲", "-")), 2) &gt;= 0, ABS(ROUND(VALUE(SUBSTITUTE(連結実質赤字比率に係る赤字・黒字の構成分析!F$43,"▲", "-")), 2)), NA())</f>
        <v>0</v>
      </c>
      <c r="D27" s="169" t="e">
        <f>IF(ROUND(VALUE(SUBSTITUTE(連結実質赤字比率に係る赤字・黒字の構成分析!G$43,"▲", "-")), 2) &lt; 0, ABS(ROUND(VALUE(SUBSTITUTE(連結実質赤字比率に係る赤字・黒字の構成分析!G$43,"▲", "-")), 2)), NA())</f>
        <v>#N/A</v>
      </c>
      <c r="E27" s="169">
        <f>IF(ROUND(VALUE(SUBSTITUTE(連結実質赤字比率に係る赤字・黒字の構成分析!G$43,"▲", "-")), 2) &gt;= 0, ABS(ROUND(VALUE(SUBSTITUTE(連結実質赤字比率に係る赤字・黒字の構成分析!G$43,"▲", "-")), 2)), NA())</f>
        <v>1.81</v>
      </c>
      <c r="F27" s="169" t="e">
        <f>IF(ROUND(VALUE(SUBSTITUTE(連結実質赤字比率に係る赤字・黒字の構成分析!H$43,"▲", "-")), 2) &lt; 0, ABS(ROUND(VALUE(SUBSTITUTE(連結実質赤字比率に係る赤字・黒字の構成分析!H$43,"▲", "-")), 2)), NA())</f>
        <v>#VALUE!</v>
      </c>
      <c r="G27" s="169" t="e">
        <f>IF(ROUND(VALUE(SUBSTITUTE(連結実質赤字比率に係る赤字・黒字の構成分析!H$43,"▲", "-")), 2) &gt;= 0, ABS(ROUND(VALUE(SUBSTITUTE(連結実質赤字比率に係る赤字・黒字の構成分析!H$43,"▲", "-")), 2)), NA())</f>
        <v>#VALUE!</v>
      </c>
      <c r="H27" s="169" t="e">
        <f>IF(ROUND(VALUE(SUBSTITUTE(連結実質赤字比率に係る赤字・黒字の構成分析!I$43,"▲", "-")), 2) &lt; 0, ABS(ROUND(VALUE(SUBSTITUTE(連結実質赤字比率に係る赤字・黒字の構成分析!I$43,"▲", "-")), 2)), NA())</f>
        <v>#VALUE!</v>
      </c>
      <c r="I27" s="169" t="e">
        <f>IF(ROUND(VALUE(SUBSTITUTE(連結実質赤字比率に係る赤字・黒字の構成分析!I$43,"▲", "-")), 2) &gt;= 0, ABS(ROUND(VALUE(SUBSTITUTE(連結実質赤字比率に係る赤字・黒字の構成分析!I$43,"▲", "-")), 2)), NA())</f>
        <v>#VALUE!</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x14ac:dyDescent="0.2">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2">
      <c r="A29" s="169" t="str">
        <f>IF(連結実質赤字比率に係る赤字・黒字の構成分析!C$41="",NA(),連結実質赤字比率に係る赤字・黒字の構成分析!C$41)</f>
        <v>浄化槽整備事業特別会計</v>
      </c>
      <c r="B29" s="169" t="e">
        <f>IF(ROUND(VALUE(SUBSTITUTE(連結実質赤字比率に係る赤字・黒字の構成分析!F$41,"▲", "-")), 2) &lt; 0, ABS(ROUND(VALUE(SUBSTITUTE(連結実質赤字比率に係る赤字・黒字の構成分析!F$41,"▲", "-")), 2)), NA())</f>
        <v>#N/A</v>
      </c>
      <c r="C29" s="169">
        <f>IF(ROUND(VALUE(SUBSTITUTE(連結実質赤字比率に係る赤字・黒字の構成分析!F$41,"▲", "-")), 2) &gt;= 0, ABS(ROUND(VALUE(SUBSTITUTE(連結実質赤字比率に係る赤字・黒字の構成分析!F$41,"▲", "-")), 2)), NA())</f>
        <v>0.01</v>
      </c>
      <c r="D29" s="169" t="e">
        <f>IF(ROUND(VALUE(SUBSTITUTE(連結実質赤字比率に係る赤字・黒字の構成分析!G$41,"▲", "-")), 2) &lt; 0, ABS(ROUND(VALUE(SUBSTITUTE(連結実質赤字比率に係る赤字・黒字の構成分析!G$41,"▲", "-")), 2)), NA())</f>
        <v>#N/A</v>
      </c>
      <c r="E29" s="169">
        <f>IF(ROUND(VALUE(SUBSTITUTE(連結実質赤字比率に係る赤字・黒字の構成分析!G$41,"▲", "-")), 2) &gt;= 0, ABS(ROUND(VALUE(SUBSTITUTE(連結実質赤字比率に係る赤字・黒字の構成分析!G$41,"▲", "-")), 2)), NA())</f>
        <v>0.01</v>
      </c>
      <c r="F29" s="169" t="e">
        <f>IF(ROUND(VALUE(SUBSTITUTE(連結実質赤字比率に係る赤字・黒字の構成分析!H$41,"▲", "-")), 2) &lt; 0, ABS(ROUND(VALUE(SUBSTITUTE(連結実質赤字比率に係る赤字・黒字の構成分析!H$41,"▲", "-")), 2)), NA())</f>
        <v>#N/A</v>
      </c>
      <c r="G29" s="169">
        <f>IF(ROUND(VALUE(SUBSTITUTE(連結実質赤字比率に係る赤字・黒字の構成分析!H$41,"▲", "-")), 2) &gt;= 0, ABS(ROUND(VALUE(SUBSTITUTE(連結実質赤字比率に係る赤字・黒字の構成分析!H$41,"▲", "-")), 2)), NA())</f>
        <v>0.01</v>
      </c>
      <c r="H29" s="169" t="e">
        <f>IF(ROUND(VALUE(SUBSTITUTE(連結実質赤字比率に係る赤字・黒字の構成分析!I$41,"▲", "-")), 2) &lt; 0, ABS(ROUND(VALUE(SUBSTITUTE(連結実質赤字比率に係る赤字・黒字の構成分析!I$41,"▲", "-")), 2)), NA())</f>
        <v>#N/A</v>
      </c>
      <c r="I29" s="169">
        <f>IF(ROUND(VALUE(SUBSTITUTE(連結実質赤字比率に係る赤字・黒字の構成分析!I$41,"▲", "-")), 2) &gt;= 0, ABS(ROUND(VALUE(SUBSTITUTE(連結実質赤字比率に係る赤字・黒字の構成分析!I$41,"▲", "-")), 2)), NA())</f>
        <v>0.01</v>
      </c>
      <c r="J29" s="169" t="e">
        <f>IF(ROUND(VALUE(SUBSTITUTE(連結実質赤字比率に係る赤字・黒字の構成分析!J$41,"▲", "-")), 2) &lt; 0, ABS(ROUND(VALUE(SUBSTITUTE(連結実質赤字比率に係る赤字・黒字の構成分析!J$41,"▲", "-")), 2)), NA())</f>
        <v>#N/A</v>
      </c>
      <c r="K29" s="169">
        <f>IF(ROUND(VALUE(SUBSTITUTE(連結実質赤字比率に係る赤字・黒字の構成分析!J$41,"▲", "-")), 2) &gt;= 0, ABS(ROUND(VALUE(SUBSTITUTE(連結実質赤字比率に係る赤字・黒字の構成分析!J$41,"▲", "-")), 2)), NA())</f>
        <v>0.01</v>
      </c>
    </row>
    <row r="30" spans="1:11" x14ac:dyDescent="0.2">
      <c r="A30" s="169" t="str">
        <f>IF(連結実質赤字比率に係る赤字・黒字の構成分析!C$40="",NA(),連結実質赤字比率に係る赤字・黒字の構成分析!C$40)</f>
        <v>後期高齢者医療特別会計</v>
      </c>
      <c r="B30" s="169" t="e">
        <f>IF(ROUND(VALUE(SUBSTITUTE(連結実質赤字比率に係る赤字・黒字の構成分析!F$40,"▲", "-")), 2) &lt; 0, ABS(ROUND(VALUE(SUBSTITUTE(連結実質赤字比率に係る赤字・黒字の構成分析!F$40,"▲", "-")), 2)), NA())</f>
        <v>#N/A</v>
      </c>
      <c r="C30" s="169">
        <f>IF(ROUND(VALUE(SUBSTITUTE(連結実質赤字比率に係る赤字・黒字の構成分析!F$40,"▲", "-")), 2) &gt;= 0, ABS(ROUND(VALUE(SUBSTITUTE(連結実質赤字比率に係る赤字・黒字の構成分析!F$40,"▲", "-")), 2)), NA())</f>
        <v>0</v>
      </c>
      <c r="D30" s="169" t="e">
        <f>IF(ROUND(VALUE(SUBSTITUTE(連結実質赤字比率に係る赤字・黒字の構成分析!G$40,"▲", "-")), 2) &lt; 0, ABS(ROUND(VALUE(SUBSTITUTE(連結実質赤字比率に係る赤字・黒字の構成分析!G$40,"▲", "-")), 2)), NA())</f>
        <v>#N/A</v>
      </c>
      <c r="E30" s="169">
        <f>IF(ROUND(VALUE(SUBSTITUTE(連結実質赤字比率に係る赤字・黒字の構成分析!G$40,"▲", "-")), 2) &gt;= 0, ABS(ROUND(VALUE(SUBSTITUTE(連結実質赤字比率に係る赤字・黒字の構成分析!G$40,"▲", "-")), 2)), NA())</f>
        <v>0</v>
      </c>
      <c r="F30" s="169" t="e">
        <f>IF(ROUND(VALUE(SUBSTITUTE(連結実質赤字比率に係る赤字・黒字の構成分析!H$40,"▲", "-")), 2) &lt; 0, ABS(ROUND(VALUE(SUBSTITUTE(連結実質赤字比率に係る赤字・黒字の構成分析!H$40,"▲", "-")), 2)), NA())</f>
        <v>#N/A</v>
      </c>
      <c r="G30" s="169">
        <f>IF(ROUND(VALUE(SUBSTITUTE(連結実質赤字比率に係る赤字・黒字の構成分析!H$40,"▲", "-")), 2) &gt;= 0, ABS(ROUND(VALUE(SUBSTITUTE(連結実質赤字比率に係る赤字・黒字の構成分析!H$40,"▲", "-")), 2)), NA())</f>
        <v>0</v>
      </c>
      <c r="H30" s="169" t="e">
        <f>IF(ROUND(VALUE(SUBSTITUTE(連結実質赤字比率に係る赤字・黒字の構成分析!I$40,"▲", "-")), 2) &lt; 0, ABS(ROUND(VALUE(SUBSTITUTE(連結実質赤字比率に係る赤字・黒字の構成分析!I$40,"▲", "-")), 2)), NA())</f>
        <v>#N/A</v>
      </c>
      <c r="I30" s="169">
        <f>IF(ROUND(VALUE(SUBSTITUTE(連結実質赤字比率に係る赤字・黒字の構成分析!I$40,"▲", "-")), 2) &gt;= 0, ABS(ROUND(VALUE(SUBSTITUTE(連結実質赤字比率に係る赤字・黒字の構成分析!I$40,"▲", "-")), 2)), NA())</f>
        <v>0</v>
      </c>
      <c r="J30" s="169" t="e">
        <f>IF(ROUND(VALUE(SUBSTITUTE(連結実質赤字比率に係る赤字・黒字の構成分析!J$40,"▲", "-")), 2) &lt; 0, ABS(ROUND(VALUE(SUBSTITUTE(連結実質赤字比率に係る赤字・黒字の構成分析!J$40,"▲", "-")), 2)), NA())</f>
        <v>#N/A</v>
      </c>
      <c r="K30" s="169">
        <f>IF(ROUND(VALUE(SUBSTITUTE(連結実質赤字比率に係る赤字・黒字の構成分析!J$40,"▲", "-")), 2) &gt;= 0, ABS(ROUND(VALUE(SUBSTITUTE(連結実質赤字比率に係る赤字・黒字の構成分析!J$40,"▲", "-")), 2)), NA())</f>
        <v>0.01</v>
      </c>
    </row>
    <row r="31" spans="1:11" x14ac:dyDescent="0.2">
      <c r="A31" s="169" t="str">
        <f>IF(連結実質赤字比率に係る赤字・黒字の構成分析!C$39="",NA(),連結実質赤字比率に係る赤字・黒字の構成分析!C$39)</f>
        <v>特定環境保全公共下水道事業特別会計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0.02</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0.02</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0.03</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0.02</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0.01</v>
      </c>
    </row>
    <row r="32" spans="1:11" x14ac:dyDescent="0.2">
      <c r="A32" s="169" t="str">
        <f>IF(連結実質赤字比率に係る赤字・黒字の構成分析!C$38="",NA(),連結実質赤字比率に係る赤字・黒字の構成分析!C$38)</f>
        <v>簡易水道事業特別会計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0.04</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0.05</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0.05</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0.01</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0.02</v>
      </c>
    </row>
    <row r="33" spans="1:16" x14ac:dyDescent="0.2">
      <c r="A33" s="169" t="str">
        <f>IF(連結実質赤字比率に係る赤字・黒字の構成分析!C$37="",NA(),連結実質赤字比率に係る赤字・黒字の構成分析!C$37)</f>
        <v>へき地診療所特別会計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0.32</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0.13</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0.1</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0.09</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0.1</v>
      </c>
    </row>
    <row r="34" spans="1:16" x14ac:dyDescent="0.2">
      <c r="A34" s="169" t="str">
        <f>IF(連結実質赤字比率に係る赤字・黒字の構成分析!C$36="",NA(),連結実質赤字比率に係る赤字・黒字の構成分析!C$36)</f>
        <v>国民健康保険特別会計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0.88</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0.67</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1.22</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1.1200000000000001</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0.46</v>
      </c>
    </row>
    <row r="35" spans="1:16" x14ac:dyDescent="0.2">
      <c r="A35" s="169" t="str">
        <f>IF(連結実質赤字比率に係る赤字・黒字の構成分析!C$35="",NA(),連結実質赤字比率に係る赤字・黒字の構成分析!C$35)</f>
        <v>介護保険特別会計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0.27</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1.1299999999999999</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1.39</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0.62</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1.28</v>
      </c>
    </row>
    <row r="36" spans="1:16" x14ac:dyDescent="0.2">
      <c r="A36" s="169" t="str">
        <f>IF(連結実質赤字比率に係る赤字・黒字の構成分析!C$34="",NA(),連結実質赤字比率に係る赤字・黒字の構成分析!C$34)</f>
        <v>一般会計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2.88</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4.42</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2.83</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4.1399999999999997</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2.33</v>
      </c>
    </row>
    <row r="39" spans="1:16" x14ac:dyDescent="0.2">
      <c r="A39" s="142" t="s">
        <v>62</v>
      </c>
    </row>
    <row r="40" spans="1:16" x14ac:dyDescent="0.2">
      <c r="A40" s="170"/>
      <c r="B40" s="170" t="str">
        <f>'実質公債費比率（分子）の構造'!K$44</f>
        <v>H30</v>
      </c>
      <c r="C40" s="170"/>
      <c r="D40" s="170"/>
      <c r="E40" s="170" t="str">
        <f>'実質公債費比率（分子）の構造'!L$44</f>
        <v>R01</v>
      </c>
      <c r="F40" s="170"/>
      <c r="G40" s="170"/>
      <c r="H40" s="170" t="str">
        <f>'実質公債費比率（分子）の構造'!M$44</f>
        <v>R02</v>
      </c>
      <c r="I40" s="170"/>
      <c r="J40" s="170"/>
      <c r="K40" s="170" t="str">
        <f>'実質公債費比率（分子）の構造'!N$44</f>
        <v>R03</v>
      </c>
      <c r="L40" s="170"/>
      <c r="M40" s="170"/>
      <c r="N40" s="170" t="str">
        <f>'実質公債費比率（分子）の構造'!O$44</f>
        <v>R04</v>
      </c>
      <c r="O40" s="170"/>
      <c r="P40" s="170"/>
    </row>
    <row r="41" spans="1:16" x14ac:dyDescent="0.2">
      <c r="A41" s="170"/>
      <c r="B41" s="170" t="s">
        <v>63</v>
      </c>
      <c r="C41" s="170"/>
      <c r="D41" s="170" t="s">
        <v>64</v>
      </c>
      <c r="E41" s="170" t="s">
        <v>63</v>
      </c>
      <c r="F41" s="170"/>
      <c r="G41" s="170" t="s">
        <v>64</v>
      </c>
      <c r="H41" s="170" t="s">
        <v>63</v>
      </c>
      <c r="I41" s="170"/>
      <c r="J41" s="170" t="s">
        <v>64</v>
      </c>
      <c r="K41" s="170" t="s">
        <v>63</v>
      </c>
      <c r="L41" s="170"/>
      <c r="M41" s="170" t="s">
        <v>64</v>
      </c>
      <c r="N41" s="170" t="s">
        <v>63</v>
      </c>
      <c r="O41" s="170"/>
      <c r="P41" s="170" t="s">
        <v>64</v>
      </c>
    </row>
    <row r="42" spans="1:16" x14ac:dyDescent="0.2">
      <c r="A42" s="170" t="s">
        <v>65</v>
      </c>
      <c r="B42" s="170"/>
      <c r="C42" s="170"/>
      <c r="D42" s="170">
        <f>'実質公債費比率（分子）の構造'!K$52</f>
        <v>448</v>
      </c>
      <c r="E42" s="170"/>
      <c r="F42" s="170"/>
      <c r="G42" s="170">
        <f>'実質公債費比率（分子）の構造'!L$52</f>
        <v>454</v>
      </c>
      <c r="H42" s="170"/>
      <c r="I42" s="170"/>
      <c r="J42" s="170">
        <f>'実質公債費比率（分子）の構造'!M$52</f>
        <v>463</v>
      </c>
      <c r="K42" s="170"/>
      <c r="L42" s="170"/>
      <c r="M42" s="170">
        <f>'実質公債費比率（分子）の構造'!N$52</f>
        <v>459</v>
      </c>
      <c r="N42" s="170"/>
      <c r="O42" s="170"/>
      <c r="P42" s="170">
        <f>'実質公債費比率（分子）の構造'!O$52</f>
        <v>474</v>
      </c>
    </row>
    <row r="43" spans="1:16" x14ac:dyDescent="0.2">
      <c r="A43" s="170" t="s">
        <v>66</v>
      </c>
      <c r="B43" s="170" t="str">
        <f>'実質公債費比率（分子）の構造'!K$51</f>
        <v>-</v>
      </c>
      <c r="C43" s="170"/>
      <c r="D43" s="170"/>
      <c r="E43" s="170" t="str">
        <f>'実質公債費比率（分子）の構造'!L$51</f>
        <v>-</v>
      </c>
      <c r="F43" s="170"/>
      <c r="G43" s="170"/>
      <c r="H43" s="170" t="str">
        <f>'実質公債費比率（分子）の構造'!M$51</f>
        <v>-</v>
      </c>
      <c r="I43" s="170"/>
      <c r="J43" s="170"/>
      <c r="K43" s="170" t="str">
        <f>'実質公債費比率（分子）の構造'!N$51</f>
        <v>-</v>
      </c>
      <c r="L43" s="170"/>
      <c r="M43" s="170"/>
      <c r="N43" s="170" t="str">
        <f>'実質公債費比率（分子）の構造'!O$51</f>
        <v>-</v>
      </c>
      <c r="O43" s="170"/>
      <c r="P43" s="170"/>
    </row>
    <row r="44" spans="1:16" x14ac:dyDescent="0.2">
      <c r="A44" s="170" t="s">
        <v>67</v>
      </c>
      <c r="B44" s="170">
        <f>'実質公債費比率（分子）の構造'!K$50</f>
        <v>9</v>
      </c>
      <c r="C44" s="170"/>
      <c r="D44" s="170"/>
      <c r="E44" s="170">
        <f>'実質公債費比率（分子）の構造'!L$50</f>
        <v>1</v>
      </c>
      <c r="F44" s="170"/>
      <c r="G44" s="170"/>
      <c r="H44" s="170">
        <f>'実質公債費比率（分子）の構造'!M$50</f>
        <v>1</v>
      </c>
      <c r="I44" s="170"/>
      <c r="J44" s="170"/>
      <c r="K44" s="170">
        <f>'実質公債費比率（分子）の構造'!N$50</f>
        <v>1</v>
      </c>
      <c r="L44" s="170"/>
      <c r="M44" s="170"/>
      <c r="N44" s="170">
        <f>'実質公債費比率（分子）の構造'!O$50</f>
        <v>1</v>
      </c>
      <c r="O44" s="170"/>
      <c r="P44" s="170"/>
    </row>
    <row r="45" spans="1:16" x14ac:dyDescent="0.2">
      <c r="A45" s="170" t="s">
        <v>68</v>
      </c>
      <c r="B45" s="170">
        <f>'実質公債費比率（分子）の構造'!K$49</f>
        <v>23</v>
      </c>
      <c r="C45" s="170"/>
      <c r="D45" s="170"/>
      <c r="E45" s="170">
        <f>'実質公債費比率（分子）の構造'!L$49</f>
        <v>24</v>
      </c>
      <c r="F45" s="170"/>
      <c r="G45" s="170"/>
      <c r="H45" s="170">
        <f>'実質公債費比率（分子）の構造'!M$49</f>
        <v>15</v>
      </c>
      <c r="I45" s="170"/>
      <c r="J45" s="170"/>
      <c r="K45" s="170">
        <f>'実質公債費比率（分子）の構造'!N$49</f>
        <v>4</v>
      </c>
      <c r="L45" s="170"/>
      <c r="M45" s="170"/>
      <c r="N45" s="170">
        <f>'実質公債費比率（分子）の構造'!O$49</f>
        <v>5</v>
      </c>
      <c r="O45" s="170"/>
      <c r="P45" s="170"/>
    </row>
    <row r="46" spans="1:16" x14ac:dyDescent="0.2">
      <c r="A46" s="170" t="s">
        <v>69</v>
      </c>
      <c r="B46" s="170">
        <f>'実質公債費比率（分子）の構造'!K$48</f>
        <v>120</v>
      </c>
      <c r="C46" s="170"/>
      <c r="D46" s="170"/>
      <c r="E46" s="170">
        <f>'実質公債費比率（分子）の構造'!L$48</f>
        <v>120</v>
      </c>
      <c r="F46" s="170"/>
      <c r="G46" s="170"/>
      <c r="H46" s="170">
        <f>'実質公債費比率（分子）の構造'!M$48</f>
        <v>120</v>
      </c>
      <c r="I46" s="170"/>
      <c r="J46" s="170"/>
      <c r="K46" s="170">
        <f>'実質公債費比率（分子）の構造'!N$48</f>
        <v>109</v>
      </c>
      <c r="L46" s="170"/>
      <c r="M46" s="170"/>
      <c r="N46" s="170">
        <f>'実質公債費比率（分子）の構造'!O$48</f>
        <v>111</v>
      </c>
      <c r="O46" s="170"/>
      <c r="P46" s="170"/>
    </row>
    <row r="47" spans="1:16" x14ac:dyDescent="0.2">
      <c r="A47" s="170" t="s">
        <v>70</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2">
      <c r="A48" s="170" t="s">
        <v>71</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2">
      <c r="A49" s="170" t="s">
        <v>72</v>
      </c>
      <c r="B49" s="170">
        <f>'実質公債費比率（分子）の構造'!K$45</f>
        <v>417</v>
      </c>
      <c r="C49" s="170"/>
      <c r="D49" s="170"/>
      <c r="E49" s="170">
        <f>'実質公債費比率（分子）の構造'!L$45</f>
        <v>440</v>
      </c>
      <c r="F49" s="170"/>
      <c r="G49" s="170"/>
      <c r="H49" s="170">
        <f>'実質公債費比率（分子）の構造'!M$45</f>
        <v>473</v>
      </c>
      <c r="I49" s="170"/>
      <c r="J49" s="170"/>
      <c r="K49" s="170">
        <f>'実質公債費比率（分子）の構造'!N$45</f>
        <v>514</v>
      </c>
      <c r="L49" s="170"/>
      <c r="M49" s="170"/>
      <c r="N49" s="170">
        <f>'実質公債費比率（分子）の構造'!O$45</f>
        <v>557</v>
      </c>
      <c r="O49" s="170"/>
      <c r="P49" s="170"/>
    </row>
    <row r="50" spans="1:16" x14ac:dyDescent="0.2">
      <c r="A50" s="170" t="s">
        <v>73</v>
      </c>
      <c r="B50" s="170" t="e">
        <f>NA()</f>
        <v>#N/A</v>
      </c>
      <c r="C50" s="170">
        <f>IF(ISNUMBER('実質公債費比率（分子）の構造'!K$53),'実質公債費比率（分子）の構造'!K$53,NA())</f>
        <v>121</v>
      </c>
      <c r="D50" s="170" t="e">
        <f>NA()</f>
        <v>#N/A</v>
      </c>
      <c r="E50" s="170" t="e">
        <f>NA()</f>
        <v>#N/A</v>
      </c>
      <c r="F50" s="170">
        <f>IF(ISNUMBER('実質公債費比率（分子）の構造'!L$53),'実質公債費比率（分子）の構造'!L$53,NA())</f>
        <v>131</v>
      </c>
      <c r="G50" s="170" t="e">
        <f>NA()</f>
        <v>#N/A</v>
      </c>
      <c r="H50" s="170" t="e">
        <f>NA()</f>
        <v>#N/A</v>
      </c>
      <c r="I50" s="170">
        <f>IF(ISNUMBER('実質公債費比率（分子）の構造'!M$53),'実質公債費比率（分子）の構造'!M$53,NA())</f>
        <v>146</v>
      </c>
      <c r="J50" s="170" t="e">
        <f>NA()</f>
        <v>#N/A</v>
      </c>
      <c r="K50" s="170" t="e">
        <f>NA()</f>
        <v>#N/A</v>
      </c>
      <c r="L50" s="170">
        <f>IF(ISNUMBER('実質公債費比率（分子）の構造'!N$53),'実質公債費比率（分子）の構造'!N$53,NA())</f>
        <v>169</v>
      </c>
      <c r="M50" s="170" t="e">
        <f>NA()</f>
        <v>#N/A</v>
      </c>
      <c r="N50" s="170" t="e">
        <f>NA()</f>
        <v>#N/A</v>
      </c>
      <c r="O50" s="170">
        <f>IF(ISNUMBER('実質公債費比率（分子）の構造'!O$53),'実質公債費比率（分子）の構造'!O$53,NA())</f>
        <v>200</v>
      </c>
      <c r="P50" s="170" t="e">
        <f>NA()</f>
        <v>#N/A</v>
      </c>
    </row>
    <row r="53" spans="1:16" x14ac:dyDescent="0.2">
      <c r="A53" s="142" t="s">
        <v>74</v>
      </c>
    </row>
    <row r="54" spans="1:16" x14ac:dyDescent="0.2">
      <c r="A54" s="169"/>
      <c r="B54" s="169" t="str">
        <f>'将来負担比率（分子）の構造'!I$40</f>
        <v>H30</v>
      </c>
      <c r="C54" s="169"/>
      <c r="D54" s="169"/>
      <c r="E54" s="169" t="str">
        <f>'将来負担比率（分子）の構造'!J$40</f>
        <v>R01</v>
      </c>
      <c r="F54" s="169"/>
      <c r="G54" s="169"/>
      <c r="H54" s="169" t="str">
        <f>'将来負担比率（分子）の構造'!K$40</f>
        <v>R02</v>
      </c>
      <c r="I54" s="169"/>
      <c r="J54" s="169"/>
      <c r="K54" s="169" t="str">
        <f>'将来負担比率（分子）の構造'!L$40</f>
        <v>R03</v>
      </c>
      <c r="L54" s="169"/>
      <c r="M54" s="169"/>
      <c r="N54" s="169" t="str">
        <f>'将来負担比率（分子）の構造'!M$40</f>
        <v>R04</v>
      </c>
      <c r="O54" s="169"/>
      <c r="P54" s="169"/>
    </row>
    <row r="55" spans="1:16" x14ac:dyDescent="0.2">
      <c r="A55" s="169"/>
      <c r="B55" s="169" t="s">
        <v>75</v>
      </c>
      <c r="C55" s="169"/>
      <c r="D55" s="169" t="s">
        <v>76</v>
      </c>
      <c r="E55" s="169" t="s">
        <v>75</v>
      </c>
      <c r="F55" s="169"/>
      <c r="G55" s="169" t="s">
        <v>76</v>
      </c>
      <c r="H55" s="169" t="s">
        <v>75</v>
      </c>
      <c r="I55" s="169"/>
      <c r="J55" s="169" t="s">
        <v>76</v>
      </c>
      <c r="K55" s="169" t="s">
        <v>75</v>
      </c>
      <c r="L55" s="169"/>
      <c r="M55" s="169" t="s">
        <v>76</v>
      </c>
      <c r="N55" s="169" t="s">
        <v>75</v>
      </c>
      <c r="O55" s="169"/>
      <c r="P55" s="169" t="s">
        <v>76</v>
      </c>
    </row>
    <row r="56" spans="1:16" x14ac:dyDescent="0.2">
      <c r="A56" s="169" t="s">
        <v>45</v>
      </c>
      <c r="B56" s="169"/>
      <c r="C56" s="169"/>
      <c r="D56" s="169">
        <f>'将来負担比率（分子）の構造'!I$52</f>
        <v>4491</v>
      </c>
      <c r="E56" s="169"/>
      <c r="F56" s="169"/>
      <c r="G56" s="169">
        <f>'将来負担比率（分子）の構造'!J$52</f>
        <v>4410</v>
      </c>
      <c r="H56" s="169"/>
      <c r="I56" s="169"/>
      <c r="J56" s="169">
        <f>'将来負担比率（分子）の構造'!K$52</f>
        <v>4292</v>
      </c>
      <c r="K56" s="169"/>
      <c r="L56" s="169"/>
      <c r="M56" s="169">
        <f>'将来負担比率（分子）の構造'!L$52</f>
        <v>4226</v>
      </c>
      <c r="N56" s="169"/>
      <c r="O56" s="169"/>
      <c r="P56" s="169">
        <f>'将来負担比率（分子）の構造'!M$52</f>
        <v>4050</v>
      </c>
    </row>
    <row r="57" spans="1:16" x14ac:dyDescent="0.2">
      <c r="A57" s="169" t="s">
        <v>44</v>
      </c>
      <c r="B57" s="169"/>
      <c r="C57" s="169"/>
      <c r="D57" s="169">
        <f>'将来負担比率（分子）の構造'!I$51</f>
        <v>17</v>
      </c>
      <c r="E57" s="169"/>
      <c r="F57" s="169"/>
      <c r="G57" s="169">
        <f>'将来負担比率（分子）の構造'!J$51</f>
        <v>16</v>
      </c>
      <c r="H57" s="169"/>
      <c r="I57" s="169"/>
      <c r="J57" s="169">
        <f>'将来負担比率（分子）の構造'!K$51</f>
        <v>14</v>
      </c>
      <c r="K57" s="169"/>
      <c r="L57" s="169"/>
      <c r="M57" s="169">
        <f>'将来負担比率（分子）の構造'!L$51</f>
        <v>13</v>
      </c>
      <c r="N57" s="169"/>
      <c r="O57" s="169"/>
      <c r="P57" s="169">
        <f>'将来負担比率（分子）の構造'!M$51</f>
        <v>12</v>
      </c>
    </row>
    <row r="58" spans="1:16" x14ac:dyDescent="0.2">
      <c r="A58" s="169" t="s">
        <v>43</v>
      </c>
      <c r="B58" s="169"/>
      <c r="C58" s="169"/>
      <c r="D58" s="169">
        <f>'将来負担比率（分子）の構造'!I$50</f>
        <v>3207</v>
      </c>
      <c r="E58" s="169"/>
      <c r="F58" s="169"/>
      <c r="G58" s="169">
        <f>'将来負担比率（分子）の構造'!J$50</f>
        <v>3316</v>
      </c>
      <c r="H58" s="169"/>
      <c r="I58" s="169"/>
      <c r="J58" s="169">
        <f>'将来負担比率（分子）の構造'!K$50</f>
        <v>3385</v>
      </c>
      <c r="K58" s="169"/>
      <c r="L58" s="169"/>
      <c r="M58" s="169">
        <f>'将来負担比率（分子）の構造'!L$50</f>
        <v>3690</v>
      </c>
      <c r="N58" s="169"/>
      <c r="O58" s="169"/>
      <c r="P58" s="169">
        <f>'将来負担比率（分子）の構造'!M$50</f>
        <v>3891</v>
      </c>
    </row>
    <row r="59" spans="1:16" x14ac:dyDescent="0.2">
      <c r="A59" s="169" t="s">
        <v>41</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2">
      <c r="A60" s="169" t="s">
        <v>40</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2">
      <c r="A61" s="169" t="s">
        <v>38</v>
      </c>
      <c r="B61" s="169" t="str">
        <f>'将来負担比率（分子）の構造'!I$46</f>
        <v>-</v>
      </c>
      <c r="C61" s="169"/>
      <c r="D61" s="169"/>
      <c r="E61" s="169" t="str">
        <f>'将来負担比率（分子）の構造'!J$46</f>
        <v>-</v>
      </c>
      <c r="F61" s="169"/>
      <c r="G61" s="169"/>
      <c r="H61" s="169" t="str">
        <f>'将来負担比率（分子）の構造'!K$46</f>
        <v>-</v>
      </c>
      <c r="I61" s="169"/>
      <c r="J61" s="169"/>
      <c r="K61" s="169" t="str">
        <f>'将来負担比率（分子）の構造'!L$46</f>
        <v>-</v>
      </c>
      <c r="L61" s="169"/>
      <c r="M61" s="169"/>
      <c r="N61" s="169" t="str">
        <f>'将来負担比率（分子）の構造'!M$46</f>
        <v>-</v>
      </c>
      <c r="O61" s="169"/>
      <c r="P61" s="169"/>
    </row>
    <row r="62" spans="1:16" x14ac:dyDescent="0.2">
      <c r="A62" s="169" t="s">
        <v>37</v>
      </c>
      <c r="B62" s="169">
        <f>'将来負担比率（分子）の構造'!I$45</f>
        <v>206</v>
      </c>
      <c r="C62" s="169"/>
      <c r="D62" s="169"/>
      <c r="E62" s="169">
        <f>'将来負担比率（分子）の構造'!J$45</f>
        <v>152</v>
      </c>
      <c r="F62" s="169"/>
      <c r="G62" s="169"/>
      <c r="H62" s="169">
        <f>'将来負担比率（分子）の構造'!K$45</f>
        <v>151</v>
      </c>
      <c r="I62" s="169"/>
      <c r="J62" s="169"/>
      <c r="K62" s="169">
        <f>'将来負担比率（分子）の構造'!L$45</f>
        <v>131</v>
      </c>
      <c r="L62" s="169"/>
      <c r="M62" s="169"/>
      <c r="N62" s="169">
        <f>'将来負担比率（分子）の構造'!M$45</f>
        <v>126</v>
      </c>
      <c r="O62" s="169"/>
      <c r="P62" s="169"/>
    </row>
    <row r="63" spans="1:16" x14ac:dyDescent="0.2">
      <c r="A63" s="169" t="s">
        <v>36</v>
      </c>
      <c r="B63" s="169">
        <f>'将来負担比率（分子）の構造'!I$44</f>
        <v>40</v>
      </c>
      <c r="C63" s="169"/>
      <c r="D63" s="169"/>
      <c r="E63" s="169">
        <f>'将来負担比率（分子）の構造'!J$44</f>
        <v>17</v>
      </c>
      <c r="F63" s="169"/>
      <c r="G63" s="169"/>
      <c r="H63" s="169">
        <f>'将来負担比率（分子）の構造'!K$44</f>
        <v>3</v>
      </c>
      <c r="I63" s="169"/>
      <c r="J63" s="169"/>
      <c r="K63" s="169">
        <f>'将来負担比率（分子）の構造'!L$44</f>
        <v>2</v>
      </c>
      <c r="L63" s="169"/>
      <c r="M63" s="169"/>
      <c r="N63" s="169" t="str">
        <f>'将来負担比率（分子）の構造'!M$44</f>
        <v>-</v>
      </c>
      <c r="O63" s="169"/>
      <c r="P63" s="169"/>
    </row>
    <row r="64" spans="1:16" x14ac:dyDescent="0.2">
      <c r="A64" s="169" t="s">
        <v>35</v>
      </c>
      <c r="B64" s="169">
        <f>'将来負担比率（分子）の構造'!I$43</f>
        <v>1285</v>
      </c>
      <c r="C64" s="169"/>
      <c r="D64" s="169"/>
      <c r="E64" s="169">
        <f>'将来負担比率（分子）の構造'!J$43</f>
        <v>1243</v>
      </c>
      <c r="F64" s="169"/>
      <c r="G64" s="169"/>
      <c r="H64" s="169">
        <f>'将来負担比率（分子）の構造'!K$43</f>
        <v>1223</v>
      </c>
      <c r="I64" s="169"/>
      <c r="J64" s="169"/>
      <c r="K64" s="169">
        <f>'将来負担比率（分子）の構造'!L$43</f>
        <v>1132</v>
      </c>
      <c r="L64" s="169"/>
      <c r="M64" s="169"/>
      <c r="N64" s="169">
        <f>'将来負担比率（分子）の構造'!M$43</f>
        <v>1069</v>
      </c>
      <c r="O64" s="169"/>
      <c r="P64" s="169"/>
    </row>
    <row r="65" spans="1:16" x14ac:dyDescent="0.2">
      <c r="A65" s="169" t="s">
        <v>34</v>
      </c>
      <c r="B65" s="169">
        <f>'将来負担比率（分子）の構造'!I$42</f>
        <v>7</v>
      </c>
      <c r="C65" s="169"/>
      <c r="D65" s="169"/>
      <c r="E65" s="169">
        <f>'将来負担比率（分子）の構造'!J$42</f>
        <v>5</v>
      </c>
      <c r="F65" s="169"/>
      <c r="G65" s="169"/>
      <c r="H65" s="169">
        <f>'将来負担比率（分子）の構造'!K$42</f>
        <v>4</v>
      </c>
      <c r="I65" s="169"/>
      <c r="J65" s="169"/>
      <c r="K65" s="169">
        <f>'将来負担比率（分子）の構造'!L$42</f>
        <v>3</v>
      </c>
      <c r="L65" s="169"/>
      <c r="M65" s="169"/>
      <c r="N65" s="169">
        <f>'将来負担比率（分子）の構造'!M$42</f>
        <v>1</v>
      </c>
      <c r="O65" s="169"/>
      <c r="P65" s="169"/>
    </row>
    <row r="66" spans="1:16" x14ac:dyDescent="0.2">
      <c r="A66" s="169" t="s">
        <v>33</v>
      </c>
      <c r="B66" s="169">
        <f>'将来負担比率（分子）の構造'!I$41</f>
        <v>4519</v>
      </c>
      <c r="C66" s="169"/>
      <c r="D66" s="169"/>
      <c r="E66" s="169">
        <f>'将来負担比率（分子）の構造'!J$41</f>
        <v>4619</v>
      </c>
      <c r="F66" s="169"/>
      <c r="G66" s="169"/>
      <c r="H66" s="169">
        <f>'将来負担比率（分子）の構造'!K$41</f>
        <v>4533</v>
      </c>
      <c r="I66" s="169"/>
      <c r="J66" s="169"/>
      <c r="K66" s="169">
        <f>'将来負担比率（分子）の構造'!L$41</f>
        <v>4553</v>
      </c>
      <c r="L66" s="169"/>
      <c r="M66" s="169"/>
      <c r="N66" s="169">
        <f>'将来負担比率（分子）の構造'!M$41</f>
        <v>4354</v>
      </c>
      <c r="O66" s="169"/>
      <c r="P66" s="169"/>
    </row>
    <row r="67" spans="1:16" x14ac:dyDescent="0.2">
      <c r="A67" s="169" t="s">
        <v>77</v>
      </c>
      <c r="B67" s="169" t="e">
        <f>NA()</f>
        <v>#N/A</v>
      </c>
      <c r="C67" s="169">
        <f>IF(ISNUMBER('将来負担比率（分子）の構造'!I$53), IF('将来負担比率（分子）の構造'!I$53 &lt; 0, 0, '将来負担比率（分子）の構造'!I$53), NA())</f>
        <v>0</v>
      </c>
      <c r="D67" s="169" t="e">
        <f>NA()</f>
        <v>#N/A</v>
      </c>
      <c r="E67" s="169" t="e">
        <f>NA()</f>
        <v>#N/A</v>
      </c>
      <c r="F67" s="169">
        <f>IF(ISNUMBER('将来負担比率（分子）の構造'!J$53), IF('将来負担比率（分子）の構造'!J$53 &lt; 0, 0, '将来負担比率（分子）の構造'!J$53), NA())</f>
        <v>0</v>
      </c>
      <c r="G67" s="169" t="e">
        <f>NA()</f>
        <v>#N/A</v>
      </c>
      <c r="H67" s="169" t="e">
        <f>NA()</f>
        <v>#N/A</v>
      </c>
      <c r="I67" s="169">
        <f>IF(ISNUMBER('将来負担比率（分子）の構造'!K$53), IF('将来負担比率（分子）の構造'!K$53 &lt; 0, 0, '将来負担比率（分子）の構造'!K$53), NA())</f>
        <v>0</v>
      </c>
      <c r="J67" s="169" t="e">
        <f>NA()</f>
        <v>#N/A</v>
      </c>
      <c r="K67" s="169" t="e">
        <f>NA()</f>
        <v>#N/A</v>
      </c>
      <c r="L67" s="169">
        <f>IF(ISNUMBER('将来負担比率（分子）の構造'!L$53), IF('将来負担比率（分子）の構造'!L$53 &lt; 0, 0, '将来負担比率（分子）の構造'!L$53), NA())</f>
        <v>0</v>
      </c>
      <c r="M67" s="169" t="e">
        <f>NA()</f>
        <v>#N/A</v>
      </c>
      <c r="N67" s="169" t="e">
        <f>NA()</f>
        <v>#N/A</v>
      </c>
      <c r="O67" s="169">
        <f>IF(ISNUMBER('将来負担比率（分子）の構造'!M$53), IF('将来負担比率（分子）の構造'!M$53 &lt; 0, 0, '将来負担比率（分子）の構造'!M$53), NA())</f>
        <v>0</v>
      </c>
      <c r="P67" s="169" t="e">
        <f>NA()</f>
        <v>#N/A</v>
      </c>
    </row>
    <row r="70" spans="1:16" x14ac:dyDescent="0.2">
      <c r="A70" s="171" t="s">
        <v>78</v>
      </c>
      <c r="B70" s="171"/>
      <c r="C70" s="171"/>
      <c r="D70" s="171"/>
      <c r="E70" s="171"/>
      <c r="F70" s="171"/>
    </row>
    <row r="71" spans="1:16" x14ac:dyDescent="0.2">
      <c r="A71" s="172"/>
      <c r="B71" s="172" t="str">
        <f>基金残高に係る経年分析!F54</f>
        <v>R02</v>
      </c>
      <c r="C71" s="172" t="str">
        <f>基金残高に係る経年分析!G54</f>
        <v>R03</v>
      </c>
      <c r="D71" s="172" t="str">
        <f>基金残高に係る経年分析!H54</f>
        <v>R04</v>
      </c>
    </row>
    <row r="72" spans="1:16" x14ac:dyDescent="0.2">
      <c r="A72" s="172" t="s">
        <v>79</v>
      </c>
      <c r="B72" s="173">
        <f>基金残高に係る経年分析!F55</f>
        <v>871</v>
      </c>
      <c r="C72" s="173">
        <f>基金残高に係る経年分析!G55</f>
        <v>911</v>
      </c>
      <c r="D72" s="173">
        <f>基金残高に係る経年分析!H55</f>
        <v>963</v>
      </c>
    </row>
    <row r="73" spans="1:16" x14ac:dyDescent="0.2">
      <c r="A73" s="172" t="s">
        <v>80</v>
      </c>
      <c r="B73" s="173">
        <f>基金残高に係る経年分析!F56</f>
        <v>371</v>
      </c>
      <c r="C73" s="173">
        <f>基金残高に係る経年分析!G56</f>
        <v>372</v>
      </c>
      <c r="D73" s="173">
        <f>基金残高に係る経年分析!H56</f>
        <v>372</v>
      </c>
    </row>
    <row r="74" spans="1:16" x14ac:dyDescent="0.2">
      <c r="A74" s="172" t="s">
        <v>81</v>
      </c>
      <c r="B74" s="173">
        <f>基金残高に係る経年分析!F57</f>
        <v>2013</v>
      </c>
      <c r="C74" s="173">
        <f>基金残高に係る経年分析!G57</f>
        <v>2300</v>
      </c>
      <c r="D74" s="173">
        <f>基金残高に係る経年分析!H57</f>
        <v>2467</v>
      </c>
    </row>
  </sheetData>
  <sheetProtection algorithmName="SHA-512" hashValue="RrGyOMiZdJl6LfjMZbDS1X2ZhfR67qqlj8ptgOoB6gnuOyUFw5ruH76x5pffGVS8qZ1XYA3rzJks47d2fGFIaw==" saltValue="lM2tJ4hBaIMHRqM0OXIv4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2024-09-10T07:52:07Z</cp:lastPrinted>
  <dcterms:created xsi:type="dcterms:W3CDTF">2024-02-05T00:08:32Z</dcterms:created>
  <dcterms:modified xsi:type="dcterms:W3CDTF">2024-09-12T08:51:05Z</dcterms:modified>
  <cp:category/>
</cp:coreProperties>
</file>