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396" yWindow="396" windowWidth="28236" windowHeight="1531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BW34" i="10"/>
  <c r="BW35" i="10" s="1"/>
  <c r="BW36" i="10" s="1"/>
  <c r="BW37" i="10" s="1"/>
  <c r="BW38" i="10" s="1"/>
  <c r="BW39" i="10" s="1"/>
  <c r="BW40" i="10" s="1"/>
  <c r="C34" i="10"/>
  <c r="CO34" i="10" l="1"/>
  <c r="AM34" i="10"/>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alcChain>
</file>

<file path=xl/sharedStrings.xml><?xml version="1.0" encoding="utf-8"?>
<sst xmlns="http://schemas.openxmlformats.org/spreadsheetml/2006/main" count="1158" uniqueCount="616">
  <si>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</si>
  <si>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</si>
  <si>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</si>
  <si>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</si>
  <si>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</si>
  <si>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</si>
  <si>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</si>
  <si>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</si>
  <si>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</si>
  <si>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</si>
  <si>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</si>
  <si>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</si>
  <si>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</si>
  <si>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</si>
  <si>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</si>
  <si>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</si>
  <si>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</si>
  <si>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</si>
  <si>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</si>
  <si>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</si>
  <si>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</si>
  <si>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</si>
  <si>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</si>
  <si>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</si>
  <si>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</si>
  <si>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</si>
  <si>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</si>
  <si>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</si>
  <si>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</si>
  <si>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</si>
  <si>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</si>
  <si>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</si>
  <si>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</si>
  <si>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</si>
  <si>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</si>
  <si>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</si>
  <si>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</si>
  <si>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</si>
  <si>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</si>
  <si>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</si>
  <si>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</si>
  <si>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</si>
  <si>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</si>
  <si>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</si>
  <si>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</si>
  <si>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</si>
  <si>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</si>
  <si>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</si>
  <si>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</si>
  <si>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</si>
  <si>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</si>
  <si>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</si>
  <si>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</si>
  <si>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</si>
  <si>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</si>
  <si>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</si>
  <si>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</si>
  <si>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</si>
  <si>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</si>
  <si>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</si>
  <si>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</si>
  <si>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</si>
  <si>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</si>
  <si>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</si>
  <si>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</si>
  <si>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</si>
  <si>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</si>
  <si>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</si>
  <si>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</si>
  <si>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</si>
  <si>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</si>
  <si>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</si>
  <si>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</si>
  <si>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</si>
  <si>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</si>
  <si>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</si>
  <si>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</si>
  <si>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</si>
  <si>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</si>
  <si>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</si>
  <si>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</si>
  <si>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</si>
  <si>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</si>
  <si>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</si>
  <si>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</si>
  <si>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</si>
  <si>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</si>
  <si>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</si>
  <si>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</si>
  <si>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</si>
  <si>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</si>
  <si>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</si>
  <si>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</si>
  <si>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</si>
  <si>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</si>
  <si>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</si>
  <si>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</si>
  <si>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</si>
  <si>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</si>
  <si>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</si>
  <si>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</si>
  <si>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</si>
  <si>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</si>
  <si>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</si>
  <si>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</si>
  <si>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</si>
  <si>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</si>
  <si>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</si>
  <si>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</si>
  <si>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</si>
  <si>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</si>
  <si>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</si>
  <si>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</si>
  <si>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</si>
  <si>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</si>
  <si>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</si>
  <si>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</si>
  <si>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</si>
  <si>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</si>
  <si>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</si>
  <si>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</si>
  <si>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</si>
  <si>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</si>
  <si>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</si>
  <si>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</si>
  <si>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</si>
  <si>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</si>
  <si>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</si>
  <si>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</si>
  <si>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</si>
  <si>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</si>
  <si>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</si>
  <si>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</si>
  <si>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</si>
  <si>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</si>
  <si>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</si>
  <si>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</si>
  <si>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</si>
  <si>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</si>
  <si>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</si>
  <si>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</si>
  <si>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</si>
  <si>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</si>
  <si>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</si>
  <si>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</si>
  <si>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</si>
  <si>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</si>
  <si>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</si>
  <si>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</si>
  <si>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</si>
  <si>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</si>
  <si>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</si>
  <si>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</si>
  <si>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</si>
  <si>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</si>
  <si>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</si>
  <si>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</si>
  <si>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</si>
  <si>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</si>
  <si>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</si>
  <si>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</si>
  <si>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</si>
  <si>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</si>
  <si>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</si>
  <si>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</si>
  <si>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</si>
  <si>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</si>
  <si>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</si>
  <si>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</si>
  <si>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</si>
  <si>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</si>
  <si>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</si>
  <si>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</si>
  <si>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</si>
  <si>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</si>
  <si>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</si>
  <si>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</si>
  <si>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</si>
  <si>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</si>
  <si>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</si>
  <si>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</si>
  <si>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</si>
  <si>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</si>
  <si>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</si>
  <si>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</si>
  <si>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</si>
  <si>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</si>
  <si>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</si>
  <si>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</si>
  <si>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</si>
  <si>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</si>
  <si>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</si>
  <si>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</si>
  <si>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</si>
  <si>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</si>
  <si>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</si>
  <si>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</si>
  <si>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</si>
  <si>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</si>
  <si>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</si>
  <si>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</si>
  <si>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</si>
  <si>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</si>
  <si>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</si>
  <si>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</si>
  <si>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</si>
  <si>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</si>
  <si>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</si>
  <si>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</si>
  <si>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</si>
  <si>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</si>
  <si>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</si>
  <si>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</si>
  <si>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</si>
  <si>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</si>
  <si>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</si>
  <si>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</si>
  <si>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</si>
  <si>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</si>
  <si>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</si>
  <si>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</si>
  <si>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山形県最上町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</si>
  <si>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</si>
  <si>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</si>
  <si>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</si>
  <si>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</si>
  <si>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</si>
  <si>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</si>
  <si>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</si>
  <si>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</si>
  <si>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</si>
  <si>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</si>
  <si>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</si>
  <si>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</si>
  <si>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</si>
  <si>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</si>
  <si>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</si>
  <si>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</si>
  <si>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</si>
  <si>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</si>
  <si>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</si>
  <si>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</si>
  <si>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</si>
  <si>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</si>
  <si>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</si>
  <si>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</si>
  <si>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</si>
  <si>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</si>
  <si>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</si>
  <si>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</si>
  <si>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</si>
  <si>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</si>
  <si>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</si>
  <si>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</si>
  <si>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</si>
  <si>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</si>
  <si>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</si>
  <si>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</si>
  <si>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</si>
  <si>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</si>
  <si>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</si>
  <si>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</si>
  <si>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</si>
  <si>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</si>
  <si>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</si>
  <si>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</si>
  <si>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</si>
  <si>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</si>
  <si>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</si>
  <si>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</si>
  <si>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</si>
  <si>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</si>
  <si>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</si>
  <si>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</si>
  <si>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</si>
  <si>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</si>
  <si>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</si>
  <si>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</si>
  <si>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</si>
  <si>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</si>
  <si>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</si>
  <si>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</si>
  <si>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</si>
  <si>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</si>
  <si>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</si>
  <si>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</si>
  <si>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</si>
  <si>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</si>
  <si>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</si>
  <si>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</si>
  <si>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</si>
  <si>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</si>
  <si>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</si>
  <si>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</si>
  <si>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</si>
  <si>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</si>
  <si>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</si>
  <si>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</si>
  <si>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</si>
  <si>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</si>
  <si>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</si>
  <si>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</si>
  <si>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</si>
  <si>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</si>
  <si>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</si>
  <si>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</si>
  <si>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</si>
  <si>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</si>
  <si>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</si>
  <si>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</si>
  <si>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</si>
  <si>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</si>
  <si>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</si>
  <si>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</si>
  <si>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</si>
  <si>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</si>
  <si>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</si>
  <si>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</si>
  <si>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</si>
  <si>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</si>
  <si>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</si>
  <si>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</si>
  <si>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</si>
  <si>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</si>
  <si>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</si>
  <si>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</si>
  <si>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</si>
  <si>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</si>
  <si>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</si>
  <si>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</si>
  <si>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</si>
  <si>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</si>
  <si>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</si>
  <si>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</si>
  <si>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</si>
  <si>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</si>
  <si>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</si>
  <si>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</si>
  <si>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</si>
  <si>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</si>
  <si>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</si>
  <si>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</si>
  <si>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</si>
  <si>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</si>
  <si>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</si>
  <si>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</si>
  <si>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</si>
  <si>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</si>
  <si>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</si>
  <si>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</si>
  <si>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</si>
  <si>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</si>
  <si>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</si>
  <si>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</si>
  <si>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</si>
  <si>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</si>
  <si>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</si>
  <si>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</si>
  <si>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</si>
  <si>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</si>
  <si>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</si>
  <si>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</si>
  <si>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</si>
  <si>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</si>
  <si>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</si>
  <si>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</si>
  <si>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</si>
  <si>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</si>
  <si>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</si>
  <si>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</si>
  <si>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</si>
  <si>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</si>
  <si>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</si>
  <si>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山形県最上町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</si>
  <si>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</si>
  <si>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</si>
  <si>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</si>
  <si>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</si>
  <si>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</si>
  <si>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</si>
  <si>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</si>
  <si>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</si>
  <si>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</si>
  <si>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</si>
  <si>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</si>
  <si>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</si>
  <si>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</si>
  <si>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</si>
  <si>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</si>
  <si>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</si>
  <si>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</si>
  <si>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</si>
  <si>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</si>
  <si>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</si>
  <si>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</si>
  <si>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</si>
  <si>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</si>
  <si>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</si>
  <si>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</si>
  <si>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</si>
  <si>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</si>
  <si>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</si>
  <si>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</si>
  <si>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</si>
  <si>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</si>
  <si>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</si>
  <si>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</si>
  <si>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</si>
  <si>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</si>
  <si>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</si>
  <si>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</si>
  <si>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</si>
  <si>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</si>
  <si>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</si>
  <si>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法適用企業</t>
    <phoneticPr fontId="5"/>
  </si>
  <si>
    <t>介護老人保健施設事業特別会計</t>
    <phoneticPr fontId="5"/>
  </si>
  <si>
    <t>下水道事業特別会計</t>
    <phoneticPr fontId="5"/>
  </si>
  <si>
    <t>法非適用企業</t>
    <phoneticPr fontId="5"/>
  </si>
  <si>
    <t>農業集落排水事業特別会計</t>
    <phoneticPr fontId="5"/>
  </si>
  <si>
    <t>浄化槽事業特別会計</t>
    <phoneticPr fontId="5"/>
  </si>
  <si>
    <t>法非適用企業</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</si>
  <si>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</si>
  <si>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</si>
  <si>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</si>
  <si>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</si>
  <si>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</si>
  <si>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</si>
  <si>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</si>
  <si>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</si>
  <si>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</si>
  <si>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</si>
  <si>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</si>
  <si>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</si>
  <si>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</si>
  <si>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</si>
  <si>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</si>
  <si>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</si>
  <si>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</si>
  <si>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</si>
  <si>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</si>
  <si>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</si>
  <si>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</si>
  <si>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</si>
  <si>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</si>
  <si>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</si>
  <si>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</si>
  <si>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</si>
  <si>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</si>
  <si>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</si>
  <si>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</si>
  <si>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</si>
  <si>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</si>
  <si>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</si>
  <si>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</si>
  <si>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</si>
  <si>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</si>
  <si>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</si>
  <si>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</si>
  <si>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</si>
  <si>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</si>
  <si>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</si>
  <si>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</si>
  <si>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</si>
  <si>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</si>
  <si>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</si>
  <si>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</si>
  <si>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</si>
  <si>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</si>
  <si>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</si>
  <si>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</si>
  <si>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</si>
  <si>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</si>
  <si>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</si>
  <si>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</si>
  <si>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</si>
  <si>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</si>
  <si>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</si>
  <si>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</si>
  <si>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</si>
  <si>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</si>
  <si>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</si>
  <si>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</si>
  <si>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</si>
  <si>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</si>
  <si>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</si>
  <si>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</si>
  <si>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</si>
  <si>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</si>
  <si>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病院事業特別会計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</si>
  <si>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</si>
  <si>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</si>
  <si>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</si>
  <si>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</si>
  <si>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</si>
  <si>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</si>
  <si>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</si>
  <si>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</si>
  <si>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</si>
  <si>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</si>
  <si>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</si>
  <si>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</si>
  <si>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</si>
  <si>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</si>
  <si>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</si>
  <si>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</si>
  <si>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</si>
  <si>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</si>
  <si>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</si>
  <si>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</si>
  <si>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</si>
  <si>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</si>
  <si>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</si>
  <si>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</si>
  <si>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</si>
  <si>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</si>
  <si>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</si>
  <si>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</si>
  <si>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</si>
  <si>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</si>
  <si>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</si>
  <si>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</si>
  <si>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</si>
  <si>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</si>
  <si>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</si>
  <si>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</si>
  <si>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</si>
  <si>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</si>
  <si>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</si>
  <si>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</si>
  <si>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</si>
  <si>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</si>
  <si>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</si>
  <si>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</si>
  <si>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</si>
  <si>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</si>
  <si>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</si>
  <si>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</si>
  <si>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</si>
  <si>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</si>
  <si>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</si>
  <si>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</si>
  <si>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</si>
  <si>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</si>
  <si>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</si>
  <si>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</si>
  <si>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</si>
  <si>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</si>
  <si>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</si>
  <si>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</si>
  <si>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</si>
  <si>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</si>
  <si>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</si>
  <si>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</si>
  <si>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</si>
  <si>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</si>
  <si>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</si>
  <si>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</si>
  <si>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</si>
  <si>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</si>
  <si>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</si>
  <si>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</si>
  <si>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</si>
  <si>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</si>
  <si>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</si>
  <si>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</si>
  <si>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</si>
  <si>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</si>
  <si>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</si>
  <si>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</si>
  <si>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</si>
  <si>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</si>
  <si>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</si>
  <si>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2.64</t>
  </si>
  <si>
    <t>▲ 2.38</t>
  </si>
  <si>
    <t>一般会計</t>
  </si>
  <si>
    <t>水道事業特別会計</t>
  </si>
  <si>
    <t>病院事業特別会計</t>
  </si>
  <si>
    <t>介護保険事業特別会計</t>
  </si>
  <si>
    <t>介護老人保健施設事業特別会計</t>
  </si>
  <si>
    <t>国民健康保険事業特別会計</t>
  </si>
  <si>
    <t>下水道事業特別会計</t>
  </si>
  <si>
    <t>瀬見温泉管理事業特別会計</t>
  </si>
  <si>
    <t>その他会計（赤字）</t>
  </si>
  <si>
    <t>その他会計（黒字）</t>
  </si>
  <si>
    <t>（百万円）</t>
    <phoneticPr fontId="5"/>
  </si>
  <si>
    <t>H30</t>
    <phoneticPr fontId="5"/>
  </si>
  <si>
    <t>R01</t>
    <phoneticPr fontId="5"/>
  </si>
  <si>
    <t>R02</t>
    <phoneticPr fontId="5"/>
  </si>
  <si>
    <t>R03</t>
    <phoneticPr fontId="5"/>
  </si>
  <si>
    <t>R04</t>
    <phoneticPr fontId="5"/>
  </si>
  <si>
    <t>最上町地域振興公社</t>
    <phoneticPr fontId="2"/>
  </si>
  <si>
    <t>-</t>
    <phoneticPr fontId="2"/>
  </si>
  <si>
    <t>公共施設等適正管理基金</t>
    <phoneticPr fontId="5"/>
  </si>
  <si>
    <t>ふるさともがみ応援基金</t>
    <phoneticPr fontId="2"/>
  </si>
  <si>
    <t>生活環境整備基金</t>
    <phoneticPr fontId="2"/>
  </si>
  <si>
    <t>農業振興基金</t>
    <phoneticPr fontId="2"/>
  </si>
  <si>
    <t>地域福祉基金</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</si>
  <si>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</si>
  <si>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</si>
  <si>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</si>
  <si>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</si>
  <si>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</si>
  <si>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</si>
  <si>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</si>
  <si>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</si>
  <si>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</si>
  <si>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</si>
  <si>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</si>
  <si>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</si>
  <si>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</si>
  <si>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</si>
  <si>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</si>
  <si>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</si>
  <si>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</si>
  <si>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</si>
  <si>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H22過疎対策事業債、H25緊急防災・減災事業債等の償還終了により地方債残高が減少したことで、昨年度より低下している。実質公債費比率については、標準財政規模の増加以上に元利償還金額が増加したことにより、1.0ポイントの増となっている。令和５年度に地方債償還のピークを迎えるため、実質公債費比率の増加が見込まれる。財源の地方債についても一層の発行抑制を図り、公債費平準化の促進、財政の健全化を目指す。</t>
    <rPh sb="14" eb="16">
      <t>カソ</t>
    </rPh>
    <rPh sb="16" eb="18">
      <t>タイサク</t>
    </rPh>
    <rPh sb="18" eb="20">
      <t>ジギョウ</t>
    </rPh>
    <rPh sb="20" eb="21">
      <t>サイ</t>
    </rPh>
    <rPh sb="25" eb="27">
      <t>キンキュウ</t>
    </rPh>
    <rPh sb="27" eb="29">
      <t>ボウサイ</t>
    </rPh>
    <rPh sb="30" eb="32">
      <t>ゲンサイ</t>
    </rPh>
    <rPh sb="44" eb="47">
      <t>チホウサイ</t>
    </rPh>
    <rPh sb="48" eb="49">
      <t>タカ</t>
    </rPh>
    <rPh sb="50" eb="51">
      <t>ゲン</t>
    </rPh>
    <rPh sb="51" eb="52">
      <t>スク</t>
    </rPh>
    <rPh sb="63" eb="65">
      <t>テイカ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</si>
</sst>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rgb="FF000000"/>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8" fillId="0" borderId="112" xfId="12" applyFont="1" applyBorder="1" applyAlignment="1" applyProtection="1">
      <alignment horizontal="left" vertical="center" shrinkToFit="1"/>
      <protection locked="0"/>
    </xf>
    <xf numFmtId="0" fontId="38" fillId="0" borderId="113" xfId="12" applyFont="1" applyBorder="1" applyAlignment="1" applyProtection="1">
      <alignment horizontal="left" vertical="center" shrinkToFit="1"/>
      <protection locked="0"/>
    </xf>
    <xf numFmtId="0" fontId="38" fillId="0" borderId="114"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8" fillId="0" borderId="98" xfId="12" applyFont="1" applyBorder="1" applyAlignment="1" applyProtection="1">
      <alignment horizontal="left" vertical="center" shrinkToFit="1"/>
      <protection locked="0"/>
    </xf>
    <xf numFmtId="0" fontId="38" fillId="0" borderId="99" xfId="12" applyFont="1" applyBorder="1" applyAlignment="1" applyProtection="1">
      <alignment horizontal="left" vertical="center" shrinkToFit="1"/>
      <protection locked="0"/>
    </xf>
    <xf numFmtId="0" fontId="38"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CEA4-4EC2-8622-B7A2CDB967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101158</c:v>
                </c:pt>
                <c:pt idx="1">
                  <c:v>120233</c:v>
                </c:pt>
                <c:pt idx="2">
                  <c:v>115704</c:v>
                </c:pt>
                <c:pt idx="3">
                  <c:v>86891</c:v>
                </c:pt>
                <c:pt idx="4">
                  <c:v>110037</c:v>
                </c:pt>
              </c:numCache>
            </c:numRef>
          </c:val>
          <c:smooth val="0"/>
          <c:extLst>
            <c:ext xmlns:c16="http://schemas.microsoft.com/office/drawing/2014/chart" uri="{C3380CC4-5D6E-409C-BE32-E72D297353CC}">
              <c16:uniqueId val="{00000001-CEA4-4EC2-8622-B7A2CDB967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7.31</c:v>
                </c:pt>
                <c:pt idx="1">
                  <c:v>7.69</c:v>
                </c:pt>
                <c:pt idx="2">
                  <c:v>7.64</c:v>
                </c:pt>
                <c:pt idx="3">
                  <c:v>6.41</c:v>
                </c:pt>
                <c:pt idx="4">
                  <c:v>8.27</c:v>
                </c:pt>
              </c:numCache>
            </c:numRef>
          </c:val>
          <c:extLst>
            <c:ext xmlns:c16="http://schemas.microsoft.com/office/drawing/2014/chart" uri="{C3380CC4-5D6E-409C-BE32-E72D297353CC}">
              <c16:uniqueId val="{00000000-F835-4022-8B27-86791B5C5E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18.100000000000001</c:v>
                </c:pt>
                <c:pt idx="1">
                  <c:v>24.62</c:v>
                </c:pt>
                <c:pt idx="2">
                  <c:v>26.34</c:v>
                </c:pt>
                <c:pt idx="3">
                  <c:v>27</c:v>
                </c:pt>
                <c:pt idx="4">
                  <c:v>23.33</c:v>
                </c:pt>
              </c:numCache>
            </c:numRef>
          </c:val>
          <c:extLst>
            <c:ext xmlns:c16="http://schemas.microsoft.com/office/drawing/2014/chart" uri="{C3380CC4-5D6E-409C-BE32-E72D297353CC}">
              <c16:uniqueId val="{00000001-F835-4022-8B27-86791B5C5E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-2.64</c:v>
                </c:pt>
                <c:pt idx="1">
                  <c:v>7.02</c:v>
                </c:pt>
                <c:pt idx="2">
                  <c:v>3.44</c:v>
                </c:pt>
                <c:pt idx="3">
                  <c:v>1.66</c:v>
                </c:pt>
                <c:pt idx="4">
                  <c:v>-2.38</c:v>
                </c:pt>
              </c:numCache>
            </c:numRef>
          </c:val>
          <c:smooth val="0"/>
          <c:extLst>
            <c:ext xmlns:c16="http://schemas.microsoft.com/office/drawing/2014/chart" uri="{C3380CC4-5D6E-409C-BE32-E72D297353CC}">
              <c16:uniqueId val="{00000002-F835-4022-8B27-86791B5C5E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0.24</c:v>
                </c:pt>
                <c:pt idx="2">
                  <c:v>#N/A</c:v>
                </c:pt>
                <c:pt idx="3">
                  <c:v>0.09</c:v>
                </c:pt>
                <c:pt idx="4">
                  <c:v>#N/A</c:v>
                </c:pt>
                <c:pt idx="5">
                  <c:v>0.09</c:v>
                </c:pt>
                <c:pt idx="6">
                  <c:v>#N/A</c:v>
                </c:pt>
                <c:pt idx="7">
                  <c:v>0.13</c:v>
                </c:pt>
                <c:pt idx="8">
                  <c:v>#N/A</c:v>
                </c:pt>
                <c:pt idx="9">
                  <c:v>0.05</c:v>
                </c:pt>
              </c:numCache>
            </c:numRef>
          </c:val>
          <c:extLst>
            <c:ext xmlns:c16="http://schemas.microsoft.com/office/drawing/2014/chart" uri="{C3380CC4-5D6E-409C-BE32-E72D297353CC}">
              <c16:uniqueId val="{00000000-BEE2-4124-B9B0-A82E28FF689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E2-4124-B9B0-A82E28FF689B}"/>
            </c:ext>
          </c:extLst>
        </c:ser>
        <c:ser>
          <c:idx val="2"/>
          <c:order val="2"/>
          <c:tx>
            <c:strRef>
              <c:f>データシート!$A$29</c:f>
              <c:strCache>
                <c:ptCount val="1"/>
                <c:pt idx="0">
                  <c:v>瀬見温泉管理事業特別会計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0.03</c:v>
                </c:pt>
                <c:pt idx="2">
                  <c:v>#N/A</c:v>
                </c:pt>
                <c:pt idx="3">
                  <c:v>0.02</c:v>
                </c:pt>
                <c:pt idx="4">
                  <c:v>#N/A</c:v>
                </c:pt>
                <c:pt idx="5">
                  <c:v>0.01</c:v>
                </c:pt>
                <c:pt idx="6">
                  <c:v>#N/A</c:v>
                </c:pt>
                <c:pt idx="7">
                  <c:v>0</c:v>
                </c:pt>
                <c:pt idx="8">
                  <c:v>#N/A</c:v>
                </c:pt>
                <c:pt idx="9">
                  <c:v>0.02</c:v>
                </c:pt>
              </c:numCache>
            </c:numRef>
          </c:val>
          <c:extLst>
            <c:ext xmlns:c16="http://schemas.microsoft.com/office/drawing/2014/chart" uri="{C3380CC4-5D6E-409C-BE32-E72D297353CC}">
              <c16:uniqueId val="{00000002-BEE2-4124-B9B0-A82E28FF689B}"/>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0.24</c:v>
                </c:pt>
                <c:pt idx="2">
                  <c:v>#N/A</c:v>
                </c:pt>
                <c:pt idx="3">
                  <c:v>0.31</c:v>
                </c:pt>
                <c:pt idx="4">
                  <c:v>#N/A</c:v>
                </c:pt>
                <c:pt idx="5">
                  <c:v>0.15</c:v>
                </c:pt>
                <c:pt idx="6">
                  <c:v>#N/A</c:v>
                </c:pt>
                <c:pt idx="7">
                  <c:v>0.19</c:v>
                </c:pt>
                <c:pt idx="8">
                  <c:v>#N/A</c:v>
                </c:pt>
                <c:pt idx="9">
                  <c:v>0.39</c:v>
                </c:pt>
              </c:numCache>
            </c:numRef>
          </c:val>
          <c:extLst>
            <c:ext xmlns:c16="http://schemas.microsoft.com/office/drawing/2014/chart" uri="{C3380CC4-5D6E-409C-BE32-E72D297353CC}">
              <c16:uniqueId val="{00000003-BEE2-4124-B9B0-A82E28FF689B}"/>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2.2999999999999998</c:v>
                </c:pt>
                <c:pt idx="2">
                  <c:v>#N/A</c:v>
                </c:pt>
                <c:pt idx="3">
                  <c:v>2.0099999999999998</c:v>
                </c:pt>
                <c:pt idx="4">
                  <c:v>#N/A</c:v>
                </c:pt>
                <c:pt idx="5">
                  <c:v>1.95</c:v>
                </c:pt>
                <c:pt idx="6">
                  <c:v>#N/A</c:v>
                </c:pt>
                <c:pt idx="7">
                  <c:v>1.57</c:v>
                </c:pt>
                <c:pt idx="8">
                  <c:v>#N/A</c:v>
                </c:pt>
                <c:pt idx="9">
                  <c:v>0.94</c:v>
                </c:pt>
              </c:numCache>
            </c:numRef>
          </c:val>
          <c:extLst>
            <c:ext xmlns:c16="http://schemas.microsoft.com/office/drawing/2014/chart" uri="{C3380CC4-5D6E-409C-BE32-E72D297353CC}">
              <c16:uniqueId val="{00000004-BEE2-4124-B9B0-A82E28FF689B}"/>
            </c:ext>
          </c:extLst>
        </c:ser>
        <c:ser>
          <c:idx val="5"/>
          <c:order val="5"/>
          <c:tx>
            <c:strRef>
              <c:f>データシート!$A$32</c:f>
              <c:strCache>
                <c:ptCount val="1"/>
                <c:pt idx="0">
                  <c:v>介護老人保健施設事業特別会計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2.69</c:v>
                </c:pt>
                <c:pt idx="2">
                  <c:v>#N/A</c:v>
                </c:pt>
                <c:pt idx="3">
                  <c:v>2.16</c:v>
                </c:pt>
                <c:pt idx="4">
                  <c:v>#N/A</c:v>
                </c:pt>
                <c:pt idx="5">
                  <c:v>1.5</c:v>
                </c:pt>
                <c:pt idx="6">
                  <c:v>#N/A</c:v>
                </c:pt>
                <c:pt idx="7">
                  <c:v>1.24</c:v>
                </c:pt>
                <c:pt idx="8">
                  <c:v>#N/A</c:v>
                </c:pt>
                <c:pt idx="9">
                  <c:v>1.1399999999999999</c:v>
                </c:pt>
              </c:numCache>
            </c:numRef>
          </c:val>
          <c:extLst>
            <c:ext xmlns:c16="http://schemas.microsoft.com/office/drawing/2014/chart" uri="{C3380CC4-5D6E-409C-BE32-E72D297353CC}">
              <c16:uniqueId val="{00000005-BEE2-4124-B9B0-A82E28FF689B}"/>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1.36</c:v>
                </c:pt>
                <c:pt idx="2">
                  <c:v>#N/A</c:v>
                </c:pt>
                <c:pt idx="3">
                  <c:v>1.94</c:v>
                </c:pt>
                <c:pt idx="4">
                  <c:v>#N/A</c:v>
                </c:pt>
                <c:pt idx="5">
                  <c:v>2.12</c:v>
                </c:pt>
                <c:pt idx="6">
                  <c:v>#N/A</c:v>
                </c:pt>
                <c:pt idx="7">
                  <c:v>1.52</c:v>
                </c:pt>
                <c:pt idx="8">
                  <c:v>#N/A</c:v>
                </c:pt>
                <c:pt idx="9">
                  <c:v>1.85</c:v>
                </c:pt>
              </c:numCache>
            </c:numRef>
          </c:val>
          <c:extLst>
            <c:ext xmlns:c16="http://schemas.microsoft.com/office/drawing/2014/chart" uri="{C3380CC4-5D6E-409C-BE32-E72D297353CC}">
              <c16:uniqueId val="{00000006-BEE2-4124-B9B0-A82E28FF689B}"/>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3.48</c:v>
                </c:pt>
                <c:pt idx="2">
                  <c:v>#N/A</c:v>
                </c:pt>
                <c:pt idx="3">
                  <c:v>3.51</c:v>
                </c:pt>
                <c:pt idx="4">
                  <c:v>#N/A</c:v>
                </c:pt>
                <c:pt idx="5">
                  <c:v>2.66</c:v>
                </c:pt>
                <c:pt idx="6">
                  <c:v>#N/A</c:v>
                </c:pt>
                <c:pt idx="7">
                  <c:v>1.18</c:v>
                </c:pt>
                <c:pt idx="8">
                  <c:v>#N/A</c:v>
                </c:pt>
                <c:pt idx="9">
                  <c:v>2.34</c:v>
                </c:pt>
              </c:numCache>
            </c:numRef>
          </c:val>
          <c:extLst>
            <c:ext xmlns:c16="http://schemas.microsoft.com/office/drawing/2014/chart" uri="{C3380CC4-5D6E-409C-BE32-E72D297353CC}">
              <c16:uniqueId val="{00000007-BEE2-4124-B9B0-A82E28FF689B}"/>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8.5299999999999994</c:v>
                </c:pt>
                <c:pt idx="2">
                  <c:v>#N/A</c:v>
                </c:pt>
                <c:pt idx="3">
                  <c:v>7.94</c:v>
                </c:pt>
                <c:pt idx="4">
                  <c:v>#N/A</c:v>
                </c:pt>
                <c:pt idx="5">
                  <c:v>6.97</c:v>
                </c:pt>
                <c:pt idx="6">
                  <c:v>#N/A</c:v>
                </c:pt>
                <c:pt idx="7">
                  <c:v>5.96</c:v>
                </c:pt>
                <c:pt idx="8">
                  <c:v>#N/A</c:v>
                </c:pt>
                <c:pt idx="9">
                  <c:v>5.34</c:v>
                </c:pt>
              </c:numCache>
            </c:numRef>
          </c:val>
          <c:extLst>
            <c:ext xmlns:c16="http://schemas.microsoft.com/office/drawing/2014/chart" uri="{C3380CC4-5D6E-409C-BE32-E72D297353CC}">
              <c16:uniqueId val="{00000008-BEE2-4124-B9B0-A82E28FF689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7.31</c:v>
                </c:pt>
                <c:pt idx="2">
                  <c:v>#N/A</c:v>
                </c:pt>
                <c:pt idx="3">
                  <c:v>7.69</c:v>
                </c:pt>
                <c:pt idx="4">
                  <c:v>#N/A</c:v>
                </c:pt>
                <c:pt idx="5">
                  <c:v>7.64</c:v>
                </c:pt>
                <c:pt idx="6">
                  <c:v>#N/A</c:v>
                </c:pt>
                <c:pt idx="7">
                  <c:v>6.41</c:v>
                </c:pt>
                <c:pt idx="8">
                  <c:v>#N/A</c:v>
                </c:pt>
                <c:pt idx="9">
                  <c:v>8.27</c:v>
                </c:pt>
              </c:numCache>
            </c:numRef>
          </c:val>
          <c:extLst>
            <c:ext xmlns:c16="http://schemas.microsoft.com/office/drawing/2014/chart" uri="{C3380CC4-5D6E-409C-BE32-E72D297353CC}">
              <c16:uniqueId val="{00000009-BEE2-4124-B9B0-A82E28FF689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646</c:v>
                </c:pt>
                <c:pt idx="5">
                  <c:v>646</c:v>
                </c:pt>
                <c:pt idx="8">
                  <c:v>670</c:v>
                </c:pt>
                <c:pt idx="11">
                  <c:v>693</c:v>
                </c:pt>
                <c:pt idx="14">
                  <c:v>694</c:v>
                </c:pt>
              </c:numCache>
            </c:numRef>
          </c:val>
          <c:extLst>
            <c:ext xmlns:c16="http://schemas.microsoft.com/office/drawing/2014/chart" uri="{C3380CC4-5D6E-409C-BE32-E72D297353CC}">
              <c16:uniqueId val="{00000000-DAF2-473E-A17A-38C1802256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AF2-473E-A17A-38C1802256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AF2-473E-A17A-38C1802256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8</c:v>
                </c:pt>
                <c:pt idx="3">
                  <c:v>13</c:v>
                </c:pt>
                <c:pt idx="6">
                  <c:v>10</c:v>
                </c:pt>
                <c:pt idx="9">
                  <c:v>9</c:v>
                </c:pt>
                <c:pt idx="12">
                  <c:v>12</c:v>
                </c:pt>
              </c:numCache>
            </c:numRef>
          </c:val>
          <c:extLst>
            <c:ext xmlns:c16="http://schemas.microsoft.com/office/drawing/2014/chart" uri="{C3380CC4-5D6E-409C-BE32-E72D297353CC}">
              <c16:uniqueId val="{00000003-DAF2-473E-A17A-38C1802256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303</c:v>
                </c:pt>
                <c:pt idx="3">
                  <c:v>306</c:v>
                </c:pt>
                <c:pt idx="6">
                  <c:v>296</c:v>
                </c:pt>
                <c:pt idx="9">
                  <c:v>296</c:v>
                </c:pt>
                <c:pt idx="12">
                  <c:v>341</c:v>
                </c:pt>
              </c:numCache>
            </c:numRef>
          </c:val>
          <c:extLst>
            <c:ext xmlns:c16="http://schemas.microsoft.com/office/drawing/2014/chart" uri="{C3380CC4-5D6E-409C-BE32-E72D297353CC}">
              <c16:uniqueId val="{00000004-DAF2-473E-A17A-38C1802256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F2-473E-A17A-38C1802256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AF2-473E-A17A-38C1802256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585</c:v>
                </c:pt>
                <c:pt idx="3">
                  <c:v>601</c:v>
                </c:pt>
                <c:pt idx="6">
                  <c:v>640</c:v>
                </c:pt>
                <c:pt idx="9">
                  <c:v>689</c:v>
                </c:pt>
                <c:pt idx="12">
                  <c:v>753</c:v>
                </c:pt>
              </c:numCache>
            </c:numRef>
          </c:val>
          <c:extLst>
            <c:ext xmlns:c16="http://schemas.microsoft.com/office/drawing/2014/chart" uri="{C3380CC4-5D6E-409C-BE32-E72D297353CC}">
              <c16:uniqueId val="{00000007-DAF2-473E-A17A-38C1802256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250</c:v>
                </c:pt>
                <c:pt idx="2">
                  <c:v>#N/A</c:v>
                </c:pt>
                <c:pt idx="3">
                  <c:v>#N/A</c:v>
                </c:pt>
                <c:pt idx="4">
                  <c:v>274</c:v>
                </c:pt>
                <c:pt idx="5">
                  <c:v>#N/A</c:v>
                </c:pt>
                <c:pt idx="6">
                  <c:v>#N/A</c:v>
                </c:pt>
                <c:pt idx="7">
                  <c:v>276</c:v>
                </c:pt>
                <c:pt idx="8">
                  <c:v>#N/A</c:v>
                </c:pt>
                <c:pt idx="9">
                  <c:v>#N/A</c:v>
                </c:pt>
                <c:pt idx="10">
                  <c:v>301</c:v>
                </c:pt>
                <c:pt idx="11">
                  <c:v>#N/A</c:v>
                </c:pt>
                <c:pt idx="12">
                  <c:v>#N/A</c:v>
                </c:pt>
                <c:pt idx="13">
                  <c:v>412</c:v>
                </c:pt>
                <c:pt idx="14">
                  <c:v>#N/A</c:v>
                </c:pt>
              </c:numCache>
            </c:numRef>
          </c:val>
          <c:smooth val="0"/>
          <c:extLst>
            <c:ext xmlns:c16="http://schemas.microsoft.com/office/drawing/2014/chart" uri="{C3380CC4-5D6E-409C-BE32-E72D297353CC}">
              <c16:uniqueId val="{00000008-DAF2-473E-A17A-38C1802256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6345</c:v>
                </c:pt>
                <c:pt idx="5">
                  <c:v>6321</c:v>
                </c:pt>
                <c:pt idx="8">
                  <c:v>6257</c:v>
                </c:pt>
                <c:pt idx="11">
                  <c:v>5905</c:v>
                </c:pt>
                <c:pt idx="14">
                  <c:v>5767</c:v>
                </c:pt>
              </c:numCache>
            </c:numRef>
          </c:val>
          <c:extLst>
            <c:ext xmlns:c16="http://schemas.microsoft.com/office/drawing/2014/chart" uri="{C3380CC4-5D6E-409C-BE32-E72D297353CC}">
              <c16:uniqueId val="{00000000-05FB-4C42-A95F-190ABD3C85E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265</c:v>
                </c:pt>
                <c:pt idx="5">
                  <c:v>259</c:v>
                </c:pt>
                <c:pt idx="8">
                  <c:v>231</c:v>
                </c:pt>
                <c:pt idx="11">
                  <c:v>213</c:v>
                </c:pt>
                <c:pt idx="14">
                  <c:v>196</c:v>
                </c:pt>
              </c:numCache>
            </c:numRef>
          </c:val>
          <c:extLst>
            <c:ext xmlns:c16="http://schemas.microsoft.com/office/drawing/2014/chart" uri="{C3380CC4-5D6E-409C-BE32-E72D297353CC}">
              <c16:uniqueId val="{00000001-05FB-4C42-A95F-190ABD3C85E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1426</c:v>
                </c:pt>
                <c:pt idx="5">
                  <c:v>1570</c:v>
                </c:pt>
                <c:pt idx="8">
                  <c:v>1777</c:v>
                </c:pt>
                <c:pt idx="11">
                  <c:v>2136</c:v>
                </c:pt>
                <c:pt idx="14">
                  <c:v>1935</c:v>
                </c:pt>
              </c:numCache>
            </c:numRef>
          </c:val>
          <c:extLst>
            <c:ext xmlns:c16="http://schemas.microsoft.com/office/drawing/2014/chart" uri="{C3380CC4-5D6E-409C-BE32-E72D297353CC}">
              <c16:uniqueId val="{00000002-05FB-4C42-A95F-190ABD3C85E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5FB-4C42-A95F-190ABD3C85E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5FB-4C42-A95F-190ABD3C85E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5FB-4C42-A95F-190ABD3C85E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624</c:v>
                </c:pt>
                <c:pt idx="3">
                  <c:v>655</c:v>
                </c:pt>
                <c:pt idx="6">
                  <c:v>616</c:v>
                </c:pt>
                <c:pt idx="9">
                  <c:v>562</c:v>
                </c:pt>
                <c:pt idx="12">
                  <c:v>556</c:v>
                </c:pt>
              </c:numCache>
            </c:numRef>
          </c:val>
          <c:extLst>
            <c:ext xmlns:c16="http://schemas.microsoft.com/office/drawing/2014/chart" uri="{C3380CC4-5D6E-409C-BE32-E72D297353CC}">
              <c16:uniqueId val="{00000006-05FB-4C42-A95F-190ABD3C85E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36</c:v>
                </c:pt>
                <c:pt idx="3">
                  <c:v>22</c:v>
                </c:pt>
                <c:pt idx="6">
                  <c:v>12</c:v>
                </c:pt>
                <c:pt idx="9">
                  <c:v>11</c:v>
                </c:pt>
                <c:pt idx="12">
                  <c:v>0</c:v>
                </c:pt>
              </c:numCache>
            </c:numRef>
          </c:val>
          <c:extLst>
            <c:ext xmlns:c16="http://schemas.microsoft.com/office/drawing/2014/chart" uri="{C3380CC4-5D6E-409C-BE32-E72D297353CC}">
              <c16:uniqueId val="{00000007-05FB-4C42-A95F-190ABD3C85E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2640</c:v>
                </c:pt>
                <c:pt idx="3">
                  <c:v>2614</c:v>
                </c:pt>
                <c:pt idx="6">
                  <c:v>2458</c:v>
                </c:pt>
                <c:pt idx="9">
                  <c:v>2401</c:v>
                </c:pt>
                <c:pt idx="12">
                  <c:v>2307</c:v>
                </c:pt>
              </c:numCache>
            </c:numRef>
          </c:val>
          <c:extLst>
            <c:ext xmlns:c16="http://schemas.microsoft.com/office/drawing/2014/chart" uri="{C3380CC4-5D6E-409C-BE32-E72D297353CC}">
              <c16:uniqueId val="{00000008-05FB-4C42-A95F-190ABD3C85E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5FB-4C42-A95F-190ABD3C85E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6323</c:v>
                </c:pt>
                <c:pt idx="3">
                  <c:v>6540</c:v>
                </c:pt>
                <c:pt idx="6">
                  <c:v>6603</c:v>
                </c:pt>
                <c:pt idx="9">
                  <c:v>6366</c:v>
                </c:pt>
                <c:pt idx="12">
                  <c:v>5991</c:v>
                </c:pt>
              </c:numCache>
            </c:numRef>
          </c:val>
          <c:extLst>
            <c:ext xmlns:c16="http://schemas.microsoft.com/office/drawing/2014/chart" uri="{C3380CC4-5D6E-409C-BE32-E72D297353CC}">
              <c16:uniqueId val="{0000000A-05FB-4C42-A95F-190ABD3C85E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1587</c:v>
                </c:pt>
                <c:pt idx="2">
                  <c:v>#N/A</c:v>
                </c:pt>
                <c:pt idx="3">
                  <c:v>#N/A</c:v>
                </c:pt>
                <c:pt idx="4">
                  <c:v>1681</c:v>
                </c:pt>
                <c:pt idx="5">
                  <c:v>#N/A</c:v>
                </c:pt>
                <c:pt idx="6">
                  <c:v>#N/A</c:v>
                </c:pt>
                <c:pt idx="7">
                  <c:v>1424</c:v>
                </c:pt>
                <c:pt idx="8">
                  <c:v>#N/A</c:v>
                </c:pt>
                <c:pt idx="9">
                  <c:v>#N/A</c:v>
                </c:pt>
                <c:pt idx="10">
                  <c:v>1086</c:v>
                </c:pt>
                <c:pt idx="11">
                  <c:v>#N/A</c:v>
                </c:pt>
                <c:pt idx="12">
                  <c:v>#N/A</c:v>
                </c:pt>
                <c:pt idx="13">
                  <c:v>956</c:v>
                </c:pt>
                <c:pt idx="14">
                  <c:v>#N/A</c:v>
                </c:pt>
              </c:numCache>
            </c:numRef>
          </c:val>
          <c:smooth val="0"/>
          <c:extLst>
            <c:ext xmlns:c16="http://schemas.microsoft.com/office/drawing/2014/chart" uri="{C3380CC4-5D6E-409C-BE32-E72D297353CC}">
              <c16:uniqueId val="{0000000B-05FB-4C42-A95F-190ABD3C85E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1030</c:v>
                </c:pt>
                <c:pt idx="1">
                  <c:v>1130</c:v>
                </c:pt>
                <c:pt idx="2">
                  <c:v>960</c:v>
                </c:pt>
              </c:numCache>
            </c:numRef>
          </c:val>
          <c:extLst>
            <c:ext xmlns:c16="http://schemas.microsoft.com/office/drawing/2014/chart" uri="{C3380CC4-5D6E-409C-BE32-E72D297353CC}">
              <c16:uniqueId val="{00000000-5F97-4887-8CF6-E4B97A5292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161</c:v>
                </c:pt>
                <c:pt idx="1">
                  <c:v>300</c:v>
                </c:pt>
                <c:pt idx="2">
                  <c:v>225</c:v>
                </c:pt>
              </c:numCache>
            </c:numRef>
          </c:val>
          <c:extLst>
            <c:ext xmlns:c16="http://schemas.microsoft.com/office/drawing/2014/chart" uri="{C3380CC4-5D6E-409C-BE32-E72D297353CC}">
              <c16:uniqueId val="{00000001-5F97-4887-8CF6-E4B97A5292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244</c:v>
                </c:pt>
                <c:pt idx="1">
                  <c:v>338</c:v>
                </c:pt>
                <c:pt idx="2">
                  <c:v>388</c:v>
                </c:pt>
              </c:numCache>
            </c:numRef>
          </c:val>
          <c:extLst>
            <c:ext xmlns:c16="http://schemas.microsoft.com/office/drawing/2014/chart" uri="{C3380CC4-5D6E-409C-BE32-E72D297353CC}">
              <c16:uniqueId val="{00000002-5F97-4887-8CF6-E4B97A5292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{A1387EC8-5CF5-4E38-BC23-E468E1B64FA6}</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C5C1-4DB2-9DC4-28E6A30A6D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{110741D0-B56E-4267-B6B6-A69AE4E93CF0}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C1-4DB2-9DC4-28E6A30A6D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{0137C0AB-D219-48F4-BB42-EEF194C54A80}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C1-4DB2-9DC4-28E6A30A6D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{F56C1794-D78B-4BCE-9DCC-FD4404E89C32}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C1-4DB2-9DC4-28E6A30A6D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{44AEA9E1-9E41-4E1E-8764-0C66CB7CA859}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C1-4DB2-9DC4-28E6A30A6D76}"/>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{73EBCB9C-0190-4AA0-B069-F2F2C246C11E}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C5C1-4DB2-9DC4-28E6A30A6D76}"/>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{97B82301-2B20-45E1-9C6D-9C46DB2F5512}</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C5C1-4DB2-9DC4-28E6A30A6D76}"/>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{84D729A7-24FA-460E-837F-BD3CE0A30269}</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C5C1-4DB2-9DC4-28E6A30A6D76}"/>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{2D65F996-B37C-4C27-AD37-A0F119FEF5D1}</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C5C1-4DB2-9DC4-28E6A30A6D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c:v>
                </c:pt>
                <c:pt idx="8">
                  <c:v>71.2</c:v>
                </c:pt>
                <c:pt idx="16">
                  <c:v>57.3</c:v>
                </c:pt>
                <c:pt idx="24">
                  <c:v>70.3</c:v>
                </c:pt>
              </c:numCache>
            </c:numRef>
          </c:xVal>
          <c:yVal>
            <c:numRef>
              <c:f>公会計指標分析・財政指標組合せ分析表!$BP$51:$DC$51</c:f>
              <c:numCache>
                <c:formatCode>#,##0.0;"▲ "#,##0.0</c:formatCode>
                <c:ptCount val="40"/>
                <c:pt idx="0">
                  <c:v>52</c:v>
                </c:pt>
                <c:pt idx="8">
                  <c:v>54.7</c:v>
                </c:pt>
                <c:pt idx="16">
                  <c:v>43.6</c:v>
                </c:pt>
                <c:pt idx="24">
                  <c:v>30.9</c:v>
                </c:pt>
              </c:numCache>
            </c:numRef>
          </c:yVal>
          <c:smooth val="0"/>
          <c:extLst>
            <c:ext xmlns:c16="http://schemas.microsoft.com/office/drawing/2014/chart" uri="{C3380CC4-5D6E-409C-BE32-E72D297353CC}">
              <c16:uniqueId val="{00000009-C5C1-4DB2-9DC4-28E6A30A6D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{F0CC1425-012E-4C1C-AD6C-812F0C65EF69}</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C5C1-4DB2-9DC4-28E6A30A6D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{EA5B9A6F-6F61-4EBB-86F2-8F74FD76EA61}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C1-4DB2-9DC4-28E6A30A6D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{54EF75BB-F06D-48F5-92CF-E08C58CA56E4}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C1-4DB2-9DC4-28E6A30A6D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{412E8F69-91B9-49BC-90B7-A17CC30F1E74}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C1-4DB2-9DC4-28E6A30A6D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{1A5CC65C-1928-4457-89E0-862A463B9021}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C1-4DB2-9DC4-28E6A30A6D76}"/>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{C3BDAC91-AE30-478C-A038-8BF8B3C209A1}</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C5C1-4DB2-9DC4-28E6A30A6D76}"/>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{5CE2235E-BD5A-4EBD-B3DA-362D99451563}</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C5C1-4DB2-9DC4-28E6A30A6D76}"/>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{64EFAD85-3DD0-4E71-A2FB-5C764B3E9BB2}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C5C1-4DB2-9DC4-28E6A30A6D76}"/>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{78EDB8F9-EC59-4DF2-8A04-06829C72B756}</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C5C1-4DB2-9DC4-28E6A30A6D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C5C1-4DB2-9DC4-28E6A30A6D76}"/>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{60FED644-B84F-486D-93EC-71ACC4F07244}</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1599-450B-9BF5-A5BB54DE48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{4AEC5544-2B5D-40A0-8BA3-C907EEEE1883}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99-450B-9BF5-A5BB54DE48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{A0BB3C42-5FBC-41CA-8551-F7E94EB3AA6F}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99-450B-9BF5-A5BB54DE48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{A5DDA831-E151-4AD1-AA8D-1D5183423043}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99-450B-9BF5-A5BB54DE48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{EC0D9F34-6B06-435D-9D71-96C327706E5E}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99-450B-9BF5-A5BB54DE484B}"/>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{661A3B07-372B-48A2-A88F-7B7C138CA2B9}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1599-450B-9BF5-A5BB54DE484B}"/>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{7C4C1091-0962-423A-856E-8F811ABFE785}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1599-450B-9BF5-A5BB54DE484B}"/>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{CE9CA07C-EB7D-440E-8D44-C8229DF63CA5}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1599-450B-9BF5-A5BB54DE484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{256A0727-46A1-4E86-9DD5-1CD354B834A4}</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1599-450B-9BF5-A5BB54DE48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8.5</c:v>
                </c:pt>
                <c:pt idx="16">
                  <c:v>8.5</c:v>
                </c:pt>
                <c:pt idx="24">
                  <c:v>8.6</c:v>
                </c:pt>
                <c:pt idx="32">
                  <c:v>9.6</c:v>
                </c:pt>
              </c:numCache>
            </c:numRef>
          </c:xVal>
          <c:yVal>
            <c:numRef>
              <c:f>公会計指標分析・財政指標組合せ分析表!$BP$73:$DC$73</c:f>
              <c:numCache>
                <c:formatCode>#,##0.0;"▲ "#,##0.0</c:formatCode>
                <c:ptCount val="40"/>
                <c:pt idx="0">
                  <c:v>52</c:v>
                </c:pt>
                <c:pt idx="8">
                  <c:v>54.7</c:v>
                </c:pt>
                <c:pt idx="16">
                  <c:v>43.6</c:v>
                </c:pt>
                <c:pt idx="24">
                  <c:v>30.9</c:v>
                </c:pt>
                <c:pt idx="32">
                  <c:v>27.8</c:v>
                </c:pt>
              </c:numCache>
            </c:numRef>
          </c:yVal>
          <c:smooth val="0"/>
          <c:extLst>
            <c:ext xmlns:c16="http://schemas.microsoft.com/office/drawing/2014/chart" uri="{C3380CC4-5D6E-409C-BE32-E72D297353CC}">
              <c16:uniqueId val="{00000009-1599-450B-9BF5-A5BB54DE48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{DD0751C5-5430-4E0E-8346-BBCBCA6EEA39}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1599-450B-9BF5-A5BB54DE484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{2B95EC51-069F-4314-BB40-142DBE0020DC}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99-450B-9BF5-A5BB54DE48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{7963BF3C-1700-4363-BAA6-F5658B06CE0E}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99-450B-9BF5-A5BB54DE48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{1E59F23F-FB8E-417E-A347-BCA00C2423AC}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99-450B-9BF5-A5BB54DE48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{AF769A30-AD8F-4429-BC66-81EAD6122743}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99-450B-9BF5-A5BB54DE484B}"/>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{B8D7A48C-B3A9-4493-ADF2-D5E3BAA1BCDB}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1599-450B-9BF5-A5BB54DE484B}"/>
                </c:ext>
              </c:extLst>
            </c:dLbl>
            <c:dLbl>
              <c:idx val="16"/>
              <c:layout>
                <c:manualLayout>
                  <c:x val="-4.4905057365901106E-2"/>
                  <c:y val="-4.3495921315535875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{0B3F5032-9D89-43CD-B7D6-656A585871DF}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1599-450B-9BF5-A5BB54DE484B}"/>
                </c:ext>
              </c:extLst>
            </c:dLbl>
            <c:dLbl>
              <c:idx val="24"/>
              <c:layout>
                <c:manualLayout>
                  <c:x val="-1.8235628084250059E-2"/>
                  <c:y val="-8.1337372860052048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{D40D4CAB-5A3A-4FE4-86EA-A2366314BB04}</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1599-450B-9BF5-A5BB54DE484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{78231337-5274-489C-A7B1-08AD3366DB1B}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1599-450B-9BF5-A5BB54DE48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599-450B-9BF5-A5BB54DE484B}"/>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7A6D59C-D999-4E95-8EC5-5FC3CF0B9C06}"/>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09F030D-8140-45CF-A9D2-DC4FB7ADC013}"/>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64809C5-25A5-4BD1-8507-B1A907C1434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D21440E-1C66-4B0C-A721-CF4170087D5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36971338-EB19-48A7-979A-A96F926C4A3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222B38F-2D67-4BC9-8243-FB2E42E389C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AF5BCB8-9D16-4771-9E36-6F9150AE08A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BE59245-8D4C-4572-8363-2A47686B8233}"/>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EC17F49-1051-49D0-AA3B-84538C3E5BF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6536A1C-F1B5-49E8-8EB9-D625ECAC48C8}"/>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6208223-A6EB-4D8B-9A14-CC02A49C212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D45CEE8-E6CD-45F5-A2EF-4BCFD3E1DE1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1573B46-A0C3-4E1C-9E48-502A3603457D}"/>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2022104-E8C2-4B2B-97E6-89DFBB4FEB0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04C4209-B6FC-4887-9F92-42A1938444B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43B54FF-966B-46B8-AB3F-CD28A98EB5C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5E488C6-78CF-40A6-95E0-2843BCA2C14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D2B7EBD-8974-47A6-A335-FE188EF3AA7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A6CFDBB-B003-4E12-834C-B62AB6D1988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B47DE76-059C-4A94-8987-05E6B7CE23F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3897D07-6C56-4BB9-8EFD-15C4BE264DB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6AABE24-2B04-45E8-BC21-A34D59847C5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990AE16-F5C9-4EAD-A910-7C7ABA0178A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07AA9F7-0274-4134-885D-27B11E328E3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6224088-4106-48C0-B8BF-77070A80B8B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C0390BB-58C0-4373-B4A6-EDB6236B7728}"/>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445576F-FCD1-494E-985C-5B55C851DB1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2902A177-4172-4A1B-939C-DD67347A8A4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1EC6E839-9899-4204-A4B4-5C3736FFEB67}"/>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A0EB9BA1-EDFA-4E26-A1B8-8925F7F869E5}"/>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8325D71E-EB50-4CED-9F07-041280A303A5}"/>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B4EF9E95-5928-4D6D-A535-A34E223E74BB}"/>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BEA5BE58-72AC-4808-A2A4-CADACF140285}"/>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2EFF2348-9B77-482E-91E5-BC745B312FBD}"/>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DF7DE4C-7928-401A-947F-7B828E934F2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231CEA5-3491-4DDF-9653-A9C60695F96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56894A8-3081-47BD-9D96-FAE1D3D149D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844DF2A-888C-476A-9962-C651D4B0FE7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3E9FA0E-E5AA-484F-A722-A43914949C73}"/>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3E67F79-E352-4A08-A590-99A8FD52BA6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98C0311-8874-4765-B86D-B75ECDE96A9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862ADDF-D909-414F-B734-261F68F94813}"/>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8ABEB6FD-9F43-4211-8102-062AE97D021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BBCE1D6-E850-407D-822B-622EBA01BC9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2C2BC27-2CE5-4D93-A754-A2D2572F7ACA}"/>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863D04F-AECD-41DB-8AD1-015B432FA75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48586E1-062B-45EB-9C91-2D5BB971B99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年度の基準財政収入額について、固定資産税が増となったこともあり、全体で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37,500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千円増加している。基準財政需要額については、臨時財政対策債振替相当額の減により増額となっている。その結果、</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指数</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は単年度で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年度も個人町民税の収納率は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％であり、これは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今後も維持していくと共に、固定資産税は現年の収納に力を入れることで、滞納額の圧縮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つなげ、財政基盤の強化に努める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3A560B0-3A83-4B37-A135-91CB5EF714D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DDCCB956-4B2C-4157-B441-729A67EF864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2A8FA78A-25D7-4D35-82F3-FA6AA2B673D5}"/>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7C29BB0-DAF7-4570-A622-AD2A945FE11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B9C01222-DDBF-4C65-8D4C-EF1183FFFE5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D9547BC1-E41A-4588-9524-80E42EF5184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9258CBCC-E21D-400F-8CA4-21C435E701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5283136A-C0A9-4BBB-AC0D-5ECC4AE8731C}"/>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F8547AC4-8CE7-43F5-9DDC-C54969788667}"/>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A221EE33-5730-4F4B-B035-5FABE5238CA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F9A78D3-DD1A-4B14-9992-49D4F1B011E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F55A8B74-4271-4D05-BEF0-BFD8891CB55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1FFCF2F6-F585-42F1-BDAC-AD62A2C0E60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5E7D4069-EBD1-49D8-A547-EDDDDBB8B1B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60D39255-E0E7-4AB1-A3BB-B1793B77095A}"/>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5A80F44E-FF46-4A91-B626-B749367BF04C}"/>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0C3862BD-DFA7-47AB-8CBD-A6358F319C69}"/>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015B5256-F261-48F3-832B-1BA41BEC54D3}"/>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F0F76ECA-7A84-4890-935D-FF6310E3DDF7}"/>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108655</xdr:rowOff>
    </xdr:to>
    <xdr:cxnSp macro="">
      <xdr:nvCxnSpPr>
        <xdr:cNvPr id="68" name="直線コネクタ 67">
          <a:extLst>
            <a:ext uri="{FF2B5EF4-FFF2-40B4-BE49-F238E27FC236}">
              <a16:creationId xmlns:a16="http://schemas.microsoft.com/office/drawing/2014/main" id="{B1EF1A14-7DD0-4E65-8C68-8AF569F63996}"/>
            </a:ext>
          </a:extLst>
        </xdr:cNvPr>
        <xdr:cNvCxnSpPr/>
      </xdr:nvCxnSpPr>
      <xdr:spPr>
        <a:xfrm>
          <a:off x="4114800" y="7481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46D77ED9-AB40-47D0-A1AC-195ADE5C93D3}"/>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F2209DB8-663B-4476-94A5-3D83A481B47B}"/>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108655</xdr:rowOff>
    </xdr:to>
    <xdr:cxnSp macro="">
      <xdr:nvCxnSpPr>
        <xdr:cNvPr id="71" name="直線コネクタ 70">
          <a:extLst>
            <a:ext uri="{FF2B5EF4-FFF2-40B4-BE49-F238E27FC236}">
              <a16:creationId xmlns:a16="http://schemas.microsoft.com/office/drawing/2014/main" id="{8FD144BF-31B3-49AA-B74E-89B1C15850A9}"/>
            </a:ext>
          </a:extLst>
        </xdr:cNvPr>
        <xdr:cNvCxnSpPr/>
      </xdr:nvCxnSpPr>
      <xdr:spPr>
        <a:xfrm>
          <a:off x="3225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4544799D-51FE-409B-B6D9-FE4A3C493E7D}"/>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B0BD7DEB-648F-4316-A157-4E66F73BDD72}"/>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1FC2D359-D06C-4C50-A4E2-89C0CF3233F4}"/>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1FF1AED9-56DE-4ADC-BA79-0213AD9404A7}"/>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31DB19E9-2F21-4AAC-84DC-1C047863759A}"/>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CC7800E8-6A03-426C-A35B-3BD4B0990EC8}"/>
            </a:ext>
          </a:extLst>
        </xdr:cNvPr>
        <xdr:cNvCxnSpPr/>
      </xdr:nvCxnSpPr>
      <xdr:spPr>
        <a:xfrm flipV="1">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96613DDC-1711-43BB-AF2A-1BDF9E9021C2}"/>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B7151539-6A2A-4F41-B974-A1D795368584}"/>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57FC982F-3A52-448C-9F11-D483D23D1C83}"/>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71EE8C75-7731-46B9-A9BF-948F8D8947EB}"/>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3D738BE6-5286-41A5-963A-FC8D379F7D7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8CAA0D8E-6E61-40D5-803C-B3FCC7E69B0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D378CBC-0990-4FC9-8CB0-40B9913BAC2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0EA21CF-C51D-405F-BCBF-A323D4C6FE7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866D4F0-D45C-409C-A350-CA415A61F57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EB1D0669-2E9C-4A4E-811C-BB474531F647}"/>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1D233974-249F-4C61-A87C-52F92408A0C7}"/>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89" name="楕円 88">
          <a:extLst>
            <a:ext uri="{FF2B5EF4-FFF2-40B4-BE49-F238E27FC236}">
              <a16:creationId xmlns:a16="http://schemas.microsoft.com/office/drawing/2014/main" id="{99C8F377-BF6B-4E26-B306-856055BD82C7}"/>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0" name="テキスト ボックス 89">
          <a:extLst>
            <a:ext uri="{FF2B5EF4-FFF2-40B4-BE49-F238E27FC236}">
              <a16:creationId xmlns:a16="http://schemas.microsoft.com/office/drawing/2014/main" id="{90AEBC50-D27D-4C6F-90EA-5FD76D43A8AA}"/>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5EA6CA8C-15D0-45F4-A7DF-A6888CFDB1D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C860EB5E-2A55-4FD8-9112-35BA53FC6F17}"/>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647BCEE6-82BD-467D-94B4-87B5A0303A04}"/>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6C4D3A63-AD9F-4A18-8083-9A0F620616DC}"/>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84F883C9-3B35-4637-B6FF-5F3352867959}"/>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CCC789D9-391E-4D5F-BC27-B6CEA86E75AA}"/>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7A535CBE-173F-4B6F-B7CF-7BC1FA03CBA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9C66E65A-7022-4EE2-93F1-EFD61539E97F}"/>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C6A50DD5-2B73-41F6-B044-E7D0FD9B711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CF8B23C-CC03-4569-ABEF-A15393A92D8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A9AD552B-5CE5-4DF2-837C-42EC307EE9C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8879BE60-1F58-4FE9-B457-9EA70C908D2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904911D2-1A17-46F2-93D1-B17B97309A8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3996224A-C748-44DC-9DC0-C792CCD085F4}"/>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3F6B8B6-256C-4B21-90C2-81C8A2EFD3D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9A47D5FE-5A5F-44FF-82C7-15B82E15A28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CF95E4F8-785E-4DBC-A35B-72C0E207F50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17768749-E8BD-449F-8607-1AE853BCF05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4A958807-F21E-43CE-937C-024229BC3BD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要因としては他会計への繰出金の増加が挙げられる。水道事業会計においては、近年は高料金対策の繰出金を行っていなかったが、豪雨災害による被害もあり、繰出を行ったことにより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歳出に対する経常一般財源の充当額について、増加傾向であるため、計画的な職員採用・地方債発行を行う。また、物件費・補助費についても、既存事業の見直しを随時行い、経常経費の削減に努める。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732A0C70-6DC2-46D8-9C7D-4DF4572CED9E}"/>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898C4351-E086-45DB-96FE-BE0FB05C42F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C8A3B2DF-0191-4A73-ADA2-CC77744D5B5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65738D6-374D-4944-84DE-F3AA650F082C}"/>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CA4252DE-4C95-468E-BC32-49B2D3896E6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FC1684EA-9AEF-46B3-AC40-C8A1BC4CF9CD}"/>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24E300D6-3722-40D4-970D-BC8216692976}"/>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921B9F1E-9979-44C2-9056-0EC16BC8E24F}"/>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99636C1C-5062-4A97-9B55-952E63A418CC}"/>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16AE255B-54F2-4A1E-8E05-98A8609B7057}"/>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3C3B6AFF-28A4-4AD9-9FF2-BE9338032CE2}"/>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DFA7CA01-B7BC-43D5-AFB8-3FE5E41FD1C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F481D727-0D32-45F7-BED8-D566067BC24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6C399B74-DBC4-48EA-B9D6-4E340AB0437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347A67B3-D067-4E26-A240-26C0D25AC598}"/>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1A9E7D60-20D1-4B81-B005-F38A08A7140D}"/>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91104F72-BFBB-4DDE-B75F-A36D4CC96500}"/>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0FAB478D-EA16-4CB8-8A61-C263E8349B29}"/>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7B16E33E-01DE-4E0A-B003-AC74840D58C1}"/>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155448</xdr:rowOff>
    </xdr:from>
    <xdr:to>
      <xdr:col>23</xdr:col>
      <xdr:colOff>133350</xdr:colOff>
      <xdr:row>64</xdr:row>
      <xdr:rowOff>762</xdr:rowOff>
    </xdr:to>
    <xdr:cxnSp macro="">
      <xdr:nvCxnSpPr>
        <xdr:cNvPr id="129" name="直線コネクタ 128">
          <a:extLst>
            <a:ext uri="{FF2B5EF4-FFF2-40B4-BE49-F238E27FC236}">
              <a16:creationId xmlns:a16="http://schemas.microsoft.com/office/drawing/2014/main" id="{4F62FED9-3678-4DDD-B312-A837635168A7}"/>
            </a:ext>
          </a:extLst>
        </xdr:cNvPr>
        <xdr:cNvCxnSpPr/>
      </xdr:nvCxnSpPr>
      <xdr:spPr>
        <a:xfrm>
          <a:off x="4114800" y="10785348"/>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a:extLst>
            <a:ext uri="{FF2B5EF4-FFF2-40B4-BE49-F238E27FC236}">
              <a16:creationId xmlns:a16="http://schemas.microsoft.com/office/drawing/2014/main" id="{CA887EE6-CA12-42FA-9FBA-20DFBF061846}"/>
            </a:ext>
          </a:extLst>
        </xdr:cNvPr>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129C9573-C2E5-43FD-9537-325E69AF2863}"/>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63</xdr:row>
      <xdr:rowOff>32258</xdr:rowOff>
    </xdr:to>
    <xdr:cxnSp macro="">
      <xdr:nvCxnSpPr>
        <xdr:cNvPr id="132" name="直線コネクタ 131">
          <a:extLst>
            <a:ext uri="{FF2B5EF4-FFF2-40B4-BE49-F238E27FC236}">
              <a16:creationId xmlns:a16="http://schemas.microsoft.com/office/drawing/2014/main" id="{10E873A1-14DC-44E4-9C02-DE66DB431843}"/>
            </a:ext>
          </a:extLst>
        </xdr:cNvPr>
        <xdr:cNvCxnSpPr/>
      </xdr:nvCxnSpPr>
      <xdr:spPr>
        <a:xfrm flipV="1">
          <a:off x="3225800" y="107853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93C8A973-3FB9-4566-B604-F4A9F0B9B317}"/>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a:extLst>
            <a:ext uri="{FF2B5EF4-FFF2-40B4-BE49-F238E27FC236}">
              <a16:creationId xmlns:a16="http://schemas.microsoft.com/office/drawing/2014/main" id="{6EA688F5-020A-4BE7-9581-EB8BD1CE00F2}"/>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5715</xdr:rowOff>
    </xdr:from>
    <xdr:to>
      <xdr:col>15</xdr:col>
      <xdr:colOff>82550</xdr:colOff>
      <xdr:row>63</xdr:row>
      <xdr:rowOff>32258</xdr:rowOff>
    </xdr:to>
    <xdr:cxnSp macro="">
      <xdr:nvCxnSpPr>
        <xdr:cNvPr id="135" name="直線コネクタ 134">
          <a:extLst>
            <a:ext uri="{FF2B5EF4-FFF2-40B4-BE49-F238E27FC236}">
              <a16:creationId xmlns:a16="http://schemas.microsoft.com/office/drawing/2014/main" id="{3AE81796-51FA-44A0-8DC9-4F0160DBE72F}"/>
            </a:ext>
          </a:extLst>
        </xdr:cNvPr>
        <xdr:cNvCxnSpPr/>
      </xdr:nvCxnSpPr>
      <xdr:spPr>
        <a:xfrm>
          <a:off x="2336800" y="10807065"/>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961DE1B3-82E0-4D97-8922-52137D9A6BE0}"/>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E9F155CB-A320-4EE2-A884-A507DCA8F39C}"/>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63</xdr:row>
      <xdr:rowOff>66040</xdr:rowOff>
    </xdr:to>
    <xdr:cxnSp macro="">
      <xdr:nvCxnSpPr>
        <xdr:cNvPr id="138" name="直線コネクタ 137">
          <a:extLst>
            <a:ext uri="{FF2B5EF4-FFF2-40B4-BE49-F238E27FC236}">
              <a16:creationId xmlns:a16="http://schemas.microsoft.com/office/drawing/2014/main" id="{6BB96E5E-A320-45D0-BCF9-B86178C64E25}"/>
            </a:ext>
          </a:extLst>
        </xdr:cNvPr>
        <xdr:cNvCxnSpPr/>
      </xdr:nvCxnSpPr>
      <xdr:spPr>
        <a:xfrm flipV="1">
          <a:off x="1447800" y="1080706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73EC3007-031B-4678-8A4A-79E48C192105}"/>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a:extLst>
            <a:ext uri="{FF2B5EF4-FFF2-40B4-BE49-F238E27FC236}">
              <a16:creationId xmlns:a16="http://schemas.microsoft.com/office/drawing/2014/main" id="{4B2720D2-A6C2-4EA7-BC47-F11C0AA4ECDE}"/>
            </a:ext>
          </a:extLst>
        </xdr:cNvPr>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0B0E5282-ABB3-4F30-BE8E-C43CA7BD6CB4}"/>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a:extLst>
            <a:ext uri="{FF2B5EF4-FFF2-40B4-BE49-F238E27FC236}">
              <a16:creationId xmlns:a16="http://schemas.microsoft.com/office/drawing/2014/main" id="{326A6E90-6C8D-4425-8771-10CCD13E77F4}"/>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306BA775-ABEE-44CE-9CDC-5CFF68C5ACE4}"/>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DA2CA0C-6377-4B28-849B-A4859DC9835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9F246BF-963A-4459-A654-BD8F4965703E}"/>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34F2D010-F653-431E-A4A4-D235DC219F7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681C9A0-4CF8-4ADA-B5DB-6D6586B1ABE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48" name="楕円 147">
          <a:extLst>
            <a:ext uri="{FF2B5EF4-FFF2-40B4-BE49-F238E27FC236}">
              <a16:creationId xmlns:a16="http://schemas.microsoft.com/office/drawing/2014/main" id="{FBDDB484-D781-4995-9AC3-6C0B9B279125}"/>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49" name="財政構造の弾力性該当値テキスト">
          <a:extLst>
            <a:ext uri="{FF2B5EF4-FFF2-40B4-BE49-F238E27FC236}">
              <a16:creationId xmlns:a16="http://schemas.microsoft.com/office/drawing/2014/main" id="{00F14D2B-9037-4281-85D1-7FD929577156}"/>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104648</xdr:rowOff>
    </xdr:from>
    <xdr:to>
      <xdr:col>19</xdr:col>
      <xdr:colOff>184150</xdr:colOff>
      <xdr:row>63</xdr:row>
      <xdr:rowOff>34798</xdr:rowOff>
    </xdr:to>
    <xdr:sp macro="" textlink="">
      <xdr:nvSpPr>
        <xdr:cNvPr id="150" name="楕円 149">
          <a:extLst>
            <a:ext uri="{FF2B5EF4-FFF2-40B4-BE49-F238E27FC236}">
              <a16:creationId xmlns:a16="http://schemas.microsoft.com/office/drawing/2014/main" id="{F87D6714-FE4B-4F99-8A2C-1C8859549668}"/>
            </a:ext>
          </a:extLst>
        </xdr:cNvPr>
        <xdr:cNvSpPr/>
      </xdr:nvSpPr>
      <xdr:spPr>
        <a:xfrm>
          <a:off x="4064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19575</xdr:rowOff>
    </xdr:from>
    <xdr:ext cx="736600" cy="259045"/>
    <xdr:sp macro="" textlink="">
      <xdr:nvSpPr>
        <xdr:cNvPr id="151" name="テキスト ボックス 150">
          <a:extLst>
            <a:ext uri="{FF2B5EF4-FFF2-40B4-BE49-F238E27FC236}">
              <a16:creationId xmlns:a16="http://schemas.microsoft.com/office/drawing/2014/main" id="{0C9993C5-6372-4D2A-8675-86B25F7AE6C9}"/>
            </a:ext>
          </a:extLst>
        </xdr:cNvPr>
        <xdr:cNvSpPr txBox="1"/>
      </xdr:nvSpPr>
      <xdr:spPr>
        <a:xfrm>
          <a:off x="3733800" y="10820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152908</xdr:rowOff>
    </xdr:from>
    <xdr:to>
      <xdr:col>15</xdr:col>
      <xdr:colOff>133350</xdr:colOff>
      <xdr:row>63</xdr:row>
      <xdr:rowOff>83058</xdr:rowOff>
    </xdr:to>
    <xdr:sp macro="" textlink="">
      <xdr:nvSpPr>
        <xdr:cNvPr id="152" name="楕円 151">
          <a:extLst>
            <a:ext uri="{FF2B5EF4-FFF2-40B4-BE49-F238E27FC236}">
              <a16:creationId xmlns:a16="http://schemas.microsoft.com/office/drawing/2014/main" id="{4D66DC2D-A273-4592-8AFD-26389EF0199B}"/>
            </a:ext>
          </a:extLst>
        </xdr:cNvPr>
        <xdr:cNvSpPr/>
      </xdr:nvSpPr>
      <xdr:spPr>
        <a:xfrm>
          <a:off x="3175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67835</xdr:rowOff>
    </xdr:from>
    <xdr:ext cx="762000" cy="259045"/>
    <xdr:sp macro="" textlink="">
      <xdr:nvSpPr>
        <xdr:cNvPr id="153" name="テキスト ボックス 152">
          <a:extLst>
            <a:ext uri="{FF2B5EF4-FFF2-40B4-BE49-F238E27FC236}">
              <a16:creationId xmlns:a16="http://schemas.microsoft.com/office/drawing/2014/main" id="{670E0B2E-BE87-47CD-9DD4-E22F4CCCC0AE}"/>
            </a:ext>
          </a:extLst>
        </xdr:cNvPr>
        <xdr:cNvSpPr txBox="1"/>
      </xdr:nvSpPr>
      <xdr:spPr>
        <a:xfrm>
          <a:off x="2844800" y="1086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4" name="楕円 153">
          <a:extLst>
            <a:ext uri="{FF2B5EF4-FFF2-40B4-BE49-F238E27FC236}">
              <a16:creationId xmlns:a16="http://schemas.microsoft.com/office/drawing/2014/main" id="{B21D2E34-9DE3-4B82-97F4-DFF50B91A2C1}"/>
            </a:ext>
          </a:extLst>
        </xdr:cNvPr>
        <xdr:cNvSpPr/>
      </xdr:nvSpPr>
      <xdr:spPr>
        <a:xfrm>
          <a:off x="2286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41292</xdr:rowOff>
    </xdr:from>
    <xdr:ext cx="762000" cy="259045"/>
    <xdr:sp macro="" textlink="">
      <xdr:nvSpPr>
        <xdr:cNvPr id="155" name="テキスト ボックス 154">
          <a:extLst>
            <a:ext uri="{FF2B5EF4-FFF2-40B4-BE49-F238E27FC236}">
              <a16:creationId xmlns:a16="http://schemas.microsoft.com/office/drawing/2014/main" id="{AED5C618-1D2E-45DA-81E9-8FDA4DDA556E}"/>
            </a:ext>
          </a:extLst>
        </xdr:cNvPr>
        <xdr:cNvSpPr txBox="1"/>
      </xdr:nvSpPr>
      <xdr:spPr>
        <a:xfrm>
          <a:off x="1955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56" name="楕円 155">
          <a:extLst>
            <a:ext uri="{FF2B5EF4-FFF2-40B4-BE49-F238E27FC236}">
              <a16:creationId xmlns:a16="http://schemas.microsoft.com/office/drawing/2014/main" id="{BB537385-652C-4532-AC48-957EFD4049D9}"/>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57" name="テキスト ボックス 156">
          <a:extLst>
            <a:ext uri="{FF2B5EF4-FFF2-40B4-BE49-F238E27FC236}">
              <a16:creationId xmlns:a16="http://schemas.microsoft.com/office/drawing/2014/main" id="{3083C38F-D302-45AA-8DD9-FF2FFB097079}"/>
            </a:ext>
          </a:extLst>
        </xdr:cNvPr>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3894950-CFB2-4138-86E3-FBD6B2E2D58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EB173582-CD4E-4CC0-A314-463FDF82E6D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F2EC802B-32ED-43BB-96A2-33ED26B5062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[317,617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74840311-C7AF-4600-A1F1-DFF09B02136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11AD6EAD-0F77-4F27-B534-822DE2E86B7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20C7F929-6608-42B0-9DB7-D56DC2A670C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256B9AC-F69E-46F0-B471-91E42CA3A35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B2D80FC3-17DC-4EBD-8EC2-F80FF5B7321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1F97350C-F8BE-48AB-B697-162CE8C0382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2F4D4556-16F6-43D0-BB96-FC967029DE5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252EDB89-A879-45A3-9057-262F8978F8F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C4A3BD04-814C-45FD-9330-EB256FCAFDA7}"/>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F25795E7-4EF5-413F-A707-6A011F3A7695}"/>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職員給については昇給等により、会計年度任用職員については、人員の増並びに昇給で増加している。物件費について、施設の維持管理費用が増加している。今後について、湯けむり館・赤倉スキー場は、指定管理者制度の導入を視野に入れ運営を行っていく。維持修繕費については、今後老朽化した施設に対する経費が増える見込みとなるため、公共施設等総合管理計画・個別管理計画に従い、施設等の見直し、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11B5C449-9AF5-46C2-8C5B-213F159340D5}"/>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8E6A4BC3-A09C-4A58-A290-E0C169231B0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6F3692F-062A-4D63-86D8-F2D3082CEC2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EC9C6305-1D66-4611-8AFF-27A3562EF6A6}"/>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0E95945D-9254-4B86-BE2E-7DFDF22AD117}"/>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A776B9C0-5C0D-4B6B-BB35-9BD324F9D6A3}"/>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13D5D8D4-BF42-4C9F-BC95-150042FEC142}"/>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9B3122E5-5D08-4FC1-93E7-70F48EADD798}"/>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B63B0645-12E0-422D-B560-CF9ED67E4CA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1C54C495-EA6C-442E-9833-BA9E8F9711DF}"/>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F15B3051-1E49-4DF0-953C-09F35054A29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B087E2C8-2DE5-42D8-8291-3F905E7ADA64}"/>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CD906C48-CCC8-4A39-951B-120A7B85FC33}"/>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29838CB0-9544-45D7-A83C-D78910C40ADB}"/>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E95E4A48-7615-4D98-AACA-1576B9EB6201}"/>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CF69FE8F-7D37-402A-A4E2-EE23CF42C095}"/>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DBA6A67D-A797-4F2C-856C-8D17C1949F8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7D71A62D-EB44-4FB0-A6B4-8C064183235E}"/>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9FA9F8A7-7981-4929-A496-69B6365D94AA}"/>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8A7620A0-287F-4DCA-BABA-38F83726B955}"/>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5C4D792C-0FFB-4002-B7B9-58FC8C3549FD}"/>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5F2FDB9C-7E05-403E-BBE9-FF76A69BFA5E}"/>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30218</xdr:rowOff>
    </xdr:from>
    <xdr:to>
      <xdr:col>23</xdr:col>
      <xdr:colOff>133350</xdr:colOff>
      <xdr:row>82</xdr:row>
      <xdr:rowOff>49271</xdr:rowOff>
    </xdr:to>
    <xdr:cxnSp macro="">
      <xdr:nvCxnSpPr>
        <xdr:cNvPr id="193" name="直線コネクタ 192">
          <a:extLst>
            <a:ext uri="{FF2B5EF4-FFF2-40B4-BE49-F238E27FC236}">
              <a16:creationId xmlns:a16="http://schemas.microsoft.com/office/drawing/2014/main" id="{3398A1E2-1852-44EB-A513-1DA4E59FF584}"/>
            </a:ext>
          </a:extLst>
        </xdr:cNvPr>
        <xdr:cNvCxnSpPr/>
      </xdr:nvCxnSpPr>
      <xdr:spPr>
        <a:xfrm>
          <a:off x="4114800" y="14089118"/>
          <a:ext cx="838200" cy="1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a:extLst>
            <a:ext uri="{FF2B5EF4-FFF2-40B4-BE49-F238E27FC236}">
              <a16:creationId xmlns:a16="http://schemas.microsoft.com/office/drawing/2014/main" id="{A7EE3B31-CF5A-459F-8342-6F945810C4B6}"/>
            </a:ext>
          </a:extLst>
        </xdr:cNvPr>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FF7F8126-3790-4E0B-A84A-4C576F38796C}"/>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2994</xdr:rowOff>
    </xdr:from>
    <xdr:to>
      <xdr:col>19</xdr:col>
      <xdr:colOff>133350</xdr:colOff>
      <xdr:row>82</xdr:row>
      <xdr:rowOff>30218</xdr:rowOff>
    </xdr:to>
    <xdr:cxnSp macro="">
      <xdr:nvCxnSpPr>
        <xdr:cNvPr id="196" name="直線コネクタ 195">
          <a:extLst>
            <a:ext uri="{FF2B5EF4-FFF2-40B4-BE49-F238E27FC236}">
              <a16:creationId xmlns:a16="http://schemas.microsoft.com/office/drawing/2014/main" id="{82DC6E15-BB9F-4F47-AB03-D2DA41DE7454}"/>
            </a:ext>
          </a:extLst>
        </xdr:cNvPr>
        <xdr:cNvCxnSpPr/>
      </xdr:nvCxnSpPr>
      <xdr:spPr>
        <a:xfrm>
          <a:off x="3225800" y="14061894"/>
          <a:ext cx="889000" cy="2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1F893599-611B-481A-A265-CB118EF5FF33}"/>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a:extLst>
            <a:ext uri="{FF2B5EF4-FFF2-40B4-BE49-F238E27FC236}">
              <a16:creationId xmlns:a16="http://schemas.microsoft.com/office/drawing/2014/main" id="{3C6A5CFF-1F42-4D30-A6F7-34D44E51618F}"/>
            </a:ext>
          </a:extLst>
        </xdr:cNvPr>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140263</xdr:rowOff>
    </xdr:from>
    <xdr:to>
      <xdr:col>15</xdr:col>
      <xdr:colOff>82550</xdr:colOff>
      <xdr:row>82</xdr:row>
      <xdr:rowOff>2994</xdr:rowOff>
    </xdr:to>
    <xdr:cxnSp macro="">
      <xdr:nvCxnSpPr>
        <xdr:cNvPr id="199" name="直線コネクタ 198">
          <a:extLst>
            <a:ext uri="{FF2B5EF4-FFF2-40B4-BE49-F238E27FC236}">
              <a16:creationId xmlns:a16="http://schemas.microsoft.com/office/drawing/2014/main" id="{1B63C3D9-88B1-4D5F-AD1F-75FB0FC56656}"/>
            </a:ext>
          </a:extLst>
        </xdr:cNvPr>
        <xdr:cNvCxnSpPr/>
      </xdr:nvCxnSpPr>
      <xdr:spPr>
        <a:xfrm>
          <a:off x="2336800" y="14027713"/>
          <a:ext cx="8890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8029A93C-2A68-48FA-8D45-92A4BCA03270}"/>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a:extLst>
            <a:ext uri="{FF2B5EF4-FFF2-40B4-BE49-F238E27FC236}">
              <a16:creationId xmlns:a16="http://schemas.microsoft.com/office/drawing/2014/main" id="{4001BB2D-4026-4DAF-B3C5-F74ED580DB64}"/>
            </a:ext>
          </a:extLst>
        </xdr:cNvPr>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140263</xdr:rowOff>
    </xdr:from>
    <xdr:to>
      <xdr:col>11</xdr:col>
      <xdr:colOff>31750</xdr:colOff>
      <xdr:row>81</xdr:row>
      <xdr:rowOff>147196</xdr:rowOff>
    </xdr:to>
    <xdr:cxnSp macro="">
      <xdr:nvCxnSpPr>
        <xdr:cNvPr id="202" name="直線コネクタ 201">
          <a:extLst>
            <a:ext uri="{FF2B5EF4-FFF2-40B4-BE49-F238E27FC236}">
              <a16:creationId xmlns:a16="http://schemas.microsoft.com/office/drawing/2014/main" id="{63A8378C-46DA-47DE-A7C6-2205D0DE6EFF}"/>
            </a:ext>
          </a:extLst>
        </xdr:cNvPr>
        <xdr:cNvCxnSpPr/>
      </xdr:nvCxnSpPr>
      <xdr:spPr>
        <a:xfrm flipV="1">
          <a:off x="1447800" y="14027713"/>
          <a:ext cx="889000" cy="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E7B09098-37FE-4F55-8870-647FD351208B}"/>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a:extLst>
            <a:ext uri="{FF2B5EF4-FFF2-40B4-BE49-F238E27FC236}">
              <a16:creationId xmlns:a16="http://schemas.microsoft.com/office/drawing/2014/main" id="{E741F843-4BA3-45CC-943B-1FCB6BFF72F9}"/>
            </a:ext>
          </a:extLst>
        </xdr:cNvPr>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1A3BC79C-AA3A-45CE-86FA-7F0E9D89E4A6}"/>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a:extLst>
            <a:ext uri="{FF2B5EF4-FFF2-40B4-BE49-F238E27FC236}">
              <a16:creationId xmlns:a16="http://schemas.microsoft.com/office/drawing/2014/main" id="{B772AAE3-AC4F-4F66-8A11-58D4C6EE53C0}"/>
            </a:ext>
          </a:extLst>
        </xdr:cNvPr>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FD3D2683-6C4D-46E0-A3C9-C2E11D2FFDF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28F6983-F219-4D2E-9147-62DE5954105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3772E82-BB36-45C7-9F13-15CA6D07899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F093DC0-51EF-4ED7-AF5E-966A1EACAEB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68B84E1-5B32-46CD-A643-A7F42D7DA73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169921</xdr:rowOff>
    </xdr:from>
    <xdr:to>
      <xdr:col>23</xdr:col>
      <xdr:colOff>184150</xdr:colOff>
      <xdr:row>82</xdr:row>
      <xdr:rowOff>100071</xdr:rowOff>
    </xdr:to>
    <xdr:sp macro="" textlink="">
      <xdr:nvSpPr>
        <xdr:cNvPr id="212" name="楕円 211">
          <a:extLst>
            <a:ext uri="{FF2B5EF4-FFF2-40B4-BE49-F238E27FC236}">
              <a16:creationId xmlns:a16="http://schemas.microsoft.com/office/drawing/2014/main" id="{F2E64CF8-C3A1-46E2-B2EA-84AFA15F9215}"/>
            </a:ext>
          </a:extLst>
        </xdr:cNvPr>
        <xdr:cNvSpPr/>
      </xdr:nvSpPr>
      <xdr:spPr>
        <a:xfrm>
          <a:off x="4902200" y="1405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141998</xdr:rowOff>
    </xdr:from>
    <xdr:ext cx="762000" cy="259045"/>
    <xdr:sp macro="" textlink="">
      <xdr:nvSpPr>
        <xdr:cNvPr id="213" name="人件費・物件費等の状況該当値テキスト">
          <a:extLst>
            <a:ext uri="{FF2B5EF4-FFF2-40B4-BE49-F238E27FC236}">
              <a16:creationId xmlns:a16="http://schemas.microsoft.com/office/drawing/2014/main" id="{03022B2C-E8BD-4994-AD29-D4781D3D5123}"/>
            </a:ext>
          </a:extLst>
        </xdr:cNvPr>
        <xdr:cNvSpPr txBox="1"/>
      </xdr:nvSpPr>
      <xdr:spPr>
        <a:xfrm>
          <a:off x="5041900" y="1402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150868</xdr:rowOff>
    </xdr:from>
    <xdr:to>
      <xdr:col>19</xdr:col>
      <xdr:colOff>184150</xdr:colOff>
      <xdr:row>82</xdr:row>
      <xdr:rowOff>81018</xdr:rowOff>
    </xdr:to>
    <xdr:sp macro="" textlink="">
      <xdr:nvSpPr>
        <xdr:cNvPr id="214" name="楕円 213">
          <a:extLst>
            <a:ext uri="{FF2B5EF4-FFF2-40B4-BE49-F238E27FC236}">
              <a16:creationId xmlns:a16="http://schemas.microsoft.com/office/drawing/2014/main" id="{7607809E-420A-41E8-B212-456845F557B5}"/>
            </a:ext>
          </a:extLst>
        </xdr:cNvPr>
        <xdr:cNvSpPr/>
      </xdr:nvSpPr>
      <xdr:spPr>
        <a:xfrm>
          <a:off x="4064000" y="1403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65795</xdr:rowOff>
    </xdr:from>
    <xdr:ext cx="736600" cy="259045"/>
    <xdr:sp macro="" textlink="">
      <xdr:nvSpPr>
        <xdr:cNvPr id="215" name="テキスト ボックス 214">
          <a:extLst>
            <a:ext uri="{FF2B5EF4-FFF2-40B4-BE49-F238E27FC236}">
              <a16:creationId xmlns:a16="http://schemas.microsoft.com/office/drawing/2014/main" id="{BC6B3212-00B7-4777-AA25-6A784ECE6CE7}"/>
            </a:ext>
          </a:extLst>
        </xdr:cNvPr>
        <xdr:cNvSpPr txBox="1"/>
      </xdr:nvSpPr>
      <xdr:spPr>
        <a:xfrm>
          <a:off x="3733800" y="14124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123644</xdr:rowOff>
    </xdr:from>
    <xdr:to>
      <xdr:col>15</xdr:col>
      <xdr:colOff>133350</xdr:colOff>
      <xdr:row>82</xdr:row>
      <xdr:rowOff>53794</xdr:rowOff>
    </xdr:to>
    <xdr:sp macro="" textlink="">
      <xdr:nvSpPr>
        <xdr:cNvPr id="216" name="楕円 215">
          <a:extLst>
            <a:ext uri="{FF2B5EF4-FFF2-40B4-BE49-F238E27FC236}">
              <a16:creationId xmlns:a16="http://schemas.microsoft.com/office/drawing/2014/main" id="{845EC3EA-3D2F-447B-9168-3A9172B5BCB6}"/>
            </a:ext>
          </a:extLst>
        </xdr:cNvPr>
        <xdr:cNvSpPr/>
      </xdr:nvSpPr>
      <xdr:spPr>
        <a:xfrm>
          <a:off x="3175000" y="140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38571</xdr:rowOff>
    </xdr:from>
    <xdr:ext cx="762000" cy="259045"/>
    <xdr:sp macro="" textlink="">
      <xdr:nvSpPr>
        <xdr:cNvPr id="217" name="テキスト ボックス 216">
          <a:extLst>
            <a:ext uri="{FF2B5EF4-FFF2-40B4-BE49-F238E27FC236}">
              <a16:creationId xmlns:a16="http://schemas.microsoft.com/office/drawing/2014/main" id="{82D5A80A-6A14-4599-8754-58731AE2CE5B}"/>
            </a:ext>
          </a:extLst>
        </xdr:cNvPr>
        <xdr:cNvSpPr txBox="1"/>
      </xdr:nvSpPr>
      <xdr:spPr>
        <a:xfrm>
          <a:off x="2844800" y="1409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89463</xdr:rowOff>
    </xdr:from>
    <xdr:to>
      <xdr:col>11</xdr:col>
      <xdr:colOff>82550</xdr:colOff>
      <xdr:row>82</xdr:row>
      <xdr:rowOff>19613</xdr:rowOff>
    </xdr:to>
    <xdr:sp macro="" textlink="">
      <xdr:nvSpPr>
        <xdr:cNvPr id="218" name="楕円 217">
          <a:extLst>
            <a:ext uri="{FF2B5EF4-FFF2-40B4-BE49-F238E27FC236}">
              <a16:creationId xmlns:a16="http://schemas.microsoft.com/office/drawing/2014/main" id="{086FBB03-380F-4879-AB83-2152630E41AA}"/>
            </a:ext>
          </a:extLst>
        </xdr:cNvPr>
        <xdr:cNvSpPr/>
      </xdr:nvSpPr>
      <xdr:spPr>
        <a:xfrm>
          <a:off x="2286000" y="1397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4390</xdr:rowOff>
    </xdr:from>
    <xdr:ext cx="762000" cy="259045"/>
    <xdr:sp macro="" textlink="">
      <xdr:nvSpPr>
        <xdr:cNvPr id="219" name="テキスト ボックス 218">
          <a:extLst>
            <a:ext uri="{FF2B5EF4-FFF2-40B4-BE49-F238E27FC236}">
              <a16:creationId xmlns:a16="http://schemas.microsoft.com/office/drawing/2014/main" id="{8CD96895-6A19-40B0-9821-79AFB2F18D53}"/>
            </a:ext>
          </a:extLst>
        </xdr:cNvPr>
        <xdr:cNvSpPr txBox="1"/>
      </xdr:nvSpPr>
      <xdr:spPr>
        <a:xfrm>
          <a:off x="1955800" y="1406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96396</xdr:rowOff>
    </xdr:from>
    <xdr:to>
      <xdr:col>7</xdr:col>
      <xdr:colOff>31750</xdr:colOff>
      <xdr:row>82</xdr:row>
      <xdr:rowOff>26546</xdr:rowOff>
    </xdr:to>
    <xdr:sp macro="" textlink="">
      <xdr:nvSpPr>
        <xdr:cNvPr id="220" name="楕円 219">
          <a:extLst>
            <a:ext uri="{FF2B5EF4-FFF2-40B4-BE49-F238E27FC236}">
              <a16:creationId xmlns:a16="http://schemas.microsoft.com/office/drawing/2014/main" id="{39E76D57-DD23-429C-AE01-F40EE0F6FF62}"/>
            </a:ext>
          </a:extLst>
        </xdr:cNvPr>
        <xdr:cNvSpPr/>
      </xdr:nvSpPr>
      <xdr:spPr>
        <a:xfrm>
          <a:off x="1397000" y="139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11323</xdr:rowOff>
    </xdr:from>
    <xdr:ext cx="762000" cy="259045"/>
    <xdr:sp macro="" textlink="">
      <xdr:nvSpPr>
        <xdr:cNvPr id="221" name="テキスト ボックス 220">
          <a:extLst>
            <a:ext uri="{FF2B5EF4-FFF2-40B4-BE49-F238E27FC236}">
              <a16:creationId xmlns:a16="http://schemas.microsoft.com/office/drawing/2014/main" id="{09A59019-73D0-4348-9BB5-EC2ACB6B1786}"/>
            </a:ext>
          </a:extLst>
        </xdr:cNvPr>
        <xdr:cNvSpPr txBox="1"/>
      </xdr:nvSpPr>
      <xdr:spPr>
        <a:xfrm>
          <a:off x="1066800" y="1407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CAB349D7-6144-4DAB-9AB1-E73006921EF8}"/>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826382A2-766E-48E9-959F-15A0C6F5E29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36D4922-E06A-4CAC-B884-78764616647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B143D535-7CF1-44E0-AEEC-613EF24CF13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14E6F85-5F3B-42E2-A218-8849EA8E5683}"/>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8B80848E-8EEE-41F7-ACD6-A8BDC98E12D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18278861-5E3B-4760-A8EB-B725A6B65EA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CEFA1B25-5D3D-4063-88C7-F9C4D945E95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52E1F76E-5C7F-4250-9440-C47E09A2DAD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7047D1DF-03C3-47FC-ACB2-392D3ACFB7D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E00EAF9-8D70-47AD-9685-11C7A0EE002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D7B4B691-B74B-43B7-8309-C3E237F6AA6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17B834D5-4823-495D-A95C-C662E0DC934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採用において、大卒・高卒の両方が存在しているが、年を重ねるごとに高卒の給与水準が大卒の給与水準と同じとなっているため、ラスパイレス指数が高くなっている。地域の民間企業の給与状況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586DCE2-8931-4E82-B13C-83EC984EF079}"/>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AC9A00E2-9A5F-4736-A1A6-DDAC1CC1E76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ACF6E23D-4DAF-468A-83CD-9F9FEA2B7156}"/>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36ECB971-52AA-4655-A8DE-F9AC717C2822}"/>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5D30E7DF-D3CE-4B3C-AFC6-20DA0EDC7D17}"/>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A884DAB9-40CF-4D43-9AD0-9B7224AC6EB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1F3648C3-DBA8-4CE3-937F-F7E25E39B5AE}"/>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2C0AA8B5-5E6A-4C75-AF16-949202C4D4C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6319792F-DE80-43AC-B497-DF3B075EA97B}"/>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7A99515D-2F07-4566-96E2-FF9BDB2332EA}"/>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FDABBB76-BBAF-43B9-ADC4-DF3700D23E4A}"/>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F29E89A1-0BAE-4885-A52D-5C0419865033}"/>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06B1E78-E969-4D66-9141-DAE83D7EBE1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F47B20A5-E9C5-4F46-8E07-9F77CBBA22F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CA2188F-E32D-44DC-8E4C-650E891191A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ADAD39E8-A39C-4FCC-ACD2-B6F748723B52}"/>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D5DA6FA1-804B-4B6B-8250-31D956FE9D72}"/>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79F1A88E-2BCB-4BB1-AE26-441B24A895B2}"/>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DDFC3CF7-0A46-4C7E-9FB1-B82AF79B4286}"/>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EB7142F4-6344-443F-A4FF-0EF1A4BEB407}"/>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16228</xdr:rowOff>
    </xdr:from>
    <xdr:to>
      <xdr:col>81</xdr:col>
      <xdr:colOff>44450</xdr:colOff>
      <xdr:row>89</xdr:row>
      <xdr:rowOff>16228</xdr:rowOff>
    </xdr:to>
    <xdr:cxnSp macro="">
      <xdr:nvCxnSpPr>
        <xdr:cNvPr id="255" name="直線コネクタ 254">
          <a:extLst>
            <a:ext uri="{FF2B5EF4-FFF2-40B4-BE49-F238E27FC236}">
              <a16:creationId xmlns:a16="http://schemas.microsoft.com/office/drawing/2014/main" id="{845F9ADA-DDF3-4F57-A42B-AE92B953BB4C}"/>
            </a:ext>
          </a:extLst>
        </xdr:cNvPr>
        <xdr:cNvCxnSpPr/>
      </xdr:nvCxnSpPr>
      <xdr:spPr>
        <a:xfrm>
          <a:off x="16179800" y="152752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DC835982-605C-4BB4-9F83-C7D347C7D697}"/>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500D249C-F36F-47CC-AD16-2DFEE35590BB}"/>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107245</xdr:rowOff>
    </xdr:from>
    <xdr:to>
      <xdr:col>77</xdr:col>
      <xdr:colOff>44450</xdr:colOff>
      <xdr:row>89</xdr:row>
      <xdr:rowOff>16228</xdr:rowOff>
    </xdr:to>
    <xdr:cxnSp macro="">
      <xdr:nvCxnSpPr>
        <xdr:cNvPr id="258" name="直線コネクタ 257">
          <a:extLst>
            <a:ext uri="{FF2B5EF4-FFF2-40B4-BE49-F238E27FC236}">
              <a16:creationId xmlns:a16="http://schemas.microsoft.com/office/drawing/2014/main" id="{E59227D4-3BEA-4457-BB6A-7C512819FA7D}"/>
            </a:ext>
          </a:extLst>
        </xdr:cNvPr>
        <xdr:cNvCxnSpPr/>
      </xdr:nvCxnSpPr>
      <xdr:spPr>
        <a:xfrm>
          <a:off x="15290800" y="151948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671E950E-7501-44F3-8217-DE0F657A9F67}"/>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3637F69C-7F97-4C93-85DD-A5D6FB33B410}"/>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107245</xdr:rowOff>
    </xdr:from>
    <xdr:to>
      <xdr:col>72</xdr:col>
      <xdr:colOff>203200</xdr:colOff>
      <xdr:row>88</xdr:row>
      <xdr:rowOff>147461</xdr:rowOff>
    </xdr:to>
    <xdr:cxnSp macro="">
      <xdr:nvCxnSpPr>
        <xdr:cNvPr id="261" name="直線コネクタ 260">
          <a:extLst>
            <a:ext uri="{FF2B5EF4-FFF2-40B4-BE49-F238E27FC236}">
              <a16:creationId xmlns:a16="http://schemas.microsoft.com/office/drawing/2014/main" id="{0031B411-6961-4EB6-8DCE-B29816A9FBEE}"/>
            </a:ext>
          </a:extLst>
        </xdr:cNvPr>
        <xdr:cNvCxnSpPr/>
      </xdr:nvCxnSpPr>
      <xdr:spPr>
        <a:xfrm flipV="1">
          <a:off x="14401800" y="151948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E1DB0C1C-411C-4F7A-B22A-4A234D2762D8}"/>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742006F3-E407-446B-B344-567F0BE15663}"/>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88</xdr:row>
      <xdr:rowOff>147461</xdr:rowOff>
    </xdr:to>
    <xdr:cxnSp macro="">
      <xdr:nvCxnSpPr>
        <xdr:cNvPr id="264" name="直線コネクタ 263">
          <a:extLst>
            <a:ext uri="{FF2B5EF4-FFF2-40B4-BE49-F238E27FC236}">
              <a16:creationId xmlns:a16="http://schemas.microsoft.com/office/drawing/2014/main" id="{C67815E7-2EEF-4968-81B1-EA1BA7F76459}"/>
            </a:ext>
          </a:extLst>
        </xdr:cNvPr>
        <xdr:cNvCxnSpPr/>
      </xdr:nvCxnSpPr>
      <xdr:spPr>
        <a:xfrm>
          <a:off x="13512800" y="152082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71496280-1EC9-4499-A2BA-E6ED5E125043}"/>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E90BE1A8-24E0-4886-8A35-49BA633E440A}"/>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D3AAF868-2FB3-462B-843C-3E42EB7A47A0}"/>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A7B73598-E744-4A4D-8229-1A97A360A2AF}"/>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51F71085-1DC9-47B4-9B11-26BF534502C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65B7B744-A369-4DED-B76A-191B4BA85D4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FC60313-4F5A-460A-AC8F-B07091B7450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9755A7D-AD7A-4072-B9F0-C8CB8B07F0A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58B1CFF-C5C2-4ACC-ABA4-3287B511391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136878</xdr:rowOff>
    </xdr:from>
    <xdr:to>
      <xdr:col>81</xdr:col>
      <xdr:colOff>95250</xdr:colOff>
      <xdr:row>89</xdr:row>
      <xdr:rowOff>67028</xdr:rowOff>
    </xdr:to>
    <xdr:sp macro="" textlink="">
      <xdr:nvSpPr>
        <xdr:cNvPr id="274" name="楕円 273">
          <a:extLst>
            <a:ext uri="{FF2B5EF4-FFF2-40B4-BE49-F238E27FC236}">
              <a16:creationId xmlns:a16="http://schemas.microsoft.com/office/drawing/2014/main" id="{130D8067-A9F2-42E2-9C1D-D1D529BAA322}"/>
            </a:ext>
          </a:extLst>
        </xdr:cNvPr>
        <xdr:cNvSpPr/>
      </xdr:nvSpPr>
      <xdr:spPr>
        <a:xfrm>
          <a:off x="169672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32755</xdr:rowOff>
    </xdr:from>
    <xdr:ext cx="762000" cy="259045"/>
    <xdr:sp macro="" textlink="">
      <xdr:nvSpPr>
        <xdr:cNvPr id="275" name="給与水準   （国との比較）該当値テキスト">
          <a:extLst>
            <a:ext uri="{FF2B5EF4-FFF2-40B4-BE49-F238E27FC236}">
              <a16:creationId xmlns:a16="http://schemas.microsoft.com/office/drawing/2014/main" id="{DFF901E9-3A4D-4A6B-AA51-18AD9B9BF363}"/>
            </a:ext>
          </a:extLst>
        </xdr:cNvPr>
        <xdr:cNvSpPr txBox="1"/>
      </xdr:nvSpPr>
      <xdr:spPr>
        <a:xfrm>
          <a:off x="17106900" y="15120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136878</xdr:rowOff>
    </xdr:from>
    <xdr:to>
      <xdr:col>77</xdr:col>
      <xdr:colOff>95250</xdr:colOff>
      <xdr:row>89</xdr:row>
      <xdr:rowOff>67028</xdr:rowOff>
    </xdr:to>
    <xdr:sp macro="" textlink="">
      <xdr:nvSpPr>
        <xdr:cNvPr id="276" name="楕円 275">
          <a:extLst>
            <a:ext uri="{FF2B5EF4-FFF2-40B4-BE49-F238E27FC236}">
              <a16:creationId xmlns:a16="http://schemas.microsoft.com/office/drawing/2014/main" id="{B77C5AB3-38CC-4F8F-9609-839C7F993F6C}"/>
            </a:ext>
          </a:extLst>
        </xdr:cNvPr>
        <xdr:cNvSpPr/>
      </xdr:nvSpPr>
      <xdr:spPr>
        <a:xfrm>
          <a:off x="16129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51805</xdr:rowOff>
    </xdr:from>
    <xdr:ext cx="736600" cy="259045"/>
    <xdr:sp macro="" textlink="">
      <xdr:nvSpPr>
        <xdr:cNvPr id="277" name="テキスト ボックス 276">
          <a:extLst>
            <a:ext uri="{FF2B5EF4-FFF2-40B4-BE49-F238E27FC236}">
              <a16:creationId xmlns:a16="http://schemas.microsoft.com/office/drawing/2014/main" id="{06F413E1-FB28-46E5-95CA-EB198177DF14}"/>
            </a:ext>
          </a:extLst>
        </xdr:cNvPr>
        <xdr:cNvSpPr txBox="1"/>
      </xdr:nvSpPr>
      <xdr:spPr>
        <a:xfrm>
          <a:off x="15798800" y="15310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56445</xdr:rowOff>
    </xdr:from>
    <xdr:to>
      <xdr:col>73</xdr:col>
      <xdr:colOff>44450</xdr:colOff>
      <xdr:row>88</xdr:row>
      <xdr:rowOff>158045</xdr:rowOff>
    </xdr:to>
    <xdr:sp macro="" textlink="">
      <xdr:nvSpPr>
        <xdr:cNvPr id="278" name="楕円 277">
          <a:extLst>
            <a:ext uri="{FF2B5EF4-FFF2-40B4-BE49-F238E27FC236}">
              <a16:creationId xmlns:a16="http://schemas.microsoft.com/office/drawing/2014/main" id="{641B75E0-5F54-4B7B-A78D-0D4D4DC74CB3}"/>
            </a:ext>
          </a:extLst>
        </xdr:cNvPr>
        <xdr:cNvSpPr/>
      </xdr:nvSpPr>
      <xdr:spPr>
        <a:xfrm>
          <a:off x="15240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142822</xdr:rowOff>
    </xdr:from>
    <xdr:ext cx="762000" cy="259045"/>
    <xdr:sp macro="" textlink="">
      <xdr:nvSpPr>
        <xdr:cNvPr id="279" name="テキスト ボックス 278">
          <a:extLst>
            <a:ext uri="{FF2B5EF4-FFF2-40B4-BE49-F238E27FC236}">
              <a16:creationId xmlns:a16="http://schemas.microsoft.com/office/drawing/2014/main" id="{EBE062FE-4E33-480A-BED8-009BF996A4AF}"/>
            </a:ext>
          </a:extLst>
        </xdr:cNvPr>
        <xdr:cNvSpPr txBox="1"/>
      </xdr:nvSpPr>
      <xdr:spPr>
        <a:xfrm>
          <a:off x="14909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96661</xdr:rowOff>
    </xdr:from>
    <xdr:to>
      <xdr:col>68</xdr:col>
      <xdr:colOff>203200</xdr:colOff>
      <xdr:row>89</xdr:row>
      <xdr:rowOff>26811</xdr:rowOff>
    </xdr:to>
    <xdr:sp macro="" textlink="">
      <xdr:nvSpPr>
        <xdr:cNvPr id="280" name="楕円 279">
          <a:extLst>
            <a:ext uri="{FF2B5EF4-FFF2-40B4-BE49-F238E27FC236}">
              <a16:creationId xmlns:a16="http://schemas.microsoft.com/office/drawing/2014/main" id="{1A203E24-9714-47B2-B5EF-B1D9902906AE}"/>
            </a:ext>
          </a:extLst>
        </xdr:cNvPr>
        <xdr:cNvSpPr/>
      </xdr:nvSpPr>
      <xdr:spPr>
        <a:xfrm>
          <a:off x="14351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11588</xdr:rowOff>
    </xdr:from>
    <xdr:ext cx="762000" cy="259045"/>
    <xdr:sp macro="" textlink="">
      <xdr:nvSpPr>
        <xdr:cNvPr id="281" name="テキスト ボックス 280">
          <a:extLst>
            <a:ext uri="{FF2B5EF4-FFF2-40B4-BE49-F238E27FC236}">
              <a16:creationId xmlns:a16="http://schemas.microsoft.com/office/drawing/2014/main" id="{424A98F2-DA75-416D-BF6B-74382E48B4D9}"/>
            </a:ext>
          </a:extLst>
        </xdr:cNvPr>
        <xdr:cNvSpPr txBox="1"/>
      </xdr:nvSpPr>
      <xdr:spPr>
        <a:xfrm>
          <a:off x="14020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2" name="楕円 281">
          <a:extLst>
            <a:ext uri="{FF2B5EF4-FFF2-40B4-BE49-F238E27FC236}">
              <a16:creationId xmlns:a16="http://schemas.microsoft.com/office/drawing/2014/main" id="{C20414EF-74DC-4248-B62D-EB61679D8DC1}"/>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3" name="テキスト ボックス 282">
          <a:extLst>
            <a:ext uri="{FF2B5EF4-FFF2-40B4-BE49-F238E27FC236}">
              <a16:creationId xmlns:a16="http://schemas.microsoft.com/office/drawing/2014/main" id="{5DD4ADC6-61CC-4B36-980C-FCFF5DFFD19D}"/>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7D067670-13A3-4F8A-A5FB-21AE30538D1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7789980C-B41D-44B7-B31C-82BDE511C16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FA328AF2-B32A-43E8-9FEA-EB02D65D5AE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B49BB54-75F8-4E14-B699-EFEE9934F4E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755E9751-C401-4FD7-91A7-FC2566028EB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8468E8A-6EAE-4832-BD43-346A99FDFED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04DA67A-CC68-462A-A5E8-36BDD274F57F}"/>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31D95AE4-D21C-4E15-AB4C-D01D0B243629}"/>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F5B59771-8373-40C9-89C9-FEF3AA5B56B9}"/>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857CC4D2-15B9-40ED-90C3-6D003FE6751D}"/>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4AE651C2-7F8C-4991-A588-81FEBBF0465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2737B521-B427-41C9-B0B9-432524BF9C32}"/>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E1EFA008-D530-4A19-86AD-0B23FAB3D71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昨年と比較し、一般職員等について新規採用人数に対し退職者が多かったが、それ以上に人口減少幅が大きく</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定員適正化計画に基づき、退職人数に対して、新規職員採用を抑制している状況が基本となっている。しかしながら義務的経費となる人件費の縮減のために定員管理を徹底する一方で、定年を迎えた職員の再任用と新規採用人数の均衡を図っ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6466956-9F43-4CFE-9642-F733C1221D3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4701AEAF-C689-4336-BD48-92A9E49083B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D3F7BC1-7996-443F-99CB-9FC7A469BC4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10C02FBC-2CAE-4ACD-8996-E5157C81876F}"/>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370283C3-2DDC-490C-B4F5-5D751BED075A}"/>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531E068F-8455-4213-8926-97B10DD8E0C1}"/>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12142C6D-D72D-4872-AEB5-040CD68CCF0F}"/>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94D38323-BF02-4047-ABFF-890E0B6DAD21}"/>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9D4D7AD8-A151-4FF3-AB45-740D592DE7F1}"/>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4A9FC325-0CE3-4992-88D4-C6305A94387A}"/>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7BE9DA4E-5EDF-4B80-8F7B-8DD32A86415F}"/>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2179B404-2279-4782-BFFA-6999CC0D4C96}"/>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A1D54700-D93A-4DBD-A5B1-8A3E6CB1F9C1}"/>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6CE9EA5E-C3D4-44AF-857D-C0312EFFDB33}"/>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79B2BAB7-FE0B-4264-9B60-2A545A641E6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5B430023-0959-411F-8E46-5A8F3E2B892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314294AA-C412-4691-83F3-431E6DF2C6FC}"/>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E5D08C76-DE37-47D7-B329-CCAEB7F801E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999383DF-4325-4241-BB9E-A7A219C0AFC5}"/>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37227C4B-B72A-46CD-B0FC-13E16FFD06C4}"/>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AAB3A935-6AAC-4328-85FB-64549EA6468E}"/>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DBE9532B-455D-47AD-AEEC-BDB4A0E34869}"/>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653C533B-F4BE-4576-8C05-37506AB603C6}"/>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109038</xdr:rowOff>
    </xdr:from>
    <xdr:to>
      <xdr:col>81</xdr:col>
      <xdr:colOff>44450</xdr:colOff>
      <xdr:row>61</xdr:row>
      <xdr:rowOff>129032</xdr:rowOff>
    </xdr:to>
    <xdr:cxnSp macro="">
      <xdr:nvCxnSpPr>
        <xdr:cNvPr id="320" name="直線コネクタ 319">
          <a:extLst>
            <a:ext uri="{FF2B5EF4-FFF2-40B4-BE49-F238E27FC236}">
              <a16:creationId xmlns:a16="http://schemas.microsoft.com/office/drawing/2014/main" id="{B14890D1-0B3C-46E0-BC68-8A977CDB4CE7}"/>
            </a:ext>
          </a:extLst>
        </xdr:cNvPr>
        <xdr:cNvCxnSpPr/>
      </xdr:nvCxnSpPr>
      <xdr:spPr>
        <a:xfrm>
          <a:off x="16179800" y="10567488"/>
          <a:ext cx="838200" cy="1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a:extLst>
            <a:ext uri="{FF2B5EF4-FFF2-40B4-BE49-F238E27FC236}">
              <a16:creationId xmlns:a16="http://schemas.microsoft.com/office/drawing/2014/main" id="{99F18CBB-12E9-4DB5-B02E-59472618DAE2}"/>
            </a:ext>
          </a:extLst>
        </xdr:cNvPr>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8BF6BCBC-6602-4A55-878C-0C6D4BD86047}"/>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79393</xdr:rowOff>
    </xdr:from>
    <xdr:to>
      <xdr:col>77</xdr:col>
      <xdr:colOff>44450</xdr:colOff>
      <xdr:row>61</xdr:row>
      <xdr:rowOff>109038</xdr:rowOff>
    </xdr:to>
    <xdr:cxnSp macro="">
      <xdr:nvCxnSpPr>
        <xdr:cNvPr id="323" name="直線コネクタ 322">
          <a:extLst>
            <a:ext uri="{FF2B5EF4-FFF2-40B4-BE49-F238E27FC236}">
              <a16:creationId xmlns:a16="http://schemas.microsoft.com/office/drawing/2014/main" id="{CFAFF01D-EC52-465D-B82B-585BFCE37C27}"/>
            </a:ext>
          </a:extLst>
        </xdr:cNvPr>
        <xdr:cNvCxnSpPr/>
      </xdr:nvCxnSpPr>
      <xdr:spPr>
        <a:xfrm>
          <a:off x="15290800" y="10537843"/>
          <a:ext cx="889000" cy="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F681CAC0-56FD-42AF-80E8-840EB17749B5}"/>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a:extLst>
            <a:ext uri="{FF2B5EF4-FFF2-40B4-BE49-F238E27FC236}">
              <a16:creationId xmlns:a16="http://schemas.microsoft.com/office/drawing/2014/main" id="{9A867BB3-742C-43A6-88BA-0DB6FE1EE99D}"/>
            </a:ext>
          </a:extLst>
        </xdr:cNvPr>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57331</xdr:rowOff>
    </xdr:from>
    <xdr:to>
      <xdr:col>72</xdr:col>
      <xdr:colOff>203200</xdr:colOff>
      <xdr:row>61</xdr:row>
      <xdr:rowOff>79393</xdr:rowOff>
    </xdr:to>
    <xdr:cxnSp macro="">
      <xdr:nvCxnSpPr>
        <xdr:cNvPr id="326" name="直線コネクタ 325">
          <a:extLst>
            <a:ext uri="{FF2B5EF4-FFF2-40B4-BE49-F238E27FC236}">
              <a16:creationId xmlns:a16="http://schemas.microsoft.com/office/drawing/2014/main" id="{CC3077AD-5DCF-4651-AF6D-C2219F1E5591}"/>
            </a:ext>
          </a:extLst>
        </xdr:cNvPr>
        <xdr:cNvCxnSpPr/>
      </xdr:nvCxnSpPr>
      <xdr:spPr>
        <a:xfrm>
          <a:off x="14401800" y="10515781"/>
          <a:ext cx="889000" cy="2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83B2C0F0-8D82-420C-BC9B-27E961FE60D7}"/>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112103</xdr:rowOff>
    </xdr:from>
    <xdr:ext cx="762000" cy="259045"/>
    <xdr:sp macro="" textlink="">
      <xdr:nvSpPr>
        <xdr:cNvPr id="328" name="テキスト ボックス 327">
          <a:extLst>
            <a:ext uri="{FF2B5EF4-FFF2-40B4-BE49-F238E27FC236}">
              <a16:creationId xmlns:a16="http://schemas.microsoft.com/office/drawing/2014/main" id="{01420A68-086D-42B9-B0D8-38C4FB0CCF37}"/>
            </a:ext>
          </a:extLst>
        </xdr:cNvPr>
        <xdr:cNvSpPr txBox="1"/>
      </xdr:nvSpPr>
      <xdr:spPr>
        <a:xfrm>
          <a:off x="14909800" y="1022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57331</xdr:rowOff>
    </xdr:from>
    <xdr:to>
      <xdr:col>68</xdr:col>
      <xdr:colOff>152400</xdr:colOff>
      <xdr:row>61</xdr:row>
      <xdr:rowOff>86977</xdr:rowOff>
    </xdr:to>
    <xdr:cxnSp macro="">
      <xdr:nvCxnSpPr>
        <xdr:cNvPr id="329" name="直線コネクタ 328">
          <a:extLst>
            <a:ext uri="{FF2B5EF4-FFF2-40B4-BE49-F238E27FC236}">
              <a16:creationId xmlns:a16="http://schemas.microsoft.com/office/drawing/2014/main" id="{EE673E8E-237F-46C8-9DB4-312136CD84FF}"/>
            </a:ext>
          </a:extLst>
        </xdr:cNvPr>
        <xdr:cNvCxnSpPr/>
      </xdr:nvCxnSpPr>
      <xdr:spPr>
        <a:xfrm flipV="1">
          <a:off x="13512800" y="10515781"/>
          <a:ext cx="889000" cy="2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231AC175-7FBC-4E87-80B0-37B46FC11906}"/>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102451</xdr:rowOff>
    </xdr:from>
    <xdr:ext cx="762000" cy="259045"/>
    <xdr:sp macro="" textlink="">
      <xdr:nvSpPr>
        <xdr:cNvPr id="331" name="テキスト ボックス 330">
          <a:extLst>
            <a:ext uri="{FF2B5EF4-FFF2-40B4-BE49-F238E27FC236}">
              <a16:creationId xmlns:a16="http://schemas.microsoft.com/office/drawing/2014/main" id="{1ACC8F36-2134-444D-A90C-B3F636D07F37}"/>
            </a:ext>
          </a:extLst>
        </xdr:cNvPr>
        <xdr:cNvSpPr txBox="1"/>
      </xdr:nvSpPr>
      <xdr:spPr>
        <a:xfrm>
          <a:off x="14020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7250CD65-B043-4F79-A9E3-AB66B2BB26B9}"/>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52812</xdr:rowOff>
    </xdr:from>
    <xdr:ext cx="762000" cy="259045"/>
    <xdr:sp macro="" textlink="">
      <xdr:nvSpPr>
        <xdr:cNvPr id="333" name="テキスト ボックス 332">
          <a:extLst>
            <a:ext uri="{FF2B5EF4-FFF2-40B4-BE49-F238E27FC236}">
              <a16:creationId xmlns:a16="http://schemas.microsoft.com/office/drawing/2014/main" id="{6F47FB0B-5252-45CD-974D-9B5C9F23EDAB}"/>
            </a:ext>
          </a:extLst>
        </xdr:cNvPr>
        <xdr:cNvSpPr txBox="1"/>
      </xdr:nvSpPr>
      <xdr:spPr>
        <a:xfrm>
          <a:off x="13131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71FCD47-49A5-49A3-9569-68152DC44ED6}"/>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AC4FDD3F-CA48-4A24-8650-906BBC0960F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A7386B1-AAF1-4900-91C5-15651BCA510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95152F3-5DC2-41BE-8664-74C9E99C830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0304A52-93BD-4425-B186-577B720510A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78232</xdr:rowOff>
    </xdr:from>
    <xdr:to>
      <xdr:col>81</xdr:col>
      <xdr:colOff>95250</xdr:colOff>
      <xdr:row>62</xdr:row>
      <xdr:rowOff>8382</xdr:rowOff>
    </xdr:to>
    <xdr:sp macro="" textlink="">
      <xdr:nvSpPr>
        <xdr:cNvPr id="339" name="楕円 338">
          <a:extLst>
            <a:ext uri="{FF2B5EF4-FFF2-40B4-BE49-F238E27FC236}">
              <a16:creationId xmlns:a16="http://schemas.microsoft.com/office/drawing/2014/main" id="{D91D2873-B303-4887-B7A0-A108EC0793DD}"/>
            </a:ext>
          </a:extLst>
        </xdr:cNvPr>
        <xdr:cNvSpPr/>
      </xdr:nvSpPr>
      <xdr:spPr>
        <a:xfrm>
          <a:off x="169672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50309</xdr:rowOff>
    </xdr:from>
    <xdr:ext cx="762000" cy="259045"/>
    <xdr:sp macro="" textlink="">
      <xdr:nvSpPr>
        <xdr:cNvPr id="340" name="定員管理の状況該当値テキスト">
          <a:extLst>
            <a:ext uri="{FF2B5EF4-FFF2-40B4-BE49-F238E27FC236}">
              <a16:creationId xmlns:a16="http://schemas.microsoft.com/office/drawing/2014/main" id="{8627B547-4EB9-4783-B711-6518EE8CC551}"/>
            </a:ext>
          </a:extLst>
        </xdr:cNvPr>
        <xdr:cNvSpPr txBox="1"/>
      </xdr:nvSpPr>
      <xdr:spPr>
        <a:xfrm>
          <a:off x="17106900" y="1050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58238</xdr:rowOff>
    </xdr:from>
    <xdr:to>
      <xdr:col>77</xdr:col>
      <xdr:colOff>95250</xdr:colOff>
      <xdr:row>61</xdr:row>
      <xdr:rowOff>159838</xdr:rowOff>
    </xdr:to>
    <xdr:sp macro="" textlink="">
      <xdr:nvSpPr>
        <xdr:cNvPr id="341" name="楕円 340">
          <a:extLst>
            <a:ext uri="{FF2B5EF4-FFF2-40B4-BE49-F238E27FC236}">
              <a16:creationId xmlns:a16="http://schemas.microsoft.com/office/drawing/2014/main" id="{DD30F60C-2AAC-4CC9-A5F3-16EA9779C171}"/>
            </a:ext>
          </a:extLst>
        </xdr:cNvPr>
        <xdr:cNvSpPr/>
      </xdr:nvSpPr>
      <xdr:spPr>
        <a:xfrm>
          <a:off x="161290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144615</xdr:rowOff>
    </xdr:from>
    <xdr:ext cx="736600" cy="259045"/>
    <xdr:sp macro="" textlink="">
      <xdr:nvSpPr>
        <xdr:cNvPr id="342" name="テキスト ボックス 341">
          <a:extLst>
            <a:ext uri="{FF2B5EF4-FFF2-40B4-BE49-F238E27FC236}">
              <a16:creationId xmlns:a16="http://schemas.microsoft.com/office/drawing/2014/main" id="{3C1562C1-73BB-4971-B8FD-7E02D46FDDEB}"/>
            </a:ext>
          </a:extLst>
        </xdr:cNvPr>
        <xdr:cNvSpPr txBox="1"/>
      </xdr:nvSpPr>
      <xdr:spPr>
        <a:xfrm>
          <a:off x="15798800" y="1060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28593</xdr:rowOff>
    </xdr:from>
    <xdr:to>
      <xdr:col>73</xdr:col>
      <xdr:colOff>44450</xdr:colOff>
      <xdr:row>61</xdr:row>
      <xdr:rowOff>130193</xdr:rowOff>
    </xdr:to>
    <xdr:sp macro="" textlink="">
      <xdr:nvSpPr>
        <xdr:cNvPr id="343" name="楕円 342">
          <a:extLst>
            <a:ext uri="{FF2B5EF4-FFF2-40B4-BE49-F238E27FC236}">
              <a16:creationId xmlns:a16="http://schemas.microsoft.com/office/drawing/2014/main" id="{1A83102C-3155-42CA-9A3D-F39A370AFA46}"/>
            </a:ext>
          </a:extLst>
        </xdr:cNvPr>
        <xdr:cNvSpPr/>
      </xdr:nvSpPr>
      <xdr:spPr>
        <a:xfrm>
          <a:off x="15240000" y="1048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114970</xdr:rowOff>
    </xdr:from>
    <xdr:ext cx="762000" cy="259045"/>
    <xdr:sp macro="" textlink="">
      <xdr:nvSpPr>
        <xdr:cNvPr id="344" name="テキスト ボックス 343">
          <a:extLst>
            <a:ext uri="{FF2B5EF4-FFF2-40B4-BE49-F238E27FC236}">
              <a16:creationId xmlns:a16="http://schemas.microsoft.com/office/drawing/2014/main" id="{C6E95291-E989-445F-82E0-659C2C1F9AC1}"/>
            </a:ext>
          </a:extLst>
        </xdr:cNvPr>
        <xdr:cNvSpPr txBox="1"/>
      </xdr:nvSpPr>
      <xdr:spPr>
        <a:xfrm>
          <a:off x="14909800" y="1057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6531</xdr:rowOff>
    </xdr:from>
    <xdr:to>
      <xdr:col>68</xdr:col>
      <xdr:colOff>203200</xdr:colOff>
      <xdr:row>61</xdr:row>
      <xdr:rowOff>108131</xdr:rowOff>
    </xdr:to>
    <xdr:sp macro="" textlink="">
      <xdr:nvSpPr>
        <xdr:cNvPr id="345" name="楕円 344">
          <a:extLst>
            <a:ext uri="{FF2B5EF4-FFF2-40B4-BE49-F238E27FC236}">
              <a16:creationId xmlns:a16="http://schemas.microsoft.com/office/drawing/2014/main" id="{762C26FD-7B10-4F8A-9992-19AA1AFAD354}"/>
            </a:ext>
          </a:extLst>
        </xdr:cNvPr>
        <xdr:cNvSpPr/>
      </xdr:nvSpPr>
      <xdr:spPr>
        <a:xfrm>
          <a:off x="143510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92908</xdr:rowOff>
    </xdr:from>
    <xdr:ext cx="762000" cy="259045"/>
    <xdr:sp macro="" textlink="">
      <xdr:nvSpPr>
        <xdr:cNvPr id="346" name="テキスト ボックス 345">
          <a:extLst>
            <a:ext uri="{FF2B5EF4-FFF2-40B4-BE49-F238E27FC236}">
              <a16:creationId xmlns:a16="http://schemas.microsoft.com/office/drawing/2014/main" id="{9F852B34-FC11-4298-B35E-E5ED77E35883}"/>
            </a:ext>
          </a:extLst>
        </xdr:cNvPr>
        <xdr:cNvSpPr txBox="1"/>
      </xdr:nvSpPr>
      <xdr:spPr>
        <a:xfrm>
          <a:off x="14020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36177</xdr:rowOff>
    </xdr:from>
    <xdr:to>
      <xdr:col>64</xdr:col>
      <xdr:colOff>152400</xdr:colOff>
      <xdr:row>61</xdr:row>
      <xdr:rowOff>137777</xdr:rowOff>
    </xdr:to>
    <xdr:sp macro="" textlink="">
      <xdr:nvSpPr>
        <xdr:cNvPr id="347" name="楕円 346">
          <a:extLst>
            <a:ext uri="{FF2B5EF4-FFF2-40B4-BE49-F238E27FC236}">
              <a16:creationId xmlns:a16="http://schemas.microsoft.com/office/drawing/2014/main" id="{6FA0CEA8-F810-4E2B-AF90-3B78D71483B3}"/>
            </a:ext>
          </a:extLst>
        </xdr:cNvPr>
        <xdr:cNvSpPr/>
      </xdr:nvSpPr>
      <xdr:spPr>
        <a:xfrm>
          <a:off x="13462000" y="104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122554</xdr:rowOff>
    </xdr:from>
    <xdr:ext cx="762000" cy="259045"/>
    <xdr:sp macro="" textlink="">
      <xdr:nvSpPr>
        <xdr:cNvPr id="348" name="テキスト ボックス 347">
          <a:extLst>
            <a:ext uri="{FF2B5EF4-FFF2-40B4-BE49-F238E27FC236}">
              <a16:creationId xmlns:a16="http://schemas.microsoft.com/office/drawing/2014/main" id="{B8603130-6F7C-4DEE-A2D2-AFF86C951CAA}"/>
            </a:ext>
          </a:extLst>
        </xdr:cNvPr>
        <xdr:cNvSpPr txBox="1"/>
      </xdr:nvSpPr>
      <xdr:spPr>
        <a:xfrm>
          <a:off x="13131800" y="105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F53D01D6-91A5-4BB5-9A46-1AA6A2DA3711}"/>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144D09FB-C97C-4EB7-8ACA-1AAE3E2D353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46FC6F6A-F9E3-40B9-AB5A-9709D4567AD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D22F0CA2-53A5-4335-9471-28C8402CD60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E3606E7-CE5C-4608-BB68-67566CEC142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79AD253E-226D-438E-BD57-63549DFD105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3A6B0AC0-780E-47E4-81E0-7F31DC2D23D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416B289-9944-4A6D-B908-E3C5CD92C00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BC289C1-6C97-413B-B6CD-8107F61520D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D3701CF-7C85-4CF2-B0EC-637D0F472B5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847A809-1498-4A61-8324-CACCBAD0E41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69C5759-7E4D-4DE8-831A-FD84163FA80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DAE31B74-7AB6-4602-B2B0-D6E8BB1B798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年度の元利償還金について、前年度と比べ</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63,676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千円増加している。これは、令和元年度に行った緊急防災・減災事業（防災無線デジタル化）や最上中学校大規模改修事業第３期目に係る元金の償還が始まったことによるものである。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また、人口減少に伴い普通交付税の収入額が減となったこともあり、前年度比＋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元利償還金のピークを迎えるため、実質公債費比率も増加することが予想される。計画的に事業を行い、地方債発行の抑制、平準化を図るとともに、借入時には今まで同様、過疎債や辺地債の発行を優先的に行う。</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D74EE13D-E9F5-44A2-9C87-05B844F5F4E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A5F64C5B-8BDE-43E0-AE02-AA6A2509727E}"/>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5CC210F4-7D7B-48A9-BB0C-6A31846F46C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D0C5BAD-6FE3-4679-A087-FBE9083E72F3}"/>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BB93A6BA-CFDC-4915-BFE6-E968EDCEE19A}"/>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227BA44F-9116-489D-B4A1-73A47A0EA61A}"/>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4695AD1C-BD63-49AF-A568-200249A05EAB}"/>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9D7D6FB9-A80B-4323-B0A3-4132096EB353}"/>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16CE66B6-EF0B-4DFC-9BB5-4E7B648E269A}"/>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FC7A27AB-2E6C-4785-AECE-1ADB133D59C2}"/>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5EBA5205-CA79-463B-A8C7-C50666249AF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1AF0D7E9-CBB4-45A7-8005-D0E40F77C3E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A4C09816-EAC9-46EA-AFFF-E5F7CE4E0E57}"/>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9FD84673-1ECD-4D1C-AA8A-98593A4FD149}"/>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386D58C1-B4D5-4681-8294-5C5FA11E1C61}"/>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DEFAE122-E2EB-48B8-BB26-8EE7439A9F6A}"/>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9E6C65ED-16B6-4830-BA25-01C68E8149BA}"/>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129286</xdr:rowOff>
    </xdr:from>
    <xdr:to>
      <xdr:col>81</xdr:col>
      <xdr:colOff>44450</xdr:colOff>
      <xdr:row>42</xdr:row>
      <xdr:rowOff>6096</xdr:rowOff>
    </xdr:to>
    <xdr:cxnSp macro="">
      <xdr:nvCxnSpPr>
        <xdr:cNvPr id="379" name="直線コネクタ 378">
          <a:extLst>
            <a:ext uri="{FF2B5EF4-FFF2-40B4-BE49-F238E27FC236}">
              <a16:creationId xmlns:a16="http://schemas.microsoft.com/office/drawing/2014/main" id="{7AD4777A-7E7E-4EEE-AF8F-43529280A2CA}"/>
            </a:ext>
          </a:extLst>
        </xdr:cNvPr>
        <xdr:cNvCxnSpPr/>
      </xdr:nvCxnSpPr>
      <xdr:spPr>
        <a:xfrm>
          <a:off x="16179800" y="715873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98EBDA72-2A77-4F41-BC48-E6D5D29CB69E}"/>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B49CFC67-E454-4B6C-9D65-E6E4D5823FD5}"/>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129286</xdr:rowOff>
    </xdr:to>
    <xdr:cxnSp macro="">
      <xdr:nvCxnSpPr>
        <xdr:cNvPr id="382" name="直線コネクタ 381">
          <a:extLst>
            <a:ext uri="{FF2B5EF4-FFF2-40B4-BE49-F238E27FC236}">
              <a16:creationId xmlns:a16="http://schemas.microsoft.com/office/drawing/2014/main" id="{48B24374-3EAF-4C3F-8F9B-BA21C537BFD9}"/>
            </a:ext>
          </a:extLst>
        </xdr:cNvPr>
        <xdr:cNvCxnSpPr/>
      </xdr:nvCxnSpPr>
      <xdr:spPr>
        <a:xfrm>
          <a:off x="15290800" y="71539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83A04B3C-33FD-463E-BE36-31E0D8CB943E}"/>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E3E91B90-424C-443D-8BE6-9B4706288786}"/>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41</xdr:row>
      <xdr:rowOff>124460</xdr:rowOff>
    </xdr:to>
    <xdr:cxnSp macro="">
      <xdr:nvCxnSpPr>
        <xdr:cNvPr id="385" name="直線コネクタ 384">
          <a:extLst>
            <a:ext uri="{FF2B5EF4-FFF2-40B4-BE49-F238E27FC236}">
              <a16:creationId xmlns:a16="http://schemas.microsoft.com/office/drawing/2014/main" id="{A71BA58B-B8BB-4246-9CA7-214CE7634E21}"/>
            </a:ext>
          </a:extLst>
        </xdr:cNvPr>
        <xdr:cNvCxnSpPr/>
      </xdr:nvCxnSpPr>
      <xdr:spPr>
        <a:xfrm>
          <a:off x="14401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73E9C81A-3B8F-4C4B-B8D0-824B407D4B7C}"/>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C4815490-32E2-4054-B5A8-3E050F76C8A9}"/>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124460</xdr:rowOff>
    </xdr:to>
    <xdr:cxnSp macro="">
      <xdr:nvCxnSpPr>
        <xdr:cNvPr id="388" name="直線コネクタ 387">
          <a:extLst>
            <a:ext uri="{FF2B5EF4-FFF2-40B4-BE49-F238E27FC236}">
              <a16:creationId xmlns:a16="http://schemas.microsoft.com/office/drawing/2014/main" id="{E19575DA-6F2F-49E0-89E9-CD0C15618A12}"/>
            </a:ext>
          </a:extLst>
        </xdr:cNvPr>
        <xdr:cNvCxnSpPr/>
      </xdr:nvCxnSpPr>
      <xdr:spPr>
        <a:xfrm>
          <a:off x="13512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CB4861D7-8004-44DC-98D7-0B5BD699E71F}"/>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AEAD5F93-7374-47D6-B2CA-8FCF15A80C2B}"/>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A3F039E9-4F27-4814-BCBC-E113AC9688D4}"/>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82DFFBBF-933B-4866-A23E-4DC60279F7EA}"/>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2652E282-561D-4DDC-AE8C-C47E4F26A51B}"/>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468E16F4-9434-4183-AC77-9102FAA3142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9C78885E-EA0A-4F2E-B561-B5681ABBAC9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EE38D539-CEC1-4539-8D74-A6CC510021A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DDEEECF-DB11-4A55-83FE-94FEC36A498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126746</xdr:rowOff>
    </xdr:from>
    <xdr:to>
      <xdr:col>81</xdr:col>
      <xdr:colOff>95250</xdr:colOff>
      <xdr:row>42</xdr:row>
      <xdr:rowOff>56896</xdr:rowOff>
    </xdr:to>
    <xdr:sp macro="" textlink="">
      <xdr:nvSpPr>
        <xdr:cNvPr id="398" name="楕円 397">
          <a:extLst>
            <a:ext uri="{FF2B5EF4-FFF2-40B4-BE49-F238E27FC236}">
              <a16:creationId xmlns:a16="http://schemas.microsoft.com/office/drawing/2014/main" id="{A020177C-92BE-4A1F-B993-7832094F1F98}"/>
            </a:ext>
          </a:extLst>
        </xdr:cNvPr>
        <xdr:cNvSpPr/>
      </xdr:nvSpPr>
      <xdr:spPr>
        <a:xfrm>
          <a:off x="169672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98823</xdr:rowOff>
    </xdr:from>
    <xdr:ext cx="762000" cy="259045"/>
    <xdr:sp macro="" textlink="">
      <xdr:nvSpPr>
        <xdr:cNvPr id="399" name="公債費負担の状況該当値テキスト">
          <a:extLst>
            <a:ext uri="{FF2B5EF4-FFF2-40B4-BE49-F238E27FC236}">
              <a16:creationId xmlns:a16="http://schemas.microsoft.com/office/drawing/2014/main" id="{D2174FCF-9FDD-44DA-9718-CD7E6F2A5E44}"/>
            </a:ext>
          </a:extLst>
        </xdr:cNvPr>
        <xdr:cNvSpPr txBox="1"/>
      </xdr:nvSpPr>
      <xdr:spPr>
        <a:xfrm>
          <a:off x="17106900" y="712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78486</xdr:rowOff>
    </xdr:from>
    <xdr:to>
      <xdr:col>77</xdr:col>
      <xdr:colOff>95250</xdr:colOff>
      <xdr:row>42</xdr:row>
      <xdr:rowOff>8636</xdr:rowOff>
    </xdr:to>
    <xdr:sp macro="" textlink="">
      <xdr:nvSpPr>
        <xdr:cNvPr id="400" name="楕円 399">
          <a:extLst>
            <a:ext uri="{FF2B5EF4-FFF2-40B4-BE49-F238E27FC236}">
              <a16:creationId xmlns:a16="http://schemas.microsoft.com/office/drawing/2014/main" id="{30FFDD3D-2D74-4EEC-83E9-87BE88FBD46B}"/>
            </a:ext>
          </a:extLst>
        </xdr:cNvPr>
        <xdr:cNvSpPr/>
      </xdr:nvSpPr>
      <xdr:spPr>
        <a:xfrm>
          <a:off x="16129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401" name="テキスト ボックス 400">
          <a:extLst>
            <a:ext uri="{FF2B5EF4-FFF2-40B4-BE49-F238E27FC236}">
              <a16:creationId xmlns:a16="http://schemas.microsoft.com/office/drawing/2014/main" id="{BC34C77E-D8D6-4EE4-9132-BDA7910E2918}"/>
            </a:ext>
          </a:extLst>
        </xdr:cNvPr>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02" name="楕円 401">
          <a:extLst>
            <a:ext uri="{FF2B5EF4-FFF2-40B4-BE49-F238E27FC236}">
              <a16:creationId xmlns:a16="http://schemas.microsoft.com/office/drawing/2014/main" id="{6C364594-E4F5-416E-8C0B-FEF7FFAC3411}"/>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403" name="テキスト ボックス 402">
          <a:extLst>
            <a:ext uri="{FF2B5EF4-FFF2-40B4-BE49-F238E27FC236}">
              <a16:creationId xmlns:a16="http://schemas.microsoft.com/office/drawing/2014/main" id="{665AE084-07F3-4619-BF1E-DA61C8DFB03C}"/>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73660</xdr:rowOff>
    </xdr:from>
    <xdr:to>
      <xdr:col>68</xdr:col>
      <xdr:colOff>203200</xdr:colOff>
      <xdr:row>42</xdr:row>
      <xdr:rowOff>3810</xdr:rowOff>
    </xdr:to>
    <xdr:sp macro="" textlink="">
      <xdr:nvSpPr>
        <xdr:cNvPr id="404" name="楕円 403">
          <a:extLst>
            <a:ext uri="{FF2B5EF4-FFF2-40B4-BE49-F238E27FC236}">
              <a16:creationId xmlns:a16="http://schemas.microsoft.com/office/drawing/2014/main" id="{E13C663B-856C-45AD-9718-0A05F4C72120}"/>
            </a:ext>
          </a:extLst>
        </xdr:cNvPr>
        <xdr:cNvSpPr/>
      </xdr:nvSpPr>
      <xdr:spPr>
        <a:xfrm>
          <a:off x="14351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405" name="テキスト ボックス 404">
          <a:extLst>
            <a:ext uri="{FF2B5EF4-FFF2-40B4-BE49-F238E27FC236}">
              <a16:creationId xmlns:a16="http://schemas.microsoft.com/office/drawing/2014/main" id="{0E67D4F0-1C88-4F52-B427-9847B860B12C}"/>
            </a:ext>
          </a:extLst>
        </xdr:cNvPr>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6" name="楕円 405">
          <a:extLst>
            <a:ext uri="{FF2B5EF4-FFF2-40B4-BE49-F238E27FC236}">
              <a16:creationId xmlns:a16="http://schemas.microsoft.com/office/drawing/2014/main" id="{4B3BADEE-2722-4643-95A4-C9CF253D0121}"/>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7" name="テキスト ボックス 406">
          <a:extLst>
            <a:ext uri="{FF2B5EF4-FFF2-40B4-BE49-F238E27FC236}">
              <a16:creationId xmlns:a16="http://schemas.microsoft.com/office/drawing/2014/main" id="{EFE0B561-AD9E-4B56-A0F2-1ACD51485528}"/>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729237D4-74E8-459C-AC75-749147E9EDC5}"/>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E0485882-42B6-48A2-A3E1-BE96EFEF0238}"/>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71641EAA-C16D-482C-B05C-A0304EFFF22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3BFA1A64-161E-44AF-ABE3-055A407D4C72}"/>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64A42CCA-9424-495F-B0AF-161F4AFD0D8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66B33B9D-4F06-4E06-9ECA-08F8FDE0C3F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D325F35C-1C4C-4B32-9A32-7C4D2EE51A5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3B2201D2-F4AC-4985-BF8F-95467DACF07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DBD7AD75-E345-467A-8D78-266A636D371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E8D6CB5F-31FD-4B0B-8911-63960DF1E08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B45C68D9-30FD-4A38-8166-144F0315711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535F8C8F-A6B8-40F9-81C1-4F6B47CCDA4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1BEF9D64-28FC-4894-B6D7-4BAB688824D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ポイント改善した。充当可能基金については、財政調整基金・減債基金において残高が減少したため、基金全体では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百万円の減となった。しかしその一方で、起債発行を抑制しつつ償還に注力することで、地方債残高が減少しているため、改善につながっていると考えられる。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今後も町の人口は減少していくため、将来負担の平準化も考え、事業実施の適正化を図り、財政の健全化に努める。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4822464B-E75D-4113-82A1-17787731C3A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84109F16-E7C3-4E5F-8842-43A2ABFD877F}"/>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83F4E699-3F22-46BB-B5C1-A5EC6422238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AB620ED8-8646-4C56-8397-5AB2834FA88E}"/>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335FA1ED-FDB7-4D09-A2F8-0A329DA67396}"/>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6B1EFCFE-E925-4F5D-8DEA-A4FD929B4E61}"/>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920962A6-76D6-4BDC-AA34-F942B51BC89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C1134EE9-C7BD-4B10-B498-0C8C84A2DD8A}"/>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3859295C-0526-4D8A-A30D-5C02D4B02FF9}"/>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845297CD-D7A3-4273-8B73-CC8316EBE146}"/>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DB6443CC-E847-42FD-9C21-DEBC0F7FC9CC}"/>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9533612A-B5C0-48F2-AB14-4A36C7378172}"/>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200802C2-E9F4-4948-A174-385F330AF5D5}"/>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64EFD1C0-5E1A-4F6B-B4BF-5D7491926F43}"/>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69E0DAD3-C50B-4DBE-B554-4A74418CFC12}"/>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B1F88ED5-D0A9-4BB5-B789-8AC40A2B1BB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6E3D0BA0-BB91-45AB-8D75-81880AC0667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0291263F-3C25-4389-9A75-2FC8B95072FF}"/>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9E71EA49-4076-4633-918B-522A4DD1615F}"/>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2CFE119D-5678-4E65-A931-FE421BB4F41A}"/>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509744B6-BBB5-45A3-B1CF-0D8134E7B015}"/>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2EEF2F0B-A953-4816-AD93-F78180B4F526}"/>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60900</xdr:rowOff>
    </xdr:from>
    <xdr:to>
      <xdr:col>81</xdr:col>
      <xdr:colOff>44450</xdr:colOff>
      <xdr:row>15</xdr:row>
      <xdr:rowOff>96520</xdr:rowOff>
    </xdr:to>
    <xdr:cxnSp macro="">
      <xdr:nvCxnSpPr>
        <xdr:cNvPr id="443" name="直線コネクタ 442">
          <a:extLst>
            <a:ext uri="{FF2B5EF4-FFF2-40B4-BE49-F238E27FC236}">
              <a16:creationId xmlns:a16="http://schemas.microsoft.com/office/drawing/2014/main" id="{79A388C6-C58D-4E58-9287-20F54929CE8C}"/>
            </a:ext>
          </a:extLst>
        </xdr:cNvPr>
        <xdr:cNvCxnSpPr/>
      </xdr:nvCxnSpPr>
      <xdr:spPr>
        <a:xfrm flipV="1">
          <a:off x="16179800" y="2632650"/>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a:extLst>
            <a:ext uri="{FF2B5EF4-FFF2-40B4-BE49-F238E27FC236}">
              <a16:creationId xmlns:a16="http://schemas.microsoft.com/office/drawing/2014/main" id="{9764F2D5-7B8C-41D4-B2DB-6955B44C2EC9}"/>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47FB704E-64E7-4AD0-B8A3-C21D5BD3176E}"/>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96520</xdr:rowOff>
    </xdr:from>
    <xdr:to>
      <xdr:col>77</xdr:col>
      <xdr:colOff>44450</xdr:colOff>
      <xdr:row>16</xdr:row>
      <xdr:rowOff>70999</xdr:rowOff>
    </xdr:to>
    <xdr:cxnSp macro="">
      <xdr:nvCxnSpPr>
        <xdr:cNvPr id="446" name="直線コネクタ 445">
          <a:extLst>
            <a:ext uri="{FF2B5EF4-FFF2-40B4-BE49-F238E27FC236}">
              <a16:creationId xmlns:a16="http://schemas.microsoft.com/office/drawing/2014/main" id="{6DEB8235-FBFE-4757-BA7A-A4F9B8438C1A}"/>
            </a:ext>
          </a:extLst>
        </xdr:cNvPr>
        <xdr:cNvCxnSpPr/>
      </xdr:nvCxnSpPr>
      <xdr:spPr>
        <a:xfrm flipV="1">
          <a:off x="15290800" y="2668270"/>
          <a:ext cx="889000" cy="14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ED2C850E-CE0F-413F-8E1D-B3C0DCCF5D55}"/>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27B852F-DDA3-444B-BAE7-74BD2D985126}"/>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70999</xdr:rowOff>
    </xdr:from>
    <xdr:to>
      <xdr:col>72</xdr:col>
      <xdr:colOff>203200</xdr:colOff>
      <xdr:row>17</xdr:row>
      <xdr:rowOff>27093</xdr:rowOff>
    </xdr:to>
    <xdr:cxnSp macro="">
      <xdr:nvCxnSpPr>
        <xdr:cNvPr id="449" name="直線コネクタ 448">
          <a:extLst>
            <a:ext uri="{FF2B5EF4-FFF2-40B4-BE49-F238E27FC236}">
              <a16:creationId xmlns:a16="http://schemas.microsoft.com/office/drawing/2014/main" id="{C1042AFC-9132-4EC6-A291-70CBE1ED00DB}"/>
            </a:ext>
          </a:extLst>
        </xdr:cNvPr>
        <xdr:cNvCxnSpPr/>
      </xdr:nvCxnSpPr>
      <xdr:spPr>
        <a:xfrm flipV="1">
          <a:off x="14401800" y="2814199"/>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73FA68D1-BF9C-4498-BAAB-77C5EB40DB56}"/>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175F0D54-E5B4-4B65-BAB3-F89D6117C7D2}"/>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167519</xdr:rowOff>
    </xdr:from>
    <xdr:to>
      <xdr:col>68</xdr:col>
      <xdr:colOff>152400</xdr:colOff>
      <xdr:row>17</xdr:row>
      <xdr:rowOff>27093</xdr:rowOff>
    </xdr:to>
    <xdr:cxnSp macro="">
      <xdr:nvCxnSpPr>
        <xdr:cNvPr id="452" name="直線コネクタ 451">
          <a:extLst>
            <a:ext uri="{FF2B5EF4-FFF2-40B4-BE49-F238E27FC236}">
              <a16:creationId xmlns:a16="http://schemas.microsoft.com/office/drawing/2014/main" id="{6588331B-7805-4A2E-8AB4-FF7CE6ABF359}"/>
            </a:ext>
          </a:extLst>
        </xdr:cNvPr>
        <xdr:cNvCxnSpPr/>
      </xdr:nvCxnSpPr>
      <xdr:spPr>
        <a:xfrm>
          <a:off x="13512800" y="29107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9570DF41-7161-4647-B241-A29B7087F8E3}"/>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A7C294D1-D50A-4EEC-8A4E-52A443F9CFA7}"/>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5E532C22-D24C-4740-BB46-CA013B605D14}"/>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FFACC1C-B355-406A-9BE3-70DB201C5164}"/>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D126DC52-6D65-4577-A9FE-8EC616EAB5E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1BDB51F5-A5FB-4320-B66A-AFFAA039720D}"/>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D6E50C8-6B25-4991-9B2B-C09925A7E3B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C4C27D0-DEA8-411E-93F7-0F7933B2E27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CC54B937-65B4-47B3-88D3-B06A1396748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10100</xdr:rowOff>
    </xdr:from>
    <xdr:to>
      <xdr:col>81</xdr:col>
      <xdr:colOff>95250</xdr:colOff>
      <xdr:row>15</xdr:row>
      <xdr:rowOff>111700</xdr:rowOff>
    </xdr:to>
    <xdr:sp macro="" textlink="">
      <xdr:nvSpPr>
        <xdr:cNvPr id="462" name="楕円 461">
          <a:extLst>
            <a:ext uri="{FF2B5EF4-FFF2-40B4-BE49-F238E27FC236}">
              <a16:creationId xmlns:a16="http://schemas.microsoft.com/office/drawing/2014/main" id="{C75D2714-30C9-4676-8AB3-6A4CBE81817E}"/>
            </a:ext>
          </a:extLst>
        </xdr:cNvPr>
        <xdr:cNvSpPr/>
      </xdr:nvSpPr>
      <xdr:spPr>
        <a:xfrm>
          <a:off x="169672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153627</xdr:rowOff>
    </xdr:from>
    <xdr:ext cx="762000" cy="259045"/>
    <xdr:sp macro="" textlink="">
      <xdr:nvSpPr>
        <xdr:cNvPr id="463" name="将来負担の状況該当値テキスト">
          <a:extLst>
            <a:ext uri="{FF2B5EF4-FFF2-40B4-BE49-F238E27FC236}">
              <a16:creationId xmlns:a16="http://schemas.microsoft.com/office/drawing/2014/main" id="{0F82CD7C-3A91-4801-88A8-C55D76A99C8C}"/>
            </a:ext>
          </a:extLst>
        </xdr:cNvPr>
        <xdr:cNvSpPr txBox="1"/>
      </xdr:nvSpPr>
      <xdr:spPr>
        <a:xfrm>
          <a:off x="17106900" y="255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45720</xdr:rowOff>
    </xdr:from>
    <xdr:to>
      <xdr:col>77</xdr:col>
      <xdr:colOff>95250</xdr:colOff>
      <xdr:row>15</xdr:row>
      <xdr:rowOff>147320</xdr:rowOff>
    </xdr:to>
    <xdr:sp macro="" textlink="">
      <xdr:nvSpPr>
        <xdr:cNvPr id="464" name="楕円 463">
          <a:extLst>
            <a:ext uri="{FF2B5EF4-FFF2-40B4-BE49-F238E27FC236}">
              <a16:creationId xmlns:a16="http://schemas.microsoft.com/office/drawing/2014/main" id="{F7D47C2A-705A-4F8D-A6A7-FB7F9E8A36A0}"/>
            </a:ext>
          </a:extLst>
        </xdr:cNvPr>
        <xdr:cNvSpPr/>
      </xdr:nvSpPr>
      <xdr:spPr>
        <a:xfrm>
          <a:off x="16129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132097</xdr:rowOff>
    </xdr:from>
    <xdr:ext cx="736600" cy="259045"/>
    <xdr:sp macro="" textlink="">
      <xdr:nvSpPr>
        <xdr:cNvPr id="465" name="テキスト ボックス 464">
          <a:extLst>
            <a:ext uri="{FF2B5EF4-FFF2-40B4-BE49-F238E27FC236}">
              <a16:creationId xmlns:a16="http://schemas.microsoft.com/office/drawing/2014/main" id="{DD839DA5-AFA2-4D44-ABDC-849E816DE246}"/>
            </a:ext>
          </a:extLst>
        </xdr:cNvPr>
        <xdr:cNvSpPr txBox="1"/>
      </xdr:nvSpPr>
      <xdr:spPr>
        <a:xfrm>
          <a:off x="15798800" y="270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20199</xdr:rowOff>
    </xdr:from>
    <xdr:to>
      <xdr:col>73</xdr:col>
      <xdr:colOff>44450</xdr:colOff>
      <xdr:row>16</xdr:row>
      <xdr:rowOff>121799</xdr:rowOff>
    </xdr:to>
    <xdr:sp macro="" textlink="">
      <xdr:nvSpPr>
        <xdr:cNvPr id="466" name="楕円 465">
          <a:extLst>
            <a:ext uri="{FF2B5EF4-FFF2-40B4-BE49-F238E27FC236}">
              <a16:creationId xmlns:a16="http://schemas.microsoft.com/office/drawing/2014/main" id="{62B35870-AB0A-4897-AF62-0119FE34BD90}"/>
            </a:ext>
          </a:extLst>
        </xdr:cNvPr>
        <xdr:cNvSpPr/>
      </xdr:nvSpPr>
      <xdr:spPr>
        <a:xfrm>
          <a:off x="152400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106576</xdr:rowOff>
    </xdr:from>
    <xdr:ext cx="762000" cy="259045"/>
    <xdr:sp macro="" textlink="">
      <xdr:nvSpPr>
        <xdr:cNvPr id="467" name="テキスト ボックス 466">
          <a:extLst>
            <a:ext uri="{FF2B5EF4-FFF2-40B4-BE49-F238E27FC236}">
              <a16:creationId xmlns:a16="http://schemas.microsoft.com/office/drawing/2014/main" id="{2187AD8D-5D7E-4B1C-9E88-BAA7CDF68F7E}"/>
            </a:ext>
          </a:extLst>
        </xdr:cNvPr>
        <xdr:cNvSpPr txBox="1"/>
      </xdr:nvSpPr>
      <xdr:spPr>
        <a:xfrm>
          <a:off x="14909800" y="2849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147743</xdr:rowOff>
    </xdr:from>
    <xdr:to>
      <xdr:col>68</xdr:col>
      <xdr:colOff>203200</xdr:colOff>
      <xdr:row>17</xdr:row>
      <xdr:rowOff>77893</xdr:rowOff>
    </xdr:to>
    <xdr:sp macro="" textlink="">
      <xdr:nvSpPr>
        <xdr:cNvPr id="468" name="楕円 467">
          <a:extLst>
            <a:ext uri="{FF2B5EF4-FFF2-40B4-BE49-F238E27FC236}">
              <a16:creationId xmlns:a16="http://schemas.microsoft.com/office/drawing/2014/main" id="{C9962CC7-288D-4F81-8FAE-79FCCA25B768}"/>
            </a:ext>
          </a:extLst>
        </xdr:cNvPr>
        <xdr:cNvSpPr/>
      </xdr:nvSpPr>
      <xdr:spPr>
        <a:xfrm>
          <a:off x="143510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62670</xdr:rowOff>
    </xdr:from>
    <xdr:ext cx="762000" cy="259045"/>
    <xdr:sp macro="" textlink="">
      <xdr:nvSpPr>
        <xdr:cNvPr id="469" name="テキスト ボックス 468">
          <a:extLst>
            <a:ext uri="{FF2B5EF4-FFF2-40B4-BE49-F238E27FC236}">
              <a16:creationId xmlns:a16="http://schemas.microsoft.com/office/drawing/2014/main" id="{7CE8BCEB-38BC-4A93-B6A8-DA23587F7956}"/>
            </a:ext>
          </a:extLst>
        </xdr:cNvPr>
        <xdr:cNvSpPr txBox="1"/>
      </xdr:nvSpPr>
      <xdr:spPr>
        <a:xfrm>
          <a:off x="14020800" y="297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116719</xdr:rowOff>
    </xdr:from>
    <xdr:to>
      <xdr:col>64</xdr:col>
      <xdr:colOff>152400</xdr:colOff>
      <xdr:row>17</xdr:row>
      <xdr:rowOff>46869</xdr:rowOff>
    </xdr:to>
    <xdr:sp macro="" textlink="">
      <xdr:nvSpPr>
        <xdr:cNvPr id="470" name="楕円 469">
          <a:extLst>
            <a:ext uri="{FF2B5EF4-FFF2-40B4-BE49-F238E27FC236}">
              <a16:creationId xmlns:a16="http://schemas.microsoft.com/office/drawing/2014/main" id="{0CA3DFD3-2A36-4922-9309-420C5A4B8711}"/>
            </a:ext>
          </a:extLst>
        </xdr:cNvPr>
        <xdr:cNvSpPr/>
      </xdr:nvSpPr>
      <xdr:spPr>
        <a:xfrm>
          <a:off x="13462000" y="285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31646</xdr:rowOff>
    </xdr:from>
    <xdr:ext cx="762000" cy="259045"/>
    <xdr:sp macro="" textlink="">
      <xdr:nvSpPr>
        <xdr:cNvPr id="471" name="テキスト ボックス 470">
          <a:extLst>
            <a:ext uri="{FF2B5EF4-FFF2-40B4-BE49-F238E27FC236}">
              <a16:creationId xmlns:a16="http://schemas.microsoft.com/office/drawing/2014/main" id="{179EA8D7-C328-4238-9D83-F0C8063C3BE2}"/>
            </a:ext>
          </a:extLst>
        </xdr:cNvPr>
        <xdr:cNvSpPr txBox="1"/>
      </xdr:nvSpPr>
      <xdr:spPr>
        <a:xfrm>
          <a:off x="13131800" y="294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人件費は減少しており、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ポイントの減となった。給与表の改定により、全体として職員給の増加があった一方、令和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人が退職し、そのうち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人が管理職であり、令和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人が再任用となったことが要因と考えられる。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72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130573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6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3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ているが、大きな要因として委託料の増が考えられる。特にマイナンバー制度への対応をはじめとするシステム改修等に係る各種委託料が大きく増加している。また、需用費では原油価格高騰の影響を大きく受けている施設の光熱水費についても、増加している。施設の運営について、特に、赤倉温泉スキー場ならびに湯けむり館について、指定管理者制度の導入を視野に入れつつ、運営を行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119380</xdr:rowOff>
    </xdr:from>
    <xdr:to>
      <xdr:col>82</xdr:col>
      <xdr:colOff>107950</xdr:colOff>
      <xdr:row>16</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62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107967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7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62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93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146050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87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78757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68580</xdr:rowOff>
    </xdr:from>
    <xdr:to>
      <xdr:col>78</xdr:col>
      <xdr:colOff>120650</xdr:colOff>
      <xdr:row>16</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154957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9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85107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昨年度と同値となり、類似団体・全国・山形県平均値よりも占める割合も低くなっている。令和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も引き続き、医療費の無償化、身体障がい者への給付等を行っている。過疎対策事業債（ソフト事業分）や障がい者総合支援給付費負担金等の国庫支出金が財源であり、一般財源等の充当額が低いことが要因である。</a:t>
          </a:r>
        </a:p>
        <a:p>
          <a:r>
            <a:rPr kumimoji="1" lang="ja-JP" altLang="en-US" sz="1200">
              <a:latin typeface="ＭＳ Ｐゴシック" panose="020B0600070205080204" pitchFamily="50" charset="-128"/>
              <a:ea typeface="ＭＳ Ｐゴシック" panose="020B0600070205080204" pitchFamily="50" charset="-128"/>
            </a:rPr>
            <a:t>　サービスを必要としている住民が減少する中でも、サービスの拡充と財政の健全化を図りながら、住民満足度を上げていく必要がある。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53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76200</xdr:rowOff>
    </xdr:from>
    <xdr:to>
      <xdr:col>15</xdr:col>
      <xdr:colOff>149225</xdr:colOff>
      <xdr:row>56</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ポイント悪化しているが、下水道会計への繰出金の増（</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百万円）が大きな要因と考えられる。繰出金の内訳としては、法非適用企業の元利償還金が基準になっている金額もあるため、普通建設事業については、今後の更新計画等を参考に注視していく。</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57</xdr:row>
      <xdr:rowOff>8890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6443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56</xdr:row>
      <xdr:rowOff>111760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44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116857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71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111760</xdr:rowOff>
    </xdr:from>
    <xdr:to>
      <xdr:col>73</xdr:col>
      <xdr:colOff>180975</xdr:colOff>
      <xdr:row>56</xdr:row>
      <xdr:rowOff>119380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12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21607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119380</xdr:rowOff>
    </xdr:from>
    <xdr:to>
      <xdr:col>69</xdr:col>
      <xdr:colOff>92075</xdr:colOff>
      <xdr:row>57</xdr:row>
      <xdr:rowOff>54610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20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67327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101617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60960</xdr:rowOff>
    </xdr:from>
    <xdr:to>
      <xdr:col>74</xdr:col>
      <xdr:colOff>31750</xdr:colOff>
      <xdr:row>56</xdr:row>
      <xdr:rowOff>162560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68580</xdr:rowOff>
    </xdr:from>
    <xdr:to>
      <xdr:col>69</xdr:col>
      <xdr:colOff>142875</xdr:colOff>
      <xdr:row>56</xdr:row>
      <xdr:rowOff>170180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8907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90187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ポイント悪化している。一部事務組合の分担金・負担金と法適用事業への繰出金が構成費用の大半を占めているため、適正な繰出金を行い、一部事務組合の財政計画等を参考とし、今後の推移を注視する。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特に、病院会計への繰出金が昨年度より</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百万円増加しているため、来年度に経営強化プランの作成を行い、病院会計の健全化に努める。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19558</xdr:rowOff>
    </xdr:from>
    <xdr:to>
      <xdr:col>82</xdr:col>
      <xdr:colOff>107950</xdr:colOff>
      <xdr:row>40</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706108"/>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35577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19558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6878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90424</xdr:rowOff>
    </xdr:from>
    <xdr:to>
      <xdr:col>73</xdr:col>
      <xdr:colOff>180975</xdr:colOff>
      <xdr:row>39</xdr:row>
      <xdr:rowOff>1270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6055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53848</xdr:rowOff>
    </xdr:from>
    <xdr:to>
      <xdr:col>69</xdr:col>
      <xdr:colOff>92075</xdr:colOff>
      <xdr:row>38</xdr:row>
      <xdr:rowOff>90424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568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80535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137922</xdr:rowOff>
    </xdr:from>
    <xdr:to>
      <xdr:col>82</xdr:col>
      <xdr:colOff>158750</xdr:colOff>
      <xdr:row>40</xdr:row>
      <xdr:rowOff>68072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46499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73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140208</xdr:rowOff>
    </xdr:from>
    <xdr:to>
      <xdr:col>78</xdr:col>
      <xdr:colOff>120650</xdr:colOff>
      <xdr:row>39</xdr:row>
      <xdr:rowOff>70358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55135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ポイント悪化した要因について、令和元年度に行った緊急防災・減災事業（防災無線デジタル化）や最上中学校大規模改修事業第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期目に係る元金の償還が始まったことが挙げられる。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年度には元利償還金のピークを迎える。今後はこれまで以上に投資的事業へ計画性を持って臨み、地方債発行の抑制に努めていく。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1148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11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77470</xdr:rowOff>
    </xdr:from>
    <xdr:to>
      <xdr:col>15</xdr:col>
      <xdr:colOff>98425</xdr:colOff>
      <xdr:row>76</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07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77470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962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143527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113047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102870</xdr:rowOff>
    </xdr:from>
    <xdr:to>
      <xdr:col>24</xdr:col>
      <xdr:colOff>76200</xdr:colOff>
      <xdr:row>77</xdr:row>
      <xdr:rowOff>33020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74947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0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116857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26670</xdr:rowOff>
    </xdr:from>
    <xdr:to>
      <xdr:col>11</xdr:col>
      <xdr:colOff>60325</xdr:colOff>
      <xdr:row>76</xdr:row>
      <xdr:rowOff>128270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138447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ポイント悪化しているが、地方交付税の減少による影響が大きい。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個々の性質別歳出について、人件費、補助費等の比重が高いため、定員管理の徹底や、一部事務組合、公営企業会計への補助費等の縮減に努めていく。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156718</xdr:rowOff>
    </xdr:from>
    <xdr:to>
      <xdr:col>82</xdr:col>
      <xdr:colOff>107950</xdr:colOff>
      <xdr:row>78</xdr:row>
      <xdr:rowOff>120142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358368"/>
          <a:ext cx="8382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156718</xdr:rowOff>
    </xdr:from>
    <xdr:to>
      <xdr:col>78</xdr:col>
      <xdr:colOff>69850</xdr:colOff>
      <xdr:row>78</xdr:row>
      <xdr:rowOff>30987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3583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xdr:rowOff>
    </xdr:from>
    <xdr:to>
      <xdr:col>73</xdr:col>
      <xdr:colOff>180975</xdr:colOff>
      <xdr:row>78</xdr:row>
      <xdr:rowOff>30987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812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158259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xdr:rowOff>
    </xdr:from>
    <xdr:to>
      <xdr:col>69</xdr:col>
      <xdr:colOff>92075</xdr:colOff>
      <xdr:row>78</xdr:row>
      <xdr:rowOff>72137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3812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9669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2812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033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69342</xdr:rowOff>
    </xdr:from>
    <xdr:to>
      <xdr:col>82</xdr:col>
      <xdr:colOff>158750</xdr:colOff>
      <xdr:row>78</xdr:row>
      <xdr:rowOff>170942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4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41419</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1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105918</xdr:rowOff>
    </xdr:from>
    <xdr:to>
      <xdr:col>78</xdr:col>
      <xdr:colOff>120650</xdr:colOff>
      <xdr:row>78</xdr:row>
      <xdr:rowOff>36068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20845</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151637</xdr:rowOff>
    </xdr:from>
    <xdr:to>
      <xdr:col>74</xdr:col>
      <xdr:colOff>31750</xdr:colOff>
      <xdr:row>78</xdr:row>
      <xdr:rowOff>81787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66564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128778</xdr:rowOff>
    </xdr:from>
    <xdr:to>
      <xdr:col>69</xdr:col>
      <xdr:colOff>142875</xdr:colOff>
      <xdr:row>78</xdr:row>
      <xdr:rowOff>58928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43705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21337</xdr:rowOff>
    </xdr:from>
    <xdr:to>
      <xdr:col>65</xdr:col>
      <xdr:colOff>53975</xdr:colOff>
      <xdr:row>78</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107714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105945</xdr:rowOff>
    </xdr:from>
    <xdr:to>
      <xdr:col>29</xdr:col>
      <xdr:colOff>127000</xdr:colOff>
      <xdr:row>16</xdr:row>
      <xdr:rowOff>163570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96770"/>
          <a:ext cx="647700" cy="57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163570</xdr:rowOff>
    </xdr:from>
    <xdr:to>
      <xdr:col>26</xdr:col>
      <xdr:colOff>50800</xdr:colOff>
      <xdr:row>17</xdr:row>
      <xdr:rowOff>81777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54395"/>
          <a:ext cx="698500" cy="89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77699</xdr:rowOff>
    </xdr:from>
    <xdr:to>
      <xdr:col>22</xdr:col>
      <xdr:colOff>114300</xdr:colOff>
      <xdr:row>17</xdr:row>
      <xdr:rowOff>81777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039974"/>
          <a:ext cx="698500" cy="4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77699</xdr:rowOff>
    </xdr:from>
    <xdr:to>
      <xdr:col>18</xdr:col>
      <xdr:colOff>177800</xdr:colOff>
      <xdr:row>17</xdr:row>
      <xdr:rowOff>108304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39974"/>
          <a:ext cx="698500" cy="30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55145</xdr:rowOff>
    </xdr:from>
    <xdr:to>
      <xdr:col>29</xdr:col>
      <xdr:colOff>177800</xdr:colOff>
      <xdr:row>16</xdr:row>
      <xdr:rowOff>156745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4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71672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91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112770</xdr:rowOff>
    </xdr:from>
    <xdr:to>
      <xdr:col>26</xdr:col>
      <xdr:colOff>101600</xdr:colOff>
      <xdr:row>17</xdr:row>
      <xdr:rowOff>42920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03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53097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72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30977</xdr:rowOff>
    </xdr:from>
    <xdr:to>
      <xdr:col>22</xdr:col>
      <xdr:colOff>165100</xdr:colOff>
      <xdr:row>17</xdr:row>
      <xdr:rowOff>132577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93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142754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6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26899</xdr:rowOff>
    </xdr:from>
    <xdr:to>
      <xdr:col>19</xdr:col>
      <xdr:colOff>38100</xdr:colOff>
      <xdr:row>17</xdr:row>
      <xdr:rowOff>128499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8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138676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5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57504</xdr:rowOff>
    </xdr:from>
    <xdr:to>
      <xdr:col>15</xdr:col>
      <xdr:colOff>101600</xdr:colOff>
      <xdr:row>17</xdr:row>
      <xdr:rowOff>159104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169281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99579</xdr:rowOff>
    </xdr:from>
    <xdr:to>
      <xdr:col>29</xdr:col>
      <xdr:colOff>127000</xdr:colOff>
      <xdr:row>35</xdr:row>
      <xdr:rowOff>263289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09929"/>
          <a:ext cx="647700" cy="163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263289</xdr:rowOff>
    </xdr:from>
    <xdr:to>
      <xdr:col>26</xdr:col>
      <xdr:colOff>50800</xdr:colOff>
      <xdr:row>35</xdr:row>
      <xdr:rowOff>309847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73639"/>
          <a:ext cx="698500" cy="46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309847</xdr:rowOff>
    </xdr:from>
    <xdr:to>
      <xdr:col>22</xdr:col>
      <xdr:colOff>114300</xdr:colOff>
      <xdr:row>35</xdr:row>
      <xdr:rowOff>321876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0197"/>
          <a:ext cx="698500" cy="12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321876</xdr:rowOff>
    </xdr:from>
    <xdr:to>
      <xdr:col>18</xdr:col>
      <xdr:colOff>177800</xdr:colOff>
      <xdr:row>36</xdr:row>
      <xdr:rowOff>16935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32226"/>
          <a:ext cx="698500" cy="379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48779</xdr:rowOff>
    </xdr:from>
    <xdr:to>
      <xdr:col>29</xdr:col>
      <xdr:colOff>177800</xdr:colOff>
      <xdr:row>35</xdr:row>
      <xdr:rowOff>150379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59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236756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0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212489</xdr:rowOff>
    </xdr:from>
    <xdr:to>
      <xdr:col>26</xdr:col>
      <xdr:colOff>101600</xdr:colOff>
      <xdr:row>35</xdr:row>
      <xdr:rowOff>314089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22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324266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91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259047</xdr:rowOff>
    </xdr:from>
    <xdr:to>
      <xdr:col>22</xdr:col>
      <xdr:colOff>165100</xdr:colOff>
      <xdr:row>36</xdr:row>
      <xdr:rowOff>17747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9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27924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3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271076</xdr:rowOff>
    </xdr:from>
    <xdr:to>
      <xdr:col>19</xdr:col>
      <xdr:colOff>38100</xdr:colOff>
      <xdr:row>36</xdr:row>
      <xdr:rowOff>29776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1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39953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5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309035</xdr:rowOff>
    </xdr:from>
    <xdr:to>
      <xdr:col>15</xdr:col>
      <xdr:colOff>101600</xdr:colOff>
      <xdr:row>36</xdr:row>
      <xdr:rowOff>67735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9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77912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8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54441</xdr:rowOff>
    </xdr:from>
    <xdr:to>
      <xdr:col>24</xdr:col>
      <xdr:colOff>63500</xdr:colOff>
      <xdr:row>36</xdr:row>
      <xdr:rowOff>74101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26641"/>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74101</xdr:rowOff>
    </xdr:from>
    <xdr:to>
      <xdr:col>19</xdr:col>
      <xdr:colOff>177800</xdr:colOff>
      <xdr:row>36</xdr:row>
      <xdr:rowOff>170533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46301"/>
          <a:ext cx="889000" cy="9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170533</xdr:rowOff>
    </xdr:from>
    <xdr:to>
      <xdr:col>15</xdr:col>
      <xdr:colOff>50800</xdr:colOff>
      <xdr:row>37</xdr:row>
      <xdr:rowOff>152117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42733"/>
          <a:ext cx="889000" cy="15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152117</xdr:rowOff>
    </xdr:from>
    <xdr:to>
      <xdr:col>10</xdr:col>
      <xdr:colOff>114300</xdr:colOff>
      <xdr:row>37</xdr:row>
      <xdr:rowOff>167928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95767"/>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45583</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3641</xdr:rowOff>
    </xdr:from>
    <xdr:to>
      <xdr:col>24</xdr:col>
      <xdr:colOff>114300</xdr:colOff>
      <xdr:row>36</xdr:row>
      <xdr:rowOff>105241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26518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2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23301</xdr:rowOff>
    </xdr:from>
    <xdr:to>
      <xdr:col>20</xdr:col>
      <xdr:colOff>38100</xdr:colOff>
      <xdr:row>36</xdr:row>
      <xdr:rowOff>124901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9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141428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7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119733</xdr:rowOff>
    </xdr:from>
    <xdr:to>
      <xdr:col>15</xdr:col>
      <xdr:colOff>101600</xdr:colOff>
      <xdr:row>37</xdr:row>
      <xdr:rowOff>49883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9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66410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6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101317</xdr:rowOff>
    </xdr:from>
    <xdr:to>
      <xdr:col>10</xdr:col>
      <xdr:colOff>165100</xdr:colOff>
      <xdr:row>38</xdr:row>
      <xdr:rowOff>31468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449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47994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117127</xdr:rowOff>
    </xdr:from>
    <xdr:to>
      <xdr:col>6</xdr:col>
      <xdr:colOff>38100</xdr:colOff>
      <xdr:row>38</xdr:row>
      <xdr:rowOff>47278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607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63804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23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115842</xdr:rowOff>
    </xdr:from>
    <xdr:to>
      <xdr:col>24</xdr:col>
      <xdr:colOff>63500</xdr:colOff>
      <xdr:row>58</xdr:row>
      <xdr:rowOff>135104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942"/>
          <a:ext cx="838200" cy="1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85663</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135104</xdr:rowOff>
    </xdr:from>
    <xdr:to>
      <xdr:col>19</xdr:col>
      <xdr:colOff>177800</xdr:colOff>
      <xdr:row>58</xdr:row>
      <xdr:rowOff>141117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79204"/>
          <a:ext cx="889000" cy="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138241</xdr:rowOff>
    </xdr:from>
    <xdr:to>
      <xdr:col>15</xdr:col>
      <xdr:colOff>50800</xdr:colOff>
      <xdr:row>58</xdr:row>
      <xdr:rowOff>141117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82341"/>
          <a:ext cx="8890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137620</xdr:rowOff>
    </xdr:from>
    <xdr:to>
      <xdr:col>10</xdr:col>
      <xdr:colOff>114300</xdr:colOff>
      <xdr:row>58</xdr:row>
      <xdr:rowOff>138241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1720"/>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18081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65042</xdr:rowOff>
    </xdr:from>
    <xdr:to>
      <xdr:col>24</xdr:col>
      <xdr:colOff>114300</xdr:colOff>
      <xdr:row>58</xdr:row>
      <xdr:rowOff>166642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41213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84304</xdr:rowOff>
    </xdr:from>
    <xdr:to>
      <xdr:col>20</xdr:col>
      <xdr:colOff>38100</xdr:colOff>
      <xdr:row>59</xdr:row>
      <xdr:rowOff>14454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5581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21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90317</xdr:rowOff>
    </xdr:from>
    <xdr:to>
      <xdr:col>15</xdr:col>
      <xdr:colOff>101600</xdr:colOff>
      <xdr:row>59</xdr:row>
      <xdr:rowOff>20467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36994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809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87441</xdr:rowOff>
    </xdr:from>
    <xdr:to>
      <xdr:col>10</xdr:col>
      <xdr:colOff>165100</xdr:colOff>
      <xdr:row>59</xdr:row>
      <xdr:rowOff>17591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34118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80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86820</xdr:rowOff>
    </xdr:from>
    <xdr:to>
      <xdr:col>6</xdr:col>
      <xdr:colOff>38100</xdr:colOff>
      <xdr:row>59</xdr:row>
      <xdr:rowOff>16970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33497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80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104153</xdr:rowOff>
    </xdr:from>
    <xdr:to>
      <xdr:col>24</xdr:col>
      <xdr:colOff>63500</xdr:colOff>
      <xdr:row>76</xdr:row>
      <xdr:rowOff>8630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2962903"/>
          <a:ext cx="838200" cy="7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104153</xdr:rowOff>
    </xdr:from>
    <xdr:to>
      <xdr:col>19</xdr:col>
      <xdr:colOff>177800</xdr:colOff>
      <xdr:row>76</xdr:row>
      <xdr:rowOff>90094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2962903"/>
          <a:ext cx="889000" cy="15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90094</xdr:rowOff>
    </xdr:from>
    <xdr:to>
      <xdr:col>15</xdr:col>
      <xdr:colOff>50800</xdr:colOff>
      <xdr:row>78</xdr:row>
      <xdr:rowOff>12108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120294"/>
          <a:ext cx="889000" cy="26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53077</xdr:rowOff>
    </xdr:from>
    <xdr:to>
      <xdr:col>10</xdr:col>
      <xdr:colOff>114300</xdr:colOff>
      <xdr:row>78</xdr:row>
      <xdr:rowOff>12108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254727"/>
          <a:ext cx="889000" cy="1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129280</xdr:rowOff>
    </xdr:from>
    <xdr:to>
      <xdr:col>24</xdr:col>
      <xdr:colOff>114300</xdr:colOff>
      <xdr:row>76</xdr:row>
      <xdr:rowOff>59430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98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152157</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83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53353</xdr:rowOff>
    </xdr:from>
    <xdr:to>
      <xdr:col>20</xdr:col>
      <xdr:colOff>38100</xdr:colOff>
      <xdr:row>75</xdr:row>
      <xdr:rowOff>154952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9121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6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39294</xdr:rowOff>
    </xdr:from>
    <xdr:to>
      <xdr:col>15</xdr:col>
      <xdr:colOff>101600</xdr:colOff>
      <xdr:row>76</xdr:row>
      <xdr:rowOff>140894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0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157421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84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132758</xdr:rowOff>
    </xdr:from>
    <xdr:to>
      <xdr:col>10</xdr:col>
      <xdr:colOff>165100</xdr:colOff>
      <xdr:row>78</xdr:row>
      <xdr:rowOff>62908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79435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10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2277</xdr:rowOff>
    </xdr:from>
    <xdr:to>
      <xdr:col>6</xdr:col>
      <xdr:colOff>38100</xdr:colOff>
      <xdr:row>77</xdr:row>
      <xdr:rowOff>103877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0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120404</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97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4471</xdr:rowOff>
    </xdr:from>
    <xdr:to>
      <xdr:col>24</xdr:col>
      <xdr:colOff>63500</xdr:colOff>
      <xdr:row>96</xdr:row>
      <xdr:rowOff>147777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63671"/>
          <a:ext cx="838200" cy="14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169015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85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4471</xdr:rowOff>
    </xdr:from>
    <xdr:to>
      <xdr:col>19</xdr:col>
      <xdr:colOff>177800</xdr:colOff>
      <xdr:row>97</xdr:row>
      <xdr:rowOff>124447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63671"/>
          <a:ext cx="889000" cy="29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130205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124447</xdr:rowOff>
    </xdr:from>
    <xdr:to>
      <xdr:col>15</xdr:col>
      <xdr:colOff>50800</xdr:colOff>
      <xdr:row>98</xdr:row>
      <xdr:rowOff>9652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755097"/>
          <a:ext cx="889000" cy="5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48671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9652</xdr:rowOff>
    </xdr:from>
    <xdr:to>
      <xdr:col>10</xdr:col>
      <xdr:colOff>114300</xdr:colOff>
      <xdr:row>98</xdr:row>
      <xdr:rowOff>21107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11752"/>
          <a:ext cx="8890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79278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88955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96977</xdr:rowOff>
    </xdr:from>
    <xdr:to>
      <xdr:col>24</xdr:col>
      <xdr:colOff>114300</xdr:colOff>
      <xdr:row>97</xdr:row>
      <xdr:rowOff>27127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75404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125121</xdr:rowOff>
    </xdr:from>
    <xdr:to>
      <xdr:col>20</xdr:col>
      <xdr:colOff>38100</xdr:colOff>
      <xdr:row>96</xdr:row>
      <xdr:rowOff>55271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46398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0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73647</xdr:rowOff>
    </xdr:from>
    <xdr:to>
      <xdr:col>15</xdr:col>
      <xdr:colOff>101600</xdr:colOff>
      <xdr:row>98</xdr:row>
      <xdr:rowOff>3797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0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166374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9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130302</xdr:rowOff>
    </xdr:from>
    <xdr:to>
      <xdr:col>10</xdr:col>
      <xdr:colOff>165100</xdr:colOff>
      <xdr:row>98</xdr:row>
      <xdr:rowOff>60452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51579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5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141757</xdr:rowOff>
    </xdr:from>
    <xdr:to>
      <xdr:col>6</xdr:col>
      <xdr:colOff>38100</xdr:colOff>
      <xdr:row>98</xdr:row>
      <xdr:rowOff>71907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63034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149155</xdr:rowOff>
    </xdr:from>
    <xdr:to>
      <xdr:col>55</xdr:col>
      <xdr:colOff>0</xdr:colOff>
      <xdr:row>34</xdr:row>
      <xdr:rowOff>104742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07005"/>
          <a:ext cx="838200" cy="12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18450</xdr:rowOff>
    </xdr:from>
    <xdr:to>
      <xdr:col>50</xdr:col>
      <xdr:colOff>114300</xdr:colOff>
      <xdr:row>34</xdr:row>
      <xdr:rowOff>104742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504850"/>
          <a:ext cx="889000" cy="4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18450</xdr:rowOff>
    </xdr:from>
    <xdr:to>
      <xdr:col>45</xdr:col>
      <xdr:colOff>177800</xdr:colOff>
      <xdr:row>35</xdr:row>
      <xdr:rowOff>49837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504850"/>
          <a:ext cx="889000" cy="54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49837</xdr:rowOff>
    </xdr:from>
    <xdr:to>
      <xdr:col>41</xdr:col>
      <xdr:colOff>50800</xdr:colOff>
      <xdr:row>35</xdr:row>
      <xdr:rowOff>67247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050587"/>
          <a:ext cx="889000" cy="1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98355</xdr:rowOff>
    </xdr:from>
    <xdr:to>
      <xdr:col>55</xdr:col>
      <xdr:colOff>50800</xdr:colOff>
      <xdr:row>34</xdr:row>
      <xdr:rowOff>28505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75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121232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0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53942</xdr:rowOff>
    </xdr:from>
    <xdr:to>
      <xdr:col>50</xdr:col>
      <xdr:colOff>165100</xdr:colOff>
      <xdr:row>34</xdr:row>
      <xdr:rowOff>155542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619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5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139100</xdr:rowOff>
    </xdr:from>
    <xdr:to>
      <xdr:col>46</xdr:col>
      <xdr:colOff>38100</xdr:colOff>
      <xdr:row>32</xdr:row>
      <xdr:rowOff>69250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4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85777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22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170487</xdr:rowOff>
    </xdr:from>
    <xdr:to>
      <xdr:col>41</xdr:col>
      <xdr:colOff>101600</xdr:colOff>
      <xdr:row>35</xdr:row>
      <xdr:rowOff>100637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599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117164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7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16447</xdr:rowOff>
    </xdr:from>
    <xdr:to>
      <xdr:col>36</xdr:col>
      <xdr:colOff>165100</xdr:colOff>
      <xdr:row>35</xdr:row>
      <xdr:rowOff>118047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134574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9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90654</xdr:rowOff>
    </xdr:from>
    <xdr:to>
      <xdr:col>55</xdr:col>
      <xdr:colOff>0</xdr:colOff>
      <xdr:row>58</xdr:row>
      <xdr:rowOff>128448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34754"/>
          <a:ext cx="8382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81400</xdr:rowOff>
    </xdr:from>
    <xdr:to>
      <xdr:col>50</xdr:col>
      <xdr:colOff>114300</xdr:colOff>
      <xdr:row>58</xdr:row>
      <xdr:rowOff>128448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25500"/>
          <a:ext cx="889000" cy="4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138359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74006</xdr:rowOff>
    </xdr:from>
    <xdr:to>
      <xdr:col>45</xdr:col>
      <xdr:colOff>177800</xdr:colOff>
      <xdr:row>58</xdr:row>
      <xdr:rowOff>81400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18106"/>
          <a:ext cx="889000" cy="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131058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74006</xdr:rowOff>
    </xdr:from>
    <xdr:to>
      <xdr:col>41</xdr:col>
      <xdr:colOff>50800</xdr:colOff>
      <xdr:row>58</xdr:row>
      <xdr:rowOff>105152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18106"/>
          <a:ext cx="889000" cy="3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131487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39854</xdr:rowOff>
    </xdr:from>
    <xdr:to>
      <xdr:col>55</xdr:col>
      <xdr:colOff>50800</xdr:colOff>
      <xdr:row>58</xdr:row>
      <xdr:rowOff>141454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8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18281</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6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77648</xdr:rowOff>
    </xdr:from>
    <xdr:to>
      <xdr:col>50</xdr:col>
      <xdr:colOff>165100</xdr:colOff>
      <xdr:row>59</xdr:row>
      <xdr:rowOff>7798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2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170375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1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30600</xdr:rowOff>
    </xdr:from>
    <xdr:to>
      <xdr:col>46</xdr:col>
      <xdr:colOff>38100</xdr:colOff>
      <xdr:row>58</xdr:row>
      <xdr:rowOff>132200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123327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1006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23206</xdr:rowOff>
    </xdr:from>
    <xdr:to>
      <xdr:col>41</xdr:col>
      <xdr:colOff>101600</xdr:colOff>
      <xdr:row>58</xdr:row>
      <xdr:rowOff>124806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6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115933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1006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54352</xdr:rowOff>
    </xdr:from>
    <xdr:to>
      <xdr:col>36</xdr:col>
      <xdr:colOff>165100</xdr:colOff>
      <xdr:row>58</xdr:row>
      <xdr:rowOff>155952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9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147079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1009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88951</xdr:rowOff>
    </xdr:from>
    <xdr:to>
      <xdr:col>55</xdr:col>
      <xdr:colOff>0</xdr:colOff>
      <xdr:row>78</xdr:row>
      <xdr:rowOff>133871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2051"/>
          <a:ext cx="8382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74781</xdr:rowOff>
    </xdr:from>
    <xdr:to>
      <xdr:col>50</xdr:col>
      <xdr:colOff>114300</xdr:colOff>
      <xdr:row>78</xdr:row>
      <xdr:rowOff>133871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47881"/>
          <a:ext cx="889000" cy="5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61573</xdr:rowOff>
    </xdr:from>
    <xdr:to>
      <xdr:col>45</xdr:col>
      <xdr:colOff>177800</xdr:colOff>
      <xdr:row>78</xdr:row>
      <xdr:rowOff>74781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34673"/>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49828</xdr:rowOff>
    </xdr:from>
    <xdr:to>
      <xdr:col>41</xdr:col>
      <xdr:colOff>50800</xdr:colOff>
      <xdr:row>78</xdr:row>
      <xdr:rowOff>61573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22928"/>
          <a:ext cx="889000" cy="1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22235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5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38151</xdr:rowOff>
    </xdr:from>
    <xdr:to>
      <xdr:col>55</xdr:col>
      <xdr:colOff>50800</xdr:colOff>
      <xdr:row>78</xdr:row>
      <xdr:rowOff>139751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124528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2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83071</xdr:rowOff>
    </xdr:from>
    <xdr:to>
      <xdr:col>50</xdr:col>
      <xdr:colOff>165100</xdr:colOff>
      <xdr:row>79</xdr:row>
      <xdr:rowOff>13221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4348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23981</xdr:rowOff>
    </xdr:from>
    <xdr:to>
      <xdr:col>46</xdr:col>
      <xdr:colOff>38100</xdr:colOff>
      <xdr:row>78</xdr:row>
      <xdr:rowOff>125581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116708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10773</xdr:rowOff>
    </xdr:from>
    <xdr:to>
      <xdr:col>41</xdr:col>
      <xdr:colOff>101600</xdr:colOff>
      <xdr:row>78</xdr:row>
      <xdr:rowOff>112373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8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103500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47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170478</xdr:rowOff>
    </xdr:from>
    <xdr:to>
      <xdr:col>36</xdr:col>
      <xdr:colOff>165100</xdr:colOff>
      <xdr:row>78</xdr:row>
      <xdr:rowOff>100628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7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91755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6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29282</xdr:rowOff>
    </xdr:from>
    <xdr:to>
      <xdr:col>55</xdr:col>
      <xdr:colOff>0</xdr:colOff>
      <xdr:row>97</xdr:row>
      <xdr:rowOff>48402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59932"/>
          <a:ext cx="838200" cy="1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115560</xdr:rowOff>
    </xdr:from>
    <xdr:to>
      <xdr:col>50</xdr:col>
      <xdr:colOff>114300</xdr:colOff>
      <xdr:row>97</xdr:row>
      <xdr:rowOff>48402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74760"/>
          <a:ext cx="889000" cy="10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115560</xdr:rowOff>
    </xdr:from>
    <xdr:to>
      <xdr:col>45</xdr:col>
      <xdr:colOff>177800</xdr:colOff>
      <xdr:row>96</xdr:row>
      <xdr:rowOff>131992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74760"/>
          <a:ext cx="889000" cy="1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131992</xdr:rowOff>
    </xdr:from>
    <xdr:to>
      <xdr:col>41</xdr:col>
      <xdr:colOff>50800</xdr:colOff>
      <xdr:row>97</xdr:row>
      <xdr:rowOff>19329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91192"/>
          <a:ext cx="889000" cy="5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27582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149932</xdr:rowOff>
    </xdr:from>
    <xdr:to>
      <xdr:col>55</xdr:col>
      <xdr:colOff>50800</xdr:colOff>
      <xdr:row>97</xdr:row>
      <xdr:rowOff>80082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0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128359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8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169052</xdr:rowOff>
    </xdr:from>
    <xdr:to>
      <xdr:col>50</xdr:col>
      <xdr:colOff>165100</xdr:colOff>
      <xdr:row>97</xdr:row>
      <xdr:rowOff>99202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2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90329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2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64760</xdr:rowOff>
    </xdr:from>
    <xdr:to>
      <xdr:col>46</xdr:col>
      <xdr:colOff>38100</xdr:colOff>
      <xdr:row>96</xdr:row>
      <xdr:rowOff>166360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2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11437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81192</xdr:rowOff>
    </xdr:from>
    <xdr:to>
      <xdr:col>41</xdr:col>
      <xdr:colOff>101600</xdr:colOff>
      <xdr:row>97</xdr:row>
      <xdr:rowOff>11342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4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27869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1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139979</xdr:rowOff>
    </xdr:from>
    <xdr:to>
      <xdr:col>36</xdr:col>
      <xdr:colOff>165100</xdr:colOff>
      <xdr:row>97</xdr:row>
      <xdr:rowOff>70129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61256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110869</xdr:rowOff>
    </xdr:from>
    <xdr:to>
      <xdr:col>85</xdr:col>
      <xdr:colOff>127000</xdr:colOff>
      <xdr:row>38</xdr:row>
      <xdr:rowOff>139563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25969"/>
          <a:ext cx="838200" cy="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154909</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2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44748</xdr:rowOff>
    </xdr:from>
    <xdr:to>
      <xdr:col>81</xdr:col>
      <xdr:colOff>50800</xdr:colOff>
      <xdr:row>38</xdr:row>
      <xdr:rowOff>139563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559848"/>
          <a:ext cx="889000" cy="9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38558</xdr:rowOff>
    </xdr:from>
    <xdr:to>
      <xdr:col>76</xdr:col>
      <xdr:colOff>114300</xdr:colOff>
      <xdr:row>38</xdr:row>
      <xdr:rowOff>44748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382208"/>
          <a:ext cx="889000" cy="17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87051</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38558</xdr:rowOff>
    </xdr:from>
    <xdr:to>
      <xdr:col>71</xdr:col>
      <xdr:colOff>177800</xdr:colOff>
      <xdr:row>37</xdr:row>
      <xdr:rowOff>110805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382208"/>
          <a:ext cx="889000" cy="7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101516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6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92646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0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60069</xdr:rowOff>
    </xdr:from>
    <xdr:to>
      <xdr:col>85</xdr:col>
      <xdr:colOff>177800</xdr:colOff>
      <xdr:row>38</xdr:row>
      <xdr:rowOff>161669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7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146446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49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88763</xdr:rowOff>
    </xdr:from>
    <xdr:to>
      <xdr:col>81</xdr:col>
      <xdr:colOff>101600</xdr:colOff>
      <xdr:row>39</xdr:row>
      <xdr:rowOff>18913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10040</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24333" y="66965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165398</xdr:rowOff>
    </xdr:from>
    <xdr:to>
      <xdr:col>76</xdr:col>
      <xdr:colOff>165100</xdr:colOff>
      <xdr:row>38</xdr:row>
      <xdr:rowOff>95548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0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112076</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28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159208</xdr:rowOff>
    </xdr:from>
    <xdr:to>
      <xdr:col>72</xdr:col>
      <xdr:colOff>38100</xdr:colOff>
      <xdr:row>37</xdr:row>
      <xdr:rowOff>89358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33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105885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10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60005</xdr:rowOff>
    </xdr:from>
    <xdr:to>
      <xdr:col>67</xdr:col>
      <xdr:colOff>101600</xdr:colOff>
      <xdr:row>37</xdr:row>
      <xdr:rowOff>161605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40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6682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17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41018</xdr:rowOff>
    </xdr:from>
    <xdr:to>
      <xdr:col>85</xdr:col>
      <xdr:colOff>127000</xdr:colOff>
      <xdr:row>76</xdr:row>
      <xdr:rowOff>90089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71218"/>
          <a:ext cx="8382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90089</xdr:rowOff>
    </xdr:from>
    <xdr:to>
      <xdr:col>81</xdr:col>
      <xdr:colOff>50800</xdr:colOff>
      <xdr:row>76</xdr:row>
      <xdr:rowOff>128987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20289"/>
          <a:ext cx="8890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128987</xdr:rowOff>
    </xdr:from>
    <xdr:to>
      <xdr:col>76</xdr:col>
      <xdr:colOff>114300</xdr:colOff>
      <xdr:row>76</xdr:row>
      <xdr:rowOff>158386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59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158386</xdr:rowOff>
    </xdr:from>
    <xdr:to>
      <xdr:col>71</xdr:col>
      <xdr:colOff>177800</xdr:colOff>
      <xdr:row>77</xdr:row>
      <xdr:rowOff>1690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88586"/>
          <a:ext cx="8890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35184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63494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161668</xdr:rowOff>
    </xdr:from>
    <xdr:to>
      <xdr:col>85</xdr:col>
      <xdr:colOff>177800</xdr:colOff>
      <xdr:row>76</xdr:row>
      <xdr:rowOff>91818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13095</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7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39289</xdr:rowOff>
    </xdr:from>
    <xdr:to>
      <xdr:col>81</xdr:col>
      <xdr:colOff>101600</xdr:colOff>
      <xdr:row>76</xdr:row>
      <xdr:rowOff>140889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6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157416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4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78187</xdr:rowOff>
    </xdr:from>
    <xdr:to>
      <xdr:col>76</xdr:col>
      <xdr:colOff>165100</xdr:colOff>
      <xdr:row>77</xdr:row>
      <xdr:rowOff>8337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0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24864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8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107586</xdr:rowOff>
    </xdr:from>
    <xdr:to>
      <xdr:col>72</xdr:col>
      <xdr:colOff>38100</xdr:colOff>
      <xdr:row>77</xdr:row>
      <xdr:rowOff>37736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28863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3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122340</xdr:rowOff>
    </xdr:from>
    <xdr:to>
      <xdr:col>67</xdr:col>
      <xdr:colOff>101600</xdr:colOff>
      <xdr:row>77</xdr:row>
      <xdr:rowOff>52490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43617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105324</xdr:rowOff>
    </xdr:from>
    <xdr:to>
      <xdr:col>85</xdr:col>
      <xdr:colOff>127000</xdr:colOff>
      <xdr:row>99</xdr:row>
      <xdr:rowOff>16025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07424"/>
          <a:ext cx="838200" cy="8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141668</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72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105324</xdr:rowOff>
    </xdr:from>
    <xdr:to>
      <xdr:col>81</xdr:col>
      <xdr:colOff>50800</xdr:colOff>
      <xdr:row>98</xdr:row>
      <xdr:rowOff>131549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07424"/>
          <a:ext cx="889000" cy="2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131549</xdr:rowOff>
    </xdr:from>
    <xdr:to>
      <xdr:col>76</xdr:col>
      <xdr:colOff>114300</xdr:colOff>
      <xdr:row>98</xdr:row>
      <xdr:rowOff>135139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33649"/>
          <a:ext cx="889000" cy="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135139</xdr:rowOff>
    </xdr:from>
    <xdr:to>
      <xdr:col>71</xdr:col>
      <xdr:colOff>177800</xdr:colOff>
      <xdr:row>98</xdr:row>
      <xdr:rowOff>162444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37239"/>
          <a:ext cx="889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136675</xdr:rowOff>
    </xdr:from>
    <xdr:to>
      <xdr:col>85</xdr:col>
      <xdr:colOff>177800</xdr:colOff>
      <xdr:row>99</xdr:row>
      <xdr:rowOff>66825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3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97217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9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54524</xdr:rowOff>
    </xdr:from>
    <xdr:to>
      <xdr:col>81</xdr:col>
      <xdr:colOff>101600</xdr:colOff>
      <xdr:row>98</xdr:row>
      <xdr:rowOff>156124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1201</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63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80749</xdr:rowOff>
    </xdr:from>
    <xdr:to>
      <xdr:col>76</xdr:col>
      <xdr:colOff>165100</xdr:colOff>
      <xdr:row>99</xdr:row>
      <xdr:rowOff>10899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8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27426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5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84339</xdr:rowOff>
    </xdr:from>
    <xdr:to>
      <xdr:col>72</xdr:col>
      <xdr:colOff>38100</xdr:colOff>
      <xdr:row>99</xdr:row>
      <xdr:rowOff>14489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8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31016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6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111644</xdr:rowOff>
    </xdr:from>
    <xdr:to>
      <xdr:col>67</xdr:col>
      <xdr:colOff>101600</xdr:colOff>
      <xdr:row>99</xdr:row>
      <xdr:rowOff>41794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58321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8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57404</xdr:rowOff>
    </xdr:from>
    <xdr:to>
      <xdr:col>116</xdr:col>
      <xdr:colOff>63500</xdr:colOff>
      <xdr:row>59</xdr:row>
      <xdr:rowOff>67952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72954"/>
          <a:ext cx="8382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47999</xdr:rowOff>
    </xdr:from>
    <xdr:to>
      <xdr:col>111</xdr:col>
      <xdr:colOff>177800</xdr:colOff>
      <xdr:row>59</xdr:row>
      <xdr:rowOff>57404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3549"/>
          <a:ext cx="889000" cy="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39932</xdr:rowOff>
    </xdr:from>
    <xdr:to>
      <xdr:col>107</xdr:col>
      <xdr:colOff>50800</xdr:colOff>
      <xdr:row>59</xdr:row>
      <xdr:rowOff>47999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5482"/>
          <a:ext cx="889000" cy="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38169</xdr:rowOff>
    </xdr:from>
    <xdr:to>
      <xdr:col>102</xdr:col>
      <xdr:colOff>114300</xdr:colOff>
      <xdr:row>59</xdr:row>
      <xdr:rowOff>39932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3719"/>
          <a:ext cx="889000" cy="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17152</xdr:rowOff>
    </xdr:from>
    <xdr:to>
      <xdr:col>116</xdr:col>
      <xdr:colOff>114300</xdr:colOff>
      <xdr:row>59</xdr:row>
      <xdr:rowOff>118752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3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104458</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48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6604</xdr:rowOff>
    </xdr:from>
    <xdr:to>
      <xdr:col>112</xdr:col>
      <xdr:colOff>38100</xdr:colOff>
      <xdr:row>59</xdr:row>
      <xdr:rowOff>108204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2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99331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2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168649</xdr:rowOff>
    </xdr:from>
    <xdr:to>
      <xdr:col>107</xdr:col>
      <xdr:colOff>101600</xdr:colOff>
      <xdr:row>59</xdr:row>
      <xdr:rowOff>98799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1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89926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20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160582</xdr:rowOff>
    </xdr:from>
    <xdr:to>
      <xdr:col>102</xdr:col>
      <xdr:colOff>165100</xdr:colOff>
      <xdr:row>59</xdr:row>
      <xdr:rowOff>90732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81859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158819</xdr:rowOff>
    </xdr:from>
    <xdr:to>
      <xdr:col>98</xdr:col>
      <xdr:colOff>38100</xdr:colOff>
      <xdr:row>59</xdr:row>
      <xdr:rowOff>88969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80096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168497</xdr:rowOff>
    </xdr:from>
    <xdr:to>
      <xdr:col>116</xdr:col>
      <xdr:colOff>63500</xdr:colOff>
      <xdr:row>76</xdr:row>
      <xdr:rowOff>35816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027247"/>
          <a:ext cx="838200" cy="3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35816</xdr:rowOff>
    </xdr:from>
    <xdr:to>
      <xdr:col>111</xdr:col>
      <xdr:colOff>177800</xdr:colOff>
      <xdr:row>76</xdr:row>
      <xdr:rowOff>59263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066016"/>
          <a:ext cx="889000" cy="2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93329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59263</xdr:rowOff>
    </xdr:from>
    <xdr:to>
      <xdr:col>107</xdr:col>
      <xdr:colOff>50800</xdr:colOff>
      <xdr:row>76</xdr:row>
      <xdr:rowOff>73932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089463"/>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89077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7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60855</xdr:rowOff>
    </xdr:from>
    <xdr:to>
      <xdr:col>102</xdr:col>
      <xdr:colOff>114300</xdr:colOff>
      <xdr:row>76</xdr:row>
      <xdr:rowOff>73932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3091055"/>
          <a:ext cx="889000" cy="1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66720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7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74668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76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117696</xdr:rowOff>
    </xdr:from>
    <xdr:to>
      <xdr:col>116</xdr:col>
      <xdr:colOff>114300</xdr:colOff>
      <xdr:row>76</xdr:row>
      <xdr:rowOff>47845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9764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140573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2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156466</xdr:rowOff>
    </xdr:from>
    <xdr:to>
      <xdr:col>112</xdr:col>
      <xdr:colOff>38100</xdr:colOff>
      <xdr:row>76</xdr:row>
      <xdr:rowOff>86616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77743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0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8463</xdr:rowOff>
    </xdr:from>
    <xdr:to>
      <xdr:col>107</xdr:col>
      <xdr:colOff>101600</xdr:colOff>
      <xdr:row>76</xdr:row>
      <xdr:rowOff>110063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3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101190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23132</xdr:rowOff>
    </xdr:from>
    <xdr:to>
      <xdr:col>102</xdr:col>
      <xdr:colOff>165100</xdr:colOff>
      <xdr:row>76</xdr:row>
      <xdr:rowOff>124732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115859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10055</xdr:rowOff>
    </xdr:from>
    <xdr:to>
      <xdr:col>98</xdr:col>
      <xdr:colOff>38100</xdr:colOff>
      <xdr:row>76</xdr:row>
      <xdr:rowOff>111655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4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102782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13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物件費について、システム改修・更新委託料の増による。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普通建設事業費について、炊飯施設アレルギー対策室整備、道の駅整備事業等の増による。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維持補修費について、昨年度より降雪量が減ったため除排雪事業経費が減少したことによる。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積立金について、令和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月に発生した豪雨災害に対する基金繰出、元利償還に伴う減債基金の減による。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154069</xdr:rowOff>
    </xdr:from>
    <xdr:to>
      <xdr:col>24</xdr:col>
      <xdr:colOff>63500</xdr:colOff>
      <xdr:row>35</xdr:row>
      <xdr:rowOff>10487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83369"/>
          <a:ext cx="838200" cy="2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10487</xdr:rowOff>
    </xdr:from>
    <xdr:to>
      <xdr:col>19</xdr:col>
      <xdr:colOff>177800</xdr:colOff>
      <xdr:row>35</xdr:row>
      <xdr:rowOff>47607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11237"/>
          <a:ext cx="8890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22025</xdr:rowOff>
    </xdr:from>
    <xdr:to>
      <xdr:col>15</xdr:col>
      <xdr:colOff>50800</xdr:colOff>
      <xdr:row>35</xdr:row>
      <xdr:rowOff>47607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22775"/>
          <a:ext cx="8890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22025</xdr:rowOff>
    </xdr:from>
    <xdr:to>
      <xdr:col>10</xdr:col>
      <xdr:colOff>114300</xdr:colOff>
      <xdr:row>35</xdr:row>
      <xdr:rowOff>27795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22775"/>
          <a:ext cx="889000" cy="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103269</xdr:rowOff>
    </xdr:from>
    <xdr:to>
      <xdr:col>24</xdr:col>
      <xdr:colOff>114300</xdr:colOff>
      <xdr:row>35</xdr:row>
      <xdr:rowOff>33419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3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126146</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83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131137</xdr:rowOff>
    </xdr:from>
    <xdr:to>
      <xdr:col>20</xdr:col>
      <xdr:colOff>38100</xdr:colOff>
      <xdr:row>35</xdr:row>
      <xdr:rowOff>61287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6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77814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3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168257</xdr:rowOff>
    </xdr:from>
    <xdr:to>
      <xdr:col>15</xdr:col>
      <xdr:colOff>101600</xdr:colOff>
      <xdr:row>35</xdr:row>
      <xdr:rowOff>98407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9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114934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7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142675</xdr:rowOff>
    </xdr:from>
    <xdr:to>
      <xdr:col>10</xdr:col>
      <xdr:colOff>165100</xdr:colOff>
      <xdr:row>35</xdr:row>
      <xdr:rowOff>72825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7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89352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4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148445</xdr:rowOff>
    </xdr:from>
    <xdr:to>
      <xdr:col>6</xdr:col>
      <xdr:colOff>38100</xdr:colOff>
      <xdr:row>35</xdr:row>
      <xdr:rowOff>78595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7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95122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5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71898</xdr:rowOff>
    </xdr:from>
    <xdr:to>
      <xdr:col>24</xdr:col>
      <xdr:colOff>63500</xdr:colOff>
      <xdr:row>58</xdr:row>
      <xdr:rowOff>95660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15998"/>
          <a:ext cx="838200" cy="2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43794</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16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149382</xdr:rowOff>
    </xdr:from>
    <xdr:to>
      <xdr:col>19</xdr:col>
      <xdr:colOff>177800</xdr:colOff>
      <xdr:row>58</xdr:row>
      <xdr:rowOff>71898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22032"/>
          <a:ext cx="889000" cy="9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131749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149382</xdr:rowOff>
    </xdr:from>
    <xdr:to>
      <xdr:col>15</xdr:col>
      <xdr:colOff>50800</xdr:colOff>
      <xdr:row>58</xdr:row>
      <xdr:rowOff>68397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22032"/>
          <a:ext cx="889000" cy="9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68397</xdr:rowOff>
    </xdr:from>
    <xdr:to>
      <xdr:col>10</xdr:col>
      <xdr:colOff>114300</xdr:colOff>
      <xdr:row>58</xdr:row>
      <xdr:rowOff>96288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12497"/>
          <a:ext cx="889000" cy="2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44860</xdr:rowOff>
    </xdr:from>
    <xdr:to>
      <xdr:col>24</xdr:col>
      <xdr:colOff>114300</xdr:colOff>
      <xdr:row>58</xdr:row>
      <xdr:rowOff>146460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8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170794</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4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21098</xdr:rowOff>
    </xdr:from>
    <xdr:to>
      <xdr:col>20</xdr:col>
      <xdr:colOff>38100</xdr:colOff>
      <xdr:row>58</xdr:row>
      <xdr:rowOff>122698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6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113825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05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98582</xdr:rowOff>
    </xdr:from>
    <xdr:to>
      <xdr:col>15</xdr:col>
      <xdr:colOff>101600</xdr:colOff>
      <xdr:row>58</xdr:row>
      <xdr:rowOff>28732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45259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4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17597</xdr:rowOff>
    </xdr:from>
    <xdr:to>
      <xdr:col>10</xdr:col>
      <xdr:colOff>165100</xdr:colOff>
      <xdr:row>58</xdr:row>
      <xdr:rowOff>119197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6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135724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3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45488</xdr:rowOff>
    </xdr:from>
    <xdr:to>
      <xdr:col>6</xdr:col>
      <xdr:colOff>38100</xdr:colOff>
      <xdr:row>58</xdr:row>
      <xdr:rowOff>147088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163615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6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70747</xdr:rowOff>
    </xdr:from>
    <xdr:to>
      <xdr:col>24</xdr:col>
      <xdr:colOff>63500</xdr:colOff>
      <xdr:row>75</xdr:row>
      <xdr:rowOff>109334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929497"/>
          <a:ext cx="838200" cy="3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71300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58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70747</xdr:rowOff>
    </xdr:from>
    <xdr:to>
      <xdr:col>19</xdr:col>
      <xdr:colOff>177800</xdr:colOff>
      <xdr:row>76</xdr:row>
      <xdr:rowOff>157096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29497"/>
          <a:ext cx="889000" cy="25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127931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4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157096</xdr:rowOff>
    </xdr:from>
    <xdr:to>
      <xdr:col>15</xdr:col>
      <xdr:colOff>50800</xdr:colOff>
      <xdr:row>77</xdr:row>
      <xdr:rowOff>120817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87296"/>
          <a:ext cx="889000" cy="13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110527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66137</xdr:rowOff>
    </xdr:from>
    <xdr:to>
      <xdr:col>10</xdr:col>
      <xdr:colOff>114300</xdr:colOff>
      <xdr:row>77</xdr:row>
      <xdr:rowOff>120817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3267787"/>
          <a:ext cx="889000" cy="5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144147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35028</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58534</xdr:rowOff>
    </xdr:from>
    <xdr:to>
      <xdr:col>24</xdr:col>
      <xdr:colOff>114300</xdr:colOff>
      <xdr:row>75</xdr:row>
      <xdr:rowOff>160134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36961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95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19947</xdr:rowOff>
    </xdr:from>
    <xdr:to>
      <xdr:col>20</xdr:col>
      <xdr:colOff>38100</xdr:colOff>
      <xdr:row>75</xdr:row>
      <xdr:rowOff>121547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7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112673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106296</xdr:rowOff>
    </xdr:from>
    <xdr:to>
      <xdr:col>15</xdr:col>
      <xdr:colOff>101600</xdr:colOff>
      <xdr:row>77</xdr:row>
      <xdr:rowOff>36446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3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27573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2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70017</xdr:rowOff>
    </xdr:from>
    <xdr:to>
      <xdr:col>10</xdr:col>
      <xdr:colOff>165100</xdr:colOff>
      <xdr:row>78</xdr:row>
      <xdr:rowOff>167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7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162744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64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15337</xdr:rowOff>
    </xdr:from>
    <xdr:to>
      <xdr:col>6</xdr:col>
      <xdr:colOff>38100</xdr:colOff>
      <xdr:row>77</xdr:row>
      <xdr:rowOff>116937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108064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0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116246</xdr:rowOff>
    </xdr:from>
    <xdr:to>
      <xdr:col>24</xdr:col>
      <xdr:colOff>63500</xdr:colOff>
      <xdr:row>94</xdr:row>
      <xdr:rowOff>92197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061096"/>
          <a:ext cx="838200" cy="14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67753</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55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92197</xdr:rowOff>
    </xdr:from>
    <xdr:to>
      <xdr:col>19</xdr:col>
      <xdr:colOff>177800</xdr:colOff>
      <xdr:row>94</xdr:row>
      <xdr:rowOff>95938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208497"/>
          <a:ext cx="889000" cy="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95938</xdr:rowOff>
    </xdr:from>
    <xdr:to>
      <xdr:col>15</xdr:col>
      <xdr:colOff>50800</xdr:colOff>
      <xdr:row>95</xdr:row>
      <xdr:rowOff>4369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12238"/>
          <a:ext cx="889000" cy="7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76029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113655</xdr:rowOff>
    </xdr:from>
    <xdr:to>
      <xdr:col>10</xdr:col>
      <xdr:colOff>114300</xdr:colOff>
      <xdr:row>95</xdr:row>
      <xdr:rowOff>4369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229955"/>
          <a:ext cx="889000" cy="6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109191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150072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65446</xdr:rowOff>
    </xdr:from>
    <xdr:to>
      <xdr:col>24</xdr:col>
      <xdr:colOff>114300</xdr:colOff>
      <xdr:row>93</xdr:row>
      <xdr:rowOff>167046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01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88323</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86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41397</xdr:rowOff>
    </xdr:from>
    <xdr:to>
      <xdr:col>20</xdr:col>
      <xdr:colOff>38100</xdr:colOff>
      <xdr:row>94</xdr:row>
      <xdr:rowOff>142997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15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159524</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593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45138</xdr:rowOff>
    </xdr:from>
    <xdr:to>
      <xdr:col>15</xdr:col>
      <xdr:colOff>101600</xdr:colOff>
      <xdr:row>94</xdr:row>
      <xdr:rowOff>146738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6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163265</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59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125019</xdr:rowOff>
    </xdr:from>
    <xdr:to>
      <xdr:col>10</xdr:col>
      <xdr:colOff>165100</xdr:colOff>
      <xdr:row>95</xdr:row>
      <xdr:rowOff>55169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4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71696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01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62855</xdr:rowOff>
    </xdr:from>
    <xdr:to>
      <xdr:col>6</xdr:col>
      <xdr:colOff>38100</xdr:colOff>
      <xdr:row>94</xdr:row>
      <xdr:rowOff>164455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1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9532</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595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100838</xdr:rowOff>
    </xdr:from>
    <xdr:to>
      <xdr:col>55</xdr:col>
      <xdr:colOff>0</xdr:colOff>
      <xdr:row>36</xdr:row>
      <xdr:rowOff>104953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273038"/>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104953</xdr:rowOff>
    </xdr:from>
    <xdr:to>
      <xdr:col>50</xdr:col>
      <xdr:colOff>114300</xdr:colOff>
      <xdr:row>36</xdr:row>
      <xdr:rowOff>142443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277153"/>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124613</xdr:rowOff>
    </xdr:from>
    <xdr:to>
      <xdr:col>45</xdr:col>
      <xdr:colOff>177800</xdr:colOff>
      <xdr:row>36</xdr:row>
      <xdr:rowOff>142443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29681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100838</xdr:rowOff>
    </xdr:from>
    <xdr:to>
      <xdr:col>41</xdr:col>
      <xdr:colOff>50800</xdr:colOff>
      <xdr:row>36</xdr:row>
      <xdr:rowOff>124613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273038"/>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50038</xdr:rowOff>
    </xdr:from>
    <xdr:to>
      <xdr:col>55</xdr:col>
      <xdr:colOff>50800</xdr:colOff>
      <xdr:row>36</xdr:row>
      <xdr:rowOff>151638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72915</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73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54153</xdr:rowOff>
    </xdr:from>
    <xdr:to>
      <xdr:col>50</xdr:col>
      <xdr:colOff>165100</xdr:colOff>
      <xdr:row>36</xdr:row>
      <xdr:rowOff>155753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830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001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91643</xdr:rowOff>
    </xdr:from>
    <xdr:to>
      <xdr:col>46</xdr:col>
      <xdr:colOff>38100</xdr:colOff>
      <xdr:row>37</xdr:row>
      <xdr:rowOff>21793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38320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039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73813</xdr:rowOff>
    </xdr:from>
    <xdr:to>
      <xdr:col>41</xdr:col>
      <xdr:colOff>101600</xdr:colOff>
      <xdr:row>37</xdr:row>
      <xdr:rowOff>3963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2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20490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02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50038</xdr:rowOff>
    </xdr:from>
    <xdr:to>
      <xdr:col>36</xdr:col>
      <xdr:colOff>165100</xdr:colOff>
      <xdr:row>36</xdr:row>
      <xdr:rowOff>151638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168165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5997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152829</xdr:rowOff>
    </xdr:from>
    <xdr:to>
      <xdr:col>55</xdr:col>
      <xdr:colOff>0</xdr:colOff>
      <xdr:row>58</xdr:row>
      <xdr:rowOff>1751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25479"/>
          <a:ext cx="838200" cy="2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93174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86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1751</xdr:rowOff>
    </xdr:from>
    <xdr:to>
      <xdr:col>50</xdr:col>
      <xdr:colOff>114300</xdr:colOff>
      <xdr:row>58</xdr:row>
      <xdr:rowOff>52063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45851"/>
          <a:ext cx="889000" cy="5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62685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6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41916</xdr:rowOff>
    </xdr:from>
    <xdr:to>
      <xdr:col>45</xdr:col>
      <xdr:colOff>177800</xdr:colOff>
      <xdr:row>58</xdr:row>
      <xdr:rowOff>52063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86016"/>
          <a:ext cx="889000" cy="1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77110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41916</xdr:rowOff>
    </xdr:from>
    <xdr:to>
      <xdr:col>41</xdr:col>
      <xdr:colOff>50800</xdr:colOff>
      <xdr:row>58</xdr:row>
      <xdr:rowOff>82745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86016"/>
          <a:ext cx="889000" cy="4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86105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105094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102029</xdr:rowOff>
    </xdr:from>
    <xdr:to>
      <xdr:col>55</xdr:col>
      <xdr:colOff>50800</xdr:colOff>
      <xdr:row>58</xdr:row>
      <xdr:rowOff>32179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7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124906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2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122401</xdr:rowOff>
    </xdr:from>
    <xdr:to>
      <xdr:col>50</xdr:col>
      <xdr:colOff>165100</xdr:colOff>
      <xdr:row>58</xdr:row>
      <xdr:rowOff>52551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9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43678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8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1263</xdr:rowOff>
    </xdr:from>
    <xdr:to>
      <xdr:col>46</xdr:col>
      <xdr:colOff>38100</xdr:colOff>
      <xdr:row>58</xdr:row>
      <xdr:rowOff>102863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4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93990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3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162566</xdr:rowOff>
    </xdr:from>
    <xdr:to>
      <xdr:col>41</xdr:col>
      <xdr:colOff>101600</xdr:colOff>
      <xdr:row>58</xdr:row>
      <xdr:rowOff>92716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83843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2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31945</xdr:rowOff>
    </xdr:from>
    <xdr:to>
      <xdr:col>36</xdr:col>
      <xdr:colOff>165100</xdr:colOff>
      <xdr:row>58</xdr:row>
      <xdr:rowOff>133545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7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124672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6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30549</xdr:rowOff>
    </xdr:from>
    <xdr:to>
      <xdr:col>55</xdr:col>
      <xdr:colOff>0</xdr:colOff>
      <xdr:row>76</xdr:row>
      <xdr:rowOff>170267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060749"/>
          <a:ext cx="838200" cy="13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168971</xdr:rowOff>
    </xdr:from>
    <xdr:to>
      <xdr:col>50</xdr:col>
      <xdr:colOff>114300</xdr:colOff>
      <xdr:row>76</xdr:row>
      <xdr:rowOff>170267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199171"/>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168971</xdr:rowOff>
    </xdr:from>
    <xdr:to>
      <xdr:col>45</xdr:col>
      <xdr:colOff>177800</xdr:colOff>
      <xdr:row>78</xdr:row>
      <xdr:rowOff>1919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199171"/>
          <a:ext cx="889000" cy="17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1919</xdr:rowOff>
    </xdr:from>
    <xdr:to>
      <xdr:col>41</xdr:col>
      <xdr:colOff>50800</xdr:colOff>
      <xdr:row>78</xdr:row>
      <xdr:rowOff>6796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75019"/>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151199</xdr:rowOff>
    </xdr:from>
    <xdr:to>
      <xdr:col>55</xdr:col>
      <xdr:colOff>50800</xdr:colOff>
      <xdr:row>76</xdr:row>
      <xdr:rowOff>81349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00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2626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6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119467</xdr:rowOff>
    </xdr:from>
    <xdr:to>
      <xdr:col>50</xdr:col>
      <xdr:colOff>165100</xdr:colOff>
      <xdr:row>77</xdr:row>
      <xdr:rowOff>49617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4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66144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92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118171</xdr:rowOff>
    </xdr:from>
    <xdr:to>
      <xdr:col>46</xdr:col>
      <xdr:colOff>38100</xdr:colOff>
      <xdr:row>77</xdr:row>
      <xdr:rowOff>48321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14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64849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92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122569</xdr:rowOff>
    </xdr:from>
    <xdr:to>
      <xdr:col>41</xdr:col>
      <xdr:colOff>101600</xdr:colOff>
      <xdr:row>78</xdr:row>
      <xdr:rowOff>52719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2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69246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0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127446</xdr:rowOff>
    </xdr:from>
    <xdr:to>
      <xdr:col>36</xdr:col>
      <xdr:colOff>165100</xdr:colOff>
      <xdr:row>78</xdr:row>
      <xdr:rowOff>57596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74123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1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33702</xdr:rowOff>
    </xdr:from>
    <xdr:to>
      <xdr:col>55</xdr:col>
      <xdr:colOff>0</xdr:colOff>
      <xdr:row>97</xdr:row>
      <xdr:rowOff>35424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664352"/>
          <a:ext cx="838200" cy="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33702</xdr:rowOff>
    </xdr:from>
    <xdr:to>
      <xdr:col>50</xdr:col>
      <xdr:colOff>114300</xdr:colOff>
      <xdr:row>97</xdr:row>
      <xdr:rowOff>84547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64352"/>
          <a:ext cx="889000" cy="5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95135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38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84547</xdr:rowOff>
    </xdr:from>
    <xdr:to>
      <xdr:col>45</xdr:col>
      <xdr:colOff>177800</xdr:colOff>
      <xdr:row>98</xdr:row>
      <xdr:rowOff>27423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715197"/>
          <a:ext cx="889000" cy="1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95279</xdr:rowOff>
    </xdr:from>
    <xdr:to>
      <xdr:col>41</xdr:col>
      <xdr:colOff>50800</xdr:colOff>
      <xdr:row>98</xdr:row>
      <xdr:rowOff>27423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25929"/>
          <a:ext cx="889000" cy="1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120539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40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91443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156074</xdr:rowOff>
    </xdr:from>
    <xdr:to>
      <xdr:col>55</xdr:col>
      <xdr:colOff>50800</xdr:colOff>
      <xdr:row>97</xdr:row>
      <xdr:rowOff>86224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1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7501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46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154352</xdr:rowOff>
    </xdr:from>
    <xdr:to>
      <xdr:col>50</xdr:col>
      <xdr:colOff>165100</xdr:colOff>
      <xdr:row>97</xdr:row>
      <xdr:rowOff>84502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1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75629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0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33747</xdr:rowOff>
    </xdr:from>
    <xdr:to>
      <xdr:col>46</xdr:col>
      <xdr:colOff>38100</xdr:colOff>
      <xdr:row>97</xdr:row>
      <xdr:rowOff>135347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6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126474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5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148073</xdr:rowOff>
    </xdr:from>
    <xdr:to>
      <xdr:col>41</xdr:col>
      <xdr:colOff>101600</xdr:colOff>
      <xdr:row>98</xdr:row>
      <xdr:rowOff>78223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7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69350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87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44479</xdr:rowOff>
    </xdr:from>
    <xdr:to>
      <xdr:col>36</xdr:col>
      <xdr:colOff>165100</xdr:colOff>
      <xdr:row>97</xdr:row>
      <xdr:rowOff>146079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7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137206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76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82550</xdr:rowOff>
    </xdr:from>
    <xdr:to>
      <xdr:col>85</xdr:col>
      <xdr:colOff>127000</xdr:colOff>
      <xdr:row>38</xdr:row>
      <xdr:rowOff>6243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26200"/>
          <a:ext cx="838200" cy="9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116258</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17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6243</xdr:rowOff>
    </xdr:from>
    <xdr:to>
      <xdr:col>81</xdr:col>
      <xdr:colOff>50800</xdr:colOff>
      <xdr:row>38</xdr:row>
      <xdr:rowOff>19983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21343"/>
          <a:ext cx="889000" cy="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84452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08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78298</xdr:rowOff>
    </xdr:from>
    <xdr:to>
      <xdr:col>76</xdr:col>
      <xdr:colOff>114300</xdr:colOff>
      <xdr:row>38</xdr:row>
      <xdr:rowOff>19983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21948"/>
          <a:ext cx="889000" cy="11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78298</xdr:rowOff>
    </xdr:from>
    <xdr:to>
      <xdr:col>71</xdr:col>
      <xdr:colOff>177800</xdr:colOff>
      <xdr:row>37</xdr:row>
      <xdr:rowOff>164229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21948"/>
          <a:ext cx="889000" cy="8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22158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0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99013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0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31750</xdr:rowOff>
    </xdr:from>
    <xdr:to>
      <xdr:col>85</xdr:col>
      <xdr:colOff>177800</xdr:colOff>
      <xdr:row>37</xdr:row>
      <xdr:rowOff>133350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10177</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5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126893</xdr:rowOff>
    </xdr:from>
    <xdr:to>
      <xdr:col>81</xdr:col>
      <xdr:colOff>101600</xdr:colOff>
      <xdr:row>38</xdr:row>
      <xdr:rowOff>57043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48170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6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140632</xdr:rowOff>
    </xdr:from>
    <xdr:to>
      <xdr:col>76</xdr:col>
      <xdr:colOff>165100</xdr:colOff>
      <xdr:row>38</xdr:row>
      <xdr:rowOff>70782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8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61910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7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27498</xdr:rowOff>
    </xdr:from>
    <xdr:to>
      <xdr:col>72</xdr:col>
      <xdr:colOff>38100</xdr:colOff>
      <xdr:row>37</xdr:row>
      <xdr:rowOff>129098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7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120225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46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113429</xdr:rowOff>
    </xdr:from>
    <xdr:to>
      <xdr:col>67</xdr:col>
      <xdr:colOff>101600</xdr:colOff>
      <xdr:row>38</xdr:row>
      <xdr:rowOff>43579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5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34706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4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92837</xdr:rowOff>
    </xdr:from>
    <xdr:to>
      <xdr:col>85</xdr:col>
      <xdr:colOff>127000</xdr:colOff>
      <xdr:row>57</xdr:row>
      <xdr:rowOff>102077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65487"/>
          <a:ext cx="838200" cy="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32127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804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102077</xdr:rowOff>
    </xdr:from>
    <xdr:to>
      <xdr:col>81</xdr:col>
      <xdr:colOff>50800</xdr:colOff>
      <xdr:row>57</xdr:row>
      <xdr:rowOff>116618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74727"/>
          <a:ext cx="889000" cy="1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93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44083</xdr:rowOff>
    </xdr:from>
    <xdr:to>
      <xdr:col>76</xdr:col>
      <xdr:colOff>114300</xdr:colOff>
      <xdr:row>57</xdr:row>
      <xdr:rowOff>116618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16733"/>
          <a:ext cx="889000" cy="7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44083</xdr:rowOff>
    </xdr:from>
    <xdr:to>
      <xdr:col>71</xdr:col>
      <xdr:colOff>177800</xdr:colOff>
      <xdr:row>57</xdr:row>
      <xdr:rowOff>96440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16733"/>
          <a:ext cx="889000" cy="5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13709</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95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28609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97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42037</xdr:rowOff>
    </xdr:from>
    <xdr:to>
      <xdr:col>85</xdr:col>
      <xdr:colOff>177800</xdr:colOff>
      <xdr:row>57</xdr:row>
      <xdr:rowOff>143637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1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64914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6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51277</xdr:rowOff>
    </xdr:from>
    <xdr:to>
      <xdr:col>81</xdr:col>
      <xdr:colOff>101600</xdr:colOff>
      <xdr:row>57</xdr:row>
      <xdr:rowOff>152877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169404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59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65818</xdr:rowOff>
    </xdr:from>
    <xdr:to>
      <xdr:col>76</xdr:col>
      <xdr:colOff>165100</xdr:colOff>
      <xdr:row>57</xdr:row>
      <xdr:rowOff>167418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12495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61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164733</xdr:rowOff>
    </xdr:from>
    <xdr:to>
      <xdr:col>72</xdr:col>
      <xdr:colOff>38100</xdr:colOff>
      <xdr:row>57</xdr:row>
      <xdr:rowOff>94883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111410</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41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45640</xdr:rowOff>
    </xdr:from>
    <xdr:to>
      <xdr:col>67</xdr:col>
      <xdr:colOff>101600</xdr:colOff>
      <xdr:row>57</xdr:row>
      <xdr:rowOff>147240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163767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59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110869</xdr:rowOff>
    </xdr:from>
    <xdr:to>
      <xdr:col>85</xdr:col>
      <xdr:colOff>127000</xdr:colOff>
      <xdr:row>78</xdr:row>
      <xdr:rowOff>139564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83969"/>
          <a:ext cx="838200" cy="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154881</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8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44749</xdr:rowOff>
    </xdr:from>
    <xdr:to>
      <xdr:col>81</xdr:col>
      <xdr:colOff>50800</xdr:colOff>
      <xdr:row>78</xdr:row>
      <xdr:rowOff>139564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417849"/>
          <a:ext cx="889000" cy="9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38559</xdr:rowOff>
    </xdr:from>
    <xdr:to>
      <xdr:col>76</xdr:col>
      <xdr:colOff>114300</xdr:colOff>
      <xdr:row>78</xdr:row>
      <xdr:rowOff>44749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240209"/>
          <a:ext cx="889000" cy="17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38559</xdr:rowOff>
    </xdr:from>
    <xdr:to>
      <xdr:col>71</xdr:col>
      <xdr:colOff>177800</xdr:colOff>
      <xdr:row>77</xdr:row>
      <xdr:rowOff>110806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240209"/>
          <a:ext cx="889000" cy="7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101517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47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92646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46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60069</xdr:rowOff>
    </xdr:from>
    <xdr:to>
      <xdr:col>85</xdr:col>
      <xdr:colOff>177800</xdr:colOff>
      <xdr:row>78</xdr:row>
      <xdr:rowOff>161669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146446</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4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88764</xdr:rowOff>
    </xdr:from>
    <xdr:to>
      <xdr:col>81</xdr:col>
      <xdr:colOff>101600</xdr:colOff>
      <xdr:row>79</xdr:row>
      <xdr:rowOff>18914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10041</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24333" y="135545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165399</xdr:rowOff>
    </xdr:from>
    <xdr:to>
      <xdr:col>76</xdr:col>
      <xdr:colOff>165100</xdr:colOff>
      <xdr:row>78</xdr:row>
      <xdr:rowOff>95549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36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112076</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31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159209</xdr:rowOff>
    </xdr:from>
    <xdr:to>
      <xdr:col>72</xdr:col>
      <xdr:colOff>38100</xdr:colOff>
      <xdr:row>77</xdr:row>
      <xdr:rowOff>89359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18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105885</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296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60006</xdr:rowOff>
    </xdr:from>
    <xdr:to>
      <xdr:col>67</xdr:col>
      <xdr:colOff>101600</xdr:colOff>
      <xdr:row>77</xdr:row>
      <xdr:rowOff>161606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2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6683</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03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41018</xdr:rowOff>
    </xdr:from>
    <xdr:to>
      <xdr:col>85</xdr:col>
      <xdr:colOff>127000</xdr:colOff>
      <xdr:row>96</xdr:row>
      <xdr:rowOff>90089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500218"/>
          <a:ext cx="8382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90089</xdr:rowOff>
    </xdr:from>
    <xdr:to>
      <xdr:col>81</xdr:col>
      <xdr:colOff>50800</xdr:colOff>
      <xdr:row>96</xdr:row>
      <xdr:rowOff>128987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549289"/>
          <a:ext cx="8890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128987</xdr:rowOff>
    </xdr:from>
    <xdr:to>
      <xdr:col>76</xdr:col>
      <xdr:colOff>114300</xdr:colOff>
      <xdr:row>96</xdr:row>
      <xdr:rowOff>158386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588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158386</xdr:rowOff>
    </xdr:from>
    <xdr:to>
      <xdr:col>71</xdr:col>
      <xdr:colOff>177800</xdr:colOff>
      <xdr:row>97</xdr:row>
      <xdr:rowOff>1690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617586"/>
          <a:ext cx="8890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35166</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63493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161668</xdr:rowOff>
    </xdr:from>
    <xdr:to>
      <xdr:col>85</xdr:col>
      <xdr:colOff>177800</xdr:colOff>
      <xdr:row>96</xdr:row>
      <xdr:rowOff>91818</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4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13095</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30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39289</xdr:rowOff>
    </xdr:from>
    <xdr:to>
      <xdr:col>81</xdr:col>
      <xdr:colOff>101600</xdr:colOff>
      <xdr:row>96</xdr:row>
      <xdr:rowOff>140889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4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157416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78187</xdr:rowOff>
    </xdr:from>
    <xdr:to>
      <xdr:col>76</xdr:col>
      <xdr:colOff>165100</xdr:colOff>
      <xdr:row>97</xdr:row>
      <xdr:rowOff>8337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24864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107586</xdr:rowOff>
    </xdr:from>
    <xdr:to>
      <xdr:col>72</xdr:col>
      <xdr:colOff>38100</xdr:colOff>
      <xdr:row>97</xdr:row>
      <xdr:rowOff>37736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5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28863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6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122340</xdr:rowOff>
    </xdr:from>
    <xdr:to>
      <xdr:col>67</xdr:col>
      <xdr:colOff>101600</xdr:colOff>
      <xdr:row>97</xdr:row>
      <xdr:rowOff>52490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5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43617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7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衛生費は、水道会計・病院会計への繰出金が増額となったことにより、増加した。</a:t>
          </a:r>
        </a:p>
        <a:p>
          <a:r>
            <a:rPr kumimoji="1" lang="ja-JP" altLang="en-US" sz="1300">
              <a:latin typeface="ＭＳ Ｐゴシック" panose="020B0600070205080204" pitchFamily="50" charset="-128"/>
              <a:ea typeface="ＭＳ Ｐゴシック" panose="020B0600070205080204" pitchFamily="50" charset="-128"/>
            </a:rPr>
            <a:t>農林水産費は、新型コロナウイルス対策の感染症対応燃料価格高騰対策支援金事業等を行ったため、増加した。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商工費は、来年度に施工予定の道の駅整備事業に係る設計・用地購入を行ったことに加え、新型コロナ・物価高騰対策の事業を実施したことによって増加した。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実質単年度収支について、当初予算編成において財政調整基金より</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億円の繰入を行ったため、結果として取崩額の方が多くなり▲</a:t>
          </a:r>
          <a:r>
            <a:rPr kumimoji="1" lang="en-US" altLang="ja-JP" sz="1200">
              <a:latin typeface="ＭＳ ゴシック" pitchFamily="49" charset="-128"/>
              <a:ea typeface="ＭＳ ゴシック" pitchFamily="49" charset="-128"/>
            </a:rPr>
            <a:t>2.38</a:t>
          </a:r>
          <a:r>
            <a:rPr kumimoji="1" lang="ja-JP" altLang="en-US" sz="1200">
              <a:latin typeface="ＭＳ ゴシック" pitchFamily="49" charset="-128"/>
              <a:ea typeface="ＭＳ ゴシック" pitchFamily="49" charset="-128"/>
            </a:rPr>
            <a:t>％となった。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年度末において、財政調整基金は昨年度比▲</a:t>
          </a:r>
          <a:r>
            <a:rPr kumimoji="1" lang="en-US" altLang="ja-JP" sz="1200">
              <a:latin typeface="ＭＳ ゴシック" pitchFamily="49" charset="-128"/>
              <a:ea typeface="ＭＳ ゴシック" pitchFamily="49" charset="-128"/>
            </a:rPr>
            <a:t>170</a:t>
          </a:r>
          <a:r>
            <a:rPr kumimoji="1" lang="ja-JP" altLang="en-US" sz="1200">
              <a:latin typeface="ＭＳ ゴシック" pitchFamily="49" charset="-128"/>
              <a:ea typeface="ＭＳ ゴシック" pitchFamily="49" charset="-128"/>
            </a:rPr>
            <a:t>百万円となり、残高は</a:t>
          </a:r>
          <a:r>
            <a:rPr kumimoji="1" lang="en-US" altLang="ja-JP" sz="1200">
              <a:latin typeface="ＭＳ ゴシック" pitchFamily="49" charset="-128"/>
              <a:ea typeface="ＭＳ ゴシック" pitchFamily="49" charset="-128"/>
            </a:rPr>
            <a:t>960</a:t>
          </a:r>
          <a:r>
            <a:rPr kumimoji="1" lang="ja-JP" altLang="en-US" sz="1200">
              <a:latin typeface="ＭＳ ゴシック" pitchFamily="49" charset="-128"/>
              <a:ea typeface="ＭＳ ゴシック" pitchFamily="49" charset="-128"/>
            </a:rPr>
            <a:t>百万円となった。人件費・物件費・補助費等・公債費が増加しており、中でも公債費は来年度に償還のピークを迎える。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今後の町政運営にあたり、災害と豪雪が重なっても運営が行えるよう、財政調整基金の積み増しに努め、事業の見直し・縮減を行うとともに、地方債発行の抑制・平準化に努める。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年度も連結実質赤字比率において赤字はなかった。</a:t>
          </a:r>
        </a:p>
        <a:p>
          <a:r>
            <a:rPr kumimoji="1" lang="ja-JP" altLang="en-US" sz="1400">
              <a:latin typeface="ＭＳ ゴシック" pitchFamily="49" charset="-128"/>
              <a:ea typeface="ＭＳ ゴシック" pitchFamily="49" charset="-128"/>
            </a:rPr>
            <a:t>　国民健康保険事業について、令和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年度末において、基金残高はそれぞれ</a:t>
          </a:r>
          <a:r>
            <a:rPr kumimoji="1" lang="en-US" altLang="ja-JP" sz="1400">
              <a:latin typeface="ＭＳ ゴシック" pitchFamily="49" charset="-128"/>
              <a:ea typeface="ＭＳ ゴシック" pitchFamily="49" charset="-128"/>
            </a:rPr>
            <a:t>191,422</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200,002</a:t>
          </a:r>
          <a:r>
            <a:rPr kumimoji="1" lang="ja-JP" altLang="en-US" sz="1400">
              <a:latin typeface="ＭＳ ゴシック" pitchFamily="49" charset="-128"/>
              <a:ea typeface="ＭＳ ゴシック" pitchFamily="49" charset="-128"/>
            </a:rPr>
            <a:t>千円となっている。予算規模が両会計とも</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億円以上の会計であるが、基金も準備されているため、突発的な支出にも対応できると考えている。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下水道、浄化槽、農業集落排水会計については、建設して以来、下水道の処理施設や農業集落排水の処理施設において今まで大規模な改修を行っていないため、今年度より町有施設の設備更新等を計画的に行っていく。工事の財源である地方債の元利償還金について、繰出基準となっているものの、運営費が増加する一方で、料金収入が人口の減によりなかなか見込めないため、料金の改定や歳出の見直しをすることで事業の健全化を図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病院事業について、収支が黒字となっているが、多額の繰出金によるものであり、一般会計を圧迫している要因の一つになっている。来年度策定予定の経営強化プランに基づき、経営改善を図る必要がある。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元利償還金について、ピークである令和５年度に近づいているため増加傾向にある。</a:t>
          </a:r>
        </a:p>
        <a:p>
          <a:r>
            <a:rPr kumimoji="1" lang="ja-JP" altLang="en-US" sz="1200">
              <a:latin typeface="ＭＳ ゴシック" pitchFamily="49" charset="-128"/>
              <a:ea typeface="ＭＳ ゴシック" pitchFamily="49" charset="-128"/>
            </a:rPr>
            <a:t>　また公営企業債についても、令和３年度に実施した病院事業債の元金償還が始まったため、繰入金が増加している。</a:t>
          </a:r>
        </a:p>
        <a:p>
          <a:r>
            <a:rPr kumimoji="1" lang="ja-JP" altLang="en-US" sz="1200">
              <a:latin typeface="ＭＳ ゴシック" pitchFamily="49" charset="-128"/>
              <a:ea typeface="ＭＳ ゴシック" pitchFamily="49" charset="-128"/>
            </a:rPr>
            <a:t>　令和４年度は炊飯施設整備のため</a:t>
          </a:r>
          <a:r>
            <a:rPr kumimoji="1" lang="en-US" altLang="ja-JP" sz="1200">
              <a:latin typeface="ＭＳ ゴシック" pitchFamily="49" charset="-128"/>
              <a:ea typeface="ＭＳ ゴシック" pitchFamily="49" charset="-128"/>
            </a:rPr>
            <a:t>81</a:t>
          </a:r>
          <a:r>
            <a:rPr kumimoji="1" lang="ja-JP" altLang="en-US" sz="1200">
              <a:latin typeface="ＭＳ ゴシック" pitchFamily="49" charset="-128"/>
              <a:ea typeface="ＭＳ ゴシック" pitchFamily="49" charset="-128"/>
            </a:rPr>
            <a:t>百万円の地方債を発行しており、今後の実質公債費比率に影響を及ぼすと予想される。</a:t>
          </a:r>
        </a:p>
        <a:p>
          <a:r>
            <a:rPr kumimoji="1" lang="ja-JP" altLang="en-US" sz="1200">
              <a:latin typeface="ＭＳ ゴシック" pitchFamily="49" charset="-128"/>
              <a:ea typeface="ＭＳ ゴシック" pitchFamily="49" charset="-128"/>
            </a:rPr>
            <a:t>　今後の大規模事業としては道の駅施設整備を控えており、地方債の活用を考えている。加えて既存施設の老朽化も目立ち始めているため、計画的な修繕更新等工事が必要となる。公共施設管理計画・個別管理計画に従って事業を行いつつ、地方債発行の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地方債残高について、借入額より償還額が多かったため、</a:t>
          </a:r>
          <a:r>
            <a:rPr kumimoji="1" lang="en-US" altLang="ja-JP" sz="1200">
              <a:latin typeface="ＭＳ ゴシック" pitchFamily="49" charset="-128"/>
              <a:ea typeface="ＭＳ ゴシック" pitchFamily="49" charset="-128"/>
            </a:rPr>
            <a:t>375</a:t>
          </a:r>
          <a:r>
            <a:rPr kumimoji="1" lang="ja-JP" altLang="en-US" sz="1200">
              <a:latin typeface="ＭＳ ゴシック" pitchFamily="49" charset="-128"/>
              <a:ea typeface="ＭＳ ゴシック" pitchFamily="49" charset="-128"/>
            </a:rPr>
            <a:t>百万円の減少となった。昨年度より発行額を抑制しつつ、元金の償還が増加していることもあり、現在高は減少に転じている。また、公営企業債等への繰入見込額についても、多額の地方債を発行する事業が行われていないため、減少傾向にある。</a:t>
          </a:r>
        </a:p>
        <a:p>
          <a:r>
            <a:rPr kumimoji="1" lang="ja-JP" altLang="en-US" sz="1200">
              <a:latin typeface="ＭＳ ゴシック" pitchFamily="49" charset="-128"/>
              <a:ea typeface="ＭＳ ゴシック" pitchFamily="49" charset="-128"/>
            </a:rPr>
            <a:t>　充当可能基金については、財政調整基金、ふるさともがみ応援基金の増減による影響が大きい。財政調整基金について、積立金を取崩額が上回り基金残高の減となったため、今後は特に基金に頼らない財政運営を心掛ける必要がある。ふるさともがみ応援基金においては、ふるさと納税の寄付の窓口や</a:t>
          </a:r>
          <a:r>
            <a:rPr kumimoji="1" lang="en-US" altLang="ja-JP" sz="1200">
              <a:latin typeface="ＭＳ ゴシック" pitchFamily="49" charset="-128"/>
              <a:ea typeface="ＭＳ ゴシック" pitchFamily="49" charset="-128"/>
            </a:rPr>
            <a:t>PR</a:t>
          </a:r>
          <a:r>
            <a:rPr kumimoji="1" lang="ja-JP" altLang="en-US" sz="1200">
              <a:latin typeface="ＭＳ ゴシック" pitchFamily="49" charset="-128"/>
              <a:ea typeface="ＭＳ ゴシック" pitchFamily="49" charset="-128"/>
            </a:rPr>
            <a:t>等を積極的に行い、より多くの寄付をいただけるよう努力していく。</a:t>
          </a:r>
        </a:p>
        <a:p>
          <a:endParaRPr kumimoji="1" lang="ja-JP" altLang="en-US" sz="12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百万円減少しているが、財政調整基金の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百万円減による影響が特に大きい。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来年度に公債費のピークを迎えることを踏まえ、財政調整基金や減債基金の積増を図っていく。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個別施設計画を推進するため、公共施設等適正管理基金を積極的に活用していく。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し寄付者数・寄付金額の増加につなげ、基金への積立額を増やしていく。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生活環境施設整備基金について、健康、医療、福祉施設及び下水道等のインフラ整備へ活用している。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公共施設等適正管理基金について、施設の老朽化への対応や個別施設計画の推進のためのものである。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福祉基金について、地域の特性に応じた長寿社会における保健福祉の施策向上を図るためのものである。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農業振興基金について、活力にあふれた農業を確立し、町民生活の安定向上を図るためのももである。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昨年度に比べ、その他特定目的基金の取り崩しが少ない予算編成となった。ふるさともがみ応援基金について、納税額の半分程度を積立しているため▲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百万円となっている。しかしながら、昨年に引き続き公共施設等適正管理に係る臨時基金等を積み立てることができたため、全体としては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各基金の目的に合わせて随時活用していく。また、ふるさともがみ応援基金について、ふるさと納税額に応じて増減するため、より多く基金への積み増しを行えるよう努める。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百万円を繰入。令和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月豪雨における道路・農地などの被害対応等により取崩額が上回り、昨年度比▲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今後も財政の厳しい状況が続くと予想されるため、豪雨や地震をはじめとする災害への支援等、突発的な支出に備え基金の積み増しを行うよう努める。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百万円を繰入。今年度より大規模事業に係る元利償還金がピークを迎えているため、昨年度比で▲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年度においても取崩し額が膨らむと考えられるため、翌年度以降の積立をより堅実に行っていく必要がある。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E93293-E78B-4C00-A126-DF5316A2CB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97EF6F-5D99-4679-8018-3C75641B20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C1B68F1-7BD1-4DA3-ABCB-5B00A4D479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DE4BD71-CB32-435B-B7DC-B6A52BFFDB0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9887D2D-F6E1-43DA-B71C-F20077D1AAA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56743C4-6D2E-499C-84E1-98AB3934ADC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2332CAD-63CD-4341-B2E7-C79A1C6EAFD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BF3ABE8-70B2-4044-B33F-846DD4AF726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FF0B0AB-1285-4A8C-8432-F0C554FDEA5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29613F0-CB68-4AB6-B765-FBCAB4ACD45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5804083-9C00-4724-B969-9347EFC5CC2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4AC3AB-8EE0-4D7B-9F44-6DCFE4B1ACF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34CBCE2-5E8B-42CE-BE6E-E1847B7E059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D11EE52-CDAF-4A32-81B4-39B0FCF75F7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3056D88-84A7-4842-9E31-075612F3EDA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D71790A-1443-4142-AAD1-AE34856260C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FA2D4AA-88D9-4BE6-B9DA-9D9E0D1D68B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A073E92-094F-45DA-9101-FFCCB8D4D75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2DF5996-5A93-476E-98E3-A0440BE799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2D75067-C8F7-4CAC-AC4B-0424492522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25D69D1-88AA-430D-B2B0-5A862C325AB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A9140BA-4E08-4116-A385-A98747F5214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22050CD-1725-4542-AA5F-CB0879D502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5A6E1B4-5432-4FB8-8E66-167BB47E935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030E660-8E7D-4ADD-B0EF-8A4BE3C2B8F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F7443EC-081B-40AD-9635-B863CA6E858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00C9E62-BAC0-4C79-A86F-F56E1758739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63FFE6E-241C-471F-90F4-EE6860BA299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9F6DA51-F8C9-4291-A698-199277EA97C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3DA000F-1F8B-41C2-943E-CFEF11655D3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1AA7B6A-4C2C-439E-9E3A-4E90B629764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7A53092-77B7-4343-9129-AF4C3C7DA9F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EECFE93A-6C6C-44D1-973C-F8D5A8A3CFF8}"/>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FE11299-D36C-4D23-81DF-219078D9674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0C49760-C39B-4B00-B474-72A0ABE2AFD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4B559E3-0307-4538-A569-6AD42ED3E91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C918001B-2E69-4B30-8A67-A9E5F97C28E1}"/>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954E243-7F35-4388-BC4B-FA787D601E5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10C4697-B6BE-428F-861F-2F6DDE1E5B3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E531DD3-175A-474F-B54B-6EF5AC711E1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86FFFF3-90C5-46A5-8208-98E3A965B47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CCC4C7C-F14F-4AD4-965E-0CE925B31E7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FE9C441-F742-48A5-8DC3-3F76459CB4B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F7CA581-540F-48FB-8B1D-C787F231E4E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E06692F-0E73-4279-A82E-63094083E65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770A6EC-F668-426B-9148-6C8811CE0A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55CEDD4-EF5B-4034-9459-783D73BE076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F2FE795-97AE-4482-9E43-FE69B6AE3EF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6F340D6-3A1D-462D-A21A-8249CB0E9B8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C4B01E0-7076-48DF-A8F9-84420BF8C30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E7D1D24-D9D4-4C16-8C3E-9468C155BE3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F07C2FDE-138E-445E-AF40-FE5C8EB60286}"/>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CD9C81E-D2F7-4BD4-A682-A7492CE2C0A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1575890-A21B-43E3-B947-BF909DABEF1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69E774A-4250-43A5-B3A5-A687DC7DDF4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434648-21B0-41FD-A09E-4D40CCD6DC7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4F5ACD7A-15A3-4575-A2F6-B0090C1897D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73FBDBE-3D2F-4B3E-B4D6-DF50068C0BD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900105C-7F0D-4ABD-A11F-30202B1B65A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A9C002E9-A778-46CF-9569-19F8D9E3942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7BEDCC2-FD07-4C72-8EFD-A96937B3B06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a:extLst>
            <a:ext uri="{FF2B5EF4-FFF2-40B4-BE49-F238E27FC236}">
              <a16:creationId xmlns:a16="http://schemas.microsoft.com/office/drawing/2014/main" id="{21FB7CEB-37D2-44E8-A12D-4FC9A29B30D8}"/>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a:extLst>
            <a:ext uri="{FF2B5EF4-FFF2-40B4-BE49-F238E27FC236}">
              <a16:creationId xmlns:a16="http://schemas.microsoft.com/office/drawing/2014/main" id="{6F54231F-D893-4D45-8E73-D4C76B188569}"/>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a:extLst>
            <a:ext uri="{FF2B5EF4-FFF2-40B4-BE49-F238E27FC236}">
              <a16:creationId xmlns:a16="http://schemas.microsoft.com/office/drawing/2014/main" id="{F0873E84-D217-4BF7-9F34-85B43E022742}"/>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a:extLst>
            <a:ext uri="{FF2B5EF4-FFF2-40B4-BE49-F238E27FC236}">
              <a16:creationId xmlns:a16="http://schemas.microsoft.com/office/drawing/2014/main" id="{EFFF11A4-9197-46AF-8CF8-E3E4086620FD}"/>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a:extLst>
            <a:ext uri="{FF2B5EF4-FFF2-40B4-BE49-F238E27FC236}">
              <a16:creationId xmlns:a16="http://schemas.microsoft.com/office/drawing/2014/main" id="{1C38EDF9-A883-46D7-81F8-459B4E61E324}"/>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68" name="有形固定資産減価償却率平均値テキスト">
          <a:extLst>
            <a:ext uri="{FF2B5EF4-FFF2-40B4-BE49-F238E27FC236}">
              <a16:creationId xmlns:a16="http://schemas.microsoft.com/office/drawing/2014/main" id="{CCFEC49B-21D6-4E3B-84A0-E1A693AA414F}"/>
            </a:ext>
          </a:extLst>
        </xdr:cNvPr>
        <xdr:cNvSpPr txBox="1"/>
      </xdr:nvSpPr>
      <xdr:spPr>
        <a:xfrm>
          <a:off x="4813300" y="58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a:extLst>
            <a:ext uri="{FF2B5EF4-FFF2-40B4-BE49-F238E27FC236}">
              <a16:creationId xmlns:a16="http://schemas.microsoft.com/office/drawing/2014/main" id="{BE81CB42-AA7A-4133-9B46-F382BC9A2D2D}"/>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a:extLst>
            <a:ext uri="{FF2B5EF4-FFF2-40B4-BE49-F238E27FC236}">
              <a16:creationId xmlns:a16="http://schemas.microsoft.com/office/drawing/2014/main" id="{A3C7BC4F-B8EC-463C-8C34-4FCC746EAA81}"/>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a:extLst>
            <a:ext uri="{FF2B5EF4-FFF2-40B4-BE49-F238E27FC236}">
              <a16:creationId xmlns:a16="http://schemas.microsoft.com/office/drawing/2014/main" id="{A66D6B49-7641-40DE-B3A4-3DE9344AAB81}"/>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a:extLst>
            <a:ext uri="{FF2B5EF4-FFF2-40B4-BE49-F238E27FC236}">
              <a16:creationId xmlns:a16="http://schemas.microsoft.com/office/drawing/2014/main" id="{7F2385A7-8818-4E7D-A26B-D37898703772}"/>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a:extLst>
            <a:ext uri="{FF2B5EF4-FFF2-40B4-BE49-F238E27FC236}">
              <a16:creationId xmlns:a16="http://schemas.microsoft.com/office/drawing/2014/main" id="{13BA2FFB-6A32-4617-986C-F2D60D8CD811}"/>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A228BC0-3D93-43A6-BE5E-913E5A4895E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C2A98E9C-8E3D-40CF-A277-AD1E2FDA1BB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BE6D392-6C32-4AB9-A91C-2942B5474CE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41A5E99-98B2-4384-AC29-FDAA878AF08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654249F-C41D-4869-9BB9-E895669AD20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73152</xdr:rowOff>
    </xdr:from>
    <xdr:to>
      <xdr:col>19</xdr:col>
      <xdr:colOff>187325</xdr:colOff>
      <xdr:row>31</xdr:row>
      <xdr:rowOff>3302</xdr:rowOff>
    </xdr:to>
    <xdr:sp macro="" textlink="">
      <xdr:nvSpPr>
        <xdr:cNvPr id="79" name="楕円 78">
          <a:extLst>
            <a:ext uri="{FF2B5EF4-FFF2-40B4-BE49-F238E27FC236}">
              <a16:creationId xmlns:a16="http://schemas.microsoft.com/office/drawing/2014/main" id="{1BBED2E1-0627-49AE-8C9A-EE386FD2AA58}"/>
            </a:ext>
          </a:extLst>
        </xdr:cNvPr>
        <xdr:cNvSpPr/>
      </xdr:nvSpPr>
      <xdr:spPr>
        <a:xfrm>
          <a:off x="4000500" y="598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135382</xdr:rowOff>
    </xdr:from>
    <xdr:to>
      <xdr:col>15</xdr:col>
      <xdr:colOff>187325</xdr:colOff>
      <xdr:row>29</xdr:row>
      <xdr:rowOff>65532</xdr:rowOff>
    </xdr:to>
    <xdr:sp macro="" textlink="">
      <xdr:nvSpPr>
        <xdr:cNvPr id="80" name="楕円 79">
          <a:extLst>
            <a:ext uri="{FF2B5EF4-FFF2-40B4-BE49-F238E27FC236}">
              <a16:creationId xmlns:a16="http://schemas.microsoft.com/office/drawing/2014/main" id="{972DC881-0283-486E-9FDC-8A9B7E09EB4C}"/>
            </a:ext>
          </a:extLst>
        </xdr:cNvPr>
        <xdr:cNvSpPr/>
      </xdr:nvSpPr>
      <xdr:spPr>
        <a:xfrm>
          <a:off x="3238500" y="5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14732</xdr:rowOff>
    </xdr:from>
    <xdr:to>
      <xdr:col>19</xdr:col>
      <xdr:colOff>136525</xdr:colOff>
      <xdr:row>30</xdr:row>
      <xdr:rowOff>123952</xdr:rowOff>
    </xdr:to>
    <xdr:cxnSp macro="">
      <xdr:nvCxnSpPr>
        <xdr:cNvPr id="81" name="直線コネクタ 80">
          <a:extLst>
            <a:ext uri="{FF2B5EF4-FFF2-40B4-BE49-F238E27FC236}">
              <a16:creationId xmlns:a16="http://schemas.microsoft.com/office/drawing/2014/main" id="{2CE41165-6CCF-4CA6-84EC-C1CDAE6D98D1}"/>
            </a:ext>
          </a:extLst>
        </xdr:cNvPr>
        <xdr:cNvCxnSpPr/>
      </xdr:nvCxnSpPr>
      <xdr:spPr>
        <a:xfrm>
          <a:off x="3289300" y="5758307"/>
          <a:ext cx="7620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92583</xdr:rowOff>
    </xdr:from>
    <xdr:to>
      <xdr:col>11</xdr:col>
      <xdr:colOff>187325</xdr:colOff>
      <xdr:row>31</xdr:row>
      <xdr:rowOff>22733</xdr:rowOff>
    </xdr:to>
    <xdr:sp macro="" textlink="">
      <xdr:nvSpPr>
        <xdr:cNvPr id="82" name="楕円 81">
          <a:extLst>
            <a:ext uri="{FF2B5EF4-FFF2-40B4-BE49-F238E27FC236}">
              <a16:creationId xmlns:a16="http://schemas.microsoft.com/office/drawing/2014/main" id="{08E51A7A-8FC1-41C6-B37F-04FBF18E09D2}"/>
            </a:ext>
          </a:extLst>
        </xdr:cNvPr>
        <xdr:cNvSpPr/>
      </xdr:nvSpPr>
      <xdr:spPr>
        <a:xfrm>
          <a:off x="2476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14732</xdr:rowOff>
    </xdr:from>
    <xdr:to>
      <xdr:col>15</xdr:col>
      <xdr:colOff>136525</xdr:colOff>
      <xdr:row>30</xdr:row>
      <xdr:rowOff>143383</xdr:rowOff>
    </xdr:to>
    <xdr:cxnSp macro="">
      <xdr:nvCxnSpPr>
        <xdr:cNvPr id="83" name="直線コネクタ 82">
          <a:extLst>
            <a:ext uri="{FF2B5EF4-FFF2-40B4-BE49-F238E27FC236}">
              <a16:creationId xmlns:a16="http://schemas.microsoft.com/office/drawing/2014/main" id="{FE03B2EF-075A-4307-B00E-971E21C8367C}"/>
            </a:ext>
          </a:extLst>
        </xdr:cNvPr>
        <xdr:cNvCxnSpPr/>
      </xdr:nvCxnSpPr>
      <xdr:spPr>
        <a:xfrm flipV="1">
          <a:off x="2527300" y="5758307"/>
          <a:ext cx="762000" cy="3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84" name="楕円 83">
          <a:extLst>
            <a:ext uri="{FF2B5EF4-FFF2-40B4-BE49-F238E27FC236}">
              <a16:creationId xmlns:a16="http://schemas.microsoft.com/office/drawing/2014/main" id="{D0E8E83B-784D-4ABB-8D72-3E18D5185C26}"/>
            </a:ext>
          </a:extLst>
        </xdr:cNvPr>
        <xdr:cNvSpPr/>
      </xdr:nvSpPr>
      <xdr:spPr>
        <a:xfrm>
          <a:off x="1714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143383</xdr:rowOff>
    </xdr:to>
    <xdr:cxnSp macro="">
      <xdr:nvCxnSpPr>
        <xdr:cNvPr id="85" name="直線コネクタ 84">
          <a:extLst>
            <a:ext uri="{FF2B5EF4-FFF2-40B4-BE49-F238E27FC236}">
              <a16:creationId xmlns:a16="http://schemas.microsoft.com/office/drawing/2014/main" id="{E162CEB9-34B6-47F2-86BB-A9AF0D6E092E}"/>
            </a:ext>
          </a:extLst>
        </xdr:cNvPr>
        <xdr:cNvCxnSpPr/>
      </xdr:nvCxnSpPr>
      <xdr:spPr>
        <a:xfrm>
          <a:off x="1765300" y="603250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102760</xdr:rowOff>
    </xdr:from>
    <xdr:ext cx="405111" cy="259045"/>
    <xdr:sp macro="" textlink="">
      <xdr:nvSpPr>
        <xdr:cNvPr id="86" name="n_1aveValue有形固定資産減価償却率">
          <a:extLst>
            <a:ext uri="{FF2B5EF4-FFF2-40B4-BE49-F238E27FC236}">
              <a16:creationId xmlns:a16="http://schemas.microsoft.com/office/drawing/2014/main" id="{8BAFA376-170A-4377-BC5B-953B554BD667}"/>
            </a:ext>
          </a:extLst>
        </xdr:cNvPr>
        <xdr:cNvSpPr txBox="1"/>
      </xdr:nvSpPr>
      <xdr:spPr>
        <a:xfrm>
          <a:off x="38360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87" name="n_2aveValue有形固定資産減価償却率">
          <a:extLst>
            <a:ext uri="{FF2B5EF4-FFF2-40B4-BE49-F238E27FC236}">
              <a16:creationId xmlns:a16="http://schemas.microsoft.com/office/drawing/2014/main" id="{3581384D-2832-4C4D-91C4-28F46C8C487A}"/>
            </a:ext>
          </a:extLst>
        </xdr:cNvPr>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88" name="n_3aveValue有形固定資産減価償却率">
          <a:extLst>
            <a:ext uri="{FF2B5EF4-FFF2-40B4-BE49-F238E27FC236}">
              <a16:creationId xmlns:a16="http://schemas.microsoft.com/office/drawing/2014/main" id="{A6F2040E-1C23-4F70-9D1D-1C2A1F424FBA}"/>
            </a:ext>
          </a:extLst>
        </xdr:cNvPr>
        <xdr:cNvSpPr txBox="1"/>
      </xdr:nvSpPr>
      <xdr:spPr>
        <a:xfrm>
          <a:off x="2324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166260</xdr:rowOff>
    </xdr:from>
    <xdr:ext cx="405111" cy="259045"/>
    <xdr:sp macro="" textlink="">
      <xdr:nvSpPr>
        <xdr:cNvPr id="89" name="n_4aveValue有形固定資産減価償却率">
          <a:extLst>
            <a:ext uri="{FF2B5EF4-FFF2-40B4-BE49-F238E27FC236}">
              <a16:creationId xmlns:a16="http://schemas.microsoft.com/office/drawing/2014/main" id="{C2C5F178-7DAC-474C-8AF6-036DB0E92574}"/>
            </a:ext>
          </a:extLst>
        </xdr:cNvPr>
        <xdr:cNvSpPr txBox="1"/>
      </xdr:nvSpPr>
      <xdr:spPr>
        <a:xfrm>
          <a:off x="1562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165879</xdr:rowOff>
    </xdr:from>
    <xdr:ext cx="405111" cy="259045"/>
    <xdr:sp macro="" textlink="">
      <xdr:nvSpPr>
        <xdr:cNvPr id="90" name="n_1mainValue有形固定資産減価償却率">
          <a:extLst>
            <a:ext uri="{FF2B5EF4-FFF2-40B4-BE49-F238E27FC236}">
              <a16:creationId xmlns:a16="http://schemas.microsoft.com/office/drawing/2014/main" id="{FA453419-63D0-4F39-9565-BE0C8BC19D12}"/>
            </a:ext>
          </a:extLst>
        </xdr:cNvPr>
        <xdr:cNvSpPr txBox="1"/>
      </xdr:nvSpPr>
      <xdr:spPr>
        <a:xfrm>
          <a:off x="3836044" y="608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82059</xdr:rowOff>
    </xdr:from>
    <xdr:ext cx="405111" cy="259045"/>
    <xdr:sp macro="" textlink="">
      <xdr:nvSpPr>
        <xdr:cNvPr id="91" name="n_2mainValue有形固定資産減価償却率">
          <a:extLst>
            <a:ext uri="{FF2B5EF4-FFF2-40B4-BE49-F238E27FC236}">
              <a16:creationId xmlns:a16="http://schemas.microsoft.com/office/drawing/2014/main" id="{1BBBD0C7-E7E7-408B-BFC0-ADF2F2D202C1}"/>
            </a:ext>
          </a:extLst>
        </xdr:cNvPr>
        <xdr:cNvSpPr txBox="1"/>
      </xdr:nvSpPr>
      <xdr:spPr>
        <a:xfrm>
          <a:off x="3086744" y="5482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13860</xdr:rowOff>
    </xdr:from>
    <xdr:ext cx="405111" cy="259045"/>
    <xdr:sp macro="" textlink="">
      <xdr:nvSpPr>
        <xdr:cNvPr id="92" name="n_3mainValue有形固定資産減価償却率">
          <a:extLst>
            <a:ext uri="{FF2B5EF4-FFF2-40B4-BE49-F238E27FC236}">
              <a16:creationId xmlns:a16="http://schemas.microsoft.com/office/drawing/2014/main" id="{CF5F481E-E10D-4285-91D3-EB119ACEBD5D}"/>
            </a:ext>
          </a:extLst>
        </xdr:cNvPr>
        <xdr:cNvSpPr txBox="1"/>
      </xdr:nvSpPr>
      <xdr:spPr>
        <a:xfrm>
          <a:off x="23247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93" name="n_4mainValue有形固定資産減価償却率">
          <a:extLst>
            <a:ext uri="{FF2B5EF4-FFF2-40B4-BE49-F238E27FC236}">
              <a16:creationId xmlns:a16="http://schemas.microsoft.com/office/drawing/2014/main" id="{ECE3895B-958D-48CA-8606-A8E69EEEF959}"/>
            </a:ext>
          </a:extLst>
        </xdr:cNvPr>
        <xdr:cNvSpPr txBox="1"/>
      </xdr:nvSpPr>
      <xdr:spPr>
        <a:xfrm>
          <a:off x="1562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4" name="正方形/長方形 93">
          <a:extLst>
            <a:ext uri="{FF2B5EF4-FFF2-40B4-BE49-F238E27FC236}">
              <a16:creationId xmlns:a16="http://schemas.microsoft.com/office/drawing/2014/main" id="{5C633556-3BDB-44CA-BBBB-0ADBFD7A87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5" name="正方形/長方形 94">
          <a:extLst>
            <a:ext uri="{FF2B5EF4-FFF2-40B4-BE49-F238E27FC236}">
              <a16:creationId xmlns:a16="http://schemas.microsoft.com/office/drawing/2014/main" id="{C67CC110-AF85-4B8A-ABCE-093A91080C5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6" name="正方形/長方形 95">
          <a:extLst>
            <a:ext uri="{FF2B5EF4-FFF2-40B4-BE49-F238E27FC236}">
              <a16:creationId xmlns:a16="http://schemas.microsoft.com/office/drawing/2014/main" id="{B0C633B5-B96C-4E80-BBCE-C7104F323CE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7" name="正方形/長方形 96">
          <a:extLst>
            <a:ext uri="{FF2B5EF4-FFF2-40B4-BE49-F238E27FC236}">
              <a16:creationId xmlns:a16="http://schemas.microsoft.com/office/drawing/2014/main" id="{3CBFC544-BD42-4EDF-8EBE-38CE65BF964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8" name="正方形/長方形 97">
          <a:extLst>
            <a:ext uri="{FF2B5EF4-FFF2-40B4-BE49-F238E27FC236}">
              <a16:creationId xmlns:a16="http://schemas.microsoft.com/office/drawing/2014/main" id="{4B01FF1F-1513-4D35-ABD3-ECBBC388E3D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9" name="正方形/長方形 98">
          <a:extLst>
            <a:ext uri="{FF2B5EF4-FFF2-40B4-BE49-F238E27FC236}">
              <a16:creationId xmlns:a16="http://schemas.microsoft.com/office/drawing/2014/main" id="{93ED6E11-F391-4FBA-85DC-3C16066EAE5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0" name="正方形/長方形 99">
          <a:extLst>
            <a:ext uri="{FF2B5EF4-FFF2-40B4-BE49-F238E27FC236}">
              <a16:creationId xmlns:a16="http://schemas.microsoft.com/office/drawing/2014/main" id="{C197CAF8-D149-4DA9-9463-E99D81CB056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1" name="正方形/長方形 100">
          <a:extLst>
            <a:ext uri="{FF2B5EF4-FFF2-40B4-BE49-F238E27FC236}">
              <a16:creationId xmlns:a16="http://schemas.microsoft.com/office/drawing/2014/main" id="{D575744E-D2E4-42F1-A4FF-F3C3042B56C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2" name="正方形/長方形 101">
          <a:extLst>
            <a:ext uri="{FF2B5EF4-FFF2-40B4-BE49-F238E27FC236}">
              <a16:creationId xmlns:a16="http://schemas.microsoft.com/office/drawing/2014/main" id="{21EB8D50-821C-44C8-B1D9-AC7DB1E112D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9A242722-C017-40B5-A027-D5067006D5C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94DF4A68-534A-4E91-A935-500A7AAE6F7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31540E20-D68E-4748-BFEF-7A2C2FD5337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a:extLst>
            <a:ext uri="{FF2B5EF4-FFF2-40B4-BE49-F238E27FC236}">
              <a16:creationId xmlns:a16="http://schemas.microsoft.com/office/drawing/2014/main" id="{D3218B80-D59F-4890-88D0-A7C22D2CCE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将来負担額について、地方債の借入額に対し償還額が多かったため、残高は減少し（△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374,449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千円）将来負担額も減となった。しかし財政調整基金・減債基金等の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充当可能基金残高について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200,701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今後も地方債の発行を抑制していくとともに、令和５年度に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迎える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償還のピーク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を見据え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、財政調整基金等の充当可能基金の積増が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財政</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運営を行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DDBBE1C3-1B32-436F-83ED-A55BD1F13D0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A2F928F2-4A66-49AD-AC4F-35F0D3EBCAF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026F2512-54FC-4355-A5CE-C563F6A8C41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0" name="直線コネクタ 109">
          <a:extLst>
            <a:ext uri="{FF2B5EF4-FFF2-40B4-BE49-F238E27FC236}">
              <a16:creationId xmlns:a16="http://schemas.microsoft.com/office/drawing/2014/main" id="{62615D35-3E08-47D3-A463-9258A504A78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1" name="テキスト ボックス 110">
          <a:extLst>
            <a:ext uri="{FF2B5EF4-FFF2-40B4-BE49-F238E27FC236}">
              <a16:creationId xmlns:a16="http://schemas.microsoft.com/office/drawing/2014/main" id="{953F620C-1084-4E5F-B1B1-639DACC605E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2" name="直線コネクタ 111">
          <a:extLst>
            <a:ext uri="{FF2B5EF4-FFF2-40B4-BE49-F238E27FC236}">
              <a16:creationId xmlns:a16="http://schemas.microsoft.com/office/drawing/2014/main" id="{6D7C9189-75AA-4594-A165-C2F20BB9CFF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3" name="テキスト ボックス 112">
          <a:extLst>
            <a:ext uri="{FF2B5EF4-FFF2-40B4-BE49-F238E27FC236}">
              <a16:creationId xmlns:a16="http://schemas.microsoft.com/office/drawing/2014/main" id="{C25ED78C-B67A-4DD1-AD4A-B73BBC49513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4" name="直線コネクタ 113">
          <a:extLst>
            <a:ext uri="{FF2B5EF4-FFF2-40B4-BE49-F238E27FC236}">
              <a16:creationId xmlns:a16="http://schemas.microsoft.com/office/drawing/2014/main" id="{525747FE-F7A6-419B-9902-0BF977C0848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5" name="テキスト ボックス 114">
          <a:extLst>
            <a:ext uri="{FF2B5EF4-FFF2-40B4-BE49-F238E27FC236}">
              <a16:creationId xmlns:a16="http://schemas.microsoft.com/office/drawing/2014/main" id="{2BFB5080-2EC5-4C37-8C32-931523092B5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6" name="直線コネクタ 115">
          <a:extLst>
            <a:ext uri="{FF2B5EF4-FFF2-40B4-BE49-F238E27FC236}">
              <a16:creationId xmlns:a16="http://schemas.microsoft.com/office/drawing/2014/main" id="{30B39D34-39C7-4C21-BE12-587B794EC97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7" name="テキスト ボックス 116">
          <a:extLst>
            <a:ext uri="{FF2B5EF4-FFF2-40B4-BE49-F238E27FC236}">
              <a16:creationId xmlns:a16="http://schemas.microsoft.com/office/drawing/2014/main" id="{D93A9995-24ED-4069-8057-4F71381474F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8" name="直線コネクタ 117">
          <a:extLst>
            <a:ext uri="{FF2B5EF4-FFF2-40B4-BE49-F238E27FC236}">
              <a16:creationId xmlns:a16="http://schemas.microsoft.com/office/drawing/2014/main" id="{239BD527-F6DC-4D41-8FAE-A2E34F28F81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9" name="テキスト ボックス 118">
          <a:extLst>
            <a:ext uri="{FF2B5EF4-FFF2-40B4-BE49-F238E27FC236}">
              <a16:creationId xmlns:a16="http://schemas.microsoft.com/office/drawing/2014/main" id="{9F3E9A60-3C20-432A-A21C-27F88C7A3C1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0" name="直線コネクタ 119">
          <a:extLst>
            <a:ext uri="{FF2B5EF4-FFF2-40B4-BE49-F238E27FC236}">
              <a16:creationId xmlns:a16="http://schemas.microsoft.com/office/drawing/2014/main" id="{6629176B-C717-4A56-B2EA-B4A5FAEB206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1" name="テキスト ボックス 120">
          <a:extLst>
            <a:ext uri="{FF2B5EF4-FFF2-40B4-BE49-F238E27FC236}">
              <a16:creationId xmlns:a16="http://schemas.microsoft.com/office/drawing/2014/main" id="{BC1C89F1-3920-42F8-B7F7-E1632C28792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F0A6E826-7485-469A-BE0F-C9F5A785220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7FC1AA85-2E84-4F3A-91F2-A08482401B1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4" name="直線コネクタ 123">
          <a:extLst>
            <a:ext uri="{FF2B5EF4-FFF2-40B4-BE49-F238E27FC236}">
              <a16:creationId xmlns:a16="http://schemas.microsoft.com/office/drawing/2014/main" id="{E6C9196B-0DAE-4AC5-BAC6-927F8C8B2C61}"/>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5" name="債務償還比率最小値テキスト">
          <a:extLst>
            <a:ext uri="{FF2B5EF4-FFF2-40B4-BE49-F238E27FC236}">
              <a16:creationId xmlns:a16="http://schemas.microsoft.com/office/drawing/2014/main" id="{DD249664-5E5E-48CA-8AB1-88742CD63BD0}"/>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6" name="直線コネクタ 125">
          <a:extLst>
            <a:ext uri="{FF2B5EF4-FFF2-40B4-BE49-F238E27FC236}">
              <a16:creationId xmlns:a16="http://schemas.microsoft.com/office/drawing/2014/main" id="{F1F30FD0-7AB6-4FC3-AC8B-C07CE8E1432F}"/>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7" name="債務償還比率最大値テキスト">
          <a:extLst>
            <a:ext uri="{FF2B5EF4-FFF2-40B4-BE49-F238E27FC236}">
              <a16:creationId xmlns:a16="http://schemas.microsoft.com/office/drawing/2014/main" id="{306C1478-8EB1-48D7-9623-484A72AF0502}"/>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8" name="直線コネクタ 127">
          <a:extLst>
            <a:ext uri="{FF2B5EF4-FFF2-40B4-BE49-F238E27FC236}">
              <a16:creationId xmlns:a16="http://schemas.microsoft.com/office/drawing/2014/main" id="{E84836AD-8AAB-4E8F-B5A9-BEA3DA1744D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29" name="債務償還比率平均値テキスト">
          <a:extLst>
            <a:ext uri="{FF2B5EF4-FFF2-40B4-BE49-F238E27FC236}">
              <a16:creationId xmlns:a16="http://schemas.microsoft.com/office/drawing/2014/main" id="{67E6E50C-B664-4D06-A6DD-4CFEB508C1AF}"/>
            </a:ext>
          </a:extLst>
        </xdr:cNvPr>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0" name="フローチャート: 判断 129">
          <a:extLst>
            <a:ext uri="{FF2B5EF4-FFF2-40B4-BE49-F238E27FC236}">
              <a16:creationId xmlns:a16="http://schemas.microsoft.com/office/drawing/2014/main" id="{1E017894-5B3C-4CA9-A874-D3325FA8FAF2}"/>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1" name="フローチャート: 判断 130">
          <a:extLst>
            <a:ext uri="{FF2B5EF4-FFF2-40B4-BE49-F238E27FC236}">
              <a16:creationId xmlns:a16="http://schemas.microsoft.com/office/drawing/2014/main" id="{DC69758B-C07D-433D-AB71-5421616D32ED}"/>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2" name="フローチャート: 判断 131">
          <a:extLst>
            <a:ext uri="{FF2B5EF4-FFF2-40B4-BE49-F238E27FC236}">
              <a16:creationId xmlns:a16="http://schemas.microsoft.com/office/drawing/2014/main" id="{C253265A-40B4-4DA8-B23F-D861EC7F3A40}"/>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3" name="フローチャート: 判断 132">
          <a:extLst>
            <a:ext uri="{FF2B5EF4-FFF2-40B4-BE49-F238E27FC236}">
              <a16:creationId xmlns:a16="http://schemas.microsoft.com/office/drawing/2014/main" id="{AEDF0A50-9745-4296-BA44-9B14ED956EB5}"/>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4" name="フローチャート: 判断 133">
          <a:extLst>
            <a:ext uri="{FF2B5EF4-FFF2-40B4-BE49-F238E27FC236}">
              <a16:creationId xmlns:a16="http://schemas.microsoft.com/office/drawing/2014/main" id="{9F185FA6-D365-444F-990F-C94CF270E5C4}"/>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9BFFC7-DE21-4718-9918-31318DD2088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9DC1103-81CD-43D3-B04E-02745AD5507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5052530F-14F8-4B30-BB54-F6749F746B0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BFECD44-B506-4EF6-866D-D78F8766EB2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55E40C2-8411-4C6D-9D4F-5C02E6DD97D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2866</xdr:rowOff>
    </xdr:from>
    <xdr:to>
      <xdr:col>76</xdr:col>
      <xdr:colOff>73025</xdr:colOff>
      <xdr:row>31</xdr:row>
      <xdr:rowOff>104466</xdr:rowOff>
    </xdr:to>
    <xdr:sp macro="" textlink="">
      <xdr:nvSpPr>
        <xdr:cNvPr id="140" name="楕円 139">
          <a:extLst>
            <a:ext uri="{FF2B5EF4-FFF2-40B4-BE49-F238E27FC236}">
              <a16:creationId xmlns:a16="http://schemas.microsoft.com/office/drawing/2014/main" id="{8ACBA893-026B-4B62-83B7-65E784EB2AE6}"/>
            </a:ext>
          </a:extLst>
        </xdr:cNvPr>
        <xdr:cNvSpPr/>
      </xdr:nvSpPr>
      <xdr:spPr>
        <a:xfrm>
          <a:off x="14744700" y="60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152743</xdr:rowOff>
    </xdr:from>
    <xdr:ext cx="469744" cy="259045"/>
    <xdr:sp macro="" textlink="">
      <xdr:nvSpPr>
        <xdr:cNvPr id="141" name="債務償還比率該当値テキスト">
          <a:extLst>
            <a:ext uri="{FF2B5EF4-FFF2-40B4-BE49-F238E27FC236}">
              <a16:creationId xmlns:a16="http://schemas.microsoft.com/office/drawing/2014/main" id="{3AC4D8DA-1A6E-41A5-9BCC-625F6848EC4D}"/>
            </a:ext>
          </a:extLst>
        </xdr:cNvPr>
        <xdr:cNvSpPr txBox="1"/>
      </xdr:nvSpPr>
      <xdr:spPr>
        <a:xfrm>
          <a:off x="14846300" y="606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66521</xdr:rowOff>
    </xdr:from>
    <xdr:to>
      <xdr:col>72</xdr:col>
      <xdr:colOff>123825</xdr:colOff>
      <xdr:row>30</xdr:row>
      <xdr:rowOff>168121</xdr:rowOff>
    </xdr:to>
    <xdr:sp macro="" textlink="">
      <xdr:nvSpPr>
        <xdr:cNvPr id="142" name="楕円 141">
          <a:extLst>
            <a:ext uri="{FF2B5EF4-FFF2-40B4-BE49-F238E27FC236}">
              <a16:creationId xmlns:a16="http://schemas.microsoft.com/office/drawing/2014/main" id="{E7B9B5D6-AB86-4D23-BD0C-B4DBE1DE4E23}"/>
            </a:ext>
          </a:extLst>
        </xdr:cNvPr>
        <xdr:cNvSpPr/>
      </xdr:nvSpPr>
      <xdr:spPr>
        <a:xfrm>
          <a:off x="14033500" y="59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117321</xdr:rowOff>
    </xdr:from>
    <xdr:to>
      <xdr:col>76</xdr:col>
      <xdr:colOff>22225</xdr:colOff>
      <xdr:row>31</xdr:row>
      <xdr:rowOff>53666</xdr:rowOff>
    </xdr:to>
    <xdr:cxnSp macro="">
      <xdr:nvCxnSpPr>
        <xdr:cNvPr id="143" name="直線コネクタ 142">
          <a:extLst>
            <a:ext uri="{FF2B5EF4-FFF2-40B4-BE49-F238E27FC236}">
              <a16:creationId xmlns:a16="http://schemas.microsoft.com/office/drawing/2014/main" id="{479CBC6B-ADC4-451A-8BB6-79F37535D6B0}"/>
            </a:ext>
          </a:extLst>
        </xdr:cNvPr>
        <xdr:cNvCxnSpPr/>
      </xdr:nvCxnSpPr>
      <xdr:spPr>
        <a:xfrm>
          <a:off x="14084300" y="6032346"/>
          <a:ext cx="711200" cy="10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86142</xdr:rowOff>
    </xdr:from>
    <xdr:to>
      <xdr:col>68</xdr:col>
      <xdr:colOff>123825</xdr:colOff>
      <xdr:row>32</xdr:row>
      <xdr:rowOff>16292</xdr:rowOff>
    </xdr:to>
    <xdr:sp macro="" textlink="">
      <xdr:nvSpPr>
        <xdr:cNvPr id="144" name="楕円 143">
          <a:extLst>
            <a:ext uri="{FF2B5EF4-FFF2-40B4-BE49-F238E27FC236}">
              <a16:creationId xmlns:a16="http://schemas.microsoft.com/office/drawing/2014/main" id="{2BC3BB61-1D24-411A-B5D3-DC76192B67F0}"/>
            </a:ext>
          </a:extLst>
        </xdr:cNvPr>
        <xdr:cNvSpPr/>
      </xdr:nvSpPr>
      <xdr:spPr>
        <a:xfrm>
          <a:off x="13271500" y="617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117321</xdr:rowOff>
    </xdr:from>
    <xdr:to>
      <xdr:col>72</xdr:col>
      <xdr:colOff>73025</xdr:colOff>
      <xdr:row>31</xdr:row>
      <xdr:rowOff>136942</xdr:rowOff>
    </xdr:to>
    <xdr:cxnSp macro="">
      <xdr:nvCxnSpPr>
        <xdr:cNvPr id="145" name="直線コネクタ 144">
          <a:extLst>
            <a:ext uri="{FF2B5EF4-FFF2-40B4-BE49-F238E27FC236}">
              <a16:creationId xmlns:a16="http://schemas.microsoft.com/office/drawing/2014/main" id="{2D9237BD-B5CC-47E8-86B5-7F8C6B462559}"/>
            </a:ext>
          </a:extLst>
        </xdr:cNvPr>
        <xdr:cNvCxnSpPr/>
      </xdr:nvCxnSpPr>
      <xdr:spPr>
        <a:xfrm flipV="1">
          <a:off x="13322300" y="6032346"/>
          <a:ext cx="762000" cy="19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125467</xdr:rowOff>
    </xdr:from>
    <xdr:to>
      <xdr:col>64</xdr:col>
      <xdr:colOff>123825</xdr:colOff>
      <xdr:row>32</xdr:row>
      <xdr:rowOff>55617</xdr:rowOff>
    </xdr:to>
    <xdr:sp macro="" textlink="">
      <xdr:nvSpPr>
        <xdr:cNvPr id="146" name="楕円 145">
          <a:extLst>
            <a:ext uri="{FF2B5EF4-FFF2-40B4-BE49-F238E27FC236}">
              <a16:creationId xmlns:a16="http://schemas.microsoft.com/office/drawing/2014/main" id="{1E115AE2-CF20-4C79-A7A5-DC5BF67778C0}"/>
            </a:ext>
          </a:extLst>
        </xdr:cNvPr>
        <xdr:cNvSpPr/>
      </xdr:nvSpPr>
      <xdr:spPr>
        <a:xfrm>
          <a:off x="12509500" y="621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136942</xdr:rowOff>
    </xdr:from>
    <xdr:to>
      <xdr:col>68</xdr:col>
      <xdr:colOff>73025</xdr:colOff>
      <xdr:row>32</xdr:row>
      <xdr:rowOff>4817</xdr:rowOff>
    </xdr:to>
    <xdr:cxnSp macro="">
      <xdr:nvCxnSpPr>
        <xdr:cNvPr id="147" name="直線コネクタ 146">
          <a:extLst>
            <a:ext uri="{FF2B5EF4-FFF2-40B4-BE49-F238E27FC236}">
              <a16:creationId xmlns:a16="http://schemas.microsoft.com/office/drawing/2014/main" id="{5C1B8182-84D6-4838-AA3C-C0F7E18DF9BD}"/>
            </a:ext>
          </a:extLst>
        </xdr:cNvPr>
        <xdr:cNvCxnSpPr/>
      </xdr:nvCxnSpPr>
      <xdr:spPr>
        <a:xfrm flipV="1">
          <a:off x="12560300" y="6223417"/>
          <a:ext cx="7620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56107</xdr:rowOff>
    </xdr:from>
    <xdr:to>
      <xdr:col>60</xdr:col>
      <xdr:colOff>123825</xdr:colOff>
      <xdr:row>32</xdr:row>
      <xdr:rowOff>157707</xdr:rowOff>
    </xdr:to>
    <xdr:sp macro="" textlink="">
      <xdr:nvSpPr>
        <xdr:cNvPr id="148" name="楕円 147">
          <a:extLst>
            <a:ext uri="{FF2B5EF4-FFF2-40B4-BE49-F238E27FC236}">
              <a16:creationId xmlns:a16="http://schemas.microsoft.com/office/drawing/2014/main" id="{1E92E307-D89D-4D79-8D9F-164602443823}"/>
            </a:ext>
          </a:extLst>
        </xdr:cNvPr>
        <xdr:cNvSpPr/>
      </xdr:nvSpPr>
      <xdr:spPr>
        <a:xfrm>
          <a:off x="11747500" y="63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4817</xdr:rowOff>
    </xdr:from>
    <xdr:to>
      <xdr:col>64</xdr:col>
      <xdr:colOff>73025</xdr:colOff>
      <xdr:row>32</xdr:row>
      <xdr:rowOff>106907</xdr:rowOff>
    </xdr:to>
    <xdr:cxnSp macro="">
      <xdr:nvCxnSpPr>
        <xdr:cNvPr id="149" name="直線コネクタ 148">
          <a:extLst>
            <a:ext uri="{FF2B5EF4-FFF2-40B4-BE49-F238E27FC236}">
              <a16:creationId xmlns:a16="http://schemas.microsoft.com/office/drawing/2014/main" id="{C0E0AE52-34D4-4994-9B05-399762DCB326}"/>
            </a:ext>
          </a:extLst>
        </xdr:cNvPr>
        <xdr:cNvCxnSpPr/>
      </xdr:nvCxnSpPr>
      <xdr:spPr>
        <a:xfrm flipV="1">
          <a:off x="11798300" y="6262742"/>
          <a:ext cx="762000" cy="10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0" name="n_1aveValue債務償還比率">
          <a:extLst>
            <a:ext uri="{FF2B5EF4-FFF2-40B4-BE49-F238E27FC236}">
              <a16:creationId xmlns:a16="http://schemas.microsoft.com/office/drawing/2014/main" id="{EF809B4F-B0E8-4C42-81ED-BAAEDCEE483A}"/>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1" name="n_2aveValue債務償還比率">
          <a:extLst>
            <a:ext uri="{FF2B5EF4-FFF2-40B4-BE49-F238E27FC236}">
              <a16:creationId xmlns:a16="http://schemas.microsoft.com/office/drawing/2014/main" id="{42A97691-0956-4896-B09D-BEC12A949F74}"/>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2" name="n_3aveValue債務償還比率">
          <a:extLst>
            <a:ext uri="{FF2B5EF4-FFF2-40B4-BE49-F238E27FC236}">
              <a16:creationId xmlns:a16="http://schemas.microsoft.com/office/drawing/2014/main" id="{6425377E-3ED1-4C07-A3F5-BC888C54F60B}"/>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3" name="n_4aveValue債務償還比率">
          <a:extLst>
            <a:ext uri="{FF2B5EF4-FFF2-40B4-BE49-F238E27FC236}">
              <a16:creationId xmlns:a16="http://schemas.microsoft.com/office/drawing/2014/main" id="{90BB6C21-8C15-408E-8201-1AA356D7EB86}"/>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159248</xdr:rowOff>
    </xdr:from>
    <xdr:ext cx="469744" cy="259045"/>
    <xdr:sp macro="" textlink="">
      <xdr:nvSpPr>
        <xdr:cNvPr id="154" name="n_1mainValue債務償還比率">
          <a:extLst>
            <a:ext uri="{FF2B5EF4-FFF2-40B4-BE49-F238E27FC236}">
              <a16:creationId xmlns:a16="http://schemas.microsoft.com/office/drawing/2014/main" id="{AE91A9BC-5A4F-417A-9197-B46DEC8ADB99}"/>
            </a:ext>
          </a:extLst>
        </xdr:cNvPr>
        <xdr:cNvSpPr txBox="1"/>
      </xdr:nvSpPr>
      <xdr:spPr>
        <a:xfrm>
          <a:off x="13836727" y="607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7419</xdr:rowOff>
    </xdr:from>
    <xdr:ext cx="469744" cy="259045"/>
    <xdr:sp macro="" textlink="">
      <xdr:nvSpPr>
        <xdr:cNvPr id="155" name="n_2mainValue債務償還比率">
          <a:extLst>
            <a:ext uri="{FF2B5EF4-FFF2-40B4-BE49-F238E27FC236}">
              <a16:creationId xmlns:a16="http://schemas.microsoft.com/office/drawing/2014/main" id="{C3E54EAC-5377-447F-9C93-530048ED1AAF}"/>
            </a:ext>
          </a:extLst>
        </xdr:cNvPr>
        <xdr:cNvSpPr txBox="1"/>
      </xdr:nvSpPr>
      <xdr:spPr>
        <a:xfrm>
          <a:off x="13087427" y="626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46744</xdr:rowOff>
    </xdr:from>
    <xdr:ext cx="469744" cy="259045"/>
    <xdr:sp macro="" textlink="">
      <xdr:nvSpPr>
        <xdr:cNvPr id="156" name="n_3mainValue債務償還比率">
          <a:extLst>
            <a:ext uri="{FF2B5EF4-FFF2-40B4-BE49-F238E27FC236}">
              <a16:creationId xmlns:a16="http://schemas.microsoft.com/office/drawing/2014/main" id="{4DC06179-46AD-4530-B15E-FAD9A808F3C6}"/>
            </a:ext>
          </a:extLst>
        </xdr:cNvPr>
        <xdr:cNvSpPr txBox="1"/>
      </xdr:nvSpPr>
      <xdr:spPr>
        <a:xfrm>
          <a:off x="12325427" y="630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148834</xdr:rowOff>
    </xdr:from>
    <xdr:ext cx="469744" cy="259045"/>
    <xdr:sp macro="" textlink="">
      <xdr:nvSpPr>
        <xdr:cNvPr id="157" name="n_4mainValue債務償還比率">
          <a:extLst>
            <a:ext uri="{FF2B5EF4-FFF2-40B4-BE49-F238E27FC236}">
              <a16:creationId xmlns:a16="http://schemas.microsoft.com/office/drawing/2014/main" id="{B36AEE71-6A19-4198-A2C4-65689398D816}"/>
            </a:ext>
          </a:extLst>
        </xdr:cNvPr>
        <xdr:cNvSpPr txBox="1"/>
      </xdr:nvSpPr>
      <xdr:spPr>
        <a:xfrm>
          <a:off x="11563427" y="6406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2A65B582-818E-429E-813D-FE90E5CE1E3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E5471750-7DF1-4995-8A21-288331BCFAD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703DAB08-2721-4067-8752-8AED700ED0D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CBE785C6-1B16-4F37-8644-49F93793550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37B0BD1F-1629-4A44-978C-4E1750BFDFE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E32CD2F0-E5C6-41EA-AD3C-91566F128AE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04FCA0-502A-4747-A449-FB5D5A65522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D4D1D9-83DB-405E-B597-5086589C6B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6620F3-9E9E-49F7-9C54-4B76D15358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B87B39-98BE-42D2-A777-AE3212017E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F332CA-A076-459C-947B-BF4CBBBE7A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4EDB8F-3B40-46D0-9A1D-D6AE682E46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6CE806-259A-4112-BBA5-0D23161EA81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CC8609-DC6A-4ACE-A1CF-31DA3DAFFC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423D54-EB23-4192-A31B-AB7936BF4A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720F03-4298-4FDF-BB4D-B08837D6CB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DD4405-4E72-4BEE-BE10-EB9005FA10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BCA1B9-984E-4DE7-8C4D-A34017D8AD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E39E10-65FB-4A07-8BB3-A50511CFBBD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47E575-EC59-4C82-8296-D8BB489CEC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1B302C-866D-4351-8F21-53B0669D1D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6DC158F-35E8-4884-A29C-AE4869AFE48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1881E7-175C-4C44-9501-0E0378A1B1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90941C-199E-44BC-9D32-92C43914197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EA998D-64D0-4A61-B190-67953624AC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C9B9B9-1533-475D-8C5C-2DE1FC75D08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3B20D0-71BF-4410-A168-49F5BB90FC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3922393-1F48-4C04-B731-71C83B2D72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610E3FB-94BB-4E93-B74E-79711BF35B9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81BC18-D3BA-46C4-A1E4-B709226761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5574C8-6551-41E9-ADFA-7C1A86FAA98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BBD74E-5180-4639-B2F1-73EB4548C6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56A002-A44C-44C1-BDC7-C810F21AF4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A762F3-6B10-4DC0-A957-D8F49225AC2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EA86B6-DD3B-4D83-AA78-30DB0BE0532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8CA4A5-59D3-465D-9783-693AE5A9BED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7CF02F-81D8-4B7F-BD1B-7570166DC9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1775F9-0CED-4631-A864-86076FEC26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9C033C-91F5-4EB4-B8FC-944778E369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615B6A-32B3-468F-8EBC-81F1504825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E21426-C00F-45F6-BBB0-CC69CDFC6AD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CA309C-42A2-46F7-9820-C50FD548798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98F322-60DE-43F9-931D-87313FC21E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C89DF9-A2CF-4B73-894A-9ED29F585EF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70F2A0-8273-4597-909D-ED3E165F28E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C5160A-F156-4536-BE2E-AE91AB4A97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D26FFB-D743-432A-98A6-CEEC5F1BC82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A5C2A6-9B53-420C-8320-74B97D4D142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42B9A98-F971-40C2-9D15-CF877F7300C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5570607-AFB4-469D-8788-F464BB2861D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5325604-FAF5-4339-AE4C-E16CEAC2D6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939604E-AD94-42FF-B9A7-6C789E5E6CC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444C5E3-3903-44C2-88D8-383F874627F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6F9DCB2-072C-48E9-888E-AEA04F35505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4259086-21A2-4ADA-86A2-977115C7D91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AE2B876-4C1E-48A3-9CF6-6320EDC023C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4C7525D-0231-4931-A7B2-0C66700F019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53365E-CF43-42D7-A3B1-995CD40A63F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D47A223-5FA2-4E9A-85B7-0C40EE834CC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C8BA613-29A8-4EAC-9C42-86E6D485203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9259E3-4B4E-421B-B7F0-B0096964FE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0F30AC7-7105-4970-9F51-D17BC64AB19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C2BA8716-8103-447A-B3E8-E0C2E8560A31}"/>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79B1798D-A233-4BDB-BE40-472BAC4B1D8D}"/>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F42B7EA2-C36C-4004-A203-E9BDAAE7CA9C}"/>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4C3F457A-6D32-4A96-B021-D8C61208C0E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A9E40B1-77B1-460C-A7D7-210C43AFB5D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23421</xdr:rowOff>
    </xdr:from>
    <xdr:ext cx="405111" cy="259045"/>
    <xdr:sp macro="" textlink="">
      <xdr:nvSpPr>
        <xdr:cNvPr id="63" name="【道路】&#10;有形固定資産減価償却率平均値テキスト">
          <a:extLst>
            <a:ext uri="{FF2B5EF4-FFF2-40B4-BE49-F238E27FC236}">
              <a16:creationId xmlns:a16="http://schemas.microsoft.com/office/drawing/2014/main" id="{B1A9263E-03BC-4958-A219-86B55D7EC37A}"/>
            </a:ext>
          </a:extLst>
        </xdr:cNvPr>
        <xdr:cNvSpPr txBox="1"/>
      </xdr:nvSpPr>
      <xdr:spPr>
        <a:xfrm>
          <a:off x="4673600" y="670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7E471492-4473-47B5-BC74-881677D7053C}"/>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54FA3869-10FE-4C72-AE34-2F7B2A4B78D7}"/>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C74325DA-618D-4150-BB97-4B6B1D5FA95F}"/>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4AC6C1A8-514D-4915-B325-2EA9E326F0F3}"/>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7863690A-326E-4CE9-8D3E-F1F30BA98B38}"/>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8CF4B8-1CD5-402C-B8E5-2DBD9B41D9A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9BC4CF-C4BE-4957-9486-2F1CDA3F1F0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C7CA52-7108-4D6F-8EE9-74BD810B96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12ABF7-E666-4175-A58B-933966F5357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74D41E7-996B-4ED9-9A42-CEF2935BB54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58057</xdr:rowOff>
    </xdr:from>
    <xdr:to>
      <xdr:col>20</xdr:col>
      <xdr:colOff>38100</xdr:colOff>
      <xdr:row>40</xdr:row>
      <xdr:rowOff>159657</xdr:rowOff>
    </xdr:to>
    <xdr:sp macro="" textlink="">
      <xdr:nvSpPr>
        <xdr:cNvPr id="74" name="楕円 73">
          <a:extLst>
            <a:ext uri="{FF2B5EF4-FFF2-40B4-BE49-F238E27FC236}">
              <a16:creationId xmlns:a16="http://schemas.microsoft.com/office/drawing/2014/main" id="{197CEE08-1446-4A44-A361-BC1BC8AF2E88}"/>
            </a:ext>
          </a:extLst>
        </xdr:cNvPr>
        <xdr:cNvSpPr/>
      </xdr:nvSpPr>
      <xdr:spPr>
        <a:xfrm>
          <a:off x="3746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40</xdr:row>
      <xdr:rowOff>38463</xdr:rowOff>
    </xdr:from>
    <xdr:to>
      <xdr:col>15</xdr:col>
      <xdr:colOff>101600</xdr:colOff>
      <xdr:row>40</xdr:row>
      <xdr:rowOff>140063</xdr:rowOff>
    </xdr:to>
    <xdr:sp macro="" textlink="">
      <xdr:nvSpPr>
        <xdr:cNvPr id="75" name="楕円 74">
          <a:extLst>
            <a:ext uri="{FF2B5EF4-FFF2-40B4-BE49-F238E27FC236}">
              <a16:creationId xmlns:a16="http://schemas.microsoft.com/office/drawing/2014/main" id="{1F672ADA-5A9F-4116-8287-0022D1D9401E}"/>
            </a:ext>
          </a:extLst>
        </xdr:cNvPr>
        <xdr:cNvSpPr/>
      </xdr:nvSpPr>
      <xdr:spPr>
        <a:xfrm>
          <a:off x="2857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89263</xdr:rowOff>
    </xdr:from>
    <xdr:to>
      <xdr:col>19</xdr:col>
      <xdr:colOff>177800</xdr:colOff>
      <xdr:row>40</xdr:row>
      <xdr:rowOff>108857</xdr:rowOff>
    </xdr:to>
    <xdr:cxnSp macro="">
      <xdr:nvCxnSpPr>
        <xdr:cNvPr id="76" name="直線コネクタ 75">
          <a:extLst>
            <a:ext uri="{FF2B5EF4-FFF2-40B4-BE49-F238E27FC236}">
              <a16:creationId xmlns:a16="http://schemas.microsoft.com/office/drawing/2014/main" id="{FA5DD8B6-8D39-489A-BAEE-6BB0526A11F9}"/>
            </a:ext>
          </a:extLst>
        </xdr:cNvPr>
        <xdr:cNvCxnSpPr/>
      </xdr:nvCxnSpPr>
      <xdr:spPr>
        <a:xfrm>
          <a:off x="2908300" y="694726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17235</xdr:rowOff>
    </xdr:from>
    <xdr:to>
      <xdr:col>10</xdr:col>
      <xdr:colOff>165100</xdr:colOff>
      <xdr:row>40</xdr:row>
      <xdr:rowOff>118835</xdr:rowOff>
    </xdr:to>
    <xdr:sp macro="" textlink="">
      <xdr:nvSpPr>
        <xdr:cNvPr id="77" name="楕円 76">
          <a:extLst>
            <a:ext uri="{FF2B5EF4-FFF2-40B4-BE49-F238E27FC236}">
              <a16:creationId xmlns:a16="http://schemas.microsoft.com/office/drawing/2014/main" id="{CFAB9DA3-953C-4465-A035-F8C9050E3ADC}"/>
            </a:ext>
          </a:extLst>
        </xdr:cNvPr>
        <xdr:cNvSpPr/>
      </xdr:nvSpPr>
      <xdr:spPr>
        <a:xfrm>
          <a:off x="19685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68035</xdr:rowOff>
    </xdr:from>
    <xdr:to>
      <xdr:col>15</xdr:col>
      <xdr:colOff>50800</xdr:colOff>
      <xdr:row>40</xdr:row>
      <xdr:rowOff>89263</xdr:rowOff>
    </xdr:to>
    <xdr:cxnSp macro="">
      <xdr:nvCxnSpPr>
        <xdr:cNvPr id="78" name="直線コネクタ 77">
          <a:extLst>
            <a:ext uri="{FF2B5EF4-FFF2-40B4-BE49-F238E27FC236}">
              <a16:creationId xmlns:a16="http://schemas.microsoft.com/office/drawing/2014/main" id="{C84A839E-C6DF-4596-9099-2AAB84EA1234}"/>
            </a:ext>
          </a:extLst>
        </xdr:cNvPr>
        <xdr:cNvCxnSpPr/>
      </xdr:nvCxnSpPr>
      <xdr:spPr>
        <a:xfrm>
          <a:off x="2019300" y="692603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159294</xdr:rowOff>
    </xdr:from>
    <xdr:to>
      <xdr:col>6</xdr:col>
      <xdr:colOff>38100</xdr:colOff>
      <xdr:row>40</xdr:row>
      <xdr:rowOff>89444</xdr:rowOff>
    </xdr:to>
    <xdr:sp macro="" textlink="">
      <xdr:nvSpPr>
        <xdr:cNvPr id="79" name="楕円 78">
          <a:extLst>
            <a:ext uri="{FF2B5EF4-FFF2-40B4-BE49-F238E27FC236}">
              <a16:creationId xmlns:a16="http://schemas.microsoft.com/office/drawing/2014/main" id="{BD87A848-34D2-453E-AC10-4B01A2C440A4}"/>
            </a:ext>
          </a:extLst>
        </xdr:cNvPr>
        <xdr:cNvSpPr/>
      </xdr:nvSpPr>
      <xdr:spPr>
        <a:xfrm>
          <a:off x="1079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38644</xdr:rowOff>
    </xdr:from>
    <xdr:to>
      <xdr:col>10</xdr:col>
      <xdr:colOff>114300</xdr:colOff>
      <xdr:row>40</xdr:row>
      <xdr:rowOff>68035</xdr:rowOff>
    </xdr:to>
    <xdr:cxnSp macro="">
      <xdr:nvCxnSpPr>
        <xdr:cNvPr id="80" name="直線コネクタ 79">
          <a:extLst>
            <a:ext uri="{FF2B5EF4-FFF2-40B4-BE49-F238E27FC236}">
              <a16:creationId xmlns:a16="http://schemas.microsoft.com/office/drawing/2014/main" id="{0816AFE0-7728-475B-969C-DC506904CF89}"/>
            </a:ext>
          </a:extLst>
        </xdr:cNvPr>
        <xdr:cNvCxnSpPr/>
      </xdr:nvCxnSpPr>
      <xdr:spPr>
        <a:xfrm>
          <a:off x="1130300" y="689664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1" name="n_1aveValue【道路】&#10;有形固定資産減価償却率">
          <a:extLst>
            <a:ext uri="{FF2B5EF4-FFF2-40B4-BE49-F238E27FC236}">
              <a16:creationId xmlns:a16="http://schemas.microsoft.com/office/drawing/2014/main" id="{6A02331D-937B-4D74-B214-DB078384A037}"/>
            </a:ext>
          </a:extLst>
        </xdr:cNvPr>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2" name="n_2aveValue【道路】&#10;有形固定資産減価償却率">
          <a:extLst>
            <a:ext uri="{FF2B5EF4-FFF2-40B4-BE49-F238E27FC236}">
              <a16:creationId xmlns:a16="http://schemas.microsoft.com/office/drawing/2014/main" id="{96A9C6FF-D1AC-4E0F-8484-F5D9F0E6FF3F}"/>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112503</xdr:rowOff>
    </xdr:from>
    <xdr:ext cx="405111" cy="259045"/>
    <xdr:sp macro="" textlink="">
      <xdr:nvSpPr>
        <xdr:cNvPr id="83" name="n_3aveValue【道路】&#10;有形固定資産減価償却率">
          <a:extLst>
            <a:ext uri="{FF2B5EF4-FFF2-40B4-BE49-F238E27FC236}">
              <a16:creationId xmlns:a16="http://schemas.microsoft.com/office/drawing/2014/main" id="{E68AE630-B8A0-4997-B18A-D1D38349BF2E}"/>
            </a:ext>
          </a:extLst>
        </xdr:cNvPr>
        <xdr:cNvSpPr txBox="1"/>
      </xdr:nvSpPr>
      <xdr:spPr>
        <a:xfrm>
          <a:off x="1816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89643</xdr:rowOff>
    </xdr:from>
    <xdr:ext cx="405111" cy="259045"/>
    <xdr:sp macro="" textlink="">
      <xdr:nvSpPr>
        <xdr:cNvPr id="84" name="n_4aveValue【道路】&#10;有形固定資産減価償却率">
          <a:extLst>
            <a:ext uri="{FF2B5EF4-FFF2-40B4-BE49-F238E27FC236}">
              <a16:creationId xmlns:a16="http://schemas.microsoft.com/office/drawing/2014/main" id="{1C93044E-244D-4B91-B36E-D568AD44D34E}"/>
            </a:ext>
          </a:extLst>
        </xdr:cNvPr>
        <xdr:cNvSpPr txBox="1"/>
      </xdr:nvSpPr>
      <xdr:spPr>
        <a:xfrm>
          <a:off x="927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150784</xdr:rowOff>
    </xdr:from>
    <xdr:ext cx="405111" cy="259045"/>
    <xdr:sp macro="" textlink="">
      <xdr:nvSpPr>
        <xdr:cNvPr id="85" name="n_1mainValue【道路】&#10;有形固定資産減価償却率">
          <a:extLst>
            <a:ext uri="{FF2B5EF4-FFF2-40B4-BE49-F238E27FC236}">
              <a16:creationId xmlns:a16="http://schemas.microsoft.com/office/drawing/2014/main" id="{350E672B-B2AC-4385-86F5-4E981491E808}"/>
            </a:ext>
          </a:extLst>
        </xdr:cNvPr>
        <xdr:cNvSpPr txBox="1"/>
      </xdr:nvSpPr>
      <xdr:spPr>
        <a:xfrm>
          <a:off x="35820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131190</xdr:rowOff>
    </xdr:from>
    <xdr:ext cx="405111" cy="259045"/>
    <xdr:sp macro="" textlink="">
      <xdr:nvSpPr>
        <xdr:cNvPr id="86" name="n_2mainValue【道路】&#10;有形固定資産減価償却率">
          <a:extLst>
            <a:ext uri="{FF2B5EF4-FFF2-40B4-BE49-F238E27FC236}">
              <a16:creationId xmlns:a16="http://schemas.microsoft.com/office/drawing/2014/main" id="{A2A43307-EE86-40F1-9431-500ABA857CAF}"/>
            </a:ext>
          </a:extLst>
        </xdr:cNvPr>
        <xdr:cNvSpPr txBox="1"/>
      </xdr:nvSpPr>
      <xdr:spPr>
        <a:xfrm>
          <a:off x="2705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109962</xdr:rowOff>
    </xdr:from>
    <xdr:ext cx="405111" cy="259045"/>
    <xdr:sp macro="" textlink="">
      <xdr:nvSpPr>
        <xdr:cNvPr id="87" name="n_3mainValue【道路】&#10;有形固定資産減価償却率">
          <a:extLst>
            <a:ext uri="{FF2B5EF4-FFF2-40B4-BE49-F238E27FC236}">
              <a16:creationId xmlns:a16="http://schemas.microsoft.com/office/drawing/2014/main" id="{49E55044-59CE-4E2A-9CFA-932947DA5A37}"/>
            </a:ext>
          </a:extLst>
        </xdr:cNvPr>
        <xdr:cNvSpPr txBox="1"/>
      </xdr:nvSpPr>
      <xdr:spPr>
        <a:xfrm>
          <a:off x="1816744"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80571</xdr:rowOff>
    </xdr:from>
    <xdr:ext cx="405111" cy="259045"/>
    <xdr:sp macro="" textlink="">
      <xdr:nvSpPr>
        <xdr:cNvPr id="88" name="n_4mainValue【道路】&#10;有形固定資産減価償却率">
          <a:extLst>
            <a:ext uri="{FF2B5EF4-FFF2-40B4-BE49-F238E27FC236}">
              <a16:creationId xmlns:a16="http://schemas.microsoft.com/office/drawing/2014/main" id="{F5169313-A94B-41E7-8BFD-49688205CEFF}"/>
            </a:ext>
          </a:extLst>
        </xdr:cNvPr>
        <xdr:cNvSpPr txBox="1"/>
      </xdr:nvSpPr>
      <xdr:spPr>
        <a:xfrm>
          <a:off x="927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19581B2-55C7-48C5-A818-C59E0030A2A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FC33520-DC48-4FE9-9A1C-3671FEF01CF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659A93B-CA8E-4310-86AF-CE828ACC2D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253D174-C7BD-4379-AD62-2C06729830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CB7303D-0112-443B-9A35-E9EC8F03CCA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2154652-92ED-4C6E-ACBC-D0FC9A3CF5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D86F300-271A-4BAB-87DC-A5F512099D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3935E2E-DF13-46DE-ACA2-FF71FDD609D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64FAFEC-B6F6-4E59-8E19-7D4D2E60DAD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93DE553-9A31-4ED8-B7A5-DE7DB584F4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7435610F-B5DD-41D7-A613-A9A05F98683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470C55AB-9912-4CA9-BA21-74354F58FCC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8EB73F4D-6625-4071-AE10-7098941B853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6A76DD4-53D9-4F05-BF4F-B31033DAA7D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1A26F02-7BE0-43CB-B885-ECC8D991FB7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2F5603DA-56B2-4893-A7D5-7432DCAD39E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7568060B-A8EC-40B3-A8B6-A7C9625D027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4F8BC8EC-A6B7-4A80-935F-4EAF5B259EB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11D6F38C-651A-4D50-93B1-115E9604659E}"/>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AE9FDAF7-A90A-4B2A-B9B5-0B9698DBFDD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6698FB07-607E-433D-8200-A8652D3477D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F638C600-1C94-410D-ADF7-1A95C850942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7FB589D-873A-4722-BF8E-80E9AB368F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6FC34B0-2AEB-44C7-927A-C5743DC6299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F142473-92A6-46C7-AD37-4B85B596DEB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4" name="直線コネクタ 113">
          <a:extLst>
            <a:ext uri="{FF2B5EF4-FFF2-40B4-BE49-F238E27FC236}">
              <a16:creationId xmlns:a16="http://schemas.microsoft.com/office/drawing/2014/main" id="{10B8C3C9-EF3D-4FEB-85D7-82C26E1C8E83}"/>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5" name="【道路】&#10;一人当たり延長最小値テキスト">
          <a:extLst>
            <a:ext uri="{FF2B5EF4-FFF2-40B4-BE49-F238E27FC236}">
              <a16:creationId xmlns:a16="http://schemas.microsoft.com/office/drawing/2014/main" id="{1458333C-54FD-47B4-9426-1118E655B614}"/>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6" name="直線コネクタ 115">
          <a:extLst>
            <a:ext uri="{FF2B5EF4-FFF2-40B4-BE49-F238E27FC236}">
              <a16:creationId xmlns:a16="http://schemas.microsoft.com/office/drawing/2014/main" id="{028FFDA2-0A87-4664-A0D5-BEDE09759BB5}"/>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17" name="【道路】&#10;一人当たり延長最大値テキスト">
          <a:extLst>
            <a:ext uri="{FF2B5EF4-FFF2-40B4-BE49-F238E27FC236}">
              <a16:creationId xmlns:a16="http://schemas.microsoft.com/office/drawing/2014/main" id="{A6199265-2DEA-46A1-80E7-EB8D0A7569D2}"/>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18" name="直線コネクタ 117">
          <a:extLst>
            <a:ext uri="{FF2B5EF4-FFF2-40B4-BE49-F238E27FC236}">
              <a16:creationId xmlns:a16="http://schemas.microsoft.com/office/drawing/2014/main" id="{D3EB977F-1AFF-46C0-A030-A96A0F41EF4E}"/>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122111</xdr:rowOff>
    </xdr:from>
    <xdr:ext cx="534377" cy="259045"/>
    <xdr:sp macro="" textlink="">
      <xdr:nvSpPr>
        <xdr:cNvPr id="119" name="【道路】&#10;一人当たり延長平均値テキスト">
          <a:extLst>
            <a:ext uri="{FF2B5EF4-FFF2-40B4-BE49-F238E27FC236}">
              <a16:creationId xmlns:a16="http://schemas.microsoft.com/office/drawing/2014/main" id="{FFEF38B3-A9A7-4220-93BD-5045238AFD24}"/>
            </a:ext>
          </a:extLst>
        </xdr:cNvPr>
        <xdr:cNvSpPr txBox="1"/>
      </xdr:nvSpPr>
      <xdr:spPr>
        <a:xfrm>
          <a:off x="10515600" y="6637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0" name="フローチャート: 判断 119">
          <a:extLst>
            <a:ext uri="{FF2B5EF4-FFF2-40B4-BE49-F238E27FC236}">
              <a16:creationId xmlns:a16="http://schemas.microsoft.com/office/drawing/2014/main" id="{302DFD37-65EF-49B9-8747-75AA3B1999A8}"/>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1" name="フローチャート: 判断 120">
          <a:extLst>
            <a:ext uri="{FF2B5EF4-FFF2-40B4-BE49-F238E27FC236}">
              <a16:creationId xmlns:a16="http://schemas.microsoft.com/office/drawing/2014/main" id="{50A2BE25-B259-4AF5-88E0-6C987791F389}"/>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2" name="フローチャート: 判断 121">
          <a:extLst>
            <a:ext uri="{FF2B5EF4-FFF2-40B4-BE49-F238E27FC236}">
              <a16:creationId xmlns:a16="http://schemas.microsoft.com/office/drawing/2014/main" id="{F6F974B7-2528-46A2-9397-2077E0CC2D82}"/>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3" name="フローチャート: 判断 122">
          <a:extLst>
            <a:ext uri="{FF2B5EF4-FFF2-40B4-BE49-F238E27FC236}">
              <a16:creationId xmlns:a16="http://schemas.microsoft.com/office/drawing/2014/main" id="{D4DA2F40-9ECB-4016-AC08-161169AAD891}"/>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4" name="フローチャート: 判断 123">
          <a:extLst>
            <a:ext uri="{FF2B5EF4-FFF2-40B4-BE49-F238E27FC236}">
              <a16:creationId xmlns:a16="http://schemas.microsoft.com/office/drawing/2014/main" id="{9BAAACC6-12E0-4AD9-869D-1CDD8752FEB8}"/>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4508AB2-55A2-4209-AFB2-BBDA8E6D92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E2E33C-2FAA-4711-BCFF-F063748FCA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F39A8E-865A-426D-9DA8-604E7E45495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775FFA-FD3A-40D2-A7B6-F28E03E5B0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F60B77-834B-4EB4-A05A-27BF23D78C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125086</xdr:rowOff>
    </xdr:from>
    <xdr:to>
      <xdr:col>50</xdr:col>
      <xdr:colOff>165100</xdr:colOff>
      <xdr:row>41</xdr:row>
      <xdr:rowOff>55236</xdr:rowOff>
    </xdr:to>
    <xdr:sp macro="" textlink="">
      <xdr:nvSpPr>
        <xdr:cNvPr id="130" name="楕円 129">
          <a:extLst>
            <a:ext uri="{FF2B5EF4-FFF2-40B4-BE49-F238E27FC236}">
              <a16:creationId xmlns:a16="http://schemas.microsoft.com/office/drawing/2014/main" id="{A21B8F05-65B2-4682-862B-B4616917AAEB}"/>
            </a:ext>
          </a:extLst>
        </xdr:cNvPr>
        <xdr:cNvSpPr/>
      </xdr:nvSpPr>
      <xdr:spPr>
        <a:xfrm>
          <a:off x="9588500" y="69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132891</xdr:rowOff>
    </xdr:from>
    <xdr:to>
      <xdr:col>46</xdr:col>
      <xdr:colOff>38100</xdr:colOff>
      <xdr:row>41</xdr:row>
      <xdr:rowOff>63041</xdr:rowOff>
    </xdr:to>
    <xdr:sp macro="" textlink="">
      <xdr:nvSpPr>
        <xdr:cNvPr id="131" name="楕円 130">
          <a:extLst>
            <a:ext uri="{FF2B5EF4-FFF2-40B4-BE49-F238E27FC236}">
              <a16:creationId xmlns:a16="http://schemas.microsoft.com/office/drawing/2014/main" id="{08DB4336-1C2D-4017-8FDA-2B09E8D06D88}"/>
            </a:ext>
          </a:extLst>
        </xdr:cNvPr>
        <xdr:cNvSpPr/>
      </xdr:nvSpPr>
      <xdr:spPr>
        <a:xfrm>
          <a:off x="8699500" y="699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4436</xdr:rowOff>
    </xdr:from>
    <xdr:to>
      <xdr:col>50</xdr:col>
      <xdr:colOff>114300</xdr:colOff>
      <xdr:row>41</xdr:row>
      <xdr:rowOff>12241</xdr:rowOff>
    </xdr:to>
    <xdr:cxnSp macro="">
      <xdr:nvCxnSpPr>
        <xdr:cNvPr id="132" name="直線コネクタ 131">
          <a:extLst>
            <a:ext uri="{FF2B5EF4-FFF2-40B4-BE49-F238E27FC236}">
              <a16:creationId xmlns:a16="http://schemas.microsoft.com/office/drawing/2014/main" id="{A3D6A613-CFA6-4AD8-8F12-7370607F4D9C}"/>
            </a:ext>
          </a:extLst>
        </xdr:cNvPr>
        <xdr:cNvCxnSpPr/>
      </xdr:nvCxnSpPr>
      <xdr:spPr>
        <a:xfrm flipV="1">
          <a:off x="8750300" y="7033886"/>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138785</xdr:rowOff>
    </xdr:from>
    <xdr:to>
      <xdr:col>41</xdr:col>
      <xdr:colOff>101600</xdr:colOff>
      <xdr:row>41</xdr:row>
      <xdr:rowOff>68935</xdr:rowOff>
    </xdr:to>
    <xdr:sp macro="" textlink="">
      <xdr:nvSpPr>
        <xdr:cNvPr id="133" name="楕円 132">
          <a:extLst>
            <a:ext uri="{FF2B5EF4-FFF2-40B4-BE49-F238E27FC236}">
              <a16:creationId xmlns:a16="http://schemas.microsoft.com/office/drawing/2014/main" id="{4D070C0C-81F6-489F-A456-826242BBF9CD}"/>
            </a:ext>
          </a:extLst>
        </xdr:cNvPr>
        <xdr:cNvSpPr/>
      </xdr:nvSpPr>
      <xdr:spPr>
        <a:xfrm>
          <a:off x="7810500" y="69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12241</xdr:rowOff>
    </xdr:from>
    <xdr:to>
      <xdr:col>45</xdr:col>
      <xdr:colOff>177800</xdr:colOff>
      <xdr:row>41</xdr:row>
      <xdr:rowOff>18135</xdr:rowOff>
    </xdr:to>
    <xdr:cxnSp macro="">
      <xdr:nvCxnSpPr>
        <xdr:cNvPr id="134" name="直線コネクタ 133">
          <a:extLst>
            <a:ext uri="{FF2B5EF4-FFF2-40B4-BE49-F238E27FC236}">
              <a16:creationId xmlns:a16="http://schemas.microsoft.com/office/drawing/2014/main" id="{16E67004-9A63-41AD-BC77-CFBB52DD154C}"/>
            </a:ext>
          </a:extLst>
        </xdr:cNvPr>
        <xdr:cNvCxnSpPr/>
      </xdr:nvCxnSpPr>
      <xdr:spPr>
        <a:xfrm flipV="1">
          <a:off x="7861300" y="7041691"/>
          <a:ext cx="889000" cy="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143635</xdr:rowOff>
    </xdr:from>
    <xdr:to>
      <xdr:col>36</xdr:col>
      <xdr:colOff>165100</xdr:colOff>
      <xdr:row>41</xdr:row>
      <xdr:rowOff>73785</xdr:rowOff>
    </xdr:to>
    <xdr:sp macro="" textlink="">
      <xdr:nvSpPr>
        <xdr:cNvPr id="135" name="楕円 134">
          <a:extLst>
            <a:ext uri="{FF2B5EF4-FFF2-40B4-BE49-F238E27FC236}">
              <a16:creationId xmlns:a16="http://schemas.microsoft.com/office/drawing/2014/main" id="{4C9ECAE6-DB4D-4CEE-B7B0-69230B57F428}"/>
            </a:ext>
          </a:extLst>
        </xdr:cNvPr>
        <xdr:cNvSpPr/>
      </xdr:nvSpPr>
      <xdr:spPr>
        <a:xfrm>
          <a:off x="6921500" y="70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18135</xdr:rowOff>
    </xdr:from>
    <xdr:to>
      <xdr:col>41</xdr:col>
      <xdr:colOff>50800</xdr:colOff>
      <xdr:row>41</xdr:row>
      <xdr:rowOff>22985</xdr:rowOff>
    </xdr:to>
    <xdr:cxnSp macro="">
      <xdr:nvCxnSpPr>
        <xdr:cNvPr id="136" name="直線コネクタ 135">
          <a:extLst>
            <a:ext uri="{FF2B5EF4-FFF2-40B4-BE49-F238E27FC236}">
              <a16:creationId xmlns:a16="http://schemas.microsoft.com/office/drawing/2014/main" id="{9B6F5CFE-BAC7-4E81-8D5D-DD635D84C77B}"/>
            </a:ext>
          </a:extLst>
        </xdr:cNvPr>
        <xdr:cNvCxnSpPr/>
      </xdr:nvCxnSpPr>
      <xdr:spPr>
        <a:xfrm flipV="1">
          <a:off x="6972300" y="7047585"/>
          <a:ext cx="889000" cy="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107751</xdr:rowOff>
    </xdr:from>
    <xdr:ext cx="534377" cy="259045"/>
    <xdr:sp macro="" textlink="">
      <xdr:nvSpPr>
        <xdr:cNvPr id="137" name="n_1aveValue【道路】&#10;一人当たり延長">
          <a:extLst>
            <a:ext uri="{FF2B5EF4-FFF2-40B4-BE49-F238E27FC236}">
              <a16:creationId xmlns:a16="http://schemas.microsoft.com/office/drawing/2014/main" id="{8D80AC3B-3C24-4DB8-A243-830A74673466}"/>
            </a:ext>
          </a:extLst>
        </xdr:cNvPr>
        <xdr:cNvSpPr txBox="1"/>
      </xdr:nvSpPr>
      <xdr:spPr>
        <a:xfrm>
          <a:off x="93594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120112</xdr:rowOff>
    </xdr:from>
    <xdr:ext cx="534377" cy="259045"/>
    <xdr:sp macro="" textlink="">
      <xdr:nvSpPr>
        <xdr:cNvPr id="138" name="n_2aveValue【道路】&#10;一人当たり延長">
          <a:extLst>
            <a:ext uri="{FF2B5EF4-FFF2-40B4-BE49-F238E27FC236}">
              <a16:creationId xmlns:a16="http://schemas.microsoft.com/office/drawing/2014/main" id="{DCCE8A05-789F-4B23-B73D-246B8570AF05}"/>
            </a:ext>
          </a:extLst>
        </xdr:cNvPr>
        <xdr:cNvSpPr txBox="1"/>
      </xdr:nvSpPr>
      <xdr:spPr>
        <a:xfrm>
          <a:off x="8483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159284</xdr:rowOff>
    </xdr:from>
    <xdr:ext cx="534377" cy="259045"/>
    <xdr:sp macro="" textlink="">
      <xdr:nvSpPr>
        <xdr:cNvPr id="139" name="n_3aveValue【道路】&#10;一人当たり延長">
          <a:extLst>
            <a:ext uri="{FF2B5EF4-FFF2-40B4-BE49-F238E27FC236}">
              <a16:creationId xmlns:a16="http://schemas.microsoft.com/office/drawing/2014/main" id="{C8EEE56F-37C4-4C2C-AC88-E3883DA6A9D4}"/>
            </a:ext>
          </a:extLst>
        </xdr:cNvPr>
        <xdr:cNvSpPr txBox="1"/>
      </xdr:nvSpPr>
      <xdr:spPr>
        <a:xfrm>
          <a:off x="7594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40" name="n_4aveValue【道路】&#10;一人当たり延長">
          <a:extLst>
            <a:ext uri="{FF2B5EF4-FFF2-40B4-BE49-F238E27FC236}">
              <a16:creationId xmlns:a16="http://schemas.microsoft.com/office/drawing/2014/main" id="{8B1CE9B4-FD71-41FF-95F8-214F40B139E4}"/>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46363</xdr:rowOff>
    </xdr:from>
    <xdr:ext cx="534377" cy="259045"/>
    <xdr:sp macro="" textlink="">
      <xdr:nvSpPr>
        <xdr:cNvPr id="141" name="n_1mainValue【道路】&#10;一人当たり延長">
          <a:extLst>
            <a:ext uri="{FF2B5EF4-FFF2-40B4-BE49-F238E27FC236}">
              <a16:creationId xmlns:a16="http://schemas.microsoft.com/office/drawing/2014/main" id="{14AACD54-DBFB-4360-BCA2-41B81031E4D1}"/>
            </a:ext>
          </a:extLst>
        </xdr:cNvPr>
        <xdr:cNvSpPr txBox="1"/>
      </xdr:nvSpPr>
      <xdr:spPr>
        <a:xfrm>
          <a:off x="9359411" y="707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54168</xdr:rowOff>
    </xdr:from>
    <xdr:ext cx="534377" cy="259045"/>
    <xdr:sp macro="" textlink="">
      <xdr:nvSpPr>
        <xdr:cNvPr id="142" name="n_2mainValue【道路】&#10;一人当たり延長">
          <a:extLst>
            <a:ext uri="{FF2B5EF4-FFF2-40B4-BE49-F238E27FC236}">
              <a16:creationId xmlns:a16="http://schemas.microsoft.com/office/drawing/2014/main" id="{3158CE37-6270-494A-B74F-72B64D3C1A1F}"/>
            </a:ext>
          </a:extLst>
        </xdr:cNvPr>
        <xdr:cNvSpPr txBox="1"/>
      </xdr:nvSpPr>
      <xdr:spPr>
        <a:xfrm>
          <a:off x="8483111" y="708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60062</xdr:rowOff>
    </xdr:from>
    <xdr:ext cx="534377" cy="259045"/>
    <xdr:sp macro="" textlink="">
      <xdr:nvSpPr>
        <xdr:cNvPr id="143" name="n_3mainValue【道路】&#10;一人当たり延長">
          <a:extLst>
            <a:ext uri="{FF2B5EF4-FFF2-40B4-BE49-F238E27FC236}">
              <a16:creationId xmlns:a16="http://schemas.microsoft.com/office/drawing/2014/main" id="{A5838826-893C-4D19-A416-403571F48523}"/>
            </a:ext>
          </a:extLst>
        </xdr:cNvPr>
        <xdr:cNvSpPr txBox="1"/>
      </xdr:nvSpPr>
      <xdr:spPr>
        <a:xfrm>
          <a:off x="7594111" y="70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64912</xdr:rowOff>
    </xdr:from>
    <xdr:ext cx="534377" cy="259045"/>
    <xdr:sp macro="" textlink="">
      <xdr:nvSpPr>
        <xdr:cNvPr id="144" name="n_4mainValue【道路】&#10;一人当たり延長">
          <a:extLst>
            <a:ext uri="{FF2B5EF4-FFF2-40B4-BE49-F238E27FC236}">
              <a16:creationId xmlns:a16="http://schemas.microsoft.com/office/drawing/2014/main" id="{56B6BC07-7B24-4C9B-8BE2-52AAEC172A9D}"/>
            </a:ext>
          </a:extLst>
        </xdr:cNvPr>
        <xdr:cNvSpPr txBox="1"/>
      </xdr:nvSpPr>
      <xdr:spPr>
        <a:xfrm>
          <a:off x="6705111" y="709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750CBB57-291E-4244-9AE5-1360E3788A2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25D1FFAF-CAD9-4F6A-876F-8A5DEEAE46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FF4031C6-9475-43FF-B7FC-F61EBFAF03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E5F3E8A2-0952-403D-A3C5-8C3D1846DB2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1924DCAA-1D63-4291-81E7-A238CB58C84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EFD69D02-64A7-4440-A384-72F87FFB9F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E636F8E0-CD29-497E-8C5D-4F42184D87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1EAE125-ED0A-440B-8FB4-515D9AC7AC2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35A9AA28-8422-4DDE-81A3-E89DB16783D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C844FF1A-4E63-4F68-990B-423BF5FCE0F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1F8C6AB4-ED58-4710-AA03-24351F62440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B938B7EE-E9EC-4F22-AEDE-C198F6D4EB5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2FE21716-915D-4FBD-885B-CB7620B4821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C7000A18-5D51-4678-8530-74F6D4B4321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42D47AEB-8A50-4872-A07C-83C563EAC7C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0F310DCF-EEBC-466A-8487-7C4520A081F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59A60A19-0DEE-4952-B9B6-7812B631539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C84769C1-FF42-46D7-AEE9-A45B119E385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229D565E-F585-4F24-85C2-5B15FA21F8F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2891D909-D529-4199-A7FF-179607773F5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50EAE790-9A96-4487-8AFD-1FA5A71BE59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C82C2222-BBD7-4536-B7D2-DBD5C9F9B42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7" name="テキスト ボックス 166">
          <a:extLst>
            <a:ext uri="{FF2B5EF4-FFF2-40B4-BE49-F238E27FC236}">
              <a16:creationId xmlns:a16="http://schemas.microsoft.com/office/drawing/2014/main" id="{D3A4F0E5-E97C-4C2F-BCCF-850A8E7D7B0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DE2B280-5284-462A-B9BD-7DF1C181404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64782CF-D790-4937-BA3A-3A091ECC0D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0" name="直線コネクタ 169">
          <a:extLst>
            <a:ext uri="{FF2B5EF4-FFF2-40B4-BE49-F238E27FC236}">
              <a16:creationId xmlns:a16="http://schemas.microsoft.com/office/drawing/2014/main" id="{DF6FA4C0-99E4-4448-BC90-D5E717692BE3}"/>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CC0B930D-F2BA-465E-B27C-35B33043CD83}"/>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2" name="直線コネクタ 171">
          <a:extLst>
            <a:ext uri="{FF2B5EF4-FFF2-40B4-BE49-F238E27FC236}">
              <a16:creationId xmlns:a16="http://schemas.microsoft.com/office/drawing/2014/main" id="{C243AAAE-FAF7-4217-9A75-3693B92C238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3" name="【橋りょう・トンネル】&#10;有形固定資産減価償却率最大値テキスト">
          <a:extLst>
            <a:ext uri="{FF2B5EF4-FFF2-40B4-BE49-F238E27FC236}">
              <a16:creationId xmlns:a16="http://schemas.microsoft.com/office/drawing/2014/main" id="{54892DAB-AEE9-46B9-8380-111B3B1B097D}"/>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4" name="直線コネクタ 173">
          <a:extLst>
            <a:ext uri="{FF2B5EF4-FFF2-40B4-BE49-F238E27FC236}">
              <a16:creationId xmlns:a16="http://schemas.microsoft.com/office/drawing/2014/main" id="{29A9AEE6-E038-4EA1-B2C1-D13FB00EC950}"/>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39B30C2-A160-4729-9CF8-2A195C105B90}"/>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76" name="フローチャート: 判断 175">
          <a:extLst>
            <a:ext uri="{FF2B5EF4-FFF2-40B4-BE49-F238E27FC236}">
              <a16:creationId xmlns:a16="http://schemas.microsoft.com/office/drawing/2014/main" id="{793C80B1-5520-4FB4-BB44-221082EE4E58}"/>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7" name="フローチャート: 判断 176">
          <a:extLst>
            <a:ext uri="{FF2B5EF4-FFF2-40B4-BE49-F238E27FC236}">
              <a16:creationId xmlns:a16="http://schemas.microsoft.com/office/drawing/2014/main" id="{7828FF11-6127-49BC-B7B7-90421B5C951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78" name="フローチャート: 判断 177">
          <a:extLst>
            <a:ext uri="{FF2B5EF4-FFF2-40B4-BE49-F238E27FC236}">
              <a16:creationId xmlns:a16="http://schemas.microsoft.com/office/drawing/2014/main" id="{A2C74A91-5AD5-4775-8104-E916091F1078}"/>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79" name="フローチャート: 判断 178">
          <a:extLst>
            <a:ext uri="{FF2B5EF4-FFF2-40B4-BE49-F238E27FC236}">
              <a16:creationId xmlns:a16="http://schemas.microsoft.com/office/drawing/2014/main" id="{3BD874DE-FDCB-4CD2-8C1E-3D996F8FEFE0}"/>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0" name="フローチャート: 判断 179">
          <a:extLst>
            <a:ext uri="{FF2B5EF4-FFF2-40B4-BE49-F238E27FC236}">
              <a16:creationId xmlns:a16="http://schemas.microsoft.com/office/drawing/2014/main" id="{044F9BBA-68C5-4312-A9A0-4F7A17ECE475}"/>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63CEE6D-3C42-4B04-A810-36DFD979F2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8D42E34-E30E-4F01-A480-CD4B981617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647F58-551D-4FAD-B331-7043A73E70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9118766-9A01-4827-A6B6-B3AFAD48FF5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A4BB45-2E4C-44EF-89B1-1BDB784B14F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43906</xdr:rowOff>
    </xdr:from>
    <xdr:to>
      <xdr:col>20</xdr:col>
      <xdr:colOff>38100</xdr:colOff>
      <xdr:row>61</xdr:row>
      <xdr:rowOff>145506</xdr:rowOff>
    </xdr:to>
    <xdr:sp macro="" textlink="">
      <xdr:nvSpPr>
        <xdr:cNvPr id="186" name="楕円 185">
          <a:extLst>
            <a:ext uri="{FF2B5EF4-FFF2-40B4-BE49-F238E27FC236}">
              <a16:creationId xmlns:a16="http://schemas.microsoft.com/office/drawing/2014/main" id="{015ADDEF-A51B-41F3-8154-B350D0FF28E1}"/>
            </a:ext>
          </a:extLst>
        </xdr:cNvPr>
        <xdr:cNvSpPr/>
      </xdr:nvSpPr>
      <xdr:spPr>
        <a:xfrm>
          <a:off x="3746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32476</xdr:rowOff>
    </xdr:from>
    <xdr:to>
      <xdr:col>15</xdr:col>
      <xdr:colOff>101600</xdr:colOff>
      <xdr:row>61</xdr:row>
      <xdr:rowOff>134076</xdr:rowOff>
    </xdr:to>
    <xdr:sp macro="" textlink="">
      <xdr:nvSpPr>
        <xdr:cNvPr id="187" name="楕円 186">
          <a:extLst>
            <a:ext uri="{FF2B5EF4-FFF2-40B4-BE49-F238E27FC236}">
              <a16:creationId xmlns:a16="http://schemas.microsoft.com/office/drawing/2014/main" id="{977BBC2A-5005-4E0F-9B8E-30D6419A8ABB}"/>
            </a:ext>
          </a:extLst>
        </xdr:cNvPr>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94706</xdr:rowOff>
    </xdr:to>
    <xdr:cxnSp macro="">
      <xdr:nvCxnSpPr>
        <xdr:cNvPr id="188" name="直線コネクタ 187">
          <a:extLst>
            <a:ext uri="{FF2B5EF4-FFF2-40B4-BE49-F238E27FC236}">
              <a16:creationId xmlns:a16="http://schemas.microsoft.com/office/drawing/2014/main" id="{31945DC3-40FF-46A8-9B36-E5A13C8F7F10}"/>
            </a:ext>
          </a:extLst>
        </xdr:cNvPr>
        <xdr:cNvCxnSpPr/>
      </xdr:nvCxnSpPr>
      <xdr:spPr>
        <a:xfrm>
          <a:off x="2908300" y="105417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89" name="楕円 188">
          <a:extLst>
            <a:ext uri="{FF2B5EF4-FFF2-40B4-BE49-F238E27FC236}">
              <a16:creationId xmlns:a16="http://schemas.microsoft.com/office/drawing/2014/main" id="{ED35C6E3-F4A4-4AA3-9CAC-4E6483ED05F5}"/>
            </a:ext>
          </a:extLst>
        </xdr:cNvPr>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83276</xdr:rowOff>
    </xdr:to>
    <xdr:cxnSp macro="">
      <xdr:nvCxnSpPr>
        <xdr:cNvPr id="190" name="直線コネクタ 189">
          <a:extLst>
            <a:ext uri="{FF2B5EF4-FFF2-40B4-BE49-F238E27FC236}">
              <a16:creationId xmlns:a16="http://schemas.microsoft.com/office/drawing/2014/main" id="{49CA01AE-CDCA-4304-8669-F83F530088F8}"/>
            </a:ext>
          </a:extLst>
        </xdr:cNvPr>
        <xdr:cNvCxnSpPr/>
      </xdr:nvCxnSpPr>
      <xdr:spPr>
        <a:xfrm>
          <a:off x="2019300" y="105172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1" name="楕円 190">
          <a:extLst>
            <a:ext uri="{FF2B5EF4-FFF2-40B4-BE49-F238E27FC236}">
              <a16:creationId xmlns:a16="http://schemas.microsoft.com/office/drawing/2014/main" id="{7565043A-11FC-4345-B59F-3374BA4DF195}"/>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58783</xdr:rowOff>
    </xdr:to>
    <xdr:cxnSp macro="">
      <xdr:nvCxnSpPr>
        <xdr:cNvPr id="192" name="直線コネクタ 191">
          <a:extLst>
            <a:ext uri="{FF2B5EF4-FFF2-40B4-BE49-F238E27FC236}">
              <a16:creationId xmlns:a16="http://schemas.microsoft.com/office/drawing/2014/main" id="{F37D462E-571B-4465-9F65-4DA7ED550594}"/>
            </a:ext>
          </a:extLst>
        </xdr:cNvPr>
        <xdr:cNvCxnSpPr/>
      </xdr:nvCxnSpPr>
      <xdr:spPr>
        <a:xfrm>
          <a:off x="1130300" y="1048784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DB583802-D740-4474-91C1-BCCC970DF036}"/>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12C217F6-2C07-4E5C-8C69-F0E3524C81B1}"/>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80390</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74E2F98B-C605-4EC3-A509-8157528D281C}"/>
            </a:ext>
          </a:extLst>
        </xdr:cNvPr>
        <xdr:cNvSpPr txBox="1"/>
      </xdr:nvSpPr>
      <xdr:spPr>
        <a:xfrm>
          <a:off x="1816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808460B5-8F75-4596-A488-87724BACED4F}"/>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136633</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7E9C3235-5C96-4E52-9872-7E25882DA08F}"/>
            </a:ext>
          </a:extLst>
        </xdr:cNvPr>
        <xdr:cNvSpPr txBox="1"/>
      </xdr:nvSpPr>
      <xdr:spPr>
        <a:xfrm>
          <a:off x="35820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58B7F175-CC84-495A-AFA4-FB37B6573147}"/>
            </a:ext>
          </a:extLst>
        </xdr:cNvPr>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100710</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B1EAC417-2C17-4D8B-BFC7-E67CB1C6DBF0}"/>
            </a:ext>
          </a:extLst>
        </xdr:cNvPr>
        <xdr:cNvSpPr txBox="1"/>
      </xdr:nvSpPr>
      <xdr:spPr>
        <a:xfrm>
          <a:off x="1816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908A02A0-E729-48D2-B6B8-ECDF6FD936B6}"/>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70FA2490-968B-4DAF-833B-BA324BC2D2F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4BC04553-3062-4535-8005-53C5492644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F60C2E4A-033C-44C5-AF5C-DC57B6AEEB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E15D132C-2EE3-42BD-BADA-C4E7A8DA9B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DAB3154F-4440-4264-A2E8-4ECC38BAA0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558C5BCA-EAEA-4BB1-983B-3955E7D4DB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EDD7554-6D98-405E-957E-F2CC62D1EE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89221536-A0F4-4653-A1C5-A21A518B01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2CE57CE5-96AD-4763-B409-C6DEAA72AA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BBF2D625-A19E-4689-99FF-6D0AD5D26C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9F4FF841-5F11-44E6-9A92-5F849D2AF40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A2485F73-6110-4D6D-9237-F74F13AC478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E862A9F2-6FD6-4118-A758-5D805315710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4" name="テキスト ボックス 213">
          <a:extLst>
            <a:ext uri="{FF2B5EF4-FFF2-40B4-BE49-F238E27FC236}">
              <a16:creationId xmlns:a16="http://schemas.microsoft.com/office/drawing/2014/main" id="{351BA6F3-8C68-4D63-AAE5-7B2F2CD6B568}"/>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5BC70D12-8696-4207-82C7-7278CE1CEF0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6" name="テキスト ボックス 215">
          <a:extLst>
            <a:ext uri="{FF2B5EF4-FFF2-40B4-BE49-F238E27FC236}">
              <a16:creationId xmlns:a16="http://schemas.microsoft.com/office/drawing/2014/main" id="{0B7B0F1B-E4BF-41D0-BBDB-DEE5ED8EB36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21ADD5CB-774F-4DBF-9BEA-A422FD241BF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8" name="テキスト ボックス 217">
          <a:extLst>
            <a:ext uri="{FF2B5EF4-FFF2-40B4-BE49-F238E27FC236}">
              <a16:creationId xmlns:a16="http://schemas.microsoft.com/office/drawing/2014/main" id="{A2803509-697E-43E1-B314-366A1B11B78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BB5C04DA-C624-4238-843B-FF5F5035629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7C331FB0-A37F-4416-97DB-42634031FE1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D6066010-766F-4A4D-995B-694521FB41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3AD58E5D-6CDF-4421-A35E-7096ED68AC5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533D8220-EDBB-4F41-9D25-E42EEE6448E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24" name="直線コネクタ 223">
          <a:extLst>
            <a:ext uri="{FF2B5EF4-FFF2-40B4-BE49-F238E27FC236}">
              <a16:creationId xmlns:a16="http://schemas.microsoft.com/office/drawing/2014/main" id="{A3325177-8DFF-4C95-B7C4-C9B1D1696709}"/>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54040F8C-0366-4C55-B047-580CA7B4FD11}"/>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26" name="直線コネクタ 225">
          <a:extLst>
            <a:ext uri="{FF2B5EF4-FFF2-40B4-BE49-F238E27FC236}">
              <a16:creationId xmlns:a16="http://schemas.microsoft.com/office/drawing/2014/main" id="{6905A994-F69C-4855-B857-6A1F998694D2}"/>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368F4AD1-1F78-49A4-8CFB-9B844794B6DD}"/>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28" name="直線コネクタ 227">
          <a:extLst>
            <a:ext uri="{FF2B5EF4-FFF2-40B4-BE49-F238E27FC236}">
              <a16:creationId xmlns:a16="http://schemas.microsoft.com/office/drawing/2014/main" id="{D6822CC3-72E9-4963-A814-D157999F245B}"/>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A16593F1-3950-4B4F-ABA6-50D1517BE172}"/>
            </a:ext>
          </a:extLst>
        </xdr:cNvPr>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0" name="フローチャート: 判断 229">
          <a:extLst>
            <a:ext uri="{FF2B5EF4-FFF2-40B4-BE49-F238E27FC236}">
              <a16:creationId xmlns:a16="http://schemas.microsoft.com/office/drawing/2014/main" id="{9AE665AD-E4FD-4E80-82F2-327E54A941B1}"/>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31" name="フローチャート: 判断 230">
          <a:extLst>
            <a:ext uri="{FF2B5EF4-FFF2-40B4-BE49-F238E27FC236}">
              <a16:creationId xmlns:a16="http://schemas.microsoft.com/office/drawing/2014/main" id="{698C4F12-2948-4468-9576-33CB3DB1EA38}"/>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32" name="フローチャート: 判断 231">
          <a:extLst>
            <a:ext uri="{FF2B5EF4-FFF2-40B4-BE49-F238E27FC236}">
              <a16:creationId xmlns:a16="http://schemas.microsoft.com/office/drawing/2014/main" id="{C5F1F304-D967-44A2-A929-53C779F3D207}"/>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33" name="フローチャート: 判断 232">
          <a:extLst>
            <a:ext uri="{FF2B5EF4-FFF2-40B4-BE49-F238E27FC236}">
              <a16:creationId xmlns:a16="http://schemas.microsoft.com/office/drawing/2014/main" id="{F3C63FD2-D6A1-4B73-AA22-D412812402CC}"/>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34" name="フローチャート: 判断 233">
          <a:extLst>
            <a:ext uri="{FF2B5EF4-FFF2-40B4-BE49-F238E27FC236}">
              <a16:creationId xmlns:a16="http://schemas.microsoft.com/office/drawing/2014/main" id="{AD4CE4F0-0D04-4654-BC23-6B51263D5C1E}"/>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EF8829A2-DC13-4F78-8C40-06CD370050B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CAF8815-240A-4CBD-B8A4-40AE3F6E99C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D4EB047-473A-4371-83BF-998E9612580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50D796D-1B57-4044-AC52-6CA440F333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66FB14A-1A59-46AA-8575-5EEDF00FD5E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57498</xdr:rowOff>
    </xdr:from>
    <xdr:to>
      <xdr:col>50</xdr:col>
      <xdr:colOff>165100</xdr:colOff>
      <xdr:row>63</xdr:row>
      <xdr:rowOff>159098</xdr:rowOff>
    </xdr:to>
    <xdr:sp macro="" textlink="">
      <xdr:nvSpPr>
        <xdr:cNvPr id="240" name="楕円 239">
          <a:extLst>
            <a:ext uri="{FF2B5EF4-FFF2-40B4-BE49-F238E27FC236}">
              <a16:creationId xmlns:a16="http://schemas.microsoft.com/office/drawing/2014/main" id="{FDFD78A2-AAF1-4C1A-81DA-1567FD375DA6}"/>
            </a:ext>
          </a:extLst>
        </xdr:cNvPr>
        <xdr:cNvSpPr/>
      </xdr:nvSpPr>
      <xdr:spPr>
        <a:xfrm>
          <a:off x="9588500" y="108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63800</xdr:rowOff>
    </xdr:from>
    <xdr:to>
      <xdr:col>46</xdr:col>
      <xdr:colOff>38100</xdr:colOff>
      <xdr:row>63</xdr:row>
      <xdr:rowOff>165400</xdr:rowOff>
    </xdr:to>
    <xdr:sp macro="" textlink="">
      <xdr:nvSpPr>
        <xdr:cNvPr id="241" name="楕円 240">
          <a:extLst>
            <a:ext uri="{FF2B5EF4-FFF2-40B4-BE49-F238E27FC236}">
              <a16:creationId xmlns:a16="http://schemas.microsoft.com/office/drawing/2014/main" id="{DCD8919E-F06E-4136-B2D2-51145F954EAB}"/>
            </a:ext>
          </a:extLst>
        </xdr:cNvPr>
        <xdr:cNvSpPr/>
      </xdr:nvSpPr>
      <xdr:spPr>
        <a:xfrm>
          <a:off x="8699500" y="108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108298</xdr:rowOff>
    </xdr:from>
    <xdr:to>
      <xdr:col>50</xdr:col>
      <xdr:colOff>114300</xdr:colOff>
      <xdr:row>63</xdr:row>
      <xdr:rowOff>114600</xdr:rowOff>
    </xdr:to>
    <xdr:cxnSp macro="">
      <xdr:nvCxnSpPr>
        <xdr:cNvPr id="242" name="直線コネクタ 241">
          <a:extLst>
            <a:ext uri="{FF2B5EF4-FFF2-40B4-BE49-F238E27FC236}">
              <a16:creationId xmlns:a16="http://schemas.microsoft.com/office/drawing/2014/main" id="{45AE5A15-B8E2-4257-961E-AED142785542}"/>
            </a:ext>
          </a:extLst>
        </xdr:cNvPr>
        <xdr:cNvCxnSpPr/>
      </xdr:nvCxnSpPr>
      <xdr:spPr>
        <a:xfrm flipV="1">
          <a:off x="8750300" y="10909648"/>
          <a:ext cx="889000" cy="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67492</xdr:rowOff>
    </xdr:from>
    <xdr:to>
      <xdr:col>41</xdr:col>
      <xdr:colOff>101600</xdr:colOff>
      <xdr:row>63</xdr:row>
      <xdr:rowOff>169092</xdr:rowOff>
    </xdr:to>
    <xdr:sp macro="" textlink="">
      <xdr:nvSpPr>
        <xdr:cNvPr id="243" name="楕円 242">
          <a:extLst>
            <a:ext uri="{FF2B5EF4-FFF2-40B4-BE49-F238E27FC236}">
              <a16:creationId xmlns:a16="http://schemas.microsoft.com/office/drawing/2014/main" id="{F1A2F03E-873C-4191-9E7E-75BC7661E8F8}"/>
            </a:ext>
          </a:extLst>
        </xdr:cNvPr>
        <xdr:cNvSpPr/>
      </xdr:nvSpPr>
      <xdr:spPr>
        <a:xfrm>
          <a:off x="7810500" y="1086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114600</xdr:rowOff>
    </xdr:from>
    <xdr:to>
      <xdr:col>45</xdr:col>
      <xdr:colOff>177800</xdr:colOff>
      <xdr:row>63</xdr:row>
      <xdr:rowOff>118292</xdr:rowOff>
    </xdr:to>
    <xdr:cxnSp macro="">
      <xdr:nvCxnSpPr>
        <xdr:cNvPr id="244" name="直線コネクタ 243">
          <a:extLst>
            <a:ext uri="{FF2B5EF4-FFF2-40B4-BE49-F238E27FC236}">
              <a16:creationId xmlns:a16="http://schemas.microsoft.com/office/drawing/2014/main" id="{0689BC3D-603F-4F09-AA97-393D12FA00D3}"/>
            </a:ext>
          </a:extLst>
        </xdr:cNvPr>
        <xdr:cNvCxnSpPr/>
      </xdr:nvCxnSpPr>
      <xdr:spPr>
        <a:xfrm flipV="1">
          <a:off x="7861300" y="10915950"/>
          <a:ext cx="889000" cy="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70050</xdr:rowOff>
    </xdr:from>
    <xdr:to>
      <xdr:col>36</xdr:col>
      <xdr:colOff>165100</xdr:colOff>
      <xdr:row>64</xdr:row>
      <xdr:rowOff>200</xdr:rowOff>
    </xdr:to>
    <xdr:sp macro="" textlink="">
      <xdr:nvSpPr>
        <xdr:cNvPr id="245" name="楕円 244">
          <a:extLst>
            <a:ext uri="{FF2B5EF4-FFF2-40B4-BE49-F238E27FC236}">
              <a16:creationId xmlns:a16="http://schemas.microsoft.com/office/drawing/2014/main" id="{134A3D2C-A45A-4E15-95B3-FBA5370E8D45}"/>
            </a:ext>
          </a:extLst>
        </xdr:cNvPr>
        <xdr:cNvSpPr/>
      </xdr:nvSpPr>
      <xdr:spPr>
        <a:xfrm>
          <a:off x="6921500" y="1087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118292</xdr:rowOff>
    </xdr:from>
    <xdr:to>
      <xdr:col>41</xdr:col>
      <xdr:colOff>50800</xdr:colOff>
      <xdr:row>63</xdr:row>
      <xdr:rowOff>120850</xdr:rowOff>
    </xdr:to>
    <xdr:cxnSp macro="">
      <xdr:nvCxnSpPr>
        <xdr:cNvPr id="246" name="直線コネクタ 245">
          <a:extLst>
            <a:ext uri="{FF2B5EF4-FFF2-40B4-BE49-F238E27FC236}">
              <a16:creationId xmlns:a16="http://schemas.microsoft.com/office/drawing/2014/main" id="{8A8F61D9-78A6-45D6-B46E-F0D63D4EF27A}"/>
            </a:ext>
          </a:extLst>
        </xdr:cNvPr>
        <xdr:cNvCxnSpPr/>
      </xdr:nvCxnSpPr>
      <xdr:spPr>
        <a:xfrm flipV="1">
          <a:off x="6972300" y="10919642"/>
          <a:ext cx="88900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86493</xdr:rowOff>
    </xdr:from>
    <xdr:ext cx="599010" cy="259045"/>
    <xdr:sp macro="" textlink="">
      <xdr:nvSpPr>
        <xdr:cNvPr id="247" name="n_1aveValue【橋りょう・トンネル】&#10;一人当たり有形固定資産（償却資産）額">
          <a:extLst>
            <a:ext uri="{FF2B5EF4-FFF2-40B4-BE49-F238E27FC236}">
              <a16:creationId xmlns:a16="http://schemas.microsoft.com/office/drawing/2014/main" id="{CEFB9AAD-2E5A-4A37-BA18-32A26E4FECFF}"/>
            </a:ext>
          </a:extLst>
        </xdr:cNvPr>
        <xdr:cNvSpPr txBox="1"/>
      </xdr:nvSpPr>
      <xdr:spPr>
        <a:xfrm>
          <a:off x="93270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93238</xdr:rowOff>
    </xdr:from>
    <xdr:ext cx="599010" cy="259045"/>
    <xdr:sp macro="" textlink="">
      <xdr:nvSpPr>
        <xdr:cNvPr id="248" name="n_2aveValue【橋りょう・トンネル】&#10;一人当たり有形固定資産（償却資産）額">
          <a:extLst>
            <a:ext uri="{FF2B5EF4-FFF2-40B4-BE49-F238E27FC236}">
              <a16:creationId xmlns:a16="http://schemas.microsoft.com/office/drawing/2014/main" id="{498F1EA0-265F-4185-AABD-21C4006AAC5C}"/>
            </a:ext>
          </a:extLst>
        </xdr:cNvPr>
        <xdr:cNvSpPr txBox="1"/>
      </xdr:nvSpPr>
      <xdr:spPr>
        <a:xfrm>
          <a:off x="8450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110508</xdr:rowOff>
    </xdr:from>
    <xdr:ext cx="599010" cy="259045"/>
    <xdr:sp macro="" textlink="">
      <xdr:nvSpPr>
        <xdr:cNvPr id="249" name="n_3aveValue【橋りょう・トンネル】&#10;一人当たり有形固定資産（償却資産）額">
          <a:extLst>
            <a:ext uri="{FF2B5EF4-FFF2-40B4-BE49-F238E27FC236}">
              <a16:creationId xmlns:a16="http://schemas.microsoft.com/office/drawing/2014/main" id="{E3EB7A57-A305-4A39-97B1-91932838215C}"/>
            </a:ext>
          </a:extLst>
        </xdr:cNvPr>
        <xdr:cNvSpPr txBox="1"/>
      </xdr:nvSpPr>
      <xdr:spPr>
        <a:xfrm>
          <a:off x="7561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136831</xdr:rowOff>
    </xdr:from>
    <xdr:ext cx="599010" cy="259045"/>
    <xdr:sp macro="" textlink="">
      <xdr:nvSpPr>
        <xdr:cNvPr id="250" name="n_4aveValue【橋りょう・トンネル】&#10;一人当たり有形固定資産（償却資産）額">
          <a:extLst>
            <a:ext uri="{FF2B5EF4-FFF2-40B4-BE49-F238E27FC236}">
              <a16:creationId xmlns:a16="http://schemas.microsoft.com/office/drawing/2014/main" id="{08508231-6470-4DEE-8D35-8E1341252D07}"/>
            </a:ext>
          </a:extLst>
        </xdr:cNvPr>
        <xdr:cNvSpPr txBox="1"/>
      </xdr:nvSpPr>
      <xdr:spPr>
        <a:xfrm>
          <a:off x="6672795" y="1059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150225</xdr:rowOff>
    </xdr:from>
    <xdr:ext cx="599010" cy="259045"/>
    <xdr:sp macro="" textlink="">
      <xdr:nvSpPr>
        <xdr:cNvPr id="251" name="n_1mainValue【橋りょう・トンネル】&#10;一人当たり有形固定資産（償却資産）額">
          <a:extLst>
            <a:ext uri="{FF2B5EF4-FFF2-40B4-BE49-F238E27FC236}">
              <a16:creationId xmlns:a16="http://schemas.microsoft.com/office/drawing/2014/main" id="{04CA5BB1-3D80-4DA7-B4C9-D8D4CE506E9F}"/>
            </a:ext>
          </a:extLst>
        </xdr:cNvPr>
        <xdr:cNvSpPr txBox="1"/>
      </xdr:nvSpPr>
      <xdr:spPr>
        <a:xfrm>
          <a:off x="9327095" y="10951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156527</xdr:rowOff>
    </xdr:from>
    <xdr:ext cx="599010" cy="259045"/>
    <xdr:sp macro="" textlink="">
      <xdr:nvSpPr>
        <xdr:cNvPr id="252" name="n_2mainValue【橋りょう・トンネル】&#10;一人当たり有形固定資産（償却資産）額">
          <a:extLst>
            <a:ext uri="{FF2B5EF4-FFF2-40B4-BE49-F238E27FC236}">
              <a16:creationId xmlns:a16="http://schemas.microsoft.com/office/drawing/2014/main" id="{F1FB377E-0255-4DC1-A62C-BC32B7ED6F95}"/>
            </a:ext>
          </a:extLst>
        </xdr:cNvPr>
        <xdr:cNvSpPr txBox="1"/>
      </xdr:nvSpPr>
      <xdr:spPr>
        <a:xfrm>
          <a:off x="8450795" y="1095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160219</xdr:rowOff>
    </xdr:from>
    <xdr:ext cx="599010" cy="259045"/>
    <xdr:sp macro="" textlink="">
      <xdr:nvSpPr>
        <xdr:cNvPr id="253" name="n_3mainValue【橋りょう・トンネル】&#10;一人当たり有形固定資産（償却資産）額">
          <a:extLst>
            <a:ext uri="{FF2B5EF4-FFF2-40B4-BE49-F238E27FC236}">
              <a16:creationId xmlns:a16="http://schemas.microsoft.com/office/drawing/2014/main" id="{6C2124C1-65D3-48D0-A372-EF527345E691}"/>
            </a:ext>
          </a:extLst>
        </xdr:cNvPr>
        <xdr:cNvSpPr txBox="1"/>
      </xdr:nvSpPr>
      <xdr:spPr>
        <a:xfrm>
          <a:off x="7561795" y="1096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162777</xdr:rowOff>
    </xdr:from>
    <xdr:ext cx="599010" cy="259045"/>
    <xdr:sp macro="" textlink="">
      <xdr:nvSpPr>
        <xdr:cNvPr id="254" name="n_4mainValue【橋りょう・トンネル】&#10;一人当たり有形固定資産（償却資産）額">
          <a:extLst>
            <a:ext uri="{FF2B5EF4-FFF2-40B4-BE49-F238E27FC236}">
              <a16:creationId xmlns:a16="http://schemas.microsoft.com/office/drawing/2014/main" id="{E03E6AA4-3BCC-4B0D-94F0-E8B4AA9728E4}"/>
            </a:ext>
          </a:extLst>
        </xdr:cNvPr>
        <xdr:cNvSpPr txBox="1"/>
      </xdr:nvSpPr>
      <xdr:spPr>
        <a:xfrm>
          <a:off x="6672795" y="1096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5" name="正方形/長方形 254">
          <a:extLst>
            <a:ext uri="{FF2B5EF4-FFF2-40B4-BE49-F238E27FC236}">
              <a16:creationId xmlns:a16="http://schemas.microsoft.com/office/drawing/2014/main" id="{C4D80CAE-2B0F-4ECD-85DD-A109EA3EC69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6" name="正方形/長方形 255">
          <a:extLst>
            <a:ext uri="{FF2B5EF4-FFF2-40B4-BE49-F238E27FC236}">
              <a16:creationId xmlns:a16="http://schemas.microsoft.com/office/drawing/2014/main" id="{AA6866C9-B1DA-4978-84C4-139739744D2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7" name="正方形/長方形 256">
          <a:extLst>
            <a:ext uri="{FF2B5EF4-FFF2-40B4-BE49-F238E27FC236}">
              <a16:creationId xmlns:a16="http://schemas.microsoft.com/office/drawing/2014/main" id="{A21A8B86-8046-4D0E-9C59-674594D4B06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8" name="正方形/長方形 257">
          <a:extLst>
            <a:ext uri="{FF2B5EF4-FFF2-40B4-BE49-F238E27FC236}">
              <a16:creationId xmlns:a16="http://schemas.microsoft.com/office/drawing/2014/main" id="{A7AFE460-AA08-4CD4-BC49-C6856DF53D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9" name="正方形/長方形 258">
          <a:extLst>
            <a:ext uri="{FF2B5EF4-FFF2-40B4-BE49-F238E27FC236}">
              <a16:creationId xmlns:a16="http://schemas.microsoft.com/office/drawing/2014/main" id="{5800DE79-77B5-4692-8C1B-A1EEE731A8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0" name="正方形/長方形 259">
          <a:extLst>
            <a:ext uri="{FF2B5EF4-FFF2-40B4-BE49-F238E27FC236}">
              <a16:creationId xmlns:a16="http://schemas.microsoft.com/office/drawing/2014/main" id="{5DD85940-7E05-4CF0-9338-512F4EBF75F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1" name="正方形/長方形 260">
          <a:extLst>
            <a:ext uri="{FF2B5EF4-FFF2-40B4-BE49-F238E27FC236}">
              <a16:creationId xmlns:a16="http://schemas.microsoft.com/office/drawing/2014/main" id="{B88EF957-410A-4951-964B-4B7DC76777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97ACBFA2-65AE-40AF-B080-9CAFB0AAAC7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a:extLst>
            <a:ext uri="{FF2B5EF4-FFF2-40B4-BE49-F238E27FC236}">
              <a16:creationId xmlns:a16="http://schemas.microsoft.com/office/drawing/2014/main" id="{6ECD0DCA-DC35-4503-ABD7-746264CA074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364303D5-3D68-452D-80F1-C82CFBA551B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5" name="テキスト ボックス 264">
          <a:extLst>
            <a:ext uri="{FF2B5EF4-FFF2-40B4-BE49-F238E27FC236}">
              <a16:creationId xmlns:a16="http://schemas.microsoft.com/office/drawing/2014/main" id="{92478182-D894-476E-9FDD-4820E7ECF6F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6" name="直線コネクタ 265">
          <a:extLst>
            <a:ext uri="{FF2B5EF4-FFF2-40B4-BE49-F238E27FC236}">
              <a16:creationId xmlns:a16="http://schemas.microsoft.com/office/drawing/2014/main" id="{76333F46-0DC8-43CC-8E39-BF463939B78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7" name="テキスト ボックス 266">
          <a:extLst>
            <a:ext uri="{FF2B5EF4-FFF2-40B4-BE49-F238E27FC236}">
              <a16:creationId xmlns:a16="http://schemas.microsoft.com/office/drawing/2014/main" id="{14793A4B-7C8B-4FEA-B8D3-41B829D48F6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8" name="直線コネクタ 267">
          <a:extLst>
            <a:ext uri="{FF2B5EF4-FFF2-40B4-BE49-F238E27FC236}">
              <a16:creationId xmlns:a16="http://schemas.microsoft.com/office/drawing/2014/main" id="{9B834F83-FA6C-4FA3-BE6A-C202B83A33B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9" name="テキスト ボックス 268">
          <a:extLst>
            <a:ext uri="{FF2B5EF4-FFF2-40B4-BE49-F238E27FC236}">
              <a16:creationId xmlns:a16="http://schemas.microsoft.com/office/drawing/2014/main" id="{52908B13-59F0-491D-9B85-F96C0ED1F57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0" name="直線コネクタ 269">
          <a:extLst>
            <a:ext uri="{FF2B5EF4-FFF2-40B4-BE49-F238E27FC236}">
              <a16:creationId xmlns:a16="http://schemas.microsoft.com/office/drawing/2014/main" id="{FA8BC462-F5FF-460C-B4EB-AC5119858A1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1" name="テキスト ボックス 270">
          <a:extLst>
            <a:ext uri="{FF2B5EF4-FFF2-40B4-BE49-F238E27FC236}">
              <a16:creationId xmlns:a16="http://schemas.microsoft.com/office/drawing/2014/main" id="{FEF7795D-6EAD-4AEA-BD8C-9B3CDF4D6BC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2" name="直線コネクタ 271">
          <a:extLst>
            <a:ext uri="{FF2B5EF4-FFF2-40B4-BE49-F238E27FC236}">
              <a16:creationId xmlns:a16="http://schemas.microsoft.com/office/drawing/2014/main" id="{0C6D730F-7DE2-4AB2-9A96-06FF50FECE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3" name="テキスト ボックス 272">
          <a:extLst>
            <a:ext uri="{FF2B5EF4-FFF2-40B4-BE49-F238E27FC236}">
              <a16:creationId xmlns:a16="http://schemas.microsoft.com/office/drawing/2014/main" id="{C0F7C34F-20DB-4558-BCE4-EC434AC4A52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4" name="直線コネクタ 273">
          <a:extLst>
            <a:ext uri="{FF2B5EF4-FFF2-40B4-BE49-F238E27FC236}">
              <a16:creationId xmlns:a16="http://schemas.microsoft.com/office/drawing/2014/main" id="{EB10D2B1-1C83-4B80-939A-759428EA714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5" name="テキスト ボックス 274">
          <a:extLst>
            <a:ext uri="{FF2B5EF4-FFF2-40B4-BE49-F238E27FC236}">
              <a16:creationId xmlns:a16="http://schemas.microsoft.com/office/drawing/2014/main" id="{E36FBCCC-41DB-4C6C-BDC6-DA0F148A7F9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6" name="直線コネクタ 275">
          <a:extLst>
            <a:ext uri="{FF2B5EF4-FFF2-40B4-BE49-F238E27FC236}">
              <a16:creationId xmlns:a16="http://schemas.microsoft.com/office/drawing/2014/main" id="{31855D1C-1927-46AE-8B20-0322B74CF4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7" name="テキスト ボックス 276">
          <a:extLst>
            <a:ext uri="{FF2B5EF4-FFF2-40B4-BE49-F238E27FC236}">
              <a16:creationId xmlns:a16="http://schemas.microsoft.com/office/drawing/2014/main" id="{36E40B9B-B3C5-4326-80E0-1C7F8C08A03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8" name="【公営住宅】&#10;有形固定資産減価償却率グラフ枠">
          <a:extLst>
            <a:ext uri="{FF2B5EF4-FFF2-40B4-BE49-F238E27FC236}">
              <a16:creationId xmlns:a16="http://schemas.microsoft.com/office/drawing/2014/main" id="{3655BBD4-3392-43EE-B0A9-06BC0A6EBA5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79" name="直線コネクタ 278">
          <a:extLst>
            <a:ext uri="{FF2B5EF4-FFF2-40B4-BE49-F238E27FC236}">
              <a16:creationId xmlns:a16="http://schemas.microsoft.com/office/drawing/2014/main" id="{AE5A03D4-ECCF-4C6B-BEE4-940D20A4658E}"/>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0" name="【公営住宅】&#10;有形固定資産減価償却率最小値テキスト">
          <a:extLst>
            <a:ext uri="{FF2B5EF4-FFF2-40B4-BE49-F238E27FC236}">
              <a16:creationId xmlns:a16="http://schemas.microsoft.com/office/drawing/2014/main" id="{344D2800-9317-4B39-8F8E-73C71E8AC6B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1" name="直線コネクタ 280">
          <a:extLst>
            <a:ext uri="{FF2B5EF4-FFF2-40B4-BE49-F238E27FC236}">
              <a16:creationId xmlns:a16="http://schemas.microsoft.com/office/drawing/2014/main" id="{AE6D1F84-442B-459C-BE51-B69E137F52B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82" name="【公営住宅】&#10;有形固定資産減価償却率最大値テキスト">
          <a:extLst>
            <a:ext uri="{FF2B5EF4-FFF2-40B4-BE49-F238E27FC236}">
              <a16:creationId xmlns:a16="http://schemas.microsoft.com/office/drawing/2014/main" id="{6B569F6E-035C-4C42-86CD-02B328F4D9F3}"/>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83" name="直線コネクタ 282">
          <a:extLst>
            <a:ext uri="{FF2B5EF4-FFF2-40B4-BE49-F238E27FC236}">
              <a16:creationId xmlns:a16="http://schemas.microsoft.com/office/drawing/2014/main" id="{E33F6D28-AEF8-4D46-8301-3758A769E9C1}"/>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62882</xdr:rowOff>
    </xdr:from>
    <xdr:ext cx="405111" cy="259045"/>
    <xdr:sp macro="" textlink="">
      <xdr:nvSpPr>
        <xdr:cNvPr id="284" name="【公営住宅】&#10;有形固定資産減価償却率平均値テキスト">
          <a:extLst>
            <a:ext uri="{FF2B5EF4-FFF2-40B4-BE49-F238E27FC236}">
              <a16:creationId xmlns:a16="http://schemas.microsoft.com/office/drawing/2014/main" id="{0C0B73C4-09E2-45C1-AE38-C87D4E94559F}"/>
            </a:ext>
          </a:extLst>
        </xdr:cNvPr>
        <xdr:cNvSpPr txBox="1"/>
      </xdr:nvSpPr>
      <xdr:spPr>
        <a:xfrm>
          <a:off x="4673600" y="1412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85" name="フローチャート: 判断 284">
          <a:extLst>
            <a:ext uri="{FF2B5EF4-FFF2-40B4-BE49-F238E27FC236}">
              <a16:creationId xmlns:a16="http://schemas.microsoft.com/office/drawing/2014/main" id="{752CF17E-551F-4348-98AE-1628B51A52BE}"/>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86" name="フローチャート: 判断 285">
          <a:extLst>
            <a:ext uri="{FF2B5EF4-FFF2-40B4-BE49-F238E27FC236}">
              <a16:creationId xmlns:a16="http://schemas.microsoft.com/office/drawing/2014/main" id="{F6593B43-FF52-47E3-8584-C340ACFD7DE4}"/>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87" name="フローチャート: 判断 286">
          <a:extLst>
            <a:ext uri="{FF2B5EF4-FFF2-40B4-BE49-F238E27FC236}">
              <a16:creationId xmlns:a16="http://schemas.microsoft.com/office/drawing/2014/main" id="{FD814E82-6D82-4254-98DD-991A9005077F}"/>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88" name="フローチャート: 判断 287">
          <a:extLst>
            <a:ext uri="{FF2B5EF4-FFF2-40B4-BE49-F238E27FC236}">
              <a16:creationId xmlns:a16="http://schemas.microsoft.com/office/drawing/2014/main" id="{825F51B8-F2F2-4103-AF9F-AC34CFAAF414}"/>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289" name="フローチャート: 判断 288">
          <a:extLst>
            <a:ext uri="{FF2B5EF4-FFF2-40B4-BE49-F238E27FC236}">
              <a16:creationId xmlns:a16="http://schemas.microsoft.com/office/drawing/2014/main" id="{FD55978A-887F-445C-9499-6261B1EAEB1A}"/>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14A794F9-BF46-4F2F-8A49-92B46CA3465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6640254F-470C-41B2-A547-8DA93F37A4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CE03070-1E5C-4C09-8DCB-18E0CC71A6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BD7A109-7470-4992-81B1-AA305B71448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9265C10-58AE-4997-B47C-4F58039BE05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17780</xdr:rowOff>
    </xdr:from>
    <xdr:to>
      <xdr:col>20</xdr:col>
      <xdr:colOff>38100</xdr:colOff>
      <xdr:row>85</xdr:row>
      <xdr:rowOff>119380</xdr:rowOff>
    </xdr:to>
    <xdr:sp macro="" textlink="">
      <xdr:nvSpPr>
        <xdr:cNvPr id="295" name="楕円 294">
          <a:extLst>
            <a:ext uri="{FF2B5EF4-FFF2-40B4-BE49-F238E27FC236}">
              <a16:creationId xmlns:a16="http://schemas.microsoft.com/office/drawing/2014/main" id="{06E0A5DC-84E6-464D-9574-B533640143B1}"/>
            </a:ext>
          </a:extLst>
        </xdr:cNvPr>
        <xdr:cNvSpPr/>
      </xdr:nvSpPr>
      <xdr:spPr>
        <a:xfrm>
          <a:off x="3746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162561</xdr:rowOff>
    </xdr:from>
    <xdr:to>
      <xdr:col>15</xdr:col>
      <xdr:colOff>101600</xdr:colOff>
      <xdr:row>85</xdr:row>
      <xdr:rowOff>92711</xdr:rowOff>
    </xdr:to>
    <xdr:sp macro="" textlink="">
      <xdr:nvSpPr>
        <xdr:cNvPr id="296" name="楕円 295">
          <a:extLst>
            <a:ext uri="{FF2B5EF4-FFF2-40B4-BE49-F238E27FC236}">
              <a16:creationId xmlns:a16="http://schemas.microsoft.com/office/drawing/2014/main" id="{538B3A13-6E1C-4EAF-99EB-273F1F3CEEFE}"/>
            </a:ext>
          </a:extLst>
        </xdr:cNvPr>
        <xdr:cNvSpPr/>
      </xdr:nvSpPr>
      <xdr:spPr>
        <a:xfrm>
          <a:off x="2857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41911</xdr:rowOff>
    </xdr:from>
    <xdr:to>
      <xdr:col>19</xdr:col>
      <xdr:colOff>177800</xdr:colOff>
      <xdr:row>85</xdr:row>
      <xdr:rowOff>68580</xdr:rowOff>
    </xdr:to>
    <xdr:cxnSp macro="">
      <xdr:nvCxnSpPr>
        <xdr:cNvPr id="297" name="直線コネクタ 296">
          <a:extLst>
            <a:ext uri="{FF2B5EF4-FFF2-40B4-BE49-F238E27FC236}">
              <a16:creationId xmlns:a16="http://schemas.microsoft.com/office/drawing/2014/main" id="{12D59994-2788-4A4B-91F4-7D5F1C4FE2DD}"/>
            </a:ext>
          </a:extLst>
        </xdr:cNvPr>
        <xdr:cNvCxnSpPr/>
      </xdr:nvCxnSpPr>
      <xdr:spPr>
        <a:xfrm>
          <a:off x="2908300" y="146151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130175</xdr:rowOff>
    </xdr:from>
    <xdr:to>
      <xdr:col>10</xdr:col>
      <xdr:colOff>165100</xdr:colOff>
      <xdr:row>85</xdr:row>
      <xdr:rowOff>60325</xdr:rowOff>
    </xdr:to>
    <xdr:sp macro="" textlink="">
      <xdr:nvSpPr>
        <xdr:cNvPr id="298" name="楕円 297">
          <a:extLst>
            <a:ext uri="{FF2B5EF4-FFF2-40B4-BE49-F238E27FC236}">
              <a16:creationId xmlns:a16="http://schemas.microsoft.com/office/drawing/2014/main" id="{DC0D8B65-AB43-4F07-969C-FC3C79B2736D}"/>
            </a:ext>
          </a:extLst>
        </xdr:cNvPr>
        <xdr:cNvSpPr/>
      </xdr:nvSpPr>
      <xdr:spPr>
        <a:xfrm>
          <a:off x="1968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9525</xdr:rowOff>
    </xdr:from>
    <xdr:to>
      <xdr:col>15</xdr:col>
      <xdr:colOff>50800</xdr:colOff>
      <xdr:row>85</xdr:row>
      <xdr:rowOff>41911</xdr:rowOff>
    </xdr:to>
    <xdr:cxnSp macro="">
      <xdr:nvCxnSpPr>
        <xdr:cNvPr id="299" name="直線コネクタ 298">
          <a:extLst>
            <a:ext uri="{FF2B5EF4-FFF2-40B4-BE49-F238E27FC236}">
              <a16:creationId xmlns:a16="http://schemas.microsoft.com/office/drawing/2014/main" id="{3E0A3BFA-512E-42A3-8AF9-4255E31E5D7F}"/>
            </a:ext>
          </a:extLst>
        </xdr:cNvPr>
        <xdr:cNvCxnSpPr/>
      </xdr:nvCxnSpPr>
      <xdr:spPr>
        <a:xfrm>
          <a:off x="2019300" y="145827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92075</xdr:rowOff>
    </xdr:from>
    <xdr:to>
      <xdr:col>6</xdr:col>
      <xdr:colOff>38100</xdr:colOff>
      <xdr:row>85</xdr:row>
      <xdr:rowOff>22225</xdr:rowOff>
    </xdr:to>
    <xdr:sp macro="" textlink="">
      <xdr:nvSpPr>
        <xdr:cNvPr id="300" name="楕円 299">
          <a:extLst>
            <a:ext uri="{FF2B5EF4-FFF2-40B4-BE49-F238E27FC236}">
              <a16:creationId xmlns:a16="http://schemas.microsoft.com/office/drawing/2014/main" id="{672FBBBD-4E9D-4BC4-A973-2B603F09D0F4}"/>
            </a:ext>
          </a:extLst>
        </xdr:cNvPr>
        <xdr:cNvSpPr/>
      </xdr:nvSpPr>
      <xdr:spPr>
        <a:xfrm>
          <a:off x="1079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142875</xdr:rowOff>
    </xdr:from>
    <xdr:to>
      <xdr:col>10</xdr:col>
      <xdr:colOff>114300</xdr:colOff>
      <xdr:row>85</xdr:row>
      <xdr:rowOff>9525</xdr:rowOff>
    </xdr:to>
    <xdr:cxnSp macro="">
      <xdr:nvCxnSpPr>
        <xdr:cNvPr id="301" name="直線コネクタ 300">
          <a:extLst>
            <a:ext uri="{FF2B5EF4-FFF2-40B4-BE49-F238E27FC236}">
              <a16:creationId xmlns:a16="http://schemas.microsoft.com/office/drawing/2014/main" id="{6677D299-102E-4BBC-9B7E-6B862B2A685A}"/>
            </a:ext>
          </a:extLst>
        </xdr:cNvPr>
        <xdr:cNvCxnSpPr/>
      </xdr:nvCxnSpPr>
      <xdr:spPr>
        <a:xfrm>
          <a:off x="1130300" y="14544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23513</xdr:rowOff>
    </xdr:from>
    <xdr:ext cx="405111" cy="259045"/>
    <xdr:sp macro="" textlink="">
      <xdr:nvSpPr>
        <xdr:cNvPr id="302" name="n_1aveValue【公営住宅】&#10;有形固定資産減価償却率">
          <a:extLst>
            <a:ext uri="{FF2B5EF4-FFF2-40B4-BE49-F238E27FC236}">
              <a16:creationId xmlns:a16="http://schemas.microsoft.com/office/drawing/2014/main" id="{1724D854-9E2E-4ECB-B0D1-6BC0E3F078D4}"/>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03" name="n_2aveValue【公営住宅】&#10;有形固定資産減価償却率">
          <a:extLst>
            <a:ext uri="{FF2B5EF4-FFF2-40B4-BE49-F238E27FC236}">
              <a16:creationId xmlns:a16="http://schemas.microsoft.com/office/drawing/2014/main" id="{15DA0613-F6CB-4A0E-86F3-0AF8D7CCBDCF}"/>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04" name="n_3aveValue【公営住宅】&#10;有形固定資産減価償却率">
          <a:extLst>
            <a:ext uri="{FF2B5EF4-FFF2-40B4-BE49-F238E27FC236}">
              <a16:creationId xmlns:a16="http://schemas.microsoft.com/office/drawing/2014/main" id="{DDE4D80E-9BA5-4166-A11B-175D0056CBF0}"/>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305" name="n_4aveValue【公営住宅】&#10;有形固定資産減価償却率">
          <a:extLst>
            <a:ext uri="{FF2B5EF4-FFF2-40B4-BE49-F238E27FC236}">
              <a16:creationId xmlns:a16="http://schemas.microsoft.com/office/drawing/2014/main" id="{B9B96395-3E57-4B40-A918-A734A76CC6A2}"/>
            </a:ext>
          </a:extLst>
        </xdr:cNvPr>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110507</xdr:rowOff>
    </xdr:from>
    <xdr:ext cx="405111" cy="259045"/>
    <xdr:sp macro="" textlink="">
      <xdr:nvSpPr>
        <xdr:cNvPr id="306" name="n_1mainValue【公営住宅】&#10;有形固定資産減価償却率">
          <a:extLst>
            <a:ext uri="{FF2B5EF4-FFF2-40B4-BE49-F238E27FC236}">
              <a16:creationId xmlns:a16="http://schemas.microsoft.com/office/drawing/2014/main" id="{FC7D815F-2FBB-481F-A1C4-EF3A324DABD8}"/>
            </a:ext>
          </a:extLst>
        </xdr:cNvPr>
        <xdr:cNvSpPr txBox="1"/>
      </xdr:nvSpPr>
      <xdr:spPr>
        <a:xfrm>
          <a:off x="35820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83838</xdr:rowOff>
    </xdr:from>
    <xdr:ext cx="405111" cy="259045"/>
    <xdr:sp macro="" textlink="">
      <xdr:nvSpPr>
        <xdr:cNvPr id="307" name="n_2mainValue【公営住宅】&#10;有形固定資産減価償却率">
          <a:extLst>
            <a:ext uri="{FF2B5EF4-FFF2-40B4-BE49-F238E27FC236}">
              <a16:creationId xmlns:a16="http://schemas.microsoft.com/office/drawing/2014/main" id="{B8429946-5413-43B3-9526-98C2B442FD0F}"/>
            </a:ext>
          </a:extLst>
        </xdr:cNvPr>
        <xdr:cNvSpPr txBox="1"/>
      </xdr:nvSpPr>
      <xdr:spPr>
        <a:xfrm>
          <a:off x="2705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51452</xdr:rowOff>
    </xdr:from>
    <xdr:ext cx="405111" cy="259045"/>
    <xdr:sp macro="" textlink="">
      <xdr:nvSpPr>
        <xdr:cNvPr id="308" name="n_3mainValue【公営住宅】&#10;有形固定資産減価償却率">
          <a:extLst>
            <a:ext uri="{FF2B5EF4-FFF2-40B4-BE49-F238E27FC236}">
              <a16:creationId xmlns:a16="http://schemas.microsoft.com/office/drawing/2014/main" id="{8EB4C80C-CF49-4475-9B1D-346795B8F8C3}"/>
            </a:ext>
          </a:extLst>
        </xdr:cNvPr>
        <xdr:cNvSpPr txBox="1"/>
      </xdr:nvSpPr>
      <xdr:spPr>
        <a:xfrm>
          <a:off x="1816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13352</xdr:rowOff>
    </xdr:from>
    <xdr:ext cx="405111" cy="259045"/>
    <xdr:sp macro="" textlink="">
      <xdr:nvSpPr>
        <xdr:cNvPr id="309" name="n_4mainValue【公営住宅】&#10;有形固定資産減価償却率">
          <a:extLst>
            <a:ext uri="{FF2B5EF4-FFF2-40B4-BE49-F238E27FC236}">
              <a16:creationId xmlns:a16="http://schemas.microsoft.com/office/drawing/2014/main" id="{CF02C2CB-5D64-41E2-B527-004C5E77DB44}"/>
            </a:ext>
          </a:extLst>
        </xdr:cNvPr>
        <xdr:cNvSpPr txBox="1"/>
      </xdr:nvSpPr>
      <xdr:spPr>
        <a:xfrm>
          <a:off x="927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0" name="正方形/長方形 309">
          <a:extLst>
            <a:ext uri="{FF2B5EF4-FFF2-40B4-BE49-F238E27FC236}">
              <a16:creationId xmlns:a16="http://schemas.microsoft.com/office/drawing/2014/main" id="{9476CCE8-5D7F-488C-AEBD-704FC4057D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1" name="正方形/長方形 310">
          <a:extLst>
            <a:ext uri="{FF2B5EF4-FFF2-40B4-BE49-F238E27FC236}">
              <a16:creationId xmlns:a16="http://schemas.microsoft.com/office/drawing/2014/main" id="{E9E55FE0-F94F-48F4-A2F5-0AD91E6BA4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2" name="正方形/長方形 311">
          <a:extLst>
            <a:ext uri="{FF2B5EF4-FFF2-40B4-BE49-F238E27FC236}">
              <a16:creationId xmlns:a16="http://schemas.microsoft.com/office/drawing/2014/main" id="{FDDB8061-E59C-49EB-B9CB-5BDC988B1C4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3" name="正方形/長方形 312">
          <a:extLst>
            <a:ext uri="{FF2B5EF4-FFF2-40B4-BE49-F238E27FC236}">
              <a16:creationId xmlns:a16="http://schemas.microsoft.com/office/drawing/2014/main" id="{36D6005E-A1D2-44CE-8D6B-8C9E536F890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4" name="正方形/長方形 313">
          <a:extLst>
            <a:ext uri="{FF2B5EF4-FFF2-40B4-BE49-F238E27FC236}">
              <a16:creationId xmlns:a16="http://schemas.microsoft.com/office/drawing/2014/main" id="{ED662C04-941A-4967-92BB-9FF1AF049C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5" name="正方形/長方形 314">
          <a:extLst>
            <a:ext uri="{FF2B5EF4-FFF2-40B4-BE49-F238E27FC236}">
              <a16:creationId xmlns:a16="http://schemas.microsoft.com/office/drawing/2014/main" id="{4C4B032B-B3D6-446B-A8E7-1A7541D013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6" name="正方形/長方形 315">
          <a:extLst>
            <a:ext uri="{FF2B5EF4-FFF2-40B4-BE49-F238E27FC236}">
              <a16:creationId xmlns:a16="http://schemas.microsoft.com/office/drawing/2014/main" id="{01F5AD3F-BBB4-484F-990F-252B5717B2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7" name="正方形/長方形 316">
          <a:extLst>
            <a:ext uri="{FF2B5EF4-FFF2-40B4-BE49-F238E27FC236}">
              <a16:creationId xmlns:a16="http://schemas.microsoft.com/office/drawing/2014/main" id="{C3A23A3C-7F61-48F2-B0F3-E13E71B875C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8" name="テキスト ボックス 317">
          <a:extLst>
            <a:ext uri="{FF2B5EF4-FFF2-40B4-BE49-F238E27FC236}">
              <a16:creationId xmlns:a16="http://schemas.microsoft.com/office/drawing/2014/main" id="{98C54DB6-3972-41C5-BE1E-1C5D4C106E2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9" name="直線コネクタ 318">
          <a:extLst>
            <a:ext uri="{FF2B5EF4-FFF2-40B4-BE49-F238E27FC236}">
              <a16:creationId xmlns:a16="http://schemas.microsoft.com/office/drawing/2014/main" id="{87FBAD28-75B1-4CCC-8B90-726BD9AB56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0" name="直線コネクタ 319">
          <a:extLst>
            <a:ext uri="{FF2B5EF4-FFF2-40B4-BE49-F238E27FC236}">
              <a16:creationId xmlns:a16="http://schemas.microsoft.com/office/drawing/2014/main" id="{79DBA560-FC16-4BDA-87B2-B8EEE0DA217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1" name="テキスト ボックス 320">
          <a:extLst>
            <a:ext uri="{FF2B5EF4-FFF2-40B4-BE49-F238E27FC236}">
              <a16:creationId xmlns:a16="http://schemas.microsoft.com/office/drawing/2014/main" id="{8DD4DB8E-9EA0-4735-B5CD-026BC9F5EA7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2" name="直線コネクタ 321">
          <a:extLst>
            <a:ext uri="{FF2B5EF4-FFF2-40B4-BE49-F238E27FC236}">
              <a16:creationId xmlns:a16="http://schemas.microsoft.com/office/drawing/2014/main" id="{20B1B00F-34D9-4729-A279-3FB8284A410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3" name="テキスト ボックス 322">
          <a:extLst>
            <a:ext uri="{FF2B5EF4-FFF2-40B4-BE49-F238E27FC236}">
              <a16:creationId xmlns:a16="http://schemas.microsoft.com/office/drawing/2014/main" id="{B1626406-B550-4C3D-8B6B-A99879AF754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4" name="直線コネクタ 323">
          <a:extLst>
            <a:ext uri="{FF2B5EF4-FFF2-40B4-BE49-F238E27FC236}">
              <a16:creationId xmlns:a16="http://schemas.microsoft.com/office/drawing/2014/main" id="{8A6E4E0E-58D6-4930-AC49-5EF459B30E6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5" name="テキスト ボックス 324">
          <a:extLst>
            <a:ext uri="{FF2B5EF4-FFF2-40B4-BE49-F238E27FC236}">
              <a16:creationId xmlns:a16="http://schemas.microsoft.com/office/drawing/2014/main" id="{E8AA5030-0E10-499E-BDB4-AE0619A64BA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6" name="直線コネクタ 325">
          <a:extLst>
            <a:ext uri="{FF2B5EF4-FFF2-40B4-BE49-F238E27FC236}">
              <a16:creationId xmlns:a16="http://schemas.microsoft.com/office/drawing/2014/main" id="{37DE2346-0438-4B48-A3AB-88B7ADEA81F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7" name="テキスト ボックス 326">
          <a:extLst>
            <a:ext uri="{FF2B5EF4-FFF2-40B4-BE49-F238E27FC236}">
              <a16:creationId xmlns:a16="http://schemas.microsoft.com/office/drawing/2014/main" id="{4DBE2FC3-2A51-4DD7-9918-DB214A5E5A5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8" name="直線コネクタ 327">
          <a:extLst>
            <a:ext uri="{FF2B5EF4-FFF2-40B4-BE49-F238E27FC236}">
              <a16:creationId xmlns:a16="http://schemas.microsoft.com/office/drawing/2014/main" id="{BF2EFF04-A0D0-4D0F-919D-85EE2BD10DD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29" name="テキスト ボックス 328">
          <a:extLst>
            <a:ext uri="{FF2B5EF4-FFF2-40B4-BE49-F238E27FC236}">
              <a16:creationId xmlns:a16="http://schemas.microsoft.com/office/drawing/2014/main" id="{022A2F9C-DF78-422D-80FE-B315A2DD93F7}"/>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0" name="直線コネクタ 329">
          <a:extLst>
            <a:ext uri="{FF2B5EF4-FFF2-40B4-BE49-F238E27FC236}">
              <a16:creationId xmlns:a16="http://schemas.microsoft.com/office/drawing/2014/main" id="{18ACDD05-A395-4DEA-9234-9C7A1022B10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31" name="テキスト ボックス 330">
          <a:extLst>
            <a:ext uri="{FF2B5EF4-FFF2-40B4-BE49-F238E27FC236}">
              <a16:creationId xmlns:a16="http://schemas.microsoft.com/office/drawing/2014/main" id="{1E94A350-9C76-4ADB-81A4-759629594646}"/>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312FD38B-895F-468A-8611-5C6B613AE06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3" name="テキスト ボックス 332">
          <a:extLst>
            <a:ext uri="{FF2B5EF4-FFF2-40B4-BE49-F238E27FC236}">
              <a16:creationId xmlns:a16="http://schemas.microsoft.com/office/drawing/2014/main" id="{668DE1F1-E8CA-4E75-95B7-D51858FB154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a:extLst>
            <a:ext uri="{FF2B5EF4-FFF2-40B4-BE49-F238E27FC236}">
              <a16:creationId xmlns:a16="http://schemas.microsoft.com/office/drawing/2014/main" id="{579D24FD-A600-427E-95B6-3BD5A4050C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35" name="直線コネクタ 334">
          <a:extLst>
            <a:ext uri="{FF2B5EF4-FFF2-40B4-BE49-F238E27FC236}">
              <a16:creationId xmlns:a16="http://schemas.microsoft.com/office/drawing/2014/main" id="{CF2F9952-2F41-402C-8B45-67F8443A9645}"/>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36" name="【公営住宅】&#10;一人当たり面積最小値テキスト">
          <a:extLst>
            <a:ext uri="{FF2B5EF4-FFF2-40B4-BE49-F238E27FC236}">
              <a16:creationId xmlns:a16="http://schemas.microsoft.com/office/drawing/2014/main" id="{6F200BDE-C93A-4C61-A4E1-BE2F4393C70C}"/>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37" name="直線コネクタ 336">
          <a:extLst>
            <a:ext uri="{FF2B5EF4-FFF2-40B4-BE49-F238E27FC236}">
              <a16:creationId xmlns:a16="http://schemas.microsoft.com/office/drawing/2014/main" id="{18BB81A9-4CF6-4451-9A9D-F46EED413717}"/>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38" name="【公営住宅】&#10;一人当たり面積最大値テキスト">
          <a:extLst>
            <a:ext uri="{FF2B5EF4-FFF2-40B4-BE49-F238E27FC236}">
              <a16:creationId xmlns:a16="http://schemas.microsoft.com/office/drawing/2014/main" id="{B27521F2-D80D-44F6-83F4-06BE1F4A5C07}"/>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39" name="直線コネクタ 338">
          <a:extLst>
            <a:ext uri="{FF2B5EF4-FFF2-40B4-BE49-F238E27FC236}">
              <a16:creationId xmlns:a16="http://schemas.microsoft.com/office/drawing/2014/main" id="{5B7BE02A-7A65-448E-8A78-700B1F30B07D}"/>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108112</xdr:rowOff>
    </xdr:from>
    <xdr:ext cx="469744" cy="259045"/>
    <xdr:sp macro="" textlink="">
      <xdr:nvSpPr>
        <xdr:cNvPr id="340" name="【公営住宅】&#10;一人当たり面積平均値テキスト">
          <a:extLst>
            <a:ext uri="{FF2B5EF4-FFF2-40B4-BE49-F238E27FC236}">
              <a16:creationId xmlns:a16="http://schemas.microsoft.com/office/drawing/2014/main" id="{79AF0EEB-B96E-4613-8BDC-06CB8BE04D55}"/>
            </a:ext>
          </a:extLst>
        </xdr:cNvPr>
        <xdr:cNvSpPr txBox="1"/>
      </xdr:nvSpPr>
      <xdr:spPr>
        <a:xfrm>
          <a:off x="10515600" y="14681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41" name="フローチャート: 判断 340">
          <a:extLst>
            <a:ext uri="{FF2B5EF4-FFF2-40B4-BE49-F238E27FC236}">
              <a16:creationId xmlns:a16="http://schemas.microsoft.com/office/drawing/2014/main" id="{A9EF1CAC-C302-4E03-826E-74121F9CA6D4}"/>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42" name="フローチャート: 判断 341">
          <a:extLst>
            <a:ext uri="{FF2B5EF4-FFF2-40B4-BE49-F238E27FC236}">
              <a16:creationId xmlns:a16="http://schemas.microsoft.com/office/drawing/2014/main" id="{DDA8A9ED-A01C-4214-B6DE-020850E33BCB}"/>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43" name="フローチャート: 判断 342">
          <a:extLst>
            <a:ext uri="{FF2B5EF4-FFF2-40B4-BE49-F238E27FC236}">
              <a16:creationId xmlns:a16="http://schemas.microsoft.com/office/drawing/2014/main" id="{4CDA043A-2ACD-4C8C-A334-59C5D75549BC}"/>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44" name="フローチャート: 判断 343">
          <a:extLst>
            <a:ext uri="{FF2B5EF4-FFF2-40B4-BE49-F238E27FC236}">
              <a16:creationId xmlns:a16="http://schemas.microsoft.com/office/drawing/2014/main" id="{A4C11574-073B-40AB-BC00-6AC168C5E120}"/>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45" name="フローチャート: 判断 344">
          <a:extLst>
            <a:ext uri="{FF2B5EF4-FFF2-40B4-BE49-F238E27FC236}">
              <a16:creationId xmlns:a16="http://schemas.microsoft.com/office/drawing/2014/main" id="{69B60D39-C80F-4E52-A5A5-EC658B09E930}"/>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2A673C08-7DE7-48BA-A60F-D6CEEFB41C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FFE770FE-7BD9-44CC-A389-F60DA088C55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042E9AC-9A85-4927-BAF2-C93ACF4B7D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6BAEB7EB-6679-45C8-BCFA-D178CE48656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55127636-1078-42BD-A0A6-581241B26E4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18216</xdr:rowOff>
    </xdr:from>
    <xdr:to>
      <xdr:col>50</xdr:col>
      <xdr:colOff>165100</xdr:colOff>
      <xdr:row>86</xdr:row>
      <xdr:rowOff>119816</xdr:rowOff>
    </xdr:to>
    <xdr:sp macro="" textlink="">
      <xdr:nvSpPr>
        <xdr:cNvPr id="351" name="楕円 350">
          <a:extLst>
            <a:ext uri="{FF2B5EF4-FFF2-40B4-BE49-F238E27FC236}">
              <a16:creationId xmlns:a16="http://schemas.microsoft.com/office/drawing/2014/main" id="{91554050-BC2A-4842-9C67-7AECB93A1416}"/>
            </a:ext>
          </a:extLst>
        </xdr:cNvPr>
        <xdr:cNvSpPr/>
      </xdr:nvSpPr>
      <xdr:spPr>
        <a:xfrm>
          <a:off x="9588500" y="147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21155</xdr:rowOff>
    </xdr:from>
    <xdr:to>
      <xdr:col>46</xdr:col>
      <xdr:colOff>38100</xdr:colOff>
      <xdr:row>86</xdr:row>
      <xdr:rowOff>122755</xdr:rowOff>
    </xdr:to>
    <xdr:sp macro="" textlink="">
      <xdr:nvSpPr>
        <xdr:cNvPr id="352" name="楕円 351">
          <a:extLst>
            <a:ext uri="{FF2B5EF4-FFF2-40B4-BE49-F238E27FC236}">
              <a16:creationId xmlns:a16="http://schemas.microsoft.com/office/drawing/2014/main" id="{4747E3ED-DB30-4543-95E4-08C521F3924B}"/>
            </a:ext>
          </a:extLst>
        </xdr:cNvPr>
        <xdr:cNvSpPr/>
      </xdr:nvSpPr>
      <xdr:spPr>
        <a:xfrm>
          <a:off x="8699500" y="147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69016</xdr:rowOff>
    </xdr:from>
    <xdr:to>
      <xdr:col>50</xdr:col>
      <xdr:colOff>114300</xdr:colOff>
      <xdr:row>86</xdr:row>
      <xdr:rowOff>71955</xdr:rowOff>
    </xdr:to>
    <xdr:cxnSp macro="">
      <xdr:nvCxnSpPr>
        <xdr:cNvPr id="353" name="直線コネクタ 352">
          <a:extLst>
            <a:ext uri="{FF2B5EF4-FFF2-40B4-BE49-F238E27FC236}">
              <a16:creationId xmlns:a16="http://schemas.microsoft.com/office/drawing/2014/main" id="{A5D7BCA4-8A6B-4B8F-8A0C-26226BF76434}"/>
            </a:ext>
          </a:extLst>
        </xdr:cNvPr>
        <xdr:cNvCxnSpPr/>
      </xdr:nvCxnSpPr>
      <xdr:spPr>
        <a:xfrm flipV="1">
          <a:off x="8750300" y="1481371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23440</xdr:rowOff>
    </xdr:from>
    <xdr:to>
      <xdr:col>41</xdr:col>
      <xdr:colOff>101600</xdr:colOff>
      <xdr:row>86</xdr:row>
      <xdr:rowOff>125040</xdr:rowOff>
    </xdr:to>
    <xdr:sp macro="" textlink="">
      <xdr:nvSpPr>
        <xdr:cNvPr id="354" name="楕円 353">
          <a:extLst>
            <a:ext uri="{FF2B5EF4-FFF2-40B4-BE49-F238E27FC236}">
              <a16:creationId xmlns:a16="http://schemas.microsoft.com/office/drawing/2014/main" id="{A3D71AC7-DD2F-4C1F-ABB9-158C7BB936D5}"/>
            </a:ext>
          </a:extLst>
        </xdr:cNvPr>
        <xdr:cNvSpPr/>
      </xdr:nvSpPr>
      <xdr:spPr>
        <a:xfrm>
          <a:off x="7810500" y="147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71955</xdr:rowOff>
    </xdr:from>
    <xdr:to>
      <xdr:col>45</xdr:col>
      <xdr:colOff>177800</xdr:colOff>
      <xdr:row>86</xdr:row>
      <xdr:rowOff>74240</xdr:rowOff>
    </xdr:to>
    <xdr:cxnSp macro="">
      <xdr:nvCxnSpPr>
        <xdr:cNvPr id="355" name="直線コネクタ 354">
          <a:extLst>
            <a:ext uri="{FF2B5EF4-FFF2-40B4-BE49-F238E27FC236}">
              <a16:creationId xmlns:a16="http://schemas.microsoft.com/office/drawing/2014/main" id="{AF7CFB19-8214-4304-830F-9C257D10ACD9}"/>
            </a:ext>
          </a:extLst>
        </xdr:cNvPr>
        <xdr:cNvCxnSpPr/>
      </xdr:nvCxnSpPr>
      <xdr:spPr>
        <a:xfrm flipV="1">
          <a:off x="7861300" y="1481665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25291</xdr:rowOff>
    </xdr:from>
    <xdr:to>
      <xdr:col>36</xdr:col>
      <xdr:colOff>165100</xdr:colOff>
      <xdr:row>86</xdr:row>
      <xdr:rowOff>126891</xdr:rowOff>
    </xdr:to>
    <xdr:sp macro="" textlink="">
      <xdr:nvSpPr>
        <xdr:cNvPr id="356" name="楕円 355">
          <a:extLst>
            <a:ext uri="{FF2B5EF4-FFF2-40B4-BE49-F238E27FC236}">
              <a16:creationId xmlns:a16="http://schemas.microsoft.com/office/drawing/2014/main" id="{FA572045-0861-4EFD-A190-25AC8EC7FAD5}"/>
            </a:ext>
          </a:extLst>
        </xdr:cNvPr>
        <xdr:cNvSpPr/>
      </xdr:nvSpPr>
      <xdr:spPr>
        <a:xfrm>
          <a:off x="6921500" y="147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74240</xdr:rowOff>
    </xdr:from>
    <xdr:to>
      <xdr:col>41</xdr:col>
      <xdr:colOff>50800</xdr:colOff>
      <xdr:row>86</xdr:row>
      <xdr:rowOff>76091</xdr:rowOff>
    </xdr:to>
    <xdr:cxnSp macro="">
      <xdr:nvCxnSpPr>
        <xdr:cNvPr id="357" name="直線コネクタ 356">
          <a:extLst>
            <a:ext uri="{FF2B5EF4-FFF2-40B4-BE49-F238E27FC236}">
              <a16:creationId xmlns:a16="http://schemas.microsoft.com/office/drawing/2014/main" id="{668FBF4C-69EA-4BCF-9D95-3E565EC431FA}"/>
            </a:ext>
          </a:extLst>
        </xdr:cNvPr>
        <xdr:cNvCxnSpPr/>
      </xdr:nvCxnSpPr>
      <xdr:spPr>
        <a:xfrm flipV="1">
          <a:off x="6972300" y="14818940"/>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58" name="n_1aveValue【公営住宅】&#10;一人当たり面積">
          <a:extLst>
            <a:ext uri="{FF2B5EF4-FFF2-40B4-BE49-F238E27FC236}">
              <a16:creationId xmlns:a16="http://schemas.microsoft.com/office/drawing/2014/main" id="{E59D7868-0669-410F-83E2-2124BB4959C4}"/>
            </a:ext>
          </a:extLst>
        </xdr:cNvPr>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59" name="n_2aveValue【公営住宅】&#10;一人当たり面積">
          <a:extLst>
            <a:ext uri="{FF2B5EF4-FFF2-40B4-BE49-F238E27FC236}">
              <a16:creationId xmlns:a16="http://schemas.microsoft.com/office/drawing/2014/main" id="{44D4FD71-0628-4972-9D2E-55DBD59B2156}"/>
            </a:ext>
          </a:extLst>
        </xdr:cNvPr>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60" name="n_3aveValue【公営住宅】&#10;一人当たり面積">
          <a:extLst>
            <a:ext uri="{FF2B5EF4-FFF2-40B4-BE49-F238E27FC236}">
              <a16:creationId xmlns:a16="http://schemas.microsoft.com/office/drawing/2014/main" id="{BC391FFB-5136-4CD7-97D4-BA0382E75D53}"/>
            </a:ext>
          </a:extLst>
        </xdr:cNvPr>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61" name="n_4aveValue【公営住宅】&#10;一人当たり面積">
          <a:extLst>
            <a:ext uri="{FF2B5EF4-FFF2-40B4-BE49-F238E27FC236}">
              <a16:creationId xmlns:a16="http://schemas.microsoft.com/office/drawing/2014/main" id="{6806A1C6-4D14-4AAC-867C-7D14C2775F90}"/>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110943</xdr:rowOff>
    </xdr:from>
    <xdr:ext cx="469744" cy="259045"/>
    <xdr:sp macro="" textlink="">
      <xdr:nvSpPr>
        <xdr:cNvPr id="362" name="n_1mainValue【公営住宅】&#10;一人当たり面積">
          <a:extLst>
            <a:ext uri="{FF2B5EF4-FFF2-40B4-BE49-F238E27FC236}">
              <a16:creationId xmlns:a16="http://schemas.microsoft.com/office/drawing/2014/main" id="{A2762CC7-01CD-49A1-8E8E-C4108537C01A}"/>
            </a:ext>
          </a:extLst>
        </xdr:cNvPr>
        <xdr:cNvSpPr txBox="1"/>
      </xdr:nvSpPr>
      <xdr:spPr>
        <a:xfrm>
          <a:off x="9391727" y="1485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113882</xdr:rowOff>
    </xdr:from>
    <xdr:ext cx="469744" cy="259045"/>
    <xdr:sp macro="" textlink="">
      <xdr:nvSpPr>
        <xdr:cNvPr id="363" name="n_2mainValue【公営住宅】&#10;一人当たり面積">
          <a:extLst>
            <a:ext uri="{FF2B5EF4-FFF2-40B4-BE49-F238E27FC236}">
              <a16:creationId xmlns:a16="http://schemas.microsoft.com/office/drawing/2014/main" id="{9FFFD17E-AE32-4D4D-A6EA-0E077A3985E5}"/>
            </a:ext>
          </a:extLst>
        </xdr:cNvPr>
        <xdr:cNvSpPr txBox="1"/>
      </xdr:nvSpPr>
      <xdr:spPr>
        <a:xfrm>
          <a:off x="8515427" y="1485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116167</xdr:rowOff>
    </xdr:from>
    <xdr:ext cx="469744" cy="259045"/>
    <xdr:sp macro="" textlink="">
      <xdr:nvSpPr>
        <xdr:cNvPr id="364" name="n_3mainValue【公営住宅】&#10;一人当たり面積">
          <a:extLst>
            <a:ext uri="{FF2B5EF4-FFF2-40B4-BE49-F238E27FC236}">
              <a16:creationId xmlns:a16="http://schemas.microsoft.com/office/drawing/2014/main" id="{DBD7583A-C0D3-45F9-8CDF-BEBA1D00E53B}"/>
            </a:ext>
          </a:extLst>
        </xdr:cNvPr>
        <xdr:cNvSpPr txBox="1"/>
      </xdr:nvSpPr>
      <xdr:spPr>
        <a:xfrm>
          <a:off x="7626427" y="1486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118018</xdr:rowOff>
    </xdr:from>
    <xdr:ext cx="469744" cy="259045"/>
    <xdr:sp macro="" textlink="">
      <xdr:nvSpPr>
        <xdr:cNvPr id="365" name="n_4mainValue【公営住宅】&#10;一人当たり面積">
          <a:extLst>
            <a:ext uri="{FF2B5EF4-FFF2-40B4-BE49-F238E27FC236}">
              <a16:creationId xmlns:a16="http://schemas.microsoft.com/office/drawing/2014/main" id="{84F16274-AA2E-4587-B7EB-74D05AB48FA3}"/>
            </a:ext>
          </a:extLst>
        </xdr:cNvPr>
        <xdr:cNvSpPr txBox="1"/>
      </xdr:nvSpPr>
      <xdr:spPr>
        <a:xfrm>
          <a:off x="6737427" y="1486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6" name="正方形/長方形 365">
          <a:extLst>
            <a:ext uri="{FF2B5EF4-FFF2-40B4-BE49-F238E27FC236}">
              <a16:creationId xmlns:a16="http://schemas.microsoft.com/office/drawing/2014/main" id="{8CF53B10-3615-4C9A-A76F-A07048AFFFA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7" name="正方形/長方形 366">
          <a:extLst>
            <a:ext uri="{FF2B5EF4-FFF2-40B4-BE49-F238E27FC236}">
              <a16:creationId xmlns:a16="http://schemas.microsoft.com/office/drawing/2014/main" id="{BA314234-1CEE-4D89-8AC7-EDDF13A1FF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8" name="正方形/長方形 367">
          <a:extLst>
            <a:ext uri="{FF2B5EF4-FFF2-40B4-BE49-F238E27FC236}">
              <a16:creationId xmlns:a16="http://schemas.microsoft.com/office/drawing/2014/main" id="{2EA8C2F0-AA7C-44CE-A5F3-B9CD7B5CFC9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9" name="正方形/長方形 368">
          <a:extLst>
            <a:ext uri="{FF2B5EF4-FFF2-40B4-BE49-F238E27FC236}">
              <a16:creationId xmlns:a16="http://schemas.microsoft.com/office/drawing/2014/main" id="{5BDA0564-E945-43D3-92E7-218D0C424F3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0" name="正方形/長方形 369">
          <a:extLst>
            <a:ext uri="{FF2B5EF4-FFF2-40B4-BE49-F238E27FC236}">
              <a16:creationId xmlns:a16="http://schemas.microsoft.com/office/drawing/2014/main" id="{E28EFB3A-1758-475C-AD9F-36E4CFC8D6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1" name="正方形/長方形 370">
          <a:extLst>
            <a:ext uri="{FF2B5EF4-FFF2-40B4-BE49-F238E27FC236}">
              <a16:creationId xmlns:a16="http://schemas.microsoft.com/office/drawing/2014/main" id="{DAEF961D-6527-470C-B960-7479972696C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2" name="正方形/長方形 371">
          <a:extLst>
            <a:ext uri="{FF2B5EF4-FFF2-40B4-BE49-F238E27FC236}">
              <a16:creationId xmlns:a16="http://schemas.microsoft.com/office/drawing/2014/main" id="{3D296E9C-C565-4EA8-BD86-79DF0BD594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3" name="正方形/長方形 372">
          <a:extLst>
            <a:ext uri="{FF2B5EF4-FFF2-40B4-BE49-F238E27FC236}">
              <a16:creationId xmlns:a16="http://schemas.microsoft.com/office/drawing/2014/main" id="{C79E6123-6DF3-42B6-8DC6-D330990EAA7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4" name="正方形/長方形 373">
          <a:extLst>
            <a:ext uri="{FF2B5EF4-FFF2-40B4-BE49-F238E27FC236}">
              <a16:creationId xmlns:a16="http://schemas.microsoft.com/office/drawing/2014/main" id="{6EE5620B-4878-4F31-9E8B-4A61B10233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5" name="正方形/長方形 374">
          <a:extLst>
            <a:ext uri="{FF2B5EF4-FFF2-40B4-BE49-F238E27FC236}">
              <a16:creationId xmlns:a16="http://schemas.microsoft.com/office/drawing/2014/main" id="{D8C7DB51-354E-4D4E-AA36-7F1311F9E6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6" name="正方形/長方形 375">
          <a:extLst>
            <a:ext uri="{FF2B5EF4-FFF2-40B4-BE49-F238E27FC236}">
              <a16:creationId xmlns:a16="http://schemas.microsoft.com/office/drawing/2014/main" id="{FE93A1B8-2955-49BB-B586-D4F3D9E5FA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7" name="正方形/長方形 376">
          <a:extLst>
            <a:ext uri="{FF2B5EF4-FFF2-40B4-BE49-F238E27FC236}">
              <a16:creationId xmlns:a16="http://schemas.microsoft.com/office/drawing/2014/main" id="{C18131C3-4C5D-46A8-B152-270C91AAA0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8" name="正方形/長方形 377">
          <a:extLst>
            <a:ext uri="{FF2B5EF4-FFF2-40B4-BE49-F238E27FC236}">
              <a16:creationId xmlns:a16="http://schemas.microsoft.com/office/drawing/2014/main" id="{444E53D6-7C55-4529-9151-F1EBD49B35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9" name="正方形/長方形 378">
          <a:extLst>
            <a:ext uri="{FF2B5EF4-FFF2-40B4-BE49-F238E27FC236}">
              <a16:creationId xmlns:a16="http://schemas.microsoft.com/office/drawing/2014/main" id="{C820FB1F-AEEA-486B-BA37-484190DFDF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0" name="正方形/長方形 379">
          <a:extLst>
            <a:ext uri="{FF2B5EF4-FFF2-40B4-BE49-F238E27FC236}">
              <a16:creationId xmlns:a16="http://schemas.microsoft.com/office/drawing/2014/main" id="{349BECB5-C81D-4207-A265-0CBC6330EB2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1" name="正方形/長方形 380">
          <a:extLst>
            <a:ext uri="{FF2B5EF4-FFF2-40B4-BE49-F238E27FC236}">
              <a16:creationId xmlns:a16="http://schemas.microsoft.com/office/drawing/2014/main" id="{DB06FE57-BF43-4A81-A9E3-2C240626927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2" name="正方形/長方形 381">
          <a:extLst>
            <a:ext uri="{FF2B5EF4-FFF2-40B4-BE49-F238E27FC236}">
              <a16:creationId xmlns:a16="http://schemas.microsoft.com/office/drawing/2014/main" id="{7C2916A6-2E09-4A5A-9B04-20A65909EEA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3" name="正方形/長方形 382">
          <a:extLst>
            <a:ext uri="{FF2B5EF4-FFF2-40B4-BE49-F238E27FC236}">
              <a16:creationId xmlns:a16="http://schemas.microsoft.com/office/drawing/2014/main" id="{E5D42EAC-5ED2-4847-B9D7-6D4CB03EF33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4" name="正方形/長方形 383">
          <a:extLst>
            <a:ext uri="{FF2B5EF4-FFF2-40B4-BE49-F238E27FC236}">
              <a16:creationId xmlns:a16="http://schemas.microsoft.com/office/drawing/2014/main" id="{3FF1AEBD-5945-4FA9-9F0C-90A81795F9B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5" name="正方形/長方形 384">
          <a:extLst>
            <a:ext uri="{FF2B5EF4-FFF2-40B4-BE49-F238E27FC236}">
              <a16:creationId xmlns:a16="http://schemas.microsoft.com/office/drawing/2014/main" id="{AA0131A1-E413-4AAF-A566-0EBD56BE075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6" name="正方形/長方形 385">
          <a:extLst>
            <a:ext uri="{FF2B5EF4-FFF2-40B4-BE49-F238E27FC236}">
              <a16:creationId xmlns:a16="http://schemas.microsoft.com/office/drawing/2014/main" id="{DE20868F-1629-4656-B013-E858DED845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7" name="正方形/長方形 386">
          <a:extLst>
            <a:ext uri="{FF2B5EF4-FFF2-40B4-BE49-F238E27FC236}">
              <a16:creationId xmlns:a16="http://schemas.microsoft.com/office/drawing/2014/main" id="{7C5D7DB8-7C98-400E-8BCF-241BF8EAEA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8" name="正方形/長方形 387">
          <a:extLst>
            <a:ext uri="{FF2B5EF4-FFF2-40B4-BE49-F238E27FC236}">
              <a16:creationId xmlns:a16="http://schemas.microsoft.com/office/drawing/2014/main" id="{F7C3EF76-DEF2-48C7-B3BC-982AD26A9A2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9" name="正方形/長方形 388">
          <a:extLst>
            <a:ext uri="{FF2B5EF4-FFF2-40B4-BE49-F238E27FC236}">
              <a16:creationId xmlns:a16="http://schemas.microsoft.com/office/drawing/2014/main" id="{E32B6F0A-A73B-40D5-A657-E70E9D79D0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0" name="テキスト ボックス 389">
          <a:extLst>
            <a:ext uri="{FF2B5EF4-FFF2-40B4-BE49-F238E27FC236}">
              <a16:creationId xmlns:a16="http://schemas.microsoft.com/office/drawing/2014/main" id="{D2B3CE08-763C-42C4-AD9F-C2E863A6483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1" name="直線コネクタ 390">
          <a:extLst>
            <a:ext uri="{FF2B5EF4-FFF2-40B4-BE49-F238E27FC236}">
              <a16:creationId xmlns:a16="http://schemas.microsoft.com/office/drawing/2014/main" id="{EAB39128-6EE9-410B-B4C4-17E6F287611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2" name="テキスト ボックス 391">
          <a:extLst>
            <a:ext uri="{FF2B5EF4-FFF2-40B4-BE49-F238E27FC236}">
              <a16:creationId xmlns:a16="http://schemas.microsoft.com/office/drawing/2014/main" id="{661AD532-E33E-45D2-8E5D-16956BCDE14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3" name="直線コネクタ 392">
          <a:extLst>
            <a:ext uri="{FF2B5EF4-FFF2-40B4-BE49-F238E27FC236}">
              <a16:creationId xmlns:a16="http://schemas.microsoft.com/office/drawing/2014/main" id="{6BF92A0A-01A8-4EC2-AE84-2358A5E1525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4" name="テキスト ボックス 393">
          <a:extLst>
            <a:ext uri="{FF2B5EF4-FFF2-40B4-BE49-F238E27FC236}">
              <a16:creationId xmlns:a16="http://schemas.microsoft.com/office/drawing/2014/main" id="{C726077B-0293-4D4A-9046-70D592EFCE4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5" name="直線コネクタ 394">
          <a:extLst>
            <a:ext uri="{FF2B5EF4-FFF2-40B4-BE49-F238E27FC236}">
              <a16:creationId xmlns:a16="http://schemas.microsoft.com/office/drawing/2014/main" id="{AB243F35-AB8C-4F6F-BC8F-B028BF1FDDD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6" name="テキスト ボックス 395">
          <a:extLst>
            <a:ext uri="{FF2B5EF4-FFF2-40B4-BE49-F238E27FC236}">
              <a16:creationId xmlns:a16="http://schemas.microsoft.com/office/drawing/2014/main" id="{F8301CC0-7B34-4C39-B535-4382A20DC4C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7" name="直線コネクタ 396">
          <a:extLst>
            <a:ext uri="{FF2B5EF4-FFF2-40B4-BE49-F238E27FC236}">
              <a16:creationId xmlns:a16="http://schemas.microsoft.com/office/drawing/2014/main" id="{6F026BBC-C173-4ACF-A625-A0CB39006AE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8" name="テキスト ボックス 397">
          <a:extLst>
            <a:ext uri="{FF2B5EF4-FFF2-40B4-BE49-F238E27FC236}">
              <a16:creationId xmlns:a16="http://schemas.microsoft.com/office/drawing/2014/main" id="{9A65A28A-7067-41B4-8BF9-2946B2DB0C6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9" name="直線コネクタ 398">
          <a:extLst>
            <a:ext uri="{FF2B5EF4-FFF2-40B4-BE49-F238E27FC236}">
              <a16:creationId xmlns:a16="http://schemas.microsoft.com/office/drawing/2014/main" id="{2E92B13B-B250-4C75-8A46-145AB63FB04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0" name="テキスト ボックス 399">
          <a:extLst>
            <a:ext uri="{FF2B5EF4-FFF2-40B4-BE49-F238E27FC236}">
              <a16:creationId xmlns:a16="http://schemas.microsoft.com/office/drawing/2014/main" id="{D4B60AA6-720A-4CBE-8988-99387076535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1" name="直線コネクタ 400">
          <a:extLst>
            <a:ext uri="{FF2B5EF4-FFF2-40B4-BE49-F238E27FC236}">
              <a16:creationId xmlns:a16="http://schemas.microsoft.com/office/drawing/2014/main" id="{35C42BD2-D3A6-4143-93C2-DD486FB3304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2" name="テキスト ボックス 401">
          <a:extLst>
            <a:ext uri="{FF2B5EF4-FFF2-40B4-BE49-F238E27FC236}">
              <a16:creationId xmlns:a16="http://schemas.microsoft.com/office/drawing/2014/main" id="{36D72846-2C78-4B76-A4B0-7DC718E75BE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3" name="直線コネクタ 402">
          <a:extLst>
            <a:ext uri="{FF2B5EF4-FFF2-40B4-BE49-F238E27FC236}">
              <a16:creationId xmlns:a16="http://schemas.microsoft.com/office/drawing/2014/main" id="{7DF10F17-929C-44FB-88D7-F281B75CA18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4" name="テキスト ボックス 403">
          <a:extLst>
            <a:ext uri="{FF2B5EF4-FFF2-40B4-BE49-F238E27FC236}">
              <a16:creationId xmlns:a16="http://schemas.microsoft.com/office/drawing/2014/main" id="{FA6431AE-ABB2-4E83-8500-5FD9962A7C2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5" name="直線コネクタ 404">
          <a:extLst>
            <a:ext uri="{FF2B5EF4-FFF2-40B4-BE49-F238E27FC236}">
              <a16:creationId xmlns:a16="http://schemas.microsoft.com/office/drawing/2014/main" id="{01050140-0557-4111-BDBC-C38896FC1C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認定こども園・幼稚園・保育所】&#10;有形固定資産減価償却率グラフ枠">
          <a:extLst>
            <a:ext uri="{FF2B5EF4-FFF2-40B4-BE49-F238E27FC236}">
              <a16:creationId xmlns:a16="http://schemas.microsoft.com/office/drawing/2014/main" id="{426FEA33-E0FC-43A7-ADE2-2BA3C58DAF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07" name="直線コネクタ 406">
          <a:extLst>
            <a:ext uri="{FF2B5EF4-FFF2-40B4-BE49-F238E27FC236}">
              <a16:creationId xmlns:a16="http://schemas.microsoft.com/office/drawing/2014/main" id="{2000191A-2534-45DC-8ADB-001DE9BBF098}"/>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8" name="【認定こども園・幼稚園・保育所】&#10;有形固定資産減価償却率最小値テキスト">
          <a:extLst>
            <a:ext uri="{FF2B5EF4-FFF2-40B4-BE49-F238E27FC236}">
              <a16:creationId xmlns:a16="http://schemas.microsoft.com/office/drawing/2014/main" id="{A5E71C4E-3A0F-4A2B-BA90-2F9CDC4CBDF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9" name="直線コネクタ 408">
          <a:extLst>
            <a:ext uri="{FF2B5EF4-FFF2-40B4-BE49-F238E27FC236}">
              <a16:creationId xmlns:a16="http://schemas.microsoft.com/office/drawing/2014/main" id="{5A8503CA-705F-47E2-97DC-5F1E849457C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10" name="【認定こども園・幼稚園・保育所】&#10;有形固定資産減価償却率最大値テキスト">
          <a:extLst>
            <a:ext uri="{FF2B5EF4-FFF2-40B4-BE49-F238E27FC236}">
              <a16:creationId xmlns:a16="http://schemas.microsoft.com/office/drawing/2014/main" id="{418BF861-8958-478D-9808-1E6307DA6469}"/>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11" name="直線コネクタ 410">
          <a:extLst>
            <a:ext uri="{FF2B5EF4-FFF2-40B4-BE49-F238E27FC236}">
              <a16:creationId xmlns:a16="http://schemas.microsoft.com/office/drawing/2014/main" id="{1A60AA06-64B3-4E6E-9963-85EEFB115DAA}"/>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134455</xdr:rowOff>
    </xdr:from>
    <xdr:ext cx="405111" cy="259045"/>
    <xdr:sp macro="" textlink="">
      <xdr:nvSpPr>
        <xdr:cNvPr id="412" name="【認定こども園・幼稚園・保育所】&#10;有形固定資産減価償却率平均値テキスト">
          <a:extLst>
            <a:ext uri="{FF2B5EF4-FFF2-40B4-BE49-F238E27FC236}">
              <a16:creationId xmlns:a16="http://schemas.microsoft.com/office/drawing/2014/main" id="{3124ADA2-2C70-4AB6-9842-E6E28896F3A4}"/>
            </a:ext>
          </a:extLst>
        </xdr:cNvPr>
        <xdr:cNvSpPr txBox="1"/>
      </xdr:nvSpPr>
      <xdr:spPr>
        <a:xfrm>
          <a:off x="16357600" y="647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13" name="フローチャート: 判断 412">
          <a:extLst>
            <a:ext uri="{FF2B5EF4-FFF2-40B4-BE49-F238E27FC236}">
              <a16:creationId xmlns:a16="http://schemas.microsoft.com/office/drawing/2014/main" id="{1626B655-6841-4890-8C8F-A209A5DDC7D8}"/>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14" name="フローチャート: 判断 413">
          <a:extLst>
            <a:ext uri="{FF2B5EF4-FFF2-40B4-BE49-F238E27FC236}">
              <a16:creationId xmlns:a16="http://schemas.microsoft.com/office/drawing/2014/main" id="{15F6AFE0-7CE5-45F0-97EC-C41E30C74A7D}"/>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15" name="フローチャート: 判断 414">
          <a:extLst>
            <a:ext uri="{FF2B5EF4-FFF2-40B4-BE49-F238E27FC236}">
              <a16:creationId xmlns:a16="http://schemas.microsoft.com/office/drawing/2014/main" id="{36DCFF0F-46CA-42BF-A98A-6865FFCBCE46}"/>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16" name="フローチャート: 判断 415">
          <a:extLst>
            <a:ext uri="{FF2B5EF4-FFF2-40B4-BE49-F238E27FC236}">
              <a16:creationId xmlns:a16="http://schemas.microsoft.com/office/drawing/2014/main" id="{26FEBD6A-5D73-4BD4-B339-A4D172218708}"/>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17" name="フローチャート: 判断 416">
          <a:extLst>
            <a:ext uri="{FF2B5EF4-FFF2-40B4-BE49-F238E27FC236}">
              <a16:creationId xmlns:a16="http://schemas.microsoft.com/office/drawing/2014/main" id="{1DF68FCB-B519-464C-8499-4A0DDA8901CA}"/>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1EEBA3A8-0B5C-435E-8131-534E32AE07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21A0C299-7C15-4543-8BE7-69E3EDF94D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20C18CEE-0D80-4509-88F7-DC80730ACEB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C759B8C8-7F85-4CD5-8F33-0E86DE6FDB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36E53990-1FB3-4E00-A9A8-45ECFDE3D85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159294</xdr:rowOff>
    </xdr:from>
    <xdr:to>
      <xdr:col>81</xdr:col>
      <xdr:colOff>101600</xdr:colOff>
      <xdr:row>39</xdr:row>
      <xdr:rowOff>89444</xdr:rowOff>
    </xdr:to>
    <xdr:sp macro="" textlink="">
      <xdr:nvSpPr>
        <xdr:cNvPr id="423" name="楕円 422">
          <a:extLst>
            <a:ext uri="{FF2B5EF4-FFF2-40B4-BE49-F238E27FC236}">
              <a16:creationId xmlns:a16="http://schemas.microsoft.com/office/drawing/2014/main" id="{BCA130B6-0656-4CD3-8076-E14F6DB17229}"/>
            </a:ext>
          </a:extLst>
        </xdr:cNvPr>
        <xdr:cNvSpPr/>
      </xdr:nvSpPr>
      <xdr:spPr>
        <a:xfrm>
          <a:off x="15430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100512</xdr:rowOff>
    </xdr:from>
    <xdr:to>
      <xdr:col>76</xdr:col>
      <xdr:colOff>165100</xdr:colOff>
      <xdr:row>39</xdr:row>
      <xdr:rowOff>30662</xdr:rowOff>
    </xdr:to>
    <xdr:sp macro="" textlink="">
      <xdr:nvSpPr>
        <xdr:cNvPr id="424" name="楕円 423">
          <a:extLst>
            <a:ext uri="{FF2B5EF4-FFF2-40B4-BE49-F238E27FC236}">
              <a16:creationId xmlns:a16="http://schemas.microsoft.com/office/drawing/2014/main" id="{D6C87609-E11B-492B-B27B-F0E87D21C70C}"/>
            </a:ext>
          </a:extLst>
        </xdr:cNvPr>
        <xdr:cNvSpPr/>
      </xdr:nvSpPr>
      <xdr:spPr>
        <a:xfrm>
          <a:off x="14541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151312</xdr:rowOff>
    </xdr:from>
    <xdr:to>
      <xdr:col>81</xdr:col>
      <xdr:colOff>50800</xdr:colOff>
      <xdr:row>39</xdr:row>
      <xdr:rowOff>38644</xdr:rowOff>
    </xdr:to>
    <xdr:cxnSp macro="">
      <xdr:nvCxnSpPr>
        <xdr:cNvPr id="425" name="直線コネクタ 424">
          <a:extLst>
            <a:ext uri="{FF2B5EF4-FFF2-40B4-BE49-F238E27FC236}">
              <a16:creationId xmlns:a16="http://schemas.microsoft.com/office/drawing/2014/main" id="{F27EF41D-9FDE-425F-8179-A1A7276E8975}"/>
            </a:ext>
          </a:extLst>
        </xdr:cNvPr>
        <xdr:cNvCxnSpPr/>
      </xdr:nvCxnSpPr>
      <xdr:spPr>
        <a:xfrm>
          <a:off x="14592300" y="666641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89081</xdr:rowOff>
    </xdr:from>
    <xdr:to>
      <xdr:col>72</xdr:col>
      <xdr:colOff>38100</xdr:colOff>
      <xdr:row>39</xdr:row>
      <xdr:rowOff>19231</xdr:rowOff>
    </xdr:to>
    <xdr:sp macro="" textlink="">
      <xdr:nvSpPr>
        <xdr:cNvPr id="426" name="楕円 425">
          <a:extLst>
            <a:ext uri="{FF2B5EF4-FFF2-40B4-BE49-F238E27FC236}">
              <a16:creationId xmlns:a16="http://schemas.microsoft.com/office/drawing/2014/main" id="{6FFE7A7D-0993-47B4-972E-0DCB1D4AC7C9}"/>
            </a:ext>
          </a:extLst>
        </xdr:cNvPr>
        <xdr:cNvSpPr/>
      </xdr:nvSpPr>
      <xdr:spPr>
        <a:xfrm>
          <a:off x="13652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139881</xdr:rowOff>
    </xdr:from>
    <xdr:to>
      <xdr:col>76</xdr:col>
      <xdr:colOff>114300</xdr:colOff>
      <xdr:row>38</xdr:row>
      <xdr:rowOff>151312</xdr:rowOff>
    </xdr:to>
    <xdr:cxnSp macro="">
      <xdr:nvCxnSpPr>
        <xdr:cNvPr id="427" name="直線コネクタ 426">
          <a:extLst>
            <a:ext uri="{FF2B5EF4-FFF2-40B4-BE49-F238E27FC236}">
              <a16:creationId xmlns:a16="http://schemas.microsoft.com/office/drawing/2014/main" id="{4706BA76-0803-4047-83E2-3D67CA692A99}"/>
            </a:ext>
          </a:extLst>
        </xdr:cNvPr>
        <xdr:cNvCxnSpPr/>
      </xdr:nvCxnSpPr>
      <xdr:spPr>
        <a:xfrm>
          <a:off x="13703300" y="665498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33565</xdr:rowOff>
    </xdr:from>
    <xdr:to>
      <xdr:col>67</xdr:col>
      <xdr:colOff>101600</xdr:colOff>
      <xdr:row>38</xdr:row>
      <xdr:rowOff>135165</xdr:rowOff>
    </xdr:to>
    <xdr:sp macro="" textlink="">
      <xdr:nvSpPr>
        <xdr:cNvPr id="428" name="楕円 427">
          <a:extLst>
            <a:ext uri="{FF2B5EF4-FFF2-40B4-BE49-F238E27FC236}">
              <a16:creationId xmlns:a16="http://schemas.microsoft.com/office/drawing/2014/main" id="{FE5CF19A-2642-45B1-B340-800A6B00E197}"/>
            </a:ext>
          </a:extLst>
        </xdr:cNvPr>
        <xdr:cNvSpPr/>
      </xdr:nvSpPr>
      <xdr:spPr>
        <a:xfrm>
          <a:off x="12763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84365</xdr:rowOff>
    </xdr:from>
    <xdr:to>
      <xdr:col>71</xdr:col>
      <xdr:colOff>177800</xdr:colOff>
      <xdr:row>38</xdr:row>
      <xdr:rowOff>139881</xdr:rowOff>
    </xdr:to>
    <xdr:cxnSp macro="">
      <xdr:nvCxnSpPr>
        <xdr:cNvPr id="429" name="直線コネクタ 428">
          <a:extLst>
            <a:ext uri="{FF2B5EF4-FFF2-40B4-BE49-F238E27FC236}">
              <a16:creationId xmlns:a16="http://schemas.microsoft.com/office/drawing/2014/main" id="{35E7B475-B843-41EF-A3B6-D7A3A01CFFFF}"/>
            </a:ext>
          </a:extLst>
        </xdr:cNvPr>
        <xdr:cNvCxnSpPr/>
      </xdr:nvCxnSpPr>
      <xdr:spPr>
        <a:xfrm>
          <a:off x="12814300" y="659946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30" name="n_1aveValue【認定こども園・幼稚園・保育所】&#10;有形固定資産減価償却率">
          <a:extLst>
            <a:ext uri="{FF2B5EF4-FFF2-40B4-BE49-F238E27FC236}">
              <a16:creationId xmlns:a16="http://schemas.microsoft.com/office/drawing/2014/main" id="{B6B571AE-60BC-4FFB-A185-CB9AD62241E0}"/>
            </a:ext>
          </a:extLst>
        </xdr:cNvPr>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31" name="n_2aveValue【認定こども園・幼稚園・保育所】&#10;有形固定資産減価償却率">
          <a:extLst>
            <a:ext uri="{FF2B5EF4-FFF2-40B4-BE49-F238E27FC236}">
              <a16:creationId xmlns:a16="http://schemas.microsoft.com/office/drawing/2014/main" id="{E5BF4443-BD53-457E-8164-FC3714C0A31E}"/>
            </a:ext>
          </a:extLst>
        </xdr:cNvPr>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32" name="n_3aveValue【認定こども園・幼稚園・保育所】&#10;有形固定資産減価償却率">
          <a:extLst>
            <a:ext uri="{FF2B5EF4-FFF2-40B4-BE49-F238E27FC236}">
              <a16:creationId xmlns:a16="http://schemas.microsoft.com/office/drawing/2014/main" id="{7B7C920A-6CFA-4D11-9D1E-9508B3237AFA}"/>
            </a:ext>
          </a:extLst>
        </xdr:cNvPr>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33" name="n_4aveValue【認定こども園・幼稚園・保育所】&#10;有形固定資産減価償却率">
          <a:extLst>
            <a:ext uri="{FF2B5EF4-FFF2-40B4-BE49-F238E27FC236}">
              <a16:creationId xmlns:a16="http://schemas.microsoft.com/office/drawing/2014/main" id="{0E9945E6-D135-4849-996B-8B3B1719E05D}"/>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80571</xdr:rowOff>
    </xdr:from>
    <xdr:ext cx="405111" cy="259045"/>
    <xdr:sp macro="" textlink="">
      <xdr:nvSpPr>
        <xdr:cNvPr id="434" name="n_1mainValue【認定こども園・幼稚園・保育所】&#10;有形固定資産減価償却率">
          <a:extLst>
            <a:ext uri="{FF2B5EF4-FFF2-40B4-BE49-F238E27FC236}">
              <a16:creationId xmlns:a16="http://schemas.microsoft.com/office/drawing/2014/main" id="{6F2A1E90-E735-4013-8193-5066A58026AD}"/>
            </a:ext>
          </a:extLst>
        </xdr:cNvPr>
        <xdr:cNvSpPr txBox="1"/>
      </xdr:nvSpPr>
      <xdr:spPr>
        <a:xfrm>
          <a:off x="152660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21789</xdr:rowOff>
    </xdr:from>
    <xdr:ext cx="405111" cy="259045"/>
    <xdr:sp macro="" textlink="">
      <xdr:nvSpPr>
        <xdr:cNvPr id="435" name="n_2mainValue【認定こども園・幼稚園・保育所】&#10;有形固定資産減価償却率">
          <a:extLst>
            <a:ext uri="{FF2B5EF4-FFF2-40B4-BE49-F238E27FC236}">
              <a16:creationId xmlns:a16="http://schemas.microsoft.com/office/drawing/2014/main" id="{97AF1364-F10D-4527-B49F-77B2296F232B}"/>
            </a:ext>
          </a:extLst>
        </xdr:cNvPr>
        <xdr:cNvSpPr txBox="1"/>
      </xdr:nvSpPr>
      <xdr:spPr>
        <a:xfrm>
          <a:off x="14389744"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10358</xdr:rowOff>
    </xdr:from>
    <xdr:ext cx="405111" cy="259045"/>
    <xdr:sp macro="" textlink="">
      <xdr:nvSpPr>
        <xdr:cNvPr id="436" name="n_3mainValue【認定こども園・幼稚園・保育所】&#10;有形固定資産減価償却率">
          <a:extLst>
            <a:ext uri="{FF2B5EF4-FFF2-40B4-BE49-F238E27FC236}">
              <a16:creationId xmlns:a16="http://schemas.microsoft.com/office/drawing/2014/main" id="{6C62E8F8-5D5F-4129-BFCC-B181DFB2AB1B}"/>
            </a:ext>
          </a:extLst>
        </xdr:cNvPr>
        <xdr:cNvSpPr txBox="1"/>
      </xdr:nvSpPr>
      <xdr:spPr>
        <a:xfrm>
          <a:off x="13500744" y="669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126292</xdr:rowOff>
    </xdr:from>
    <xdr:ext cx="405111" cy="259045"/>
    <xdr:sp macro="" textlink="">
      <xdr:nvSpPr>
        <xdr:cNvPr id="437" name="n_4mainValue【認定こども園・幼稚園・保育所】&#10;有形固定資産減価償却率">
          <a:extLst>
            <a:ext uri="{FF2B5EF4-FFF2-40B4-BE49-F238E27FC236}">
              <a16:creationId xmlns:a16="http://schemas.microsoft.com/office/drawing/2014/main" id="{B194D471-EC1A-4EA4-9510-527AD511A0BA}"/>
            </a:ext>
          </a:extLst>
        </xdr:cNvPr>
        <xdr:cNvSpPr txBox="1"/>
      </xdr:nvSpPr>
      <xdr:spPr>
        <a:xfrm>
          <a:off x="126117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8" name="正方形/長方形 437">
          <a:extLst>
            <a:ext uri="{FF2B5EF4-FFF2-40B4-BE49-F238E27FC236}">
              <a16:creationId xmlns:a16="http://schemas.microsoft.com/office/drawing/2014/main" id="{3AEF0054-5154-4E73-A7C8-B3A48D95F8E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9" name="正方形/長方形 438">
          <a:extLst>
            <a:ext uri="{FF2B5EF4-FFF2-40B4-BE49-F238E27FC236}">
              <a16:creationId xmlns:a16="http://schemas.microsoft.com/office/drawing/2014/main" id="{FB702367-2C79-4F41-B268-40FCB92E04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0" name="正方形/長方形 439">
          <a:extLst>
            <a:ext uri="{FF2B5EF4-FFF2-40B4-BE49-F238E27FC236}">
              <a16:creationId xmlns:a16="http://schemas.microsoft.com/office/drawing/2014/main" id="{6D876CAC-40C3-434A-AD5C-57E486191C9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1" name="正方形/長方形 440">
          <a:extLst>
            <a:ext uri="{FF2B5EF4-FFF2-40B4-BE49-F238E27FC236}">
              <a16:creationId xmlns:a16="http://schemas.microsoft.com/office/drawing/2014/main" id="{6EED250E-D2EF-446C-9206-D018C5B497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2" name="正方形/長方形 441">
          <a:extLst>
            <a:ext uri="{FF2B5EF4-FFF2-40B4-BE49-F238E27FC236}">
              <a16:creationId xmlns:a16="http://schemas.microsoft.com/office/drawing/2014/main" id="{E20B5D69-4BBF-4DD1-8644-4873373EB5A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3" name="正方形/長方形 442">
          <a:extLst>
            <a:ext uri="{FF2B5EF4-FFF2-40B4-BE49-F238E27FC236}">
              <a16:creationId xmlns:a16="http://schemas.microsoft.com/office/drawing/2014/main" id="{771633D1-FEE6-4FBD-B817-527CBE0322C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4" name="正方形/長方形 443">
          <a:extLst>
            <a:ext uri="{FF2B5EF4-FFF2-40B4-BE49-F238E27FC236}">
              <a16:creationId xmlns:a16="http://schemas.microsoft.com/office/drawing/2014/main" id="{E4D462D3-63E4-4D5E-87B5-F7B2D327437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5" name="正方形/長方形 444">
          <a:extLst>
            <a:ext uri="{FF2B5EF4-FFF2-40B4-BE49-F238E27FC236}">
              <a16:creationId xmlns:a16="http://schemas.microsoft.com/office/drawing/2014/main" id="{75206248-1961-4D19-81C9-DC51B6BD667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6" name="テキスト ボックス 445">
          <a:extLst>
            <a:ext uri="{FF2B5EF4-FFF2-40B4-BE49-F238E27FC236}">
              <a16:creationId xmlns:a16="http://schemas.microsoft.com/office/drawing/2014/main" id="{3203F147-0EB4-4D6E-BD2B-0EEA47CCB30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7" name="直線コネクタ 446">
          <a:extLst>
            <a:ext uri="{FF2B5EF4-FFF2-40B4-BE49-F238E27FC236}">
              <a16:creationId xmlns:a16="http://schemas.microsoft.com/office/drawing/2014/main" id="{B2AAD65D-682D-4D2F-9C7E-1661A30D3A1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8" name="直線コネクタ 447">
          <a:extLst>
            <a:ext uri="{FF2B5EF4-FFF2-40B4-BE49-F238E27FC236}">
              <a16:creationId xmlns:a16="http://schemas.microsoft.com/office/drawing/2014/main" id="{85A9B2A0-58B1-402D-B48F-FBD28DE1963C}"/>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9" name="テキスト ボックス 448">
          <a:extLst>
            <a:ext uri="{FF2B5EF4-FFF2-40B4-BE49-F238E27FC236}">
              <a16:creationId xmlns:a16="http://schemas.microsoft.com/office/drawing/2014/main" id="{E6B22DC3-E415-41AA-8450-EECF9AC70A4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0" name="直線コネクタ 449">
          <a:extLst>
            <a:ext uri="{FF2B5EF4-FFF2-40B4-BE49-F238E27FC236}">
              <a16:creationId xmlns:a16="http://schemas.microsoft.com/office/drawing/2014/main" id="{CD41D549-0494-4072-A025-F527B5DA462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1" name="テキスト ボックス 450">
          <a:extLst>
            <a:ext uri="{FF2B5EF4-FFF2-40B4-BE49-F238E27FC236}">
              <a16:creationId xmlns:a16="http://schemas.microsoft.com/office/drawing/2014/main" id="{CBF91F44-A563-4658-97B4-B618CD87793E}"/>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2" name="直線コネクタ 451">
          <a:extLst>
            <a:ext uri="{FF2B5EF4-FFF2-40B4-BE49-F238E27FC236}">
              <a16:creationId xmlns:a16="http://schemas.microsoft.com/office/drawing/2014/main" id="{68C723F9-2C2A-497F-A4A2-77E8DFD5306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3" name="テキスト ボックス 452">
          <a:extLst>
            <a:ext uri="{FF2B5EF4-FFF2-40B4-BE49-F238E27FC236}">
              <a16:creationId xmlns:a16="http://schemas.microsoft.com/office/drawing/2014/main" id="{130C8122-BF35-40AA-A220-6BD89915877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4" name="直線コネクタ 453">
          <a:extLst>
            <a:ext uri="{FF2B5EF4-FFF2-40B4-BE49-F238E27FC236}">
              <a16:creationId xmlns:a16="http://schemas.microsoft.com/office/drawing/2014/main" id="{F73BB35C-2CCA-4922-8A0F-0AEAAE3AD34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5" name="テキスト ボックス 454">
          <a:extLst>
            <a:ext uri="{FF2B5EF4-FFF2-40B4-BE49-F238E27FC236}">
              <a16:creationId xmlns:a16="http://schemas.microsoft.com/office/drawing/2014/main" id="{112E2F06-BDC0-4851-8C31-FFE5FDDDD00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6" name="直線コネクタ 455">
          <a:extLst>
            <a:ext uri="{FF2B5EF4-FFF2-40B4-BE49-F238E27FC236}">
              <a16:creationId xmlns:a16="http://schemas.microsoft.com/office/drawing/2014/main" id="{D5B579CB-4139-471F-A110-810D19EA3C16}"/>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7" name="テキスト ボックス 456">
          <a:extLst>
            <a:ext uri="{FF2B5EF4-FFF2-40B4-BE49-F238E27FC236}">
              <a16:creationId xmlns:a16="http://schemas.microsoft.com/office/drawing/2014/main" id="{A1AE060E-62DD-4272-916C-BECA953573A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8" name="直線コネクタ 457">
          <a:extLst>
            <a:ext uri="{FF2B5EF4-FFF2-40B4-BE49-F238E27FC236}">
              <a16:creationId xmlns:a16="http://schemas.microsoft.com/office/drawing/2014/main" id="{EE251A4A-881F-408F-AA72-F0DE7201FF4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9" name="テキスト ボックス 458">
          <a:extLst>
            <a:ext uri="{FF2B5EF4-FFF2-40B4-BE49-F238E27FC236}">
              <a16:creationId xmlns:a16="http://schemas.microsoft.com/office/drawing/2014/main" id="{C5408BC1-1A1E-49CF-BB7B-E4B17AC9BF1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0" name="直線コネクタ 459">
          <a:extLst>
            <a:ext uri="{FF2B5EF4-FFF2-40B4-BE49-F238E27FC236}">
              <a16:creationId xmlns:a16="http://schemas.microsoft.com/office/drawing/2014/main" id="{6615B538-312E-4526-9AFA-72EA2BA274E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1" name="テキスト ボックス 460">
          <a:extLst>
            <a:ext uri="{FF2B5EF4-FFF2-40B4-BE49-F238E27FC236}">
              <a16:creationId xmlns:a16="http://schemas.microsoft.com/office/drawing/2014/main" id="{69C28C9B-CDC4-4469-BD0A-EE72D55CE71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2" name="【認定こども園・幼稚園・保育所】&#10;一人当たり面積グラフ枠">
          <a:extLst>
            <a:ext uri="{FF2B5EF4-FFF2-40B4-BE49-F238E27FC236}">
              <a16:creationId xmlns:a16="http://schemas.microsoft.com/office/drawing/2014/main" id="{CC2CC65B-2938-4676-ADD6-4CCD43B9F2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63" name="直線コネクタ 462">
          <a:extLst>
            <a:ext uri="{FF2B5EF4-FFF2-40B4-BE49-F238E27FC236}">
              <a16:creationId xmlns:a16="http://schemas.microsoft.com/office/drawing/2014/main" id="{A306BAEB-8055-4B8E-933A-A5D295946D17}"/>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64" name="【認定こども園・幼稚園・保育所】&#10;一人当たり面積最小値テキスト">
          <a:extLst>
            <a:ext uri="{FF2B5EF4-FFF2-40B4-BE49-F238E27FC236}">
              <a16:creationId xmlns:a16="http://schemas.microsoft.com/office/drawing/2014/main" id="{7DDA17D1-B5CD-4F69-9A6A-3C716AA4C2F3}"/>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65" name="直線コネクタ 464">
          <a:extLst>
            <a:ext uri="{FF2B5EF4-FFF2-40B4-BE49-F238E27FC236}">
              <a16:creationId xmlns:a16="http://schemas.microsoft.com/office/drawing/2014/main" id="{4A87B582-17E9-4264-95B2-CB4C92DE7838}"/>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66" name="【認定こども園・幼稚園・保育所】&#10;一人当たり面積最大値テキスト">
          <a:extLst>
            <a:ext uri="{FF2B5EF4-FFF2-40B4-BE49-F238E27FC236}">
              <a16:creationId xmlns:a16="http://schemas.microsoft.com/office/drawing/2014/main" id="{DDE7662C-CBA7-4259-9803-EE2584321F24}"/>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67" name="直線コネクタ 466">
          <a:extLst>
            <a:ext uri="{FF2B5EF4-FFF2-40B4-BE49-F238E27FC236}">
              <a16:creationId xmlns:a16="http://schemas.microsoft.com/office/drawing/2014/main" id="{A0C6ABB5-D54A-43DA-842A-D25C0CCEDAFD}"/>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88736</xdr:rowOff>
    </xdr:from>
    <xdr:ext cx="469744" cy="259045"/>
    <xdr:sp macro="" textlink="">
      <xdr:nvSpPr>
        <xdr:cNvPr id="468" name="【認定こども園・幼稚園・保育所】&#10;一人当たり面積平均値テキスト">
          <a:extLst>
            <a:ext uri="{FF2B5EF4-FFF2-40B4-BE49-F238E27FC236}">
              <a16:creationId xmlns:a16="http://schemas.microsoft.com/office/drawing/2014/main" id="{C4019408-BE86-427E-8C8F-CECBF765C6EA}"/>
            </a:ext>
          </a:extLst>
        </xdr:cNvPr>
        <xdr:cNvSpPr txBox="1"/>
      </xdr:nvSpPr>
      <xdr:spPr>
        <a:xfrm>
          <a:off x="22199600" y="660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69" name="フローチャート: 判断 468">
          <a:extLst>
            <a:ext uri="{FF2B5EF4-FFF2-40B4-BE49-F238E27FC236}">
              <a16:creationId xmlns:a16="http://schemas.microsoft.com/office/drawing/2014/main" id="{F65D5FB0-C9B1-4042-8C81-135FC40D8A73}"/>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0" name="フローチャート: 判断 469">
          <a:extLst>
            <a:ext uri="{FF2B5EF4-FFF2-40B4-BE49-F238E27FC236}">
              <a16:creationId xmlns:a16="http://schemas.microsoft.com/office/drawing/2014/main" id="{679078FA-763E-436C-8830-B775EFF99554}"/>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71" name="フローチャート: 判断 470">
          <a:extLst>
            <a:ext uri="{FF2B5EF4-FFF2-40B4-BE49-F238E27FC236}">
              <a16:creationId xmlns:a16="http://schemas.microsoft.com/office/drawing/2014/main" id="{47CBB2C0-227A-44B4-B2A7-F85AD9841AFA}"/>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72" name="フローチャート: 判断 471">
          <a:extLst>
            <a:ext uri="{FF2B5EF4-FFF2-40B4-BE49-F238E27FC236}">
              <a16:creationId xmlns:a16="http://schemas.microsoft.com/office/drawing/2014/main" id="{AA89ACA7-21BB-45F3-83A1-F4B8668914B5}"/>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73" name="フローチャート: 判断 472">
          <a:extLst>
            <a:ext uri="{FF2B5EF4-FFF2-40B4-BE49-F238E27FC236}">
              <a16:creationId xmlns:a16="http://schemas.microsoft.com/office/drawing/2014/main" id="{709AAFDF-DE59-4369-A208-0AB6A56AF5E3}"/>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BF8DAE28-0828-493D-800D-595D64B69C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20B52199-A29A-4734-947F-0D93364965B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95960621-8A5D-4C8C-9F51-3FF5DE4A1FC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5EF6BBEA-5847-4005-AAB0-4775D51D880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716D89B1-95A2-44B1-812F-ED32E58001C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142966</xdr:rowOff>
    </xdr:from>
    <xdr:to>
      <xdr:col>112</xdr:col>
      <xdr:colOff>38100</xdr:colOff>
      <xdr:row>39</xdr:row>
      <xdr:rowOff>73116</xdr:rowOff>
    </xdr:to>
    <xdr:sp macro="" textlink="">
      <xdr:nvSpPr>
        <xdr:cNvPr id="479" name="楕円 478">
          <a:extLst>
            <a:ext uri="{FF2B5EF4-FFF2-40B4-BE49-F238E27FC236}">
              <a16:creationId xmlns:a16="http://schemas.microsoft.com/office/drawing/2014/main" id="{85AB1998-62BF-4E92-8FC0-EFB9279BB0D2}"/>
            </a:ext>
          </a:extLst>
        </xdr:cNvPr>
        <xdr:cNvSpPr/>
      </xdr:nvSpPr>
      <xdr:spPr>
        <a:xfrm>
          <a:off x="21272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160927</xdr:rowOff>
    </xdr:from>
    <xdr:to>
      <xdr:col>107</xdr:col>
      <xdr:colOff>101600</xdr:colOff>
      <xdr:row>39</xdr:row>
      <xdr:rowOff>91077</xdr:rowOff>
    </xdr:to>
    <xdr:sp macro="" textlink="">
      <xdr:nvSpPr>
        <xdr:cNvPr id="480" name="楕円 479">
          <a:extLst>
            <a:ext uri="{FF2B5EF4-FFF2-40B4-BE49-F238E27FC236}">
              <a16:creationId xmlns:a16="http://schemas.microsoft.com/office/drawing/2014/main" id="{A3A4C863-AD60-474F-BDF1-0035E447FC2C}"/>
            </a:ext>
          </a:extLst>
        </xdr:cNvPr>
        <xdr:cNvSpPr/>
      </xdr:nvSpPr>
      <xdr:spPr>
        <a:xfrm>
          <a:off x="20383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22316</xdr:rowOff>
    </xdr:from>
    <xdr:to>
      <xdr:col>111</xdr:col>
      <xdr:colOff>177800</xdr:colOff>
      <xdr:row>39</xdr:row>
      <xdr:rowOff>40277</xdr:rowOff>
    </xdr:to>
    <xdr:cxnSp macro="">
      <xdr:nvCxnSpPr>
        <xdr:cNvPr id="481" name="直線コネクタ 480">
          <a:extLst>
            <a:ext uri="{FF2B5EF4-FFF2-40B4-BE49-F238E27FC236}">
              <a16:creationId xmlns:a16="http://schemas.microsoft.com/office/drawing/2014/main" id="{5B997759-90EB-4904-AEED-7B3DD54CF2E5}"/>
            </a:ext>
          </a:extLst>
        </xdr:cNvPr>
        <xdr:cNvCxnSpPr/>
      </xdr:nvCxnSpPr>
      <xdr:spPr>
        <a:xfrm flipV="1">
          <a:off x="20434300" y="670886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xdr:rowOff>
    </xdr:from>
    <xdr:to>
      <xdr:col>102</xdr:col>
      <xdr:colOff>165100</xdr:colOff>
      <xdr:row>39</xdr:row>
      <xdr:rowOff>104140</xdr:rowOff>
    </xdr:to>
    <xdr:sp macro="" textlink="">
      <xdr:nvSpPr>
        <xdr:cNvPr id="482" name="楕円 481">
          <a:extLst>
            <a:ext uri="{FF2B5EF4-FFF2-40B4-BE49-F238E27FC236}">
              <a16:creationId xmlns:a16="http://schemas.microsoft.com/office/drawing/2014/main" id="{B02C3BC0-496D-4591-9527-B4932C9A6B83}"/>
            </a:ext>
          </a:extLst>
        </xdr:cNvPr>
        <xdr:cNvSpPr/>
      </xdr:nvSpPr>
      <xdr:spPr>
        <a:xfrm>
          <a:off x="19494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40277</xdr:rowOff>
    </xdr:from>
    <xdr:to>
      <xdr:col>107</xdr:col>
      <xdr:colOff>50800</xdr:colOff>
      <xdr:row>39</xdr:row>
      <xdr:rowOff>53340</xdr:rowOff>
    </xdr:to>
    <xdr:cxnSp macro="">
      <xdr:nvCxnSpPr>
        <xdr:cNvPr id="483" name="直線コネクタ 482">
          <a:extLst>
            <a:ext uri="{FF2B5EF4-FFF2-40B4-BE49-F238E27FC236}">
              <a16:creationId xmlns:a16="http://schemas.microsoft.com/office/drawing/2014/main" id="{BB27A62C-8368-4F13-92D7-02DA558A7B37}"/>
            </a:ext>
          </a:extLst>
        </xdr:cNvPr>
        <xdr:cNvCxnSpPr/>
      </xdr:nvCxnSpPr>
      <xdr:spPr>
        <a:xfrm flipV="1">
          <a:off x="19545300" y="67268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13970</xdr:rowOff>
    </xdr:from>
    <xdr:to>
      <xdr:col>98</xdr:col>
      <xdr:colOff>38100</xdr:colOff>
      <xdr:row>39</xdr:row>
      <xdr:rowOff>115570</xdr:rowOff>
    </xdr:to>
    <xdr:sp macro="" textlink="">
      <xdr:nvSpPr>
        <xdr:cNvPr id="484" name="楕円 483">
          <a:extLst>
            <a:ext uri="{FF2B5EF4-FFF2-40B4-BE49-F238E27FC236}">
              <a16:creationId xmlns:a16="http://schemas.microsoft.com/office/drawing/2014/main" id="{EB2FFB7D-7C6A-4EC3-B9CD-A6725EC4D0B5}"/>
            </a:ext>
          </a:extLst>
        </xdr:cNvPr>
        <xdr:cNvSpPr/>
      </xdr:nvSpPr>
      <xdr:spPr>
        <a:xfrm>
          <a:off x="18605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53340</xdr:rowOff>
    </xdr:from>
    <xdr:to>
      <xdr:col>102</xdr:col>
      <xdr:colOff>114300</xdr:colOff>
      <xdr:row>39</xdr:row>
      <xdr:rowOff>64770</xdr:rowOff>
    </xdr:to>
    <xdr:cxnSp macro="">
      <xdr:nvCxnSpPr>
        <xdr:cNvPr id="485" name="直線コネクタ 484">
          <a:extLst>
            <a:ext uri="{FF2B5EF4-FFF2-40B4-BE49-F238E27FC236}">
              <a16:creationId xmlns:a16="http://schemas.microsoft.com/office/drawing/2014/main" id="{3CE2C56F-F41C-4F3C-9C81-DCA8E08D6355}"/>
            </a:ext>
          </a:extLst>
        </xdr:cNvPr>
        <xdr:cNvCxnSpPr/>
      </xdr:nvCxnSpPr>
      <xdr:spPr>
        <a:xfrm flipV="1">
          <a:off x="18656300" y="673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86" name="n_1aveValue【認定こども園・幼稚園・保育所】&#10;一人当たり面積">
          <a:extLst>
            <a:ext uri="{FF2B5EF4-FFF2-40B4-BE49-F238E27FC236}">
              <a16:creationId xmlns:a16="http://schemas.microsoft.com/office/drawing/2014/main" id="{8B199DC1-8116-43CD-A49D-1FA53B052D19}"/>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487" name="n_2aveValue【認定こども園・幼稚園・保育所】&#10;一人当たり面積">
          <a:extLst>
            <a:ext uri="{FF2B5EF4-FFF2-40B4-BE49-F238E27FC236}">
              <a16:creationId xmlns:a16="http://schemas.microsoft.com/office/drawing/2014/main" id="{A4C32D5F-FF6F-4A93-9D71-91630C8F6C4A}"/>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98533</xdr:rowOff>
    </xdr:from>
    <xdr:ext cx="469744" cy="259045"/>
    <xdr:sp macro="" textlink="">
      <xdr:nvSpPr>
        <xdr:cNvPr id="488" name="n_3aveValue【認定こども園・幼稚園・保育所】&#10;一人当たり面積">
          <a:extLst>
            <a:ext uri="{FF2B5EF4-FFF2-40B4-BE49-F238E27FC236}">
              <a16:creationId xmlns:a16="http://schemas.microsoft.com/office/drawing/2014/main" id="{B3EF863E-A592-46BD-845F-C756E7168E05}"/>
            </a:ext>
          </a:extLst>
        </xdr:cNvPr>
        <xdr:cNvSpPr txBox="1"/>
      </xdr:nvSpPr>
      <xdr:spPr>
        <a:xfrm>
          <a:off x="19310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139354</xdr:rowOff>
    </xdr:from>
    <xdr:ext cx="469744" cy="259045"/>
    <xdr:sp macro="" textlink="">
      <xdr:nvSpPr>
        <xdr:cNvPr id="489" name="n_4aveValue【認定こども園・幼稚園・保育所】&#10;一人当たり面積">
          <a:extLst>
            <a:ext uri="{FF2B5EF4-FFF2-40B4-BE49-F238E27FC236}">
              <a16:creationId xmlns:a16="http://schemas.microsoft.com/office/drawing/2014/main" id="{C4FF560B-4E19-42D3-83C1-F580FE23D0BD}"/>
            </a:ext>
          </a:extLst>
        </xdr:cNvPr>
        <xdr:cNvSpPr txBox="1"/>
      </xdr:nvSpPr>
      <xdr:spPr>
        <a:xfrm>
          <a:off x="18421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89643</xdr:rowOff>
    </xdr:from>
    <xdr:ext cx="469744" cy="259045"/>
    <xdr:sp macro="" textlink="">
      <xdr:nvSpPr>
        <xdr:cNvPr id="490" name="n_1mainValue【認定こども園・幼稚園・保育所】&#10;一人当たり面積">
          <a:extLst>
            <a:ext uri="{FF2B5EF4-FFF2-40B4-BE49-F238E27FC236}">
              <a16:creationId xmlns:a16="http://schemas.microsoft.com/office/drawing/2014/main" id="{451DB006-3D51-4391-97EF-5B3F7DC4F8F5}"/>
            </a:ext>
          </a:extLst>
        </xdr:cNvPr>
        <xdr:cNvSpPr txBox="1"/>
      </xdr:nvSpPr>
      <xdr:spPr>
        <a:xfrm>
          <a:off x="210757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82204</xdr:rowOff>
    </xdr:from>
    <xdr:ext cx="469744" cy="259045"/>
    <xdr:sp macro="" textlink="">
      <xdr:nvSpPr>
        <xdr:cNvPr id="491" name="n_2mainValue【認定こども園・幼稚園・保育所】&#10;一人当たり面積">
          <a:extLst>
            <a:ext uri="{FF2B5EF4-FFF2-40B4-BE49-F238E27FC236}">
              <a16:creationId xmlns:a16="http://schemas.microsoft.com/office/drawing/2014/main" id="{DA195459-FF94-4888-AA07-0E36ECA06081}"/>
            </a:ext>
          </a:extLst>
        </xdr:cNvPr>
        <xdr:cNvSpPr txBox="1"/>
      </xdr:nvSpPr>
      <xdr:spPr>
        <a:xfrm>
          <a:off x="20199427" y="676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120667</xdr:rowOff>
    </xdr:from>
    <xdr:ext cx="469744" cy="259045"/>
    <xdr:sp macro="" textlink="">
      <xdr:nvSpPr>
        <xdr:cNvPr id="492" name="n_3mainValue【認定こども園・幼稚園・保育所】&#10;一人当たり面積">
          <a:extLst>
            <a:ext uri="{FF2B5EF4-FFF2-40B4-BE49-F238E27FC236}">
              <a16:creationId xmlns:a16="http://schemas.microsoft.com/office/drawing/2014/main" id="{2A78752A-6B99-4C4B-AB9A-C2525C8C44E1}"/>
            </a:ext>
          </a:extLst>
        </xdr:cNvPr>
        <xdr:cNvSpPr txBox="1"/>
      </xdr:nvSpPr>
      <xdr:spPr>
        <a:xfrm>
          <a:off x="19310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132097</xdr:rowOff>
    </xdr:from>
    <xdr:ext cx="469744" cy="259045"/>
    <xdr:sp macro="" textlink="">
      <xdr:nvSpPr>
        <xdr:cNvPr id="493" name="n_4mainValue【認定こども園・幼稚園・保育所】&#10;一人当たり面積">
          <a:extLst>
            <a:ext uri="{FF2B5EF4-FFF2-40B4-BE49-F238E27FC236}">
              <a16:creationId xmlns:a16="http://schemas.microsoft.com/office/drawing/2014/main" id="{56943025-0BE4-4D68-BCE5-A9192345A685}"/>
            </a:ext>
          </a:extLst>
        </xdr:cNvPr>
        <xdr:cNvSpPr txBox="1"/>
      </xdr:nvSpPr>
      <xdr:spPr>
        <a:xfrm>
          <a:off x="18421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4" name="正方形/長方形 493">
          <a:extLst>
            <a:ext uri="{FF2B5EF4-FFF2-40B4-BE49-F238E27FC236}">
              <a16:creationId xmlns:a16="http://schemas.microsoft.com/office/drawing/2014/main" id="{5FD5E6CD-72AF-4156-B6E3-F3D1A21B41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5" name="正方形/長方形 494">
          <a:extLst>
            <a:ext uri="{FF2B5EF4-FFF2-40B4-BE49-F238E27FC236}">
              <a16:creationId xmlns:a16="http://schemas.microsoft.com/office/drawing/2014/main" id="{AF034965-EBE3-4E4D-9154-B80F145022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6" name="正方形/長方形 495">
          <a:extLst>
            <a:ext uri="{FF2B5EF4-FFF2-40B4-BE49-F238E27FC236}">
              <a16:creationId xmlns:a16="http://schemas.microsoft.com/office/drawing/2014/main" id="{D7DA94A1-FB18-4876-9AF4-204C1AE0A2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7" name="正方形/長方形 496">
          <a:extLst>
            <a:ext uri="{FF2B5EF4-FFF2-40B4-BE49-F238E27FC236}">
              <a16:creationId xmlns:a16="http://schemas.microsoft.com/office/drawing/2014/main" id="{A13A600D-AE5E-46FA-9B71-11A4300A6E5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8" name="正方形/長方形 497">
          <a:extLst>
            <a:ext uri="{FF2B5EF4-FFF2-40B4-BE49-F238E27FC236}">
              <a16:creationId xmlns:a16="http://schemas.microsoft.com/office/drawing/2014/main" id="{F02069D1-9271-4EC2-8095-371C9162488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9" name="正方形/長方形 498">
          <a:extLst>
            <a:ext uri="{FF2B5EF4-FFF2-40B4-BE49-F238E27FC236}">
              <a16:creationId xmlns:a16="http://schemas.microsoft.com/office/drawing/2014/main" id="{15FC6751-9799-4989-A772-9054186CD73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0" name="正方形/長方形 499">
          <a:extLst>
            <a:ext uri="{FF2B5EF4-FFF2-40B4-BE49-F238E27FC236}">
              <a16:creationId xmlns:a16="http://schemas.microsoft.com/office/drawing/2014/main" id="{BF448D82-6277-4925-8620-0159529510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1" name="正方形/長方形 500">
          <a:extLst>
            <a:ext uri="{FF2B5EF4-FFF2-40B4-BE49-F238E27FC236}">
              <a16:creationId xmlns:a16="http://schemas.microsoft.com/office/drawing/2014/main" id="{15C5B2B1-E594-4603-BFE5-60B165CC972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2" name="テキスト ボックス 501">
          <a:extLst>
            <a:ext uri="{FF2B5EF4-FFF2-40B4-BE49-F238E27FC236}">
              <a16:creationId xmlns:a16="http://schemas.microsoft.com/office/drawing/2014/main" id="{EBC307ED-18D1-44F8-BFAA-ADF4661081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3" name="直線コネクタ 502">
          <a:extLst>
            <a:ext uri="{FF2B5EF4-FFF2-40B4-BE49-F238E27FC236}">
              <a16:creationId xmlns:a16="http://schemas.microsoft.com/office/drawing/2014/main" id="{B315ED3F-448F-4A1D-9E59-77006A3A1F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4" name="テキスト ボックス 503">
          <a:extLst>
            <a:ext uri="{FF2B5EF4-FFF2-40B4-BE49-F238E27FC236}">
              <a16:creationId xmlns:a16="http://schemas.microsoft.com/office/drawing/2014/main" id="{4387A4ED-7424-4A9E-B037-EA8810FAEF1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5" name="直線コネクタ 504">
          <a:extLst>
            <a:ext uri="{FF2B5EF4-FFF2-40B4-BE49-F238E27FC236}">
              <a16:creationId xmlns:a16="http://schemas.microsoft.com/office/drawing/2014/main" id="{1B14DCD3-C86B-4B82-87F6-3CD43CA3C22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6" name="テキスト ボックス 505">
          <a:extLst>
            <a:ext uri="{FF2B5EF4-FFF2-40B4-BE49-F238E27FC236}">
              <a16:creationId xmlns:a16="http://schemas.microsoft.com/office/drawing/2014/main" id="{DFF1EE2E-21A8-43F0-9791-4D945E1A768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7" name="直線コネクタ 506">
          <a:extLst>
            <a:ext uri="{FF2B5EF4-FFF2-40B4-BE49-F238E27FC236}">
              <a16:creationId xmlns:a16="http://schemas.microsoft.com/office/drawing/2014/main" id="{6121EB5F-35E2-4A17-A99D-314FC084BB5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8" name="テキスト ボックス 507">
          <a:extLst>
            <a:ext uri="{FF2B5EF4-FFF2-40B4-BE49-F238E27FC236}">
              <a16:creationId xmlns:a16="http://schemas.microsoft.com/office/drawing/2014/main" id="{187EAE90-066A-4571-9632-79F2D799C17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9" name="直線コネクタ 508">
          <a:extLst>
            <a:ext uri="{FF2B5EF4-FFF2-40B4-BE49-F238E27FC236}">
              <a16:creationId xmlns:a16="http://schemas.microsoft.com/office/drawing/2014/main" id="{571010CC-C1FE-42A1-824F-8E270348506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0" name="テキスト ボックス 509">
          <a:extLst>
            <a:ext uri="{FF2B5EF4-FFF2-40B4-BE49-F238E27FC236}">
              <a16:creationId xmlns:a16="http://schemas.microsoft.com/office/drawing/2014/main" id="{0D97CD1B-CA22-439D-8310-CE660855968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1" name="直線コネクタ 510">
          <a:extLst>
            <a:ext uri="{FF2B5EF4-FFF2-40B4-BE49-F238E27FC236}">
              <a16:creationId xmlns:a16="http://schemas.microsoft.com/office/drawing/2014/main" id="{D8059A58-4A62-40AC-B7DE-7025CED473A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2" name="テキスト ボックス 511">
          <a:extLst>
            <a:ext uri="{FF2B5EF4-FFF2-40B4-BE49-F238E27FC236}">
              <a16:creationId xmlns:a16="http://schemas.microsoft.com/office/drawing/2014/main" id="{3CE9FFB0-4F52-4A16-AE0C-A1F2B3BBC78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3" name="直線コネクタ 512">
          <a:extLst>
            <a:ext uri="{FF2B5EF4-FFF2-40B4-BE49-F238E27FC236}">
              <a16:creationId xmlns:a16="http://schemas.microsoft.com/office/drawing/2014/main" id="{853040A4-1F52-4FBF-9301-79655132E3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4" name="テキスト ボックス 513">
          <a:extLst>
            <a:ext uri="{FF2B5EF4-FFF2-40B4-BE49-F238E27FC236}">
              <a16:creationId xmlns:a16="http://schemas.microsoft.com/office/drawing/2014/main" id="{F2D469AA-06D9-47DC-A80F-E41D199126A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5" name="直線コネクタ 514">
          <a:extLst>
            <a:ext uri="{FF2B5EF4-FFF2-40B4-BE49-F238E27FC236}">
              <a16:creationId xmlns:a16="http://schemas.microsoft.com/office/drawing/2014/main" id="{C8E0A13A-58E2-4407-94CF-87C75EC792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6" name="テキスト ボックス 515">
          <a:extLst>
            <a:ext uri="{FF2B5EF4-FFF2-40B4-BE49-F238E27FC236}">
              <a16:creationId xmlns:a16="http://schemas.microsoft.com/office/drawing/2014/main" id="{989154CF-7412-4D99-B877-1AFD847C288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7" name="【学校施設】&#10;有形固定資産減価償却率グラフ枠">
          <a:extLst>
            <a:ext uri="{FF2B5EF4-FFF2-40B4-BE49-F238E27FC236}">
              <a16:creationId xmlns:a16="http://schemas.microsoft.com/office/drawing/2014/main" id="{A15DFEB4-F80E-4A2E-B317-843E37C20FC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18" name="直線コネクタ 517">
          <a:extLst>
            <a:ext uri="{FF2B5EF4-FFF2-40B4-BE49-F238E27FC236}">
              <a16:creationId xmlns:a16="http://schemas.microsoft.com/office/drawing/2014/main" id="{34E379EF-0D1E-4D26-AB62-1F2B37667044}"/>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19" name="【学校施設】&#10;有形固定資産減価償却率最小値テキスト">
          <a:extLst>
            <a:ext uri="{FF2B5EF4-FFF2-40B4-BE49-F238E27FC236}">
              <a16:creationId xmlns:a16="http://schemas.microsoft.com/office/drawing/2014/main" id="{D21A1259-7B82-454C-9FBE-4D1D98509F29}"/>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20" name="直線コネクタ 519">
          <a:extLst>
            <a:ext uri="{FF2B5EF4-FFF2-40B4-BE49-F238E27FC236}">
              <a16:creationId xmlns:a16="http://schemas.microsoft.com/office/drawing/2014/main" id="{D94CC87C-3EB4-4B90-AC6B-F438400A6231}"/>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21" name="【学校施設】&#10;有形固定資産減価償却率最大値テキスト">
          <a:extLst>
            <a:ext uri="{FF2B5EF4-FFF2-40B4-BE49-F238E27FC236}">
              <a16:creationId xmlns:a16="http://schemas.microsoft.com/office/drawing/2014/main" id="{87BBAA32-3F2E-401E-9981-15A45472BB2D}"/>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22" name="直線コネクタ 521">
          <a:extLst>
            <a:ext uri="{FF2B5EF4-FFF2-40B4-BE49-F238E27FC236}">
              <a16:creationId xmlns:a16="http://schemas.microsoft.com/office/drawing/2014/main" id="{F5CB058D-C947-465E-A6AE-7A96B5C701AE}"/>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523" name="【学校施設】&#10;有形固定資産減価償却率平均値テキスト">
          <a:extLst>
            <a:ext uri="{FF2B5EF4-FFF2-40B4-BE49-F238E27FC236}">
              <a16:creationId xmlns:a16="http://schemas.microsoft.com/office/drawing/2014/main" id="{B08778C4-D036-42E2-A835-EF502966DE28}"/>
            </a:ext>
          </a:extLst>
        </xdr:cNvPr>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24" name="フローチャート: 判断 523">
          <a:extLst>
            <a:ext uri="{FF2B5EF4-FFF2-40B4-BE49-F238E27FC236}">
              <a16:creationId xmlns:a16="http://schemas.microsoft.com/office/drawing/2014/main" id="{EED9D90D-8945-4DCA-837E-A692A2B19F0F}"/>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25" name="フローチャート: 判断 524">
          <a:extLst>
            <a:ext uri="{FF2B5EF4-FFF2-40B4-BE49-F238E27FC236}">
              <a16:creationId xmlns:a16="http://schemas.microsoft.com/office/drawing/2014/main" id="{0785F03D-E6AE-4BB2-B44B-2B9C36AF090E}"/>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26" name="フローチャート: 判断 525">
          <a:extLst>
            <a:ext uri="{FF2B5EF4-FFF2-40B4-BE49-F238E27FC236}">
              <a16:creationId xmlns:a16="http://schemas.microsoft.com/office/drawing/2014/main" id="{49CCEDF7-912E-4466-9B68-67F334C22B6A}"/>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27" name="フローチャート: 判断 526">
          <a:extLst>
            <a:ext uri="{FF2B5EF4-FFF2-40B4-BE49-F238E27FC236}">
              <a16:creationId xmlns:a16="http://schemas.microsoft.com/office/drawing/2014/main" id="{49838742-F290-4E19-9D35-8DD2C9C34C1F}"/>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28" name="フローチャート: 判断 527">
          <a:extLst>
            <a:ext uri="{FF2B5EF4-FFF2-40B4-BE49-F238E27FC236}">
              <a16:creationId xmlns:a16="http://schemas.microsoft.com/office/drawing/2014/main" id="{16A4AF1F-2062-4B62-A6F6-C9DDD44C4CD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B0544DC8-6414-4665-A0B5-407DA78B1C7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80D1BE99-A36E-4434-86E7-11F719690A7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4A73CCB6-60ED-464A-B2E4-B38725D0AC1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ECC91ED2-BAB0-461B-B62C-933F072FAA3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E4327F90-DCAF-4BCD-A32F-B4A181CB7B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534" name="楕円 533">
          <a:extLst>
            <a:ext uri="{FF2B5EF4-FFF2-40B4-BE49-F238E27FC236}">
              <a16:creationId xmlns:a16="http://schemas.microsoft.com/office/drawing/2014/main" id="{0BE2A61D-87DB-45F2-BD8B-7410C9BDEBF4}"/>
            </a:ext>
          </a:extLst>
        </xdr:cNvPr>
        <xdr:cNvSpPr/>
      </xdr:nvSpPr>
      <xdr:spPr>
        <a:xfrm>
          <a:off x="1543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99695</xdr:rowOff>
    </xdr:from>
    <xdr:to>
      <xdr:col>76</xdr:col>
      <xdr:colOff>165100</xdr:colOff>
      <xdr:row>60</xdr:row>
      <xdr:rowOff>29845</xdr:rowOff>
    </xdr:to>
    <xdr:sp macro="" textlink="">
      <xdr:nvSpPr>
        <xdr:cNvPr id="535" name="楕円 534">
          <a:extLst>
            <a:ext uri="{FF2B5EF4-FFF2-40B4-BE49-F238E27FC236}">
              <a16:creationId xmlns:a16="http://schemas.microsoft.com/office/drawing/2014/main" id="{3B3CA031-C92A-4CDE-9321-1570408B8B6E}"/>
            </a:ext>
          </a:extLst>
        </xdr:cNvPr>
        <xdr:cNvSpPr/>
      </xdr:nvSpPr>
      <xdr:spPr>
        <a:xfrm>
          <a:off x="14541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150495</xdr:rowOff>
    </xdr:from>
    <xdr:to>
      <xdr:col>81</xdr:col>
      <xdr:colOff>50800</xdr:colOff>
      <xdr:row>60</xdr:row>
      <xdr:rowOff>26670</xdr:rowOff>
    </xdr:to>
    <xdr:cxnSp macro="">
      <xdr:nvCxnSpPr>
        <xdr:cNvPr id="536" name="直線コネクタ 535">
          <a:extLst>
            <a:ext uri="{FF2B5EF4-FFF2-40B4-BE49-F238E27FC236}">
              <a16:creationId xmlns:a16="http://schemas.microsoft.com/office/drawing/2014/main" id="{02690D09-9400-4409-93A9-EBD27D67B1E5}"/>
            </a:ext>
          </a:extLst>
        </xdr:cNvPr>
        <xdr:cNvCxnSpPr/>
      </xdr:nvCxnSpPr>
      <xdr:spPr>
        <a:xfrm>
          <a:off x="14592300" y="102660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537" name="楕円 536">
          <a:extLst>
            <a:ext uri="{FF2B5EF4-FFF2-40B4-BE49-F238E27FC236}">
              <a16:creationId xmlns:a16="http://schemas.microsoft.com/office/drawing/2014/main" id="{BFEB0BD1-FBA9-47D2-BDB0-6037B54C4B6E}"/>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150495</xdr:rowOff>
    </xdr:from>
    <xdr:to>
      <xdr:col>76</xdr:col>
      <xdr:colOff>114300</xdr:colOff>
      <xdr:row>60</xdr:row>
      <xdr:rowOff>81915</xdr:rowOff>
    </xdr:to>
    <xdr:cxnSp macro="">
      <xdr:nvCxnSpPr>
        <xdr:cNvPr id="538" name="直線コネクタ 537">
          <a:extLst>
            <a:ext uri="{FF2B5EF4-FFF2-40B4-BE49-F238E27FC236}">
              <a16:creationId xmlns:a16="http://schemas.microsoft.com/office/drawing/2014/main" id="{2A4CB317-1246-4370-8450-F8EEAAE0087E}"/>
            </a:ext>
          </a:extLst>
        </xdr:cNvPr>
        <xdr:cNvCxnSpPr/>
      </xdr:nvCxnSpPr>
      <xdr:spPr>
        <a:xfrm flipV="1">
          <a:off x="13703300" y="1026604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539" name="楕円 538">
          <a:extLst>
            <a:ext uri="{FF2B5EF4-FFF2-40B4-BE49-F238E27FC236}">
              <a16:creationId xmlns:a16="http://schemas.microsoft.com/office/drawing/2014/main" id="{A5E92D61-1B2D-4C6D-8C94-23E1E6E191C6}"/>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81915</xdr:rowOff>
    </xdr:from>
    <xdr:to>
      <xdr:col>71</xdr:col>
      <xdr:colOff>177800</xdr:colOff>
      <xdr:row>60</xdr:row>
      <xdr:rowOff>114300</xdr:rowOff>
    </xdr:to>
    <xdr:cxnSp macro="">
      <xdr:nvCxnSpPr>
        <xdr:cNvPr id="540" name="直線コネクタ 539">
          <a:extLst>
            <a:ext uri="{FF2B5EF4-FFF2-40B4-BE49-F238E27FC236}">
              <a16:creationId xmlns:a16="http://schemas.microsoft.com/office/drawing/2014/main" id="{0849C237-F9DA-4CCA-B518-788B036B695D}"/>
            </a:ext>
          </a:extLst>
        </xdr:cNvPr>
        <xdr:cNvCxnSpPr/>
      </xdr:nvCxnSpPr>
      <xdr:spPr>
        <a:xfrm flipV="1">
          <a:off x="12814300" y="103689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41" name="n_1aveValue【学校施設】&#10;有形固定資産減価償却率">
          <a:extLst>
            <a:ext uri="{FF2B5EF4-FFF2-40B4-BE49-F238E27FC236}">
              <a16:creationId xmlns:a16="http://schemas.microsoft.com/office/drawing/2014/main" id="{62CE4DA4-7F51-4A12-A8B1-3D4C1A764C32}"/>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42" name="n_2aveValue【学校施設】&#10;有形固定資産減価償却率">
          <a:extLst>
            <a:ext uri="{FF2B5EF4-FFF2-40B4-BE49-F238E27FC236}">
              <a16:creationId xmlns:a16="http://schemas.microsoft.com/office/drawing/2014/main" id="{15D8BD77-9443-4D59-A729-A8679F611ACE}"/>
            </a:ext>
          </a:extLst>
        </xdr:cNvPr>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101617</xdr:rowOff>
    </xdr:from>
    <xdr:ext cx="405111" cy="259045"/>
    <xdr:sp macro="" textlink="">
      <xdr:nvSpPr>
        <xdr:cNvPr id="543" name="n_3aveValue【学校施設】&#10;有形固定資産減価償却率">
          <a:extLst>
            <a:ext uri="{FF2B5EF4-FFF2-40B4-BE49-F238E27FC236}">
              <a16:creationId xmlns:a16="http://schemas.microsoft.com/office/drawing/2014/main" id="{10713BC0-4563-46A6-9724-808595AD8D9E}"/>
            </a:ext>
          </a:extLst>
        </xdr:cNvPr>
        <xdr:cNvSpPr txBox="1"/>
      </xdr:nvSpPr>
      <xdr:spPr>
        <a:xfrm>
          <a:off x="13500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44" name="n_4aveValue【学校施設】&#10;有形固定資産減価償却率">
          <a:extLst>
            <a:ext uri="{FF2B5EF4-FFF2-40B4-BE49-F238E27FC236}">
              <a16:creationId xmlns:a16="http://schemas.microsoft.com/office/drawing/2014/main" id="{EEEB53CA-45C9-4041-9F6F-85B3738E2EF2}"/>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93997</xdr:rowOff>
    </xdr:from>
    <xdr:ext cx="405111" cy="259045"/>
    <xdr:sp macro="" textlink="">
      <xdr:nvSpPr>
        <xdr:cNvPr id="545" name="n_1mainValue【学校施設】&#10;有形固定資産減価償却率">
          <a:extLst>
            <a:ext uri="{FF2B5EF4-FFF2-40B4-BE49-F238E27FC236}">
              <a16:creationId xmlns:a16="http://schemas.microsoft.com/office/drawing/2014/main" id="{E35923BF-C079-4439-97FB-36F218BE09AD}"/>
            </a:ext>
          </a:extLst>
        </xdr:cNvPr>
        <xdr:cNvSpPr txBox="1"/>
      </xdr:nvSpPr>
      <xdr:spPr>
        <a:xfrm>
          <a:off x="15266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46372</xdr:rowOff>
    </xdr:from>
    <xdr:ext cx="405111" cy="259045"/>
    <xdr:sp macro="" textlink="">
      <xdr:nvSpPr>
        <xdr:cNvPr id="546" name="n_2mainValue【学校施設】&#10;有形固定資産減価償却率">
          <a:extLst>
            <a:ext uri="{FF2B5EF4-FFF2-40B4-BE49-F238E27FC236}">
              <a16:creationId xmlns:a16="http://schemas.microsoft.com/office/drawing/2014/main" id="{11425508-CAD1-4FC3-BBD3-FE94CECF84CC}"/>
            </a:ext>
          </a:extLst>
        </xdr:cNvPr>
        <xdr:cNvSpPr txBox="1"/>
      </xdr:nvSpPr>
      <xdr:spPr>
        <a:xfrm>
          <a:off x="14389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547" name="n_3mainValue【学校施設】&#10;有形固定資産減価償却率">
          <a:extLst>
            <a:ext uri="{FF2B5EF4-FFF2-40B4-BE49-F238E27FC236}">
              <a16:creationId xmlns:a16="http://schemas.microsoft.com/office/drawing/2014/main" id="{84E707AD-21D9-49B7-A1BC-6B721FF0AAD4}"/>
            </a:ext>
          </a:extLst>
        </xdr:cNvPr>
        <xdr:cNvSpPr txBox="1"/>
      </xdr:nvSpPr>
      <xdr:spPr>
        <a:xfrm>
          <a:off x="13500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548" name="n_4mainValue【学校施設】&#10;有形固定資産減価償却率">
          <a:extLst>
            <a:ext uri="{FF2B5EF4-FFF2-40B4-BE49-F238E27FC236}">
              <a16:creationId xmlns:a16="http://schemas.microsoft.com/office/drawing/2014/main" id="{489DEB7D-6D83-4900-8059-4A2721427F94}"/>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a:extLst>
            <a:ext uri="{FF2B5EF4-FFF2-40B4-BE49-F238E27FC236}">
              <a16:creationId xmlns:a16="http://schemas.microsoft.com/office/drawing/2014/main" id="{EA221A3B-67BA-4D91-AA3A-0EA55AA5DC9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a:extLst>
            <a:ext uri="{FF2B5EF4-FFF2-40B4-BE49-F238E27FC236}">
              <a16:creationId xmlns:a16="http://schemas.microsoft.com/office/drawing/2014/main" id="{B1CCCA2B-5AC8-4C1E-BE2A-39E5D7964C4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a:extLst>
            <a:ext uri="{FF2B5EF4-FFF2-40B4-BE49-F238E27FC236}">
              <a16:creationId xmlns:a16="http://schemas.microsoft.com/office/drawing/2014/main" id="{7781DAAE-DFF0-4B20-A273-E9669BABDE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a:extLst>
            <a:ext uri="{FF2B5EF4-FFF2-40B4-BE49-F238E27FC236}">
              <a16:creationId xmlns:a16="http://schemas.microsoft.com/office/drawing/2014/main" id="{0A2AD0D7-319B-466B-ABBD-E1B9DB12DCA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a:extLst>
            <a:ext uri="{FF2B5EF4-FFF2-40B4-BE49-F238E27FC236}">
              <a16:creationId xmlns:a16="http://schemas.microsoft.com/office/drawing/2014/main" id="{F5EC622F-82F6-43E4-9AF9-30B348B3876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a:extLst>
            <a:ext uri="{FF2B5EF4-FFF2-40B4-BE49-F238E27FC236}">
              <a16:creationId xmlns:a16="http://schemas.microsoft.com/office/drawing/2014/main" id="{78CA4F9F-6866-4C84-867C-5384C51889F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a:extLst>
            <a:ext uri="{FF2B5EF4-FFF2-40B4-BE49-F238E27FC236}">
              <a16:creationId xmlns:a16="http://schemas.microsoft.com/office/drawing/2014/main" id="{F18005C3-A8AE-4CC3-A6EE-45DEA7C2E2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a:extLst>
            <a:ext uri="{FF2B5EF4-FFF2-40B4-BE49-F238E27FC236}">
              <a16:creationId xmlns:a16="http://schemas.microsoft.com/office/drawing/2014/main" id="{F20AEA04-1B0F-4771-B3BE-4A8538B70F7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a:extLst>
            <a:ext uri="{FF2B5EF4-FFF2-40B4-BE49-F238E27FC236}">
              <a16:creationId xmlns:a16="http://schemas.microsoft.com/office/drawing/2014/main" id="{BA0D1414-96D5-4E92-B6F3-773F5EC0F7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a:extLst>
            <a:ext uri="{FF2B5EF4-FFF2-40B4-BE49-F238E27FC236}">
              <a16:creationId xmlns:a16="http://schemas.microsoft.com/office/drawing/2014/main" id="{A4AAAA5F-37BE-4A25-9AB9-D315201E79F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9" name="直線コネクタ 558">
          <a:extLst>
            <a:ext uri="{FF2B5EF4-FFF2-40B4-BE49-F238E27FC236}">
              <a16:creationId xmlns:a16="http://schemas.microsoft.com/office/drawing/2014/main" id="{827FC8AE-BD2C-4DC2-A5A0-0C84C884B85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0" name="テキスト ボックス 559">
          <a:extLst>
            <a:ext uri="{FF2B5EF4-FFF2-40B4-BE49-F238E27FC236}">
              <a16:creationId xmlns:a16="http://schemas.microsoft.com/office/drawing/2014/main" id="{3C3ED035-8CD8-4B99-928B-9B219594E10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1" name="直線コネクタ 560">
          <a:extLst>
            <a:ext uri="{FF2B5EF4-FFF2-40B4-BE49-F238E27FC236}">
              <a16:creationId xmlns:a16="http://schemas.microsoft.com/office/drawing/2014/main" id="{161C569A-0302-4EA2-A4A9-4805C16B7B2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62" name="テキスト ボックス 561">
          <a:extLst>
            <a:ext uri="{FF2B5EF4-FFF2-40B4-BE49-F238E27FC236}">
              <a16:creationId xmlns:a16="http://schemas.microsoft.com/office/drawing/2014/main" id="{71A5A780-B5BD-43A7-A10F-99CA0938F6F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3" name="直線コネクタ 562">
          <a:extLst>
            <a:ext uri="{FF2B5EF4-FFF2-40B4-BE49-F238E27FC236}">
              <a16:creationId xmlns:a16="http://schemas.microsoft.com/office/drawing/2014/main" id="{4BCDAC12-C9A2-4DF6-AF7E-B4BE122723A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4" name="テキスト ボックス 563">
          <a:extLst>
            <a:ext uri="{FF2B5EF4-FFF2-40B4-BE49-F238E27FC236}">
              <a16:creationId xmlns:a16="http://schemas.microsoft.com/office/drawing/2014/main" id="{2AB2ABBD-3A98-4544-9B84-9A4905DD23A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5" name="直線コネクタ 564">
          <a:extLst>
            <a:ext uri="{FF2B5EF4-FFF2-40B4-BE49-F238E27FC236}">
              <a16:creationId xmlns:a16="http://schemas.microsoft.com/office/drawing/2014/main" id="{B352C4A5-8628-4A2E-AEE8-B3C26E84625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6" name="テキスト ボックス 565">
          <a:extLst>
            <a:ext uri="{FF2B5EF4-FFF2-40B4-BE49-F238E27FC236}">
              <a16:creationId xmlns:a16="http://schemas.microsoft.com/office/drawing/2014/main" id="{48A477D6-9AFA-4A46-A683-7FAD20664BA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7" name="直線コネクタ 566">
          <a:extLst>
            <a:ext uri="{FF2B5EF4-FFF2-40B4-BE49-F238E27FC236}">
              <a16:creationId xmlns:a16="http://schemas.microsoft.com/office/drawing/2014/main" id="{4F1CFDE5-48A1-4E11-BFA3-9AADFE24F3A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8" name="テキスト ボックス 567">
          <a:extLst>
            <a:ext uri="{FF2B5EF4-FFF2-40B4-BE49-F238E27FC236}">
              <a16:creationId xmlns:a16="http://schemas.microsoft.com/office/drawing/2014/main" id="{B234F662-9743-4A95-8A8C-9F9CF3C05AF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9" name="直線コネクタ 568">
          <a:extLst>
            <a:ext uri="{FF2B5EF4-FFF2-40B4-BE49-F238E27FC236}">
              <a16:creationId xmlns:a16="http://schemas.microsoft.com/office/drawing/2014/main" id="{EE79A700-025E-4B28-A59E-205934CA0C2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0" name="テキスト ボックス 569">
          <a:extLst>
            <a:ext uri="{FF2B5EF4-FFF2-40B4-BE49-F238E27FC236}">
              <a16:creationId xmlns:a16="http://schemas.microsoft.com/office/drawing/2014/main" id="{C2144C1C-AFE6-4C9B-9CCC-63C6B602AE1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1" name="【学校施設】&#10;一人当たり面積グラフ枠">
          <a:extLst>
            <a:ext uri="{FF2B5EF4-FFF2-40B4-BE49-F238E27FC236}">
              <a16:creationId xmlns:a16="http://schemas.microsoft.com/office/drawing/2014/main" id="{5ABA0A7A-3275-423B-9523-59B8E1692D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72" name="直線コネクタ 571">
          <a:extLst>
            <a:ext uri="{FF2B5EF4-FFF2-40B4-BE49-F238E27FC236}">
              <a16:creationId xmlns:a16="http://schemas.microsoft.com/office/drawing/2014/main" id="{348761D2-206A-4F37-967B-25F9023D3E8E}"/>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573" name="【学校施設】&#10;一人当たり面積最小値テキスト">
          <a:extLst>
            <a:ext uri="{FF2B5EF4-FFF2-40B4-BE49-F238E27FC236}">
              <a16:creationId xmlns:a16="http://schemas.microsoft.com/office/drawing/2014/main" id="{79EF4310-94C7-4711-BD32-AE4AE119111D}"/>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574" name="直線コネクタ 573">
          <a:extLst>
            <a:ext uri="{FF2B5EF4-FFF2-40B4-BE49-F238E27FC236}">
              <a16:creationId xmlns:a16="http://schemas.microsoft.com/office/drawing/2014/main" id="{4823088F-1C7C-46D3-B8DF-9F5D11E6B335}"/>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575" name="【学校施設】&#10;一人当たり面積最大値テキスト">
          <a:extLst>
            <a:ext uri="{FF2B5EF4-FFF2-40B4-BE49-F238E27FC236}">
              <a16:creationId xmlns:a16="http://schemas.microsoft.com/office/drawing/2014/main" id="{455A96A6-9D29-43F2-9057-901331912F53}"/>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576" name="直線コネクタ 575">
          <a:extLst>
            <a:ext uri="{FF2B5EF4-FFF2-40B4-BE49-F238E27FC236}">
              <a16:creationId xmlns:a16="http://schemas.microsoft.com/office/drawing/2014/main" id="{308F4C57-6A62-4669-8014-B17976A383E4}"/>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577" name="【学校施設】&#10;一人当たり面積平均値テキスト">
          <a:extLst>
            <a:ext uri="{FF2B5EF4-FFF2-40B4-BE49-F238E27FC236}">
              <a16:creationId xmlns:a16="http://schemas.microsoft.com/office/drawing/2014/main" id="{058DE7C2-5AF1-4439-90C6-84A0E73AF567}"/>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78" name="フローチャート: 判断 577">
          <a:extLst>
            <a:ext uri="{FF2B5EF4-FFF2-40B4-BE49-F238E27FC236}">
              <a16:creationId xmlns:a16="http://schemas.microsoft.com/office/drawing/2014/main" id="{1F4D85EE-C9B1-43B2-9E25-F36BC912B9C6}"/>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579" name="フローチャート: 判断 578">
          <a:extLst>
            <a:ext uri="{FF2B5EF4-FFF2-40B4-BE49-F238E27FC236}">
              <a16:creationId xmlns:a16="http://schemas.microsoft.com/office/drawing/2014/main" id="{CAE3CEE5-F7A6-490A-82FD-3D8B0488BA80}"/>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580" name="フローチャート: 判断 579">
          <a:extLst>
            <a:ext uri="{FF2B5EF4-FFF2-40B4-BE49-F238E27FC236}">
              <a16:creationId xmlns:a16="http://schemas.microsoft.com/office/drawing/2014/main" id="{432052D2-EBFB-4023-A359-6B833B4C553A}"/>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581" name="フローチャート: 判断 580">
          <a:extLst>
            <a:ext uri="{FF2B5EF4-FFF2-40B4-BE49-F238E27FC236}">
              <a16:creationId xmlns:a16="http://schemas.microsoft.com/office/drawing/2014/main" id="{CB3973F2-9DC6-4FE0-8ADE-937BC3E75779}"/>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582" name="フローチャート: 判断 581">
          <a:extLst>
            <a:ext uri="{FF2B5EF4-FFF2-40B4-BE49-F238E27FC236}">
              <a16:creationId xmlns:a16="http://schemas.microsoft.com/office/drawing/2014/main" id="{4C9F34E8-0B91-45ED-B607-B199D5570931}"/>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69553962-D208-446D-88FF-9D41AD4F49E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B323114B-D79E-4457-8D4D-8DBFDF064E5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B731C161-AB4F-4B92-B90B-BCD1F9D275C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E1444B3D-1FEF-4635-AAB3-FDAAF9CF906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B575D53E-B653-421B-8375-F019A12E3C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74549</xdr:rowOff>
    </xdr:from>
    <xdr:to>
      <xdr:col>112</xdr:col>
      <xdr:colOff>38100</xdr:colOff>
      <xdr:row>62</xdr:row>
      <xdr:rowOff>4699</xdr:rowOff>
    </xdr:to>
    <xdr:sp macro="" textlink="">
      <xdr:nvSpPr>
        <xdr:cNvPr id="588" name="楕円 587">
          <a:extLst>
            <a:ext uri="{FF2B5EF4-FFF2-40B4-BE49-F238E27FC236}">
              <a16:creationId xmlns:a16="http://schemas.microsoft.com/office/drawing/2014/main" id="{AD0B24D6-B7F1-484F-8509-E8896BBDA114}"/>
            </a:ext>
          </a:extLst>
        </xdr:cNvPr>
        <xdr:cNvSpPr/>
      </xdr:nvSpPr>
      <xdr:spPr>
        <a:xfrm>
          <a:off x="21272500" y="1053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88646</xdr:rowOff>
    </xdr:from>
    <xdr:to>
      <xdr:col>107</xdr:col>
      <xdr:colOff>101600</xdr:colOff>
      <xdr:row>62</xdr:row>
      <xdr:rowOff>18796</xdr:rowOff>
    </xdr:to>
    <xdr:sp macro="" textlink="">
      <xdr:nvSpPr>
        <xdr:cNvPr id="589" name="楕円 588">
          <a:extLst>
            <a:ext uri="{FF2B5EF4-FFF2-40B4-BE49-F238E27FC236}">
              <a16:creationId xmlns:a16="http://schemas.microsoft.com/office/drawing/2014/main" id="{21247380-FCB5-4C6A-9694-039C4897C117}"/>
            </a:ext>
          </a:extLst>
        </xdr:cNvPr>
        <xdr:cNvSpPr/>
      </xdr:nvSpPr>
      <xdr:spPr>
        <a:xfrm>
          <a:off x="20383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125349</xdr:rowOff>
    </xdr:from>
    <xdr:to>
      <xdr:col>111</xdr:col>
      <xdr:colOff>177800</xdr:colOff>
      <xdr:row>61</xdr:row>
      <xdr:rowOff>139446</xdr:rowOff>
    </xdr:to>
    <xdr:cxnSp macro="">
      <xdr:nvCxnSpPr>
        <xdr:cNvPr id="590" name="直線コネクタ 589">
          <a:extLst>
            <a:ext uri="{FF2B5EF4-FFF2-40B4-BE49-F238E27FC236}">
              <a16:creationId xmlns:a16="http://schemas.microsoft.com/office/drawing/2014/main" id="{F572F2CB-2FC8-46C2-A50A-BA9C5694EAD2}"/>
            </a:ext>
          </a:extLst>
        </xdr:cNvPr>
        <xdr:cNvCxnSpPr/>
      </xdr:nvCxnSpPr>
      <xdr:spPr>
        <a:xfrm flipV="1">
          <a:off x="20434300" y="10583799"/>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144463</xdr:rowOff>
    </xdr:from>
    <xdr:to>
      <xdr:col>102</xdr:col>
      <xdr:colOff>165100</xdr:colOff>
      <xdr:row>61</xdr:row>
      <xdr:rowOff>74613</xdr:rowOff>
    </xdr:to>
    <xdr:sp macro="" textlink="">
      <xdr:nvSpPr>
        <xdr:cNvPr id="591" name="楕円 590">
          <a:extLst>
            <a:ext uri="{FF2B5EF4-FFF2-40B4-BE49-F238E27FC236}">
              <a16:creationId xmlns:a16="http://schemas.microsoft.com/office/drawing/2014/main" id="{2199D0C0-9878-47DD-8FE0-122FC1339578}"/>
            </a:ext>
          </a:extLst>
        </xdr:cNvPr>
        <xdr:cNvSpPr/>
      </xdr:nvSpPr>
      <xdr:spPr>
        <a:xfrm>
          <a:off x="19494500" y="1043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23813</xdr:rowOff>
    </xdr:from>
    <xdr:to>
      <xdr:col>107</xdr:col>
      <xdr:colOff>50800</xdr:colOff>
      <xdr:row>61</xdr:row>
      <xdr:rowOff>139446</xdr:rowOff>
    </xdr:to>
    <xdr:cxnSp macro="">
      <xdr:nvCxnSpPr>
        <xdr:cNvPr id="592" name="直線コネクタ 591">
          <a:extLst>
            <a:ext uri="{FF2B5EF4-FFF2-40B4-BE49-F238E27FC236}">
              <a16:creationId xmlns:a16="http://schemas.microsoft.com/office/drawing/2014/main" id="{1765D672-A610-4B98-A286-2BE59E103625}"/>
            </a:ext>
          </a:extLst>
        </xdr:cNvPr>
        <xdr:cNvCxnSpPr/>
      </xdr:nvCxnSpPr>
      <xdr:spPr>
        <a:xfrm>
          <a:off x="19545300" y="10482263"/>
          <a:ext cx="889000" cy="1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155702</xdr:rowOff>
    </xdr:from>
    <xdr:to>
      <xdr:col>98</xdr:col>
      <xdr:colOff>38100</xdr:colOff>
      <xdr:row>61</xdr:row>
      <xdr:rowOff>85852</xdr:rowOff>
    </xdr:to>
    <xdr:sp macro="" textlink="">
      <xdr:nvSpPr>
        <xdr:cNvPr id="593" name="楕円 592">
          <a:extLst>
            <a:ext uri="{FF2B5EF4-FFF2-40B4-BE49-F238E27FC236}">
              <a16:creationId xmlns:a16="http://schemas.microsoft.com/office/drawing/2014/main" id="{D5B70D07-C14F-40A0-9278-B7FBCEF21C9A}"/>
            </a:ext>
          </a:extLst>
        </xdr:cNvPr>
        <xdr:cNvSpPr/>
      </xdr:nvSpPr>
      <xdr:spPr>
        <a:xfrm>
          <a:off x="18605500" y="1044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23813</xdr:rowOff>
    </xdr:from>
    <xdr:to>
      <xdr:col>102</xdr:col>
      <xdr:colOff>114300</xdr:colOff>
      <xdr:row>61</xdr:row>
      <xdr:rowOff>35052</xdr:rowOff>
    </xdr:to>
    <xdr:cxnSp macro="">
      <xdr:nvCxnSpPr>
        <xdr:cNvPr id="594" name="直線コネクタ 593">
          <a:extLst>
            <a:ext uri="{FF2B5EF4-FFF2-40B4-BE49-F238E27FC236}">
              <a16:creationId xmlns:a16="http://schemas.microsoft.com/office/drawing/2014/main" id="{93EFCD78-8A05-4C4A-8822-F14FA2820686}"/>
            </a:ext>
          </a:extLst>
        </xdr:cNvPr>
        <xdr:cNvCxnSpPr/>
      </xdr:nvCxnSpPr>
      <xdr:spPr>
        <a:xfrm flipV="1">
          <a:off x="18656300" y="10482263"/>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146194</xdr:rowOff>
    </xdr:from>
    <xdr:ext cx="469744" cy="259045"/>
    <xdr:sp macro="" textlink="">
      <xdr:nvSpPr>
        <xdr:cNvPr id="595" name="n_1aveValue【学校施設】&#10;一人当たり面積">
          <a:extLst>
            <a:ext uri="{FF2B5EF4-FFF2-40B4-BE49-F238E27FC236}">
              <a16:creationId xmlns:a16="http://schemas.microsoft.com/office/drawing/2014/main" id="{85118FF0-1893-4488-B0AB-6B25C4C218E9}"/>
            </a:ext>
          </a:extLst>
        </xdr:cNvPr>
        <xdr:cNvSpPr txBox="1"/>
      </xdr:nvSpPr>
      <xdr:spPr>
        <a:xfrm>
          <a:off x="210757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169435</xdr:rowOff>
    </xdr:from>
    <xdr:ext cx="469744" cy="259045"/>
    <xdr:sp macro="" textlink="">
      <xdr:nvSpPr>
        <xdr:cNvPr id="596" name="n_2aveValue【学校施設】&#10;一人当たり面積">
          <a:extLst>
            <a:ext uri="{FF2B5EF4-FFF2-40B4-BE49-F238E27FC236}">
              <a16:creationId xmlns:a16="http://schemas.microsoft.com/office/drawing/2014/main" id="{B6176C18-2F0B-463B-85B3-99C52080EC1C}"/>
            </a:ext>
          </a:extLst>
        </xdr:cNvPr>
        <xdr:cNvSpPr txBox="1"/>
      </xdr:nvSpPr>
      <xdr:spPr>
        <a:xfrm>
          <a:off x="20199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597" name="n_3aveValue【学校施設】&#10;一人当たり面積">
          <a:extLst>
            <a:ext uri="{FF2B5EF4-FFF2-40B4-BE49-F238E27FC236}">
              <a16:creationId xmlns:a16="http://schemas.microsoft.com/office/drawing/2014/main" id="{5DAAB509-D762-4310-B28C-C65208735C6E}"/>
            </a:ext>
          </a:extLst>
        </xdr:cNvPr>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598" name="n_4aveValue【学校施設】&#10;一人当たり面積">
          <a:extLst>
            <a:ext uri="{FF2B5EF4-FFF2-40B4-BE49-F238E27FC236}">
              <a16:creationId xmlns:a16="http://schemas.microsoft.com/office/drawing/2014/main" id="{04319772-BFC9-41D9-862F-F945D4A76141}"/>
            </a:ext>
          </a:extLst>
        </xdr:cNvPr>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167276</xdr:rowOff>
    </xdr:from>
    <xdr:ext cx="469744" cy="259045"/>
    <xdr:sp macro="" textlink="">
      <xdr:nvSpPr>
        <xdr:cNvPr id="599" name="n_1mainValue【学校施設】&#10;一人当たり面積">
          <a:extLst>
            <a:ext uri="{FF2B5EF4-FFF2-40B4-BE49-F238E27FC236}">
              <a16:creationId xmlns:a16="http://schemas.microsoft.com/office/drawing/2014/main" id="{E45BB2F3-40E7-43EA-9889-83A084A22F5F}"/>
            </a:ext>
          </a:extLst>
        </xdr:cNvPr>
        <xdr:cNvSpPr txBox="1"/>
      </xdr:nvSpPr>
      <xdr:spPr>
        <a:xfrm>
          <a:off x="21075727" y="1062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9923</xdr:rowOff>
    </xdr:from>
    <xdr:ext cx="469744" cy="259045"/>
    <xdr:sp macro="" textlink="">
      <xdr:nvSpPr>
        <xdr:cNvPr id="600" name="n_2mainValue【学校施設】&#10;一人当たり面積">
          <a:extLst>
            <a:ext uri="{FF2B5EF4-FFF2-40B4-BE49-F238E27FC236}">
              <a16:creationId xmlns:a16="http://schemas.microsoft.com/office/drawing/2014/main" id="{C6C04225-5144-4135-AEE1-7807D6468B7E}"/>
            </a:ext>
          </a:extLst>
        </xdr:cNvPr>
        <xdr:cNvSpPr txBox="1"/>
      </xdr:nvSpPr>
      <xdr:spPr>
        <a:xfrm>
          <a:off x="20199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91140</xdr:rowOff>
    </xdr:from>
    <xdr:ext cx="469744" cy="259045"/>
    <xdr:sp macro="" textlink="">
      <xdr:nvSpPr>
        <xdr:cNvPr id="601" name="n_3mainValue【学校施設】&#10;一人当たり面積">
          <a:extLst>
            <a:ext uri="{FF2B5EF4-FFF2-40B4-BE49-F238E27FC236}">
              <a16:creationId xmlns:a16="http://schemas.microsoft.com/office/drawing/2014/main" id="{C6C580E2-BC25-4322-A1DD-3B82A1C23543}"/>
            </a:ext>
          </a:extLst>
        </xdr:cNvPr>
        <xdr:cNvSpPr txBox="1"/>
      </xdr:nvSpPr>
      <xdr:spPr>
        <a:xfrm>
          <a:off x="19310427" y="1020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102379</xdr:rowOff>
    </xdr:from>
    <xdr:ext cx="469744" cy="259045"/>
    <xdr:sp macro="" textlink="">
      <xdr:nvSpPr>
        <xdr:cNvPr id="602" name="n_4mainValue【学校施設】&#10;一人当たり面積">
          <a:extLst>
            <a:ext uri="{FF2B5EF4-FFF2-40B4-BE49-F238E27FC236}">
              <a16:creationId xmlns:a16="http://schemas.microsoft.com/office/drawing/2014/main" id="{0C2524D9-4C09-4167-9ADD-3A74AF36D6EF}"/>
            </a:ext>
          </a:extLst>
        </xdr:cNvPr>
        <xdr:cNvSpPr txBox="1"/>
      </xdr:nvSpPr>
      <xdr:spPr>
        <a:xfrm>
          <a:off x="18421427" y="10217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3" name="正方形/長方形 602">
          <a:extLst>
            <a:ext uri="{FF2B5EF4-FFF2-40B4-BE49-F238E27FC236}">
              <a16:creationId xmlns:a16="http://schemas.microsoft.com/office/drawing/2014/main" id="{3EF2852A-635E-498C-9319-D780E73FA62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4" name="正方形/長方形 603">
          <a:extLst>
            <a:ext uri="{FF2B5EF4-FFF2-40B4-BE49-F238E27FC236}">
              <a16:creationId xmlns:a16="http://schemas.microsoft.com/office/drawing/2014/main" id="{20F40F3C-FE1E-46D5-BBA2-1146742674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5" name="正方形/長方形 604">
          <a:extLst>
            <a:ext uri="{FF2B5EF4-FFF2-40B4-BE49-F238E27FC236}">
              <a16:creationId xmlns:a16="http://schemas.microsoft.com/office/drawing/2014/main" id="{15DB1323-4A4E-4880-AD08-CDF06166A0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6" name="正方形/長方形 605">
          <a:extLst>
            <a:ext uri="{FF2B5EF4-FFF2-40B4-BE49-F238E27FC236}">
              <a16:creationId xmlns:a16="http://schemas.microsoft.com/office/drawing/2014/main" id="{C64C1554-E5BC-420B-A5A0-353DB4B4FA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7" name="正方形/長方形 606">
          <a:extLst>
            <a:ext uri="{FF2B5EF4-FFF2-40B4-BE49-F238E27FC236}">
              <a16:creationId xmlns:a16="http://schemas.microsoft.com/office/drawing/2014/main" id="{7E0A6151-CDF0-4741-8715-7389CB7BCA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8" name="正方形/長方形 607">
          <a:extLst>
            <a:ext uri="{FF2B5EF4-FFF2-40B4-BE49-F238E27FC236}">
              <a16:creationId xmlns:a16="http://schemas.microsoft.com/office/drawing/2014/main" id="{475F318C-2F7C-49BB-AF51-7E2DCB3158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9" name="正方形/長方形 608">
          <a:extLst>
            <a:ext uri="{FF2B5EF4-FFF2-40B4-BE49-F238E27FC236}">
              <a16:creationId xmlns:a16="http://schemas.microsoft.com/office/drawing/2014/main" id="{793F93C0-53B4-4021-907F-CDB51EBDF9C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正方形/長方形 609">
          <a:extLst>
            <a:ext uri="{FF2B5EF4-FFF2-40B4-BE49-F238E27FC236}">
              <a16:creationId xmlns:a16="http://schemas.microsoft.com/office/drawing/2014/main" id="{17B98981-B07C-4F95-8AC2-B7B0F76FEFF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1" name="正方形/長方形 610">
          <a:extLst>
            <a:ext uri="{FF2B5EF4-FFF2-40B4-BE49-F238E27FC236}">
              <a16:creationId xmlns:a16="http://schemas.microsoft.com/office/drawing/2014/main" id="{3F89691C-C161-4DC5-B44F-DE3676A11D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2" name="正方形/長方形 611">
          <a:extLst>
            <a:ext uri="{FF2B5EF4-FFF2-40B4-BE49-F238E27FC236}">
              <a16:creationId xmlns:a16="http://schemas.microsoft.com/office/drawing/2014/main" id="{5FF2F5A1-B67D-4280-9BF9-8C0DF610A0E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3" name="正方形/長方形 612">
          <a:extLst>
            <a:ext uri="{FF2B5EF4-FFF2-40B4-BE49-F238E27FC236}">
              <a16:creationId xmlns:a16="http://schemas.microsoft.com/office/drawing/2014/main" id="{34627961-74CE-4BFC-AEF4-C29F429042F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4" name="正方形/長方形 613">
          <a:extLst>
            <a:ext uri="{FF2B5EF4-FFF2-40B4-BE49-F238E27FC236}">
              <a16:creationId xmlns:a16="http://schemas.microsoft.com/office/drawing/2014/main" id="{0383C7EC-DCFC-45DD-9E22-CE3908D455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5" name="正方形/長方形 614">
          <a:extLst>
            <a:ext uri="{FF2B5EF4-FFF2-40B4-BE49-F238E27FC236}">
              <a16:creationId xmlns:a16="http://schemas.microsoft.com/office/drawing/2014/main" id="{009DD85A-F4E4-4E05-8C04-20F0A76A4EC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6" name="正方形/長方形 615">
          <a:extLst>
            <a:ext uri="{FF2B5EF4-FFF2-40B4-BE49-F238E27FC236}">
              <a16:creationId xmlns:a16="http://schemas.microsoft.com/office/drawing/2014/main" id="{2CBBE375-32FA-402C-8D51-67CBCC4524B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7" name="正方形/長方形 616">
          <a:extLst>
            <a:ext uri="{FF2B5EF4-FFF2-40B4-BE49-F238E27FC236}">
              <a16:creationId xmlns:a16="http://schemas.microsoft.com/office/drawing/2014/main" id="{82698000-C7A2-463F-8C6A-208D683DDE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8" name="正方形/長方形 617">
          <a:extLst>
            <a:ext uri="{FF2B5EF4-FFF2-40B4-BE49-F238E27FC236}">
              <a16:creationId xmlns:a16="http://schemas.microsoft.com/office/drawing/2014/main" id="{71051196-11C6-439A-91ED-30FF7B327F8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a:extLst>
            <a:ext uri="{FF2B5EF4-FFF2-40B4-BE49-F238E27FC236}">
              <a16:creationId xmlns:a16="http://schemas.microsoft.com/office/drawing/2014/main" id="{D17F01E3-4B2D-451B-B1CA-5F014E6847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a:extLst>
            <a:ext uri="{FF2B5EF4-FFF2-40B4-BE49-F238E27FC236}">
              <a16:creationId xmlns:a16="http://schemas.microsoft.com/office/drawing/2014/main" id="{BF64B843-AA7B-4F02-9172-DBA1536A01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a:extLst>
            <a:ext uri="{FF2B5EF4-FFF2-40B4-BE49-F238E27FC236}">
              <a16:creationId xmlns:a16="http://schemas.microsoft.com/office/drawing/2014/main" id="{801D717B-121E-4104-977C-2AE18598C0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a:extLst>
            <a:ext uri="{FF2B5EF4-FFF2-40B4-BE49-F238E27FC236}">
              <a16:creationId xmlns:a16="http://schemas.microsoft.com/office/drawing/2014/main" id="{8FB1E223-FBDA-41AF-9448-7160E5EC51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a:extLst>
            <a:ext uri="{FF2B5EF4-FFF2-40B4-BE49-F238E27FC236}">
              <a16:creationId xmlns:a16="http://schemas.microsoft.com/office/drawing/2014/main" id="{AFE76C03-63DE-4308-9704-D9BF028F5EA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a:extLst>
            <a:ext uri="{FF2B5EF4-FFF2-40B4-BE49-F238E27FC236}">
              <a16:creationId xmlns:a16="http://schemas.microsoft.com/office/drawing/2014/main" id="{121500A9-B8A6-4C59-AA94-64EA67ECEF8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a:extLst>
            <a:ext uri="{FF2B5EF4-FFF2-40B4-BE49-F238E27FC236}">
              <a16:creationId xmlns:a16="http://schemas.microsoft.com/office/drawing/2014/main" id="{ECD5AF39-71C1-4B2D-9095-9BC8E5FD189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a:extLst>
            <a:ext uri="{FF2B5EF4-FFF2-40B4-BE49-F238E27FC236}">
              <a16:creationId xmlns:a16="http://schemas.microsoft.com/office/drawing/2014/main" id="{D4C080C0-519A-4095-A590-2AA06668AF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a:extLst>
            <a:ext uri="{FF2B5EF4-FFF2-40B4-BE49-F238E27FC236}">
              <a16:creationId xmlns:a16="http://schemas.microsoft.com/office/drawing/2014/main" id="{0100AC60-177A-4C8B-952E-A0F8FCF4978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a:extLst>
            <a:ext uri="{FF2B5EF4-FFF2-40B4-BE49-F238E27FC236}">
              <a16:creationId xmlns:a16="http://schemas.microsoft.com/office/drawing/2014/main" id="{EED833B4-77CB-4246-9CF7-DC87B6AAF8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9" name="テキスト ボックス 628">
          <a:extLst>
            <a:ext uri="{FF2B5EF4-FFF2-40B4-BE49-F238E27FC236}">
              <a16:creationId xmlns:a16="http://schemas.microsoft.com/office/drawing/2014/main" id="{283480B4-0767-43B0-93FD-0A11E14D57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0" name="直線コネクタ 629">
          <a:extLst>
            <a:ext uri="{FF2B5EF4-FFF2-40B4-BE49-F238E27FC236}">
              <a16:creationId xmlns:a16="http://schemas.microsoft.com/office/drawing/2014/main" id="{3A58DF1E-3324-4444-85B0-E1731D2DB9B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1" name="テキスト ボックス 630">
          <a:extLst>
            <a:ext uri="{FF2B5EF4-FFF2-40B4-BE49-F238E27FC236}">
              <a16:creationId xmlns:a16="http://schemas.microsoft.com/office/drawing/2014/main" id="{904740D8-0E91-4E3A-AE40-2C89B19CF89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2" name="直線コネクタ 631">
          <a:extLst>
            <a:ext uri="{FF2B5EF4-FFF2-40B4-BE49-F238E27FC236}">
              <a16:creationId xmlns:a16="http://schemas.microsoft.com/office/drawing/2014/main" id="{2FC9C362-20E7-4BE9-B411-550E4CE2E92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3" name="テキスト ボックス 632">
          <a:extLst>
            <a:ext uri="{FF2B5EF4-FFF2-40B4-BE49-F238E27FC236}">
              <a16:creationId xmlns:a16="http://schemas.microsoft.com/office/drawing/2014/main" id="{703E67DD-A9DC-4C7D-AEE4-5E35AD7D997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4" name="直線コネクタ 633">
          <a:extLst>
            <a:ext uri="{FF2B5EF4-FFF2-40B4-BE49-F238E27FC236}">
              <a16:creationId xmlns:a16="http://schemas.microsoft.com/office/drawing/2014/main" id="{5187C4D4-9454-4263-A2BC-CB9C6CC2A68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5" name="テキスト ボックス 634">
          <a:extLst>
            <a:ext uri="{FF2B5EF4-FFF2-40B4-BE49-F238E27FC236}">
              <a16:creationId xmlns:a16="http://schemas.microsoft.com/office/drawing/2014/main" id="{8A5B24D9-E0BE-4666-A9F5-32234941318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6" name="直線コネクタ 635">
          <a:extLst>
            <a:ext uri="{FF2B5EF4-FFF2-40B4-BE49-F238E27FC236}">
              <a16:creationId xmlns:a16="http://schemas.microsoft.com/office/drawing/2014/main" id="{7C529FA4-DC43-481D-B4A0-3113BA2657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7" name="テキスト ボックス 636">
          <a:extLst>
            <a:ext uri="{FF2B5EF4-FFF2-40B4-BE49-F238E27FC236}">
              <a16:creationId xmlns:a16="http://schemas.microsoft.com/office/drawing/2014/main" id="{05BEA9EF-1B1F-4C57-AF4F-E2673C335FA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8" name="直線コネクタ 637">
          <a:extLst>
            <a:ext uri="{FF2B5EF4-FFF2-40B4-BE49-F238E27FC236}">
              <a16:creationId xmlns:a16="http://schemas.microsoft.com/office/drawing/2014/main" id="{1F7E789A-9564-469D-94E5-5A9F580312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9" name="テキスト ボックス 638">
          <a:extLst>
            <a:ext uri="{FF2B5EF4-FFF2-40B4-BE49-F238E27FC236}">
              <a16:creationId xmlns:a16="http://schemas.microsoft.com/office/drawing/2014/main" id="{CEBD317E-7F31-4198-A937-83685784CB9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0" name="直線コネクタ 639">
          <a:extLst>
            <a:ext uri="{FF2B5EF4-FFF2-40B4-BE49-F238E27FC236}">
              <a16:creationId xmlns:a16="http://schemas.microsoft.com/office/drawing/2014/main" id="{8D9CD01C-65C3-4EAD-B5F7-098FD38CD3C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1" name="テキスト ボックス 640">
          <a:extLst>
            <a:ext uri="{FF2B5EF4-FFF2-40B4-BE49-F238E27FC236}">
              <a16:creationId xmlns:a16="http://schemas.microsoft.com/office/drawing/2014/main" id="{8844F739-C0F1-4225-95A7-B63EAC6BBB2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a:extLst>
            <a:ext uri="{FF2B5EF4-FFF2-40B4-BE49-F238E27FC236}">
              <a16:creationId xmlns:a16="http://schemas.microsoft.com/office/drawing/2014/main" id="{1D7B2501-D2FF-4636-A5E9-7F77AC7113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公民館】&#10;有形固定資産減価償却率グラフ枠">
          <a:extLst>
            <a:ext uri="{FF2B5EF4-FFF2-40B4-BE49-F238E27FC236}">
              <a16:creationId xmlns:a16="http://schemas.microsoft.com/office/drawing/2014/main" id="{B95AE1AA-F928-4F66-BDA2-4814969391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44" name="直線コネクタ 643">
          <a:extLst>
            <a:ext uri="{FF2B5EF4-FFF2-40B4-BE49-F238E27FC236}">
              <a16:creationId xmlns:a16="http://schemas.microsoft.com/office/drawing/2014/main" id="{3D816129-47B1-44B8-8B36-5142B3B0C8B5}"/>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45" name="【公民館】&#10;有形固定資産減価償却率最小値テキスト">
          <a:extLst>
            <a:ext uri="{FF2B5EF4-FFF2-40B4-BE49-F238E27FC236}">
              <a16:creationId xmlns:a16="http://schemas.microsoft.com/office/drawing/2014/main" id="{ABAFC8CA-5ED5-4A3B-B9F6-48370048DB7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46" name="直線コネクタ 645">
          <a:extLst>
            <a:ext uri="{FF2B5EF4-FFF2-40B4-BE49-F238E27FC236}">
              <a16:creationId xmlns:a16="http://schemas.microsoft.com/office/drawing/2014/main" id="{AF796432-6A61-46DC-933E-B99A7ADCA86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47" name="【公民館】&#10;有形固定資産減価償却率最大値テキスト">
          <a:extLst>
            <a:ext uri="{FF2B5EF4-FFF2-40B4-BE49-F238E27FC236}">
              <a16:creationId xmlns:a16="http://schemas.microsoft.com/office/drawing/2014/main" id="{B0E2FFBE-24F7-4F6B-8EA5-19EE2DB08B41}"/>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48" name="直線コネクタ 647">
          <a:extLst>
            <a:ext uri="{FF2B5EF4-FFF2-40B4-BE49-F238E27FC236}">
              <a16:creationId xmlns:a16="http://schemas.microsoft.com/office/drawing/2014/main" id="{4F685511-4BF5-49C6-B1CC-C6C26C15A434}"/>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11991</xdr:rowOff>
    </xdr:from>
    <xdr:ext cx="405111" cy="259045"/>
    <xdr:sp macro="" textlink="">
      <xdr:nvSpPr>
        <xdr:cNvPr id="649" name="【公民館】&#10;有形固定資産減価償却率平均値テキスト">
          <a:extLst>
            <a:ext uri="{FF2B5EF4-FFF2-40B4-BE49-F238E27FC236}">
              <a16:creationId xmlns:a16="http://schemas.microsoft.com/office/drawing/2014/main" id="{EDCF7771-61B8-4614-920A-C32EC25AD53A}"/>
            </a:ext>
          </a:extLst>
        </xdr:cNvPr>
        <xdr:cNvSpPr txBox="1"/>
      </xdr:nvSpPr>
      <xdr:spPr>
        <a:xfrm>
          <a:off x="16357600" y="18185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50" name="フローチャート: 判断 649">
          <a:extLst>
            <a:ext uri="{FF2B5EF4-FFF2-40B4-BE49-F238E27FC236}">
              <a16:creationId xmlns:a16="http://schemas.microsoft.com/office/drawing/2014/main" id="{6929AD8E-CDF3-497F-9908-484CB054ED50}"/>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51" name="フローチャート: 判断 650">
          <a:extLst>
            <a:ext uri="{FF2B5EF4-FFF2-40B4-BE49-F238E27FC236}">
              <a16:creationId xmlns:a16="http://schemas.microsoft.com/office/drawing/2014/main" id="{429266AC-3D7D-42AD-9E0C-086C61FF3019}"/>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52" name="フローチャート: 判断 651">
          <a:extLst>
            <a:ext uri="{FF2B5EF4-FFF2-40B4-BE49-F238E27FC236}">
              <a16:creationId xmlns:a16="http://schemas.microsoft.com/office/drawing/2014/main" id="{017BA218-DBEA-41B5-99EF-3F1D54F1C1D2}"/>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53" name="フローチャート: 判断 652">
          <a:extLst>
            <a:ext uri="{FF2B5EF4-FFF2-40B4-BE49-F238E27FC236}">
              <a16:creationId xmlns:a16="http://schemas.microsoft.com/office/drawing/2014/main" id="{657A802F-6EFA-4CBE-B81A-5FDF8D1CCEF3}"/>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54" name="フローチャート: 判断 653">
          <a:extLst>
            <a:ext uri="{FF2B5EF4-FFF2-40B4-BE49-F238E27FC236}">
              <a16:creationId xmlns:a16="http://schemas.microsoft.com/office/drawing/2014/main" id="{BA2ABDE8-3437-4DDA-9994-65B4C1547933}"/>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88AC1A1B-9B5E-45E9-A39F-1AC7C42F0E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0BD3E0AC-6DB8-4239-82CC-D5A4D363E8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690358FD-B94A-4107-AB89-FFB216F9FC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769B9624-F2DB-4273-8EF4-30F85845168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7A527FBA-7BF5-48B9-8F61-B1E025A714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118473</xdr:rowOff>
    </xdr:from>
    <xdr:to>
      <xdr:col>81</xdr:col>
      <xdr:colOff>101600</xdr:colOff>
      <xdr:row>108</xdr:row>
      <xdr:rowOff>48623</xdr:rowOff>
    </xdr:to>
    <xdr:sp macro="" textlink="">
      <xdr:nvSpPr>
        <xdr:cNvPr id="660" name="楕円 659">
          <a:extLst>
            <a:ext uri="{FF2B5EF4-FFF2-40B4-BE49-F238E27FC236}">
              <a16:creationId xmlns:a16="http://schemas.microsoft.com/office/drawing/2014/main" id="{EF3341AC-8D69-432D-ABA7-3DD4CC6E3393}"/>
            </a:ext>
          </a:extLst>
        </xdr:cNvPr>
        <xdr:cNvSpPr/>
      </xdr:nvSpPr>
      <xdr:spPr>
        <a:xfrm>
          <a:off x="15430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27032</xdr:rowOff>
    </xdr:from>
    <xdr:to>
      <xdr:col>76</xdr:col>
      <xdr:colOff>165100</xdr:colOff>
      <xdr:row>107</xdr:row>
      <xdr:rowOff>128632</xdr:rowOff>
    </xdr:to>
    <xdr:sp macro="" textlink="">
      <xdr:nvSpPr>
        <xdr:cNvPr id="661" name="楕円 660">
          <a:extLst>
            <a:ext uri="{FF2B5EF4-FFF2-40B4-BE49-F238E27FC236}">
              <a16:creationId xmlns:a16="http://schemas.microsoft.com/office/drawing/2014/main" id="{7437F200-4DF9-4F94-B973-0E54CBDB90EA}"/>
            </a:ext>
          </a:extLst>
        </xdr:cNvPr>
        <xdr:cNvSpPr/>
      </xdr:nvSpPr>
      <xdr:spPr>
        <a:xfrm>
          <a:off x="14541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77832</xdr:rowOff>
    </xdr:from>
    <xdr:to>
      <xdr:col>81</xdr:col>
      <xdr:colOff>50800</xdr:colOff>
      <xdr:row>107</xdr:row>
      <xdr:rowOff>169273</xdr:rowOff>
    </xdr:to>
    <xdr:cxnSp macro="">
      <xdr:nvCxnSpPr>
        <xdr:cNvPr id="662" name="直線コネクタ 661">
          <a:extLst>
            <a:ext uri="{FF2B5EF4-FFF2-40B4-BE49-F238E27FC236}">
              <a16:creationId xmlns:a16="http://schemas.microsoft.com/office/drawing/2014/main" id="{4E135F9C-78AA-4E52-B641-0410FF9B9BD4}"/>
            </a:ext>
          </a:extLst>
        </xdr:cNvPr>
        <xdr:cNvCxnSpPr/>
      </xdr:nvCxnSpPr>
      <xdr:spPr>
        <a:xfrm>
          <a:off x="14592300" y="18422982"/>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663" name="楕円 662">
          <a:extLst>
            <a:ext uri="{FF2B5EF4-FFF2-40B4-BE49-F238E27FC236}">
              <a16:creationId xmlns:a16="http://schemas.microsoft.com/office/drawing/2014/main" id="{5871ECBC-A10F-47CF-BB67-F6E3CCEBBE0D}"/>
            </a:ext>
          </a:extLst>
        </xdr:cNvPr>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77832</xdr:rowOff>
    </xdr:from>
    <xdr:to>
      <xdr:col>76</xdr:col>
      <xdr:colOff>114300</xdr:colOff>
      <xdr:row>107</xdr:row>
      <xdr:rowOff>120287</xdr:rowOff>
    </xdr:to>
    <xdr:cxnSp macro="">
      <xdr:nvCxnSpPr>
        <xdr:cNvPr id="664" name="直線コネクタ 663">
          <a:extLst>
            <a:ext uri="{FF2B5EF4-FFF2-40B4-BE49-F238E27FC236}">
              <a16:creationId xmlns:a16="http://schemas.microsoft.com/office/drawing/2014/main" id="{6A79309A-8110-412C-A779-433174ABDF88}"/>
            </a:ext>
          </a:extLst>
        </xdr:cNvPr>
        <xdr:cNvCxnSpPr/>
      </xdr:nvCxnSpPr>
      <xdr:spPr>
        <a:xfrm flipV="1">
          <a:off x="13703300" y="1842298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51526</xdr:rowOff>
    </xdr:from>
    <xdr:to>
      <xdr:col>67</xdr:col>
      <xdr:colOff>101600</xdr:colOff>
      <xdr:row>107</xdr:row>
      <xdr:rowOff>153126</xdr:rowOff>
    </xdr:to>
    <xdr:sp macro="" textlink="">
      <xdr:nvSpPr>
        <xdr:cNvPr id="665" name="楕円 664">
          <a:extLst>
            <a:ext uri="{FF2B5EF4-FFF2-40B4-BE49-F238E27FC236}">
              <a16:creationId xmlns:a16="http://schemas.microsoft.com/office/drawing/2014/main" id="{88C31A12-A3D8-4EF7-9EAC-8C2AC7DCA4D4}"/>
            </a:ext>
          </a:extLst>
        </xdr:cNvPr>
        <xdr:cNvSpPr/>
      </xdr:nvSpPr>
      <xdr:spPr>
        <a:xfrm>
          <a:off x="12763500" y="183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102326</xdr:rowOff>
    </xdr:from>
    <xdr:to>
      <xdr:col>71</xdr:col>
      <xdr:colOff>177800</xdr:colOff>
      <xdr:row>107</xdr:row>
      <xdr:rowOff>120287</xdr:rowOff>
    </xdr:to>
    <xdr:cxnSp macro="">
      <xdr:nvCxnSpPr>
        <xdr:cNvPr id="666" name="直線コネクタ 665">
          <a:extLst>
            <a:ext uri="{FF2B5EF4-FFF2-40B4-BE49-F238E27FC236}">
              <a16:creationId xmlns:a16="http://schemas.microsoft.com/office/drawing/2014/main" id="{81D1EDF6-730E-4A65-B7AC-4F90A721C386}"/>
            </a:ext>
          </a:extLst>
        </xdr:cNvPr>
        <xdr:cNvCxnSpPr/>
      </xdr:nvCxnSpPr>
      <xdr:spPr>
        <a:xfrm>
          <a:off x="12814300" y="184474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667" name="n_1aveValue【公民館】&#10;有形固定資産減価償却率">
          <a:extLst>
            <a:ext uri="{FF2B5EF4-FFF2-40B4-BE49-F238E27FC236}">
              <a16:creationId xmlns:a16="http://schemas.microsoft.com/office/drawing/2014/main" id="{7A954C15-F2F1-4155-8742-4538A6B34A65}"/>
            </a:ext>
          </a:extLst>
        </xdr:cNvPr>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668" name="n_2aveValue【公民館】&#10;有形固定資産減価償却率">
          <a:extLst>
            <a:ext uri="{FF2B5EF4-FFF2-40B4-BE49-F238E27FC236}">
              <a16:creationId xmlns:a16="http://schemas.microsoft.com/office/drawing/2014/main" id="{F48345FF-E8B3-485D-AFEB-F66A0DAE6151}"/>
            </a:ext>
          </a:extLst>
        </xdr:cNvPr>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669" name="n_3aveValue【公民館】&#10;有形固定資産減価償却率">
          <a:extLst>
            <a:ext uri="{FF2B5EF4-FFF2-40B4-BE49-F238E27FC236}">
              <a16:creationId xmlns:a16="http://schemas.microsoft.com/office/drawing/2014/main" id="{3477D88D-94D3-4C82-A68D-4D73CB0A83B5}"/>
            </a:ext>
          </a:extLst>
        </xdr:cNvPr>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670" name="n_4aveValue【公民館】&#10;有形固定資産減価償却率">
          <a:extLst>
            <a:ext uri="{FF2B5EF4-FFF2-40B4-BE49-F238E27FC236}">
              <a16:creationId xmlns:a16="http://schemas.microsoft.com/office/drawing/2014/main" id="{41199669-957A-4585-96C6-83D3E1F8F38A}"/>
            </a:ext>
          </a:extLst>
        </xdr:cNvPr>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39750</xdr:rowOff>
    </xdr:from>
    <xdr:ext cx="405111" cy="259045"/>
    <xdr:sp macro="" textlink="">
      <xdr:nvSpPr>
        <xdr:cNvPr id="671" name="n_1mainValue【公民館】&#10;有形固定資産減価償却率">
          <a:extLst>
            <a:ext uri="{FF2B5EF4-FFF2-40B4-BE49-F238E27FC236}">
              <a16:creationId xmlns:a16="http://schemas.microsoft.com/office/drawing/2014/main" id="{23DD8CFF-2580-4E77-8346-0881435E2B74}"/>
            </a:ext>
          </a:extLst>
        </xdr:cNvPr>
        <xdr:cNvSpPr txBox="1"/>
      </xdr:nvSpPr>
      <xdr:spPr>
        <a:xfrm>
          <a:off x="15266044" y="1855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119759</xdr:rowOff>
    </xdr:from>
    <xdr:ext cx="405111" cy="259045"/>
    <xdr:sp macro="" textlink="">
      <xdr:nvSpPr>
        <xdr:cNvPr id="672" name="n_2mainValue【公民館】&#10;有形固定資産減価償却率">
          <a:extLst>
            <a:ext uri="{FF2B5EF4-FFF2-40B4-BE49-F238E27FC236}">
              <a16:creationId xmlns:a16="http://schemas.microsoft.com/office/drawing/2014/main" id="{1DEABA6B-56A1-4CC3-824C-A36320E65EDA}"/>
            </a:ext>
          </a:extLst>
        </xdr:cNvPr>
        <xdr:cNvSpPr txBox="1"/>
      </xdr:nvSpPr>
      <xdr:spPr>
        <a:xfrm>
          <a:off x="14389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673" name="n_3mainValue【公民館】&#10;有形固定資産減価償却率">
          <a:extLst>
            <a:ext uri="{FF2B5EF4-FFF2-40B4-BE49-F238E27FC236}">
              <a16:creationId xmlns:a16="http://schemas.microsoft.com/office/drawing/2014/main" id="{77233A63-29E9-41A1-9FA4-1665F0925BF1}"/>
            </a:ext>
          </a:extLst>
        </xdr:cNvPr>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144253</xdr:rowOff>
    </xdr:from>
    <xdr:ext cx="405111" cy="259045"/>
    <xdr:sp macro="" textlink="">
      <xdr:nvSpPr>
        <xdr:cNvPr id="674" name="n_4mainValue【公民館】&#10;有形固定資産減価償却率">
          <a:extLst>
            <a:ext uri="{FF2B5EF4-FFF2-40B4-BE49-F238E27FC236}">
              <a16:creationId xmlns:a16="http://schemas.microsoft.com/office/drawing/2014/main" id="{E367C6CF-5456-47E7-BF7C-9027DFE92AED}"/>
            </a:ext>
          </a:extLst>
        </xdr:cNvPr>
        <xdr:cNvSpPr txBox="1"/>
      </xdr:nvSpPr>
      <xdr:spPr>
        <a:xfrm>
          <a:off x="12611744"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5" name="正方形/長方形 674">
          <a:extLst>
            <a:ext uri="{FF2B5EF4-FFF2-40B4-BE49-F238E27FC236}">
              <a16:creationId xmlns:a16="http://schemas.microsoft.com/office/drawing/2014/main" id="{8891FE3D-9009-4235-930C-FE992BA9A51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6" name="正方形/長方形 675">
          <a:extLst>
            <a:ext uri="{FF2B5EF4-FFF2-40B4-BE49-F238E27FC236}">
              <a16:creationId xmlns:a16="http://schemas.microsoft.com/office/drawing/2014/main" id="{3E3C5BF8-E996-4B13-A38D-EA46FAB10A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7" name="正方形/長方形 676">
          <a:extLst>
            <a:ext uri="{FF2B5EF4-FFF2-40B4-BE49-F238E27FC236}">
              <a16:creationId xmlns:a16="http://schemas.microsoft.com/office/drawing/2014/main" id="{A33A9071-52DF-4780-A142-A9EC4A6C7FF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8" name="正方形/長方形 677">
          <a:extLst>
            <a:ext uri="{FF2B5EF4-FFF2-40B4-BE49-F238E27FC236}">
              <a16:creationId xmlns:a16="http://schemas.microsoft.com/office/drawing/2014/main" id="{35C4CA95-AFAE-4190-AA23-CA8CFC63F8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9" name="正方形/長方形 678">
          <a:extLst>
            <a:ext uri="{FF2B5EF4-FFF2-40B4-BE49-F238E27FC236}">
              <a16:creationId xmlns:a16="http://schemas.microsoft.com/office/drawing/2014/main" id="{2C1DFB97-4FA8-4523-95BC-DDB08FE024C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0" name="正方形/長方形 679">
          <a:extLst>
            <a:ext uri="{FF2B5EF4-FFF2-40B4-BE49-F238E27FC236}">
              <a16:creationId xmlns:a16="http://schemas.microsoft.com/office/drawing/2014/main" id="{2BAA717B-C5DB-4F5E-9200-710630893ED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1" name="正方形/長方形 680">
          <a:extLst>
            <a:ext uri="{FF2B5EF4-FFF2-40B4-BE49-F238E27FC236}">
              <a16:creationId xmlns:a16="http://schemas.microsoft.com/office/drawing/2014/main" id="{F4A07314-61E6-4137-9F90-5CCC491BA6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2" name="正方形/長方形 681">
          <a:extLst>
            <a:ext uri="{FF2B5EF4-FFF2-40B4-BE49-F238E27FC236}">
              <a16:creationId xmlns:a16="http://schemas.microsoft.com/office/drawing/2014/main" id="{F8A94170-1605-4D85-8523-349A5052DF2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3" name="テキスト ボックス 682">
          <a:extLst>
            <a:ext uri="{FF2B5EF4-FFF2-40B4-BE49-F238E27FC236}">
              <a16:creationId xmlns:a16="http://schemas.microsoft.com/office/drawing/2014/main" id="{90279A31-75F8-46AF-BDD8-EA4035D5F5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4" name="直線コネクタ 683">
          <a:extLst>
            <a:ext uri="{FF2B5EF4-FFF2-40B4-BE49-F238E27FC236}">
              <a16:creationId xmlns:a16="http://schemas.microsoft.com/office/drawing/2014/main" id="{996A67A5-50A9-40A6-921D-200F532299D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5" name="直線コネクタ 684">
          <a:extLst>
            <a:ext uri="{FF2B5EF4-FFF2-40B4-BE49-F238E27FC236}">
              <a16:creationId xmlns:a16="http://schemas.microsoft.com/office/drawing/2014/main" id="{3E3052CB-47B9-4251-A3E0-9ABE068EDF5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6" name="テキスト ボックス 685">
          <a:extLst>
            <a:ext uri="{FF2B5EF4-FFF2-40B4-BE49-F238E27FC236}">
              <a16:creationId xmlns:a16="http://schemas.microsoft.com/office/drawing/2014/main" id="{B7E49A77-F96E-4B89-9AC2-90862FE91F4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7" name="直線コネクタ 686">
          <a:extLst>
            <a:ext uri="{FF2B5EF4-FFF2-40B4-BE49-F238E27FC236}">
              <a16:creationId xmlns:a16="http://schemas.microsoft.com/office/drawing/2014/main" id="{FBA0685D-BC7C-4924-BB42-BE601EDAE2D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8" name="テキスト ボックス 687">
          <a:extLst>
            <a:ext uri="{FF2B5EF4-FFF2-40B4-BE49-F238E27FC236}">
              <a16:creationId xmlns:a16="http://schemas.microsoft.com/office/drawing/2014/main" id="{8281E997-F176-41D3-A8E2-96A620A3D85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9" name="直線コネクタ 688">
          <a:extLst>
            <a:ext uri="{FF2B5EF4-FFF2-40B4-BE49-F238E27FC236}">
              <a16:creationId xmlns:a16="http://schemas.microsoft.com/office/drawing/2014/main" id="{3621E5EA-8FD1-4F16-A79A-B2BF2ED6FDD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0" name="テキスト ボックス 689">
          <a:extLst>
            <a:ext uri="{FF2B5EF4-FFF2-40B4-BE49-F238E27FC236}">
              <a16:creationId xmlns:a16="http://schemas.microsoft.com/office/drawing/2014/main" id="{341273A9-0CA6-4900-99F1-368C88DD414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1" name="直線コネクタ 690">
          <a:extLst>
            <a:ext uri="{FF2B5EF4-FFF2-40B4-BE49-F238E27FC236}">
              <a16:creationId xmlns:a16="http://schemas.microsoft.com/office/drawing/2014/main" id="{A2A60431-2A5C-466F-8FFA-338425DE5A9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2" name="テキスト ボックス 691">
          <a:extLst>
            <a:ext uri="{FF2B5EF4-FFF2-40B4-BE49-F238E27FC236}">
              <a16:creationId xmlns:a16="http://schemas.microsoft.com/office/drawing/2014/main" id="{DBEECF06-A98D-4560-BD78-BF004856B83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3" name="直線コネクタ 692">
          <a:extLst>
            <a:ext uri="{FF2B5EF4-FFF2-40B4-BE49-F238E27FC236}">
              <a16:creationId xmlns:a16="http://schemas.microsoft.com/office/drawing/2014/main" id="{8BBFD953-523F-4CE7-BDB3-237D220DBB1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4" name="テキスト ボックス 693">
          <a:extLst>
            <a:ext uri="{FF2B5EF4-FFF2-40B4-BE49-F238E27FC236}">
              <a16:creationId xmlns:a16="http://schemas.microsoft.com/office/drawing/2014/main" id="{9A786D6B-E8D1-4E0E-A00F-07E51693C2F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5" name="直線コネクタ 694">
          <a:extLst>
            <a:ext uri="{FF2B5EF4-FFF2-40B4-BE49-F238E27FC236}">
              <a16:creationId xmlns:a16="http://schemas.microsoft.com/office/drawing/2014/main" id="{918997D6-21F0-47ED-897B-E4F4E86789F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6" name="テキスト ボックス 695">
          <a:extLst>
            <a:ext uri="{FF2B5EF4-FFF2-40B4-BE49-F238E27FC236}">
              <a16:creationId xmlns:a16="http://schemas.microsoft.com/office/drawing/2014/main" id="{7D102F39-5979-42FB-AF7D-CBCC6CD2E87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7" name="直線コネクタ 696">
          <a:extLst>
            <a:ext uri="{FF2B5EF4-FFF2-40B4-BE49-F238E27FC236}">
              <a16:creationId xmlns:a16="http://schemas.microsoft.com/office/drawing/2014/main" id="{4BC860B1-D44B-4DA0-9D59-3930C8EC3CB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8" name="テキスト ボックス 697">
          <a:extLst>
            <a:ext uri="{FF2B5EF4-FFF2-40B4-BE49-F238E27FC236}">
              <a16:creationId xmlns:a16="http://schemas.microsoft.com/office/drawing/2014/main" id="{96E213F9-BAEB-4B19-A978-EF0471383B9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9" name="【公民館】&#10;一人当たり面積グラフ枠">
          <a:extLst>
            <a:ext uri="{FF2B5EF4-FFF2-40B4-BE49-F238E27FC236}">
              <a16:creationId xmlns:a16="http://schemas.microsoft.com/office/drawing/2014/main" id="{08DE76FA-A008-4373-9F01-2FB1B91931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00" name="直線コネクタ 699">
          <a:extLst>
            <a:ext uri="{FF2B5EF4-FFF2-40B4-BE49-F238E27FC236}">
              <a16:creationId xmlns:a16="http://schemas.microsoft.com/office/drawing/2014/main" id="{D641D5F0-E914-4A56-91BD-30E394092F7A}"/>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01" name="【公民館】&#10;一人当たり面積最小値テキスト">
          <a:extLst>
            <a:ext uri="{FF2B5EF4-FFF2-40B4-BE49-F238E27FC236}">
              <a16:creationId xmlns:a16="http://schemas.microsoft.com/office/drawing/2014/main" id="{1749D97A-90E4-4065-B069-81D79C164DC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02" name="直線コネクタ 701">
          <a:extLst>
            <a:ext uri="{FF2B5EF4-FFF2-40B4-BE49-F238E27FC236}">
              <a16:creationId xmlns:a16="http://schemas.microsoft.com/office/drawing/2014/main" id="{DEE873CA-5908-45B5-9727-55AC468A93A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03" name="【公民館】&#10;一人当たり面積最大値テキスト">
          <a:extLst>
            <a:ext uri="{FF2B5EF4-FFF2-40B4-BE49-F238E27FC236}">
              <a16:creationId xmlns:a16="http://schemas.microsoft.com/office/drawing/2014/main" id="{18B31926-D9D0-4117-A7D1-12E101D7F38E}"/>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04" name="直線コネクタ 703">
          <a:extLst>
            <a:ext uri="{FF2B5EF4-FFF2-40B4-BE49-F238E27FC236}">
              <a16:creationId xmlns:a16="http://schemas.microsoft.com/office/drawing/2014/main" id="{702C8F61-102D-4B6D-AD9D-9A449F866DDA}"/>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130537</xdr:rowOff>
    </xdr:from>
    <xdr:ext cx="469744" cy="259045"/>
    <xdr:sp macro="" textlink="">
      <xdr:nvSpPr>
        <xdr:cNvPr id="705" name="【公民館】&#10;一人当たり面積平均値テキスト">
          <a:extLst>
            <a:ext uri="{FF2B5EF4-FFF2-40B4-BE49-F238E27FC236}">
              <a16:creationId xmlns:a16="http://schemas.microsoft.com/office/drawing/2014/main" id="{D50854A0-DBED-4B3C-973B-7913CB252B29}"/>
            </a:ext>
          </a:extLst>
        </xdr:cNvPr>
        <xdr:cNvSpPr txBox="1"/>
      </xdr:nvSpPr>
      <xdr:spPr>
        <a:xfrm>
          <a:off x="22199600" y="18475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06" name="フローチャート: 判断 705">
          <a:extLst>
            <a:ext uri="{FF2B5EF4-FFF2-40B4-BE49-F238E27FC236}">
              <a16:creationId xmlns:a16="http://schemas.microsoft.com/office/drawing/2014/main" id="{1482CFB4-C28E-43D9-8B54-76E35282CA6F}"/>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07" name="フローチャート: 判断 706">
          <a:extLst>
            <a:ext uri="{FF2B5EF4-FFF2-40B4-BE49-F238E27FC236}">
              <a16:creationId xmlns:a16="http://schemas.microsoft.com/office/drawing/2014/main" id="{F2E4E678-DE4B-4FBE-A0FB-E49C6EDDCDFF}"/>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08" name="フローチャート: 判断 707">
          <a:extLst>
            <a:ext uri="{FF2B5EF4-FFF2-40B4-BE49-F238E27FC236}">
              <a16:creationId xmlns:a16="http://schemas.microsoft.com/office/drawing/2014/main" id="{2A70A654-9001-4D75-AA88-04BC48D9C960}"/>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09" name="フローチャート: 判断 708">
          <a:extLst>
            <a:ext uri="{FF2B5EF4-FFF2-40B4-BE49-F238E27FC236}">
              <a16:creationId xmlns:a16="http://schemas.microsoft.com/office/drawing/2014/main" id="{C46F7FB7-CE69-4F70-845A-7F15658A54B6}"/>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10" name="フローチャート: 判断 709">
          <a:extLst>
            <a:ext uri="{FF2B5EF4-FFF2-40B4-BE49-F238E27FC236}">
              <a16:creationId xmlns:a16="http://schemas.microsoft.com/office/drawing/2014/main" id="{63AEBB5A-81BC-46A5-85B7-156E07BBC3F9}"/>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18D87F72-2956-4E48-B322-320836DEAAB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9EB938B3-1150-4587-9242-2363B59F440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38B37959-611C-4C5B-A52E-31FF39C7B6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84A2E8DD-D0B8-48E7-B0D3-FF2C290F006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DD84D598-DB71-4FFD-8202-65677F797CC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111942</xdr:rowOff>
    </xdr:from>
    <xdr:to>
      <xdr:col>112</xdr:col>
      <xdr:colOff>38100</xdr:colOff>
      <xdr:row>106</xdr:row>
      <xdr:rowOff>42092</xdr:rowOff>
    </xdr:to>
    <xdr:sp macro="" textlink="">
      <xdr:nvSpPr>
        <xdr:cNvPr id="716" name="楕円 715">
          <a:extLst>
            <a:ext uri="{FF2B5EF4-FFF2-40B4-BE49-F238E27FC236}">
              <a16:creationId xmlns:a16="http://schemas.microsoft.com/office/drawing/2014/main" id="{3021FF3A-9301-4387-A847-3F4878664C53}"/>
            </a:ext>
          </a:extLst>
        </xdr:cNvPr>
        <xdr:cNvSpPr/>
      </xdr:nvSpPr>
      <xdr:spPr>
        <a:xfrm>
          <a:off x="21272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128924</xdr:rowOff>
    </xdr:from>
    <xdr:to>
      <xdr:col>107</xdr:col>
      <xdr:colOff>101600</xdr:colOff>
      <xdr:row>106</xdr:row>
      <xdr:rowOff>59074</xdr:rowOff>
    </xdr:to>
    <xdr:sp macro="" textlink="">
      <xdr:nvSpPr>
        <xdr:cNvPr id="717" name="楕円 716">
          <a:extLst>
            <a:ext uri="{FF2B5EF4-FFF2-40B4-BE49-F238E27FC236}">
              <a16:creationId xmlns:a16="http://schemas.microsoft.com/office/drawing/2014/main" id="{BA942194-9AC0-4781-A9A9-677C70430DA1}"/>
            </a:ext>
          </a:extLst>
        </xdr:cNvPr>
        <xdr:cNvSpPr/>
      </xdr:nvSpPr>
      <xdr:spPr>
        <a:xfrm>
          <a:off x="20383500" y="1813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162742</xdr:rowOff>
    </xdr:from>
    <xdr:to>
      <xdr:col>111</xdr:col>
      <xdr:colOff>177800</xdr:colOff>
      <xdr:row>106</xdr:row>
      <xdr:rowOff>8274</xdr:rowOff>
    </xdr:to>
    <xdr:cxnSp macro="">
      <xdr:nvCxnSpPr>
        <xdr:cNvPr id="718" name="直線コネクタ 717">
          <a:extLst>
            <a:ext uri="{FF2B5EF4-FFF2-40B4-BE49-F238E27FC236}">
              <a16:creationId xmlns:a16="http://schemas.microsoft.com/office/drawing/2014/main" id="{EA6A2F43-EB23-48E9-91DA-FAA73FD58018}"/>
            </a:ext>
          </a:extLst>
        </xdr:cNvPr>
        <xdr:cNvCxnSpPr/>
      </xdr:nvCxnSpPr>
      <xdr:spPr>
        <a:xfrm flipV="1">
          <a:off x="20434300" y="18164992"/>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33564</xdr:rowOff>
    </xdr:from>
    <xdr:to>
      <xdr:col>102</xdr:col>
      <xdr:colOff>165100</xdr:colOff>
      <xdr:row>106</xdr:row>
      <xdr:rowOff>135164</xdr:rowOff>
    </xdr:to>
    <xdr:sp macro="" textlink="">
      <xdr:nvSpPr>
        <xdr:cNvPr id="719" name="楕円 718">
          <a:extLst>
            <a:ext uri="{FF2B5EF4-FFF2-40B4-BE49-F238E27FC236}">
              <a16:creationId xmlns:a16="http://schemas.microsoft.com/office/drawing/2014/main" id="{B21C3319-E47C-4802-A918-FDF3CAA1FDF6}"/>
            </a:ext>
          </a:extLst>
        </xdr:cNvPr>
        <xdr:cNvSpPr/>
      </xdr:nvSpPr>
      <xdr:spPr>
        <a:xfrm>
          <a:off x="19494500" y="18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8274</xdr:rowOff>
    </xdr:from>
    <xdr:to>
      <xdr:col>107</xdr:col>
      <xdr:colOff>50800</xdr:colOff>
      <xdr:row>106</xdr:row>
      <xdr:rowOff>84364</xdr:rowOff>
    </xdr:to>
    <xdr:cxnSp macro="">
      <xdr:nvCxnSpPr>
        <xdr:cNvPr id="720" name="直線コネクタ 719">
          <a:extLst>
            <a:ext uri="{FF2B5EF4-FFF2-40B4-BE49-F238E27FC236}">
              <a16:creationId xmlns:a16="http://schemas.microsoft.com/office/drawing/2014/main" id="{95562B9C-9FE3-4AE6-8713-29FCF7DA9D42}"/>
            </a:ext>
          </a:extLst>
        </xdr:cNvPr>
        <xdr:cNvCxnSpPr/>
      </xdr:nvCxnSpPr>
      <xdr:spPr>
        <a:xfrm flipV="1">
          <a:off x="19545300" y="18181974"/>
          <a:ext cx="889000" cy="7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42709</xdr:rowOff>
    </xdr:from>
    <xdr:to>
      <xdr:col>98</xdr:col>
      <xdr:colOff>38100</xdr:colOff>
      <xdr:row>106</xdr:row>
      <xdr:rowOff>144309</xdr:rowOff>
    </xdr:to>
    <xdr:sp macro="" textlink="">
      <xdr:nvSpPr>
        <xdr:cNvPr id="721" name="楕円 720">
          <a:extLst>
            <a:ext uri="{FF2B5EF4-FFF2-40B4-BE49-F238E27FC236}">
              <a16:creationId xmlns:a16="http://schemas.microsoft.com/office/drawing/2014/main" id="{F974F5D6-9E83-49A4-9731-8EB3CE11A446}"/>
            </a:ext>
          </a:extLst>
        </xdr:cNvPr>
        <xdr:cNvSpPr/>
      </xdr:nvSpPr>
      <xdr:spPr>
        <a:xfrm>
          <a:off x="18605500" y="1821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84364</xdr:rowOff>
    </xdr:from>
    <xdr:to>
      <xdr:col>102</xdr:col>
      <xdr:colOff>114300</xdr:colOff>
      <xdr:row>106</xdr:row>
      <xdr:rowOff>93509</xdr:rowOff>
    </xdr:to>
    <xdr:cxnSp macro="">
      <xdr:nvCxnSpPr>
        <xdr:cNvPr id="722" name="直線コネクタ 721">
          <a:extLst>
            <a:ext uri="{FF2B5EF4-FFF2-40B4-BE49-F238E27FC236}">
              <a16:creationId xmlns:a16="http://schemas.microsoft.com/office/drawing/2014/main" id="{2C28FEE3-708E-4C3B-9FFF-B540592BD88F}"/>
            </a:ext>
          </a:extLst>
        </xdr:cNvPr>
        <xdr:cNvCxnSpPr/>
      </xdr:nvCxnSpPr>
      <xdr:spPr>
        <a:xfrm flipV="1">
          <a:off x="18656300" y="18258064"/>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82204</xdr:rowOff>
    </xdr:from>
    <xdr:ext cx="469744" cy="259045"/>
    <xdr:sp macro="" textlink="">
      <xdr:nvSpPr>
        <xdr:cNvPr id="723" name="n_1aveValue【公民館】&#10;一人当たり面積">
          <a:extLst>
            <a:ext uri="{FF2B5EF4-FFF2-40B4-BE49-F238E27FC236}">
              <a16:creationId xmlns:a16="http://schemas.microsoft.com/office/drawing/2014/main" id="{AC7BFF14-1DE6-4B63-BB75-879AFED4E05C}"/>
            </a:ext>
          </a:extLst>
        </xdr:cNvPr>
        <xdr:cNvSpPr txBox="1"/>
      </xdr:nvSpPr>
      <xdr:spPr>
        <a:xfrm>
          <a:off x="210757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95593</xdr:rowOff>
    </xdr:from>
    <xdr:ext cx="469744" cy="259045"/>
    <xdr:sp macro="" textlink="">
      <xdr:nvSpPr>
        <xdr:cNvPr id="724" name="n_2aveValue【公民館】&#10;一人当たり面積">
          <a:extLst>
            <a:ext uri="{FF2B5EF4-FFF2-40B4-BE49-F238E27FC236}">
              <a16:creationId xmlns:a16="http://schemas.microsoft.com/office/drawing/2014/main" id="{FF25FD42-5791-44C6-8CF9-A4FBDAC90B7C}"/>
            </a:ext>
          </a:extLst>
        </xdr:cNvPr>
        <xdr:cNvSpPr txBox="1"/>
      </xdr:nvSpPr>
      <xdr:spPr>
        <a:xfrm>
          <a:off x="20199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92981</xdr:rowOff>
    </xdr:from>
    <xdr:ext cx="469744" cy="259045"/>
    <xdr:sp macro="" textlink="">
      <xdr:nvSpPr>
        <xdr:cNvPr id="725" name="n_3aveValue【公民館】&#10;一人当たり面積">
          <a:extLst>
            <a:ext uri="{FF2B5EF4-FFF2-40B4-BE49-F238E27FC236}">
              <a16:creationId xmlns:a16="http://schemas.microsoft.com/office/drawing/2014/main" id="{22F64232-6784-4B5B-8AB7-AB3A1808004C}"/>
            </a:ext>
          </a:extLst>
        </xdr:cNvPr>
        <xdr:cNvSpPr txBox="1"/>
      </xdr:nvSpPr>
      <xdr:spPr>
        <a:xfrm>
          <a:off x="19310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macro="" textlink="">
      <xdr:nvSpPr>
        <xdr:cNvPr id="726" name="n_4aveValue【公民館】&#10;一人当たり面積">
          <a:extLst>
            <a:ext uri="{FF2B5EF4-FFF2-40B4-BE49-F238E27FC236}">
              <a16:creationId xmlns:a16="http://schemas.microsoft.com/office/drawing/2014/main" id="{E82F17A1-44B4-45D4-B97F-0D7F118C2EE3}"/>
            </a:ext>
          </a:extLst>
        </xdr:cNvPr>
        <xdr:cNvSpPr txBox="1"/>
      </xdr:nvSpPr>
      <xdr:spPr>
        <a:xfrm>
          <a:off x="18421427" y="18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58619</xdr:rowOff>
    </xdr:from>
    <xdr:ext cx="469744" cy="259045"/>
    <xdr:sp macro="" textlink="">
      <xdr:nvSpPr>
        <xdr:cNvPr id="727" name="n_1mainValue【公民館】&#10;一人当たり面積">
          <a:extLst>
            <a:ext uri="{FF2B5EF4-FFF2-40B4-BE49-F238E27FC236}">
              <a16:creationId xmlns:a16="http://schemas.microsoft.com/office/drawing/2014/main" id="{3B9B805C-FACA-464E-A7B5-048178F5E4A1}"/>
            </a:ext>
          </a:extLst>
        </xdr:cNvPr>
        <xdr:cNvSpPr txBox="1"/>
      </xdr:nvSpPr>
      <xdr:spPr>
        <a:xfrm>
          <a:off x="21075727"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75601</xdr:rowOff>
    </xdr:from>
    <xdr:ext cx="469744" cy="259045"/>
    <xdr:sp macro="" textlink="">
      <xdr:nvSpPr>
        <xdr:cNvPr id="728" name="n_2mainValue【公民館】&#10;一人当たり面積">
          <a:extLst>
            <a:ext uri="{FF2B5EF4-FFF2-40B4-BE49-F238E27FC236}">
              <a16:creationId xmlns:a16="http://schemas.microsoft.com/office/drawing/2014/main" id="{7623A877-E334-4FDA-AF6F-3DC33A80F93C}"/>
            </a:ext>
          </a:extLst>
        </xdr:cNvPr>
        <xdr:cNvSpPr txBox="1"/>
      </xdr:nvSpPr>
      <xdr:spPr>
        <a:xfrm>
          <a:off x="20199427" y="1790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151691</xdr:rowOff>
    </xdr:from>
    <xdr:ext cx="469744" cy="259045"/>
    <xdr:sp macro="" textlink="">
      <xdr:nvSpPr>
        <xdr:cNvPr id="729" name="n_3mainValue【公民館】&#10;一人当たり面積">
          <a:extLst>
            <a:ext uri="{FF2B5EF4-FFF2-40B4-BE49-F238E27FC236}">
              <a16:creationId xmlns:a16="http://schemas.microsoft.com/office/drawing/2014/main" id="{355601C0-0850-4825-BBB0-3C266A96A4A5}"/>
            </a:ext>
          </a:extLst>
        </xdr:cNvPr>
        <xdr:cNvSpPr txBox="1"/>
      </xdr:nvSpPr>
      <xdr:spPr>
        <a:xfrm>
          <a:off x="19310427" y="1798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160836</xdr:rowOff>
    </xdr:from>
    <xdr:ext cx="469744" cy="259045"/>
    <xdr:sp macro="" textlink="">
      <xdr:nvSpPr>
        <xdr:cNvPr id="730" name="n_4mainValue【公民館】&#10;一人当たり面積">
          <a:extLst>
            <a:ext uri="{FF2B5EF4-FFF2-40B4-BE49-F238E27FC236}">
              <a16:creationId xmlns:a16="http://schemas.microsoft.com/office/drawing/2014/main" id="{64265F04-CF22-46BC-82C9-365245627790}"/>
            </a:ext>
          </a:extLst>
        </xdr:cNvPr>
        <xdr:cNvSpPr txBox="1"/>
      </xdr:nvSpPr>
      <xdr:spPr>
        <a:xfrm>
          <a:off x="18421427" y="1799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1" name="正方形/長方形 730">
          <a:extLst>
            <a:ext uri="{FF2B5EF4-FFF2-40B4-BE49-F238E27FC236}">
              <a16:creationId xmlns:a16="http://schemas.microsoft.com/office/drawing/2014/main" id="{8DC21C1C-1C73-47C2-AD2C-35325F439E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2" name="正方形/長方形 731">
          <a:extLst>
            <a:ext uri="{FF2B5EF4-FFF2-40B4-BE49-F238E27FC236}">
              <a16:creationId xmlns:a16="http://schemas.microsoft.com/office/drawing/2014/main" id="{3DCABA91-9C83-4C18-A289-ECDF68AC40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3" name="テキスト ボックス 732">
          <a:extLst>
            <a:ext uri="{FF2B5EF4-FFF2-40B4-BE49-F238E27FC236}">
              <a16:creationId xmlns:a16="http://schemas.microsoft.com/office/drawing/2014/main" id="{4EC4601C-FD57-4A82-B63F-11CDB89FCD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301C39-1211-4E27-9122-0499603C09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67C509-9FC2-45B7-8A8D-6D1D80F653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62057A-D4C2-4631-9CEA-7A6279F92A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AB71F1-686F-4BD1-9833-11CCBDC8AE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436A723-9DFD-48DC-8FEA-0A844B06DE1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500D2F-4CF2-4C94-B3F7-3D35F23E65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5064D9-AC32-4EDD-8E6C-7036D792C6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3C76A4-4807-4B43-A609-AA463E92A2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F6B76B-46DB-4537-AFD7-51EB5300DA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667EA4-3D73-448A-8056-C37B50A11A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7,797
7,719
330.37
7,509,943
7,085,502
340,297
4,114,248
5,991,244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2C51B5-84AB-4298-B405-9AF09DF1BA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45B3D3-55FE-4332-AAA8-4B2EA12B34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86D3DD-E8AA-48C5-A177-186463F1A8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70E6531-AB1D-496D-B8E1-211083BEBD6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A8674F-86BD-44C7-ABBC-408162595D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E7847D-BFBC-4A1F-BF77-A228BA4A29A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BE32D8-023F-4F54-90E6-2299D325F05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0CBA6E-CB9D-4D3D-82A5-D0CBEB54CD1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685497-7347-4F52-835E-CB83D49A4A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3A2364-FDC0-4DFC-9779-5480EDFA57E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2F20EAE-4A0C-4FA0-901F-0A3F09FAAC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6F6A05-8A4F-4E09-8AC6-9203D0D4FA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FF4B15-E8E4-46F0-AF80-F3C84870E9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883BC1-F568-4958-ABD3-4BD4CCA4C1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ABE47F-B801-4BDC-BADD-0D0DB6D04E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57578D-EB04-4582-96EE-7F6A73C47E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8C1A83-375D-4B08-AFC0-FD65F7DAB2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74019A-ACFC-44C9-98A2-9C1AA8103E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422497E-543E-4A6E-BDBE-F8045AA6F1E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CC7A46-E42E-4EEE-B581-7569543A25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922AD1-5C57-42B7-BB41-BFB431A1322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7A1416-8C46-48A2-AE5B-5B2D8A4D662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041E07-ECB5-418B-A833-71E528ECA5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93C474-9265-4054-9814-6D495855C3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C5586E-0A46-49AD-8AA7-5CAC1E8BD7B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71E7E3-0A38-4BE7-ACEC-96D13989FCB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82450E-6665-4A45-A79F-A56BBFD6D0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963474-320E-4484-B9F2-AB9EAA1B5D1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6F9775-49FA-43D3-834C-E0847CC29E0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AE83B95-6013-4AFB-97CD-A9658427D7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E0D624B-B20C-484C-A5E9-34C947EA897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EA768B6-147B-4FD3-AC7B-7BEC5EFCDB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A6F54F6-0681-415B-ACFC-05202FDF062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D9ECE97-DA25-4421-AEA8-99451EEB02F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E2DF946-08F7-4E1B-A193-81E3B81704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7E454B0-DF02-4F17-9B37-06F1A32E8C5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5E0974A-1F81-4854-B908-8A45829C669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2BD81BE-AA01-405A-97D7-6425DE67484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DC0CAC6-2C5B-43D9-923F-E36A36E1857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47A4BD2-D86E-42B3-BABE-CC812BB123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B34CDF9-D223-4183-A40E-3CD79F6CBB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DB4857C-034C-4A3E-BA27-5CEA5D40B2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508CCD9-E467-4E73-8DC6-350D193531D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2827E4F-7E80-4004-86AF-57637B85777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F4DCD6E-4AE6-485D-82F8-46F6A398E59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BB048CA-D84D-429C-BDC4-6FC17A94F34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73B184B-B13E-4402-A6A1-64C723CD335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3EAAB0D-9100-4311-A279-673A6D06EA6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2D7F14F4-94FE-4245-8FC4-F8EA0B558A8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84BB1C27-FFB9-4AC9-A231-CA318ECED69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E4AAB7D-CD73-4023-BD0B-05DB36F416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224496B-0902-4AC7-B4A0-8EFE78D614A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4B087EB-82C9-4BBD-BF49-37AED12315A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CF5B8FB-FEB7-4199-8100-95E6DC6A4E2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826B51A4-ABAC-49B2-967C-4774ADA36A6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D26397B1-0B48-4571-BCAE-7DBE3A21B99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AD1D3B09-55B9-47A7-91DC-477FB41B818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5E6F87BF-71E2-4301-AE0B-583E7188B7A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D9367389-3713-479D-BFAE-43EE8E9C4E2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B5309458-F6F3-41B5-8D2C-1B8BB4D638A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B03C181C-88A8-4580-B2DE-5E9EF6E585B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2F43808-1F4B-4949-A6C5-8C99AAF887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493A9153-A732-4CC4-A8B1-5F2FDC407807}"/>
            </a:ext>
          </a:extLst>
        </xdr:cNvPr>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8DB8A86-9EEF-43F8-9AF7-061C60E48DD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F815E46-9071-4ECB-B17B-A6E4B48DB29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4949E391-9D19-41B3-BCF4-B6948821D819}"/>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a:extLst>
            <a:ext uri="{FF2B5EF4-FFF2-40B4-BE49-F238E27FC236}">
              <a16:creationId xmlns:a16="http://schemas.microsoft.com/office/drawing/2014/main" id="{7C144892-85BA-423D-93DA-CBF504A672EB}"/>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112140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C0F3879-298E-49B1-87EF-0D74132F2BC2}"/>
            </a:ext>
          </a:extLst>
        </xdr:cNvPr>
        <xdr:cNvSpPr txBox="1"/>
      </xdr:nvSpPr>
      <xdr:spPr>
        <a:xfrm>
          <a:off x="4673600" y="1057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a:extLst>
            <a:ext uri="{FF2B5EF4-FFF2-40B4-BE49-F238E27FC236}">
              <a16:creationId xmlns:a16="http://schemas.microsoft.com/office/drawing/2014/main" id="{CD4B5B2F-74EB-4AC5-85C2-CD5A0630591E}"/>
            </a:ext>
          </a:extLst>
        </xdr:cNvPr>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a:extLst>
            <a:ext uri="{FF2B5EF4-FFF2-40B4-BE49-F238E27FC236}">
              <a16:creationId xmlns:a16="http://schemas.microsoft.com/office/drawing/2014/main" id="{8EEDC4ED-17F3-41AE-98B5-EDCB36E19083}"/>
            </a:ext>
          </a:extLst>
        </xdr:cNvPr>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a:extLst>
            <a:ext uri="{FF2B5EF4-FFF2-40B4-BE49-F238E27FC236}">
              <a16:creationId xmlns:a16="http://schemas.microsoft.com/office/drawing/2014/main" id="{D0DCC93A-6AC4-4939-BF2D-6C5E7266A42E}"/>
            </a:ext>
          </a:extLst>
        </xdr:cNvPr>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a:extLst>
            <a:ext uri="{FF2B5EF4-FFF2-40B4-BE49-F238E27FC236}">
              <a16:creationId xmlns:a16="http://schemas.microsoft.com/office/drawing/2014/main" id="{0A08B97A-BA00-473A-9CC4-93C7B32EAA0F}"/>
            </a:ext>
          </a:extLst>
        </xdr:cNvPr>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a:extLst>
            <a:ext uri="{FF2B5EF4-FFF2-40B4-BE49-F238E27FC236}">
              <a16:creationId xmlns:a16="http://schemas.microsoft.com/office/drawing/2014/main" id="{070E3B76-7581-4065-B7F7-9C1F2D3E1154}"/>
            </a:ext>
          </a:extLst>
        </xdr:cNvPr>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9A82544-85DD-4966-BBBC-E6B25286999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22266C8-66AE-4C85-947F-AD2C2AE1837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27AB30F-1F06-46E8-9B08-703EA9A0E6E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F555242-5479-465C-9B8D-FB7BB30CB2E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BD627AE1-2322-448B-A858-6A068F4DF7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27577</xdr:rowOff>
    </xdr:from>
    <xdr:to>
      <xdr:col>20</xdr:col>
      <xdr:colOff>38100</xdr:colOff>
      <xdr:row>63</xdr:row>
      <xdr:rowOff>129177</xdr:rowOff>
    </xdr:to>
    <xdr:sp macro="" textlink="">
      <xdr:nvSpPr>
        <xdr:cNvPr id="90" name="楕円 89">
          <a:extLst>
            <a:ext uri="{FF2B5EF4-FFF2-40B4-BE49-F238E27FC236}">
              <a16:creationId xmlns:a16="http://schemas.microsoft.com/office/drawing/2014/main" id="{FF59E705-566A-450D-8F91-DEAE50FAA780}"/>
            </a:ext>
          </a:extLst>
        </xdr:cNvPr>
        <xdr:cNvSpPr/>
      </xdr:nvSpPr>
      <xdr:spPr>
        <a:xfrm>
          <a:off x="3746500" y="1082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153307</xdr:rowOff>
    </xdr:from>
    <xdr:to>
      <xdr:col>15</xdr:col>
      <xdr:colOff>101600</xdr:colOff>
      <xdr:row>64</xdr:row>
      <xdr:rowOff>83457</xdr:rowOff>
    </xdr:to>
    <xdr:sp macro="" textlink="">
      <xdr:nvSpPr>
        <xdr:cNvPr id="91" name="楕円 90">
          <a:extLst>
            <a:ext uri="{FF2B5EF4-FFF2-40B4-BE49-F238E27FC236}">
              <a16:creationId xmlns:a16="http://schemas.microsoft.com/office/drawing/2014/main" id="{D7E81098-301C-4EB2-A054-0A4213C8C247}"/>
            </a:ext>
          </a:extLst>
        </xdr:cNvPr>
        <xdr:cNvSpPr/>
      </xdr:nvSpPr>
      <xdr:spPr>
        <a:xfrm>
          <a:off x="2857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78377</xdr:rowOff>
    </xdr:from>
    <xdr:to>
      <xdr:col>19</xdr:col>
      <xdr:colOff>177800</xdr:colOff>
      <xdr:row>64</xdr:row>
      <xdr:rowOff>32657</xdr:rowOff>
    </xdr:to>
    <xdr:cxnSp macro="">
      <xdr:nvCxnSpPr>
        <xdr:cNvPr id="92" name="直線コネクタ 91">
          <a:extLst>
            <a:ext uri="{FF2B5EF4-FFF2-40B4-BE49-F238E27FC236}">
              <a16:creationId xmlns:a16="http://schemas.microsoft.com/office/drawing/2014/main" id="{286F2514-ECDC-448E-A405-9E9F9E1FF136}"/>
            </a:ext>
          </a:extLst>
        </xdr:cNvPr>
        <xdr:cNvCxnSpPr/>
      </xdr:nvCxnSpPr>
      <xdr:spPr>
        <a:xfrm flipV="1">
          <a:off x="2908300" y="1087972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143510</xdr:rowOff>
    </xdr:from>
    <xdr:to>
      <xdr:col>10</xdr:col>
      <xdr:colOff>165100</xdr:colOff>
      <xdr:row>64</xdr:row>
      <xdr:rowOff>73660</xdr:rowOff>
    </xdr:to>
    <xdr:sp macro="" textlink="">
      <xdr:nvSpPr>
        <xdr:cNvPr id="93" name="楕円 92">
          <a:extLst>
            <a:ext uri="{FF2B5EF4-FFF2-40B4-BE49-F238E27FC236}">
              <a16:creationId xmlns:a16="http://schemas.microsoft.com/office/drawing/2014/main" id="{41CCC23E-EEF8-48B5-A368-238B9311FD7D}"/>
            </a:ext>
          </a:extLst>
        </xdr:cNvPr>
        <xdr:cNvSpPr/>
      </xdr:nvSpPr>
      <xdr:spPr>
        <a:xfrm>
          <a:off x="1968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22860</xdr:rowOff>
    </xdr:from>
    <xdr:to>
      <xdr:col>15</xdr:col>
      <xdr:colOff>50800</xdr:colOff>
      <xdr:row>64</xdr:row>
      <xdr:rowOff>32657</xdr:rowOff>
    </xdr:to>
    <xdr:cxnSp macro="">
      <xdr:nvCxnSpPr>
        <xdr:cNvPr id="94" name="直線コネクタ 93">
          <a:extLst>
            <a:ext uri="{FF2B5EF4-FFF2-40B4-BE49-F238E27FC236}">
              <a16:creationId xmlns:a16="http://schemas.microsoft.com/office/drawing/2014/main" id="{F7A00E34-404C-4D5F-9E77-76771C67F05C}"/>
            </a:ext>
          </a:extLst>
        </xdr:cNvPr>
        <xdr:cNvCxnSpPr/>
      </xdr:nvCxnSpPr>
      <xdr:spPr>
        <a:xfrm>
          <a:off x="2019300" y="1099566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132080</xdr:rowOff>
    </xdr:from>
    <xdr:to>
      <xdr:col>6</xdr:col>
      <xdr:colOff>38100</xdr:colOff>
      <xdr:row>64</xdr:row>
      <xdr:rowOff>62230</xdr:rowOff>
    </xdr:to>
    <xdr:sp macro="" textlink="">
      <xdr:nvSpPr>
        <xdr:cNvPr id="95" name="楕円 94">
          <a:extLst>
            <a:ext uri="{FF2B5EF4-FFF2-40B4-BE49-F238E27FC236}">
              <a16:creationId xmlns:a16="http://schemas.microsoft.com/office/drawing/2014/main" id="{8CAD7419-D711-4D6A-B60A-21501AB82A29}"/>
            </a:ext>
          </a:extLst>
        </xdr:cNvPr>
        <xdr:cNvSpPr/>
      </xdr:nvSpPr>
      <xdr:spPr>
        <a:xfrm>
          <a:off x="1079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11430</xdr:rowOff>
    </xdr:from>
    <xdr:to>
      <xdr:col>10</xdr:col>
      <xdr:colOff>114300</xdr:colOff>
      <xdr:row>64</xdr:row>
      <xdr:rowOff>22860</xdr:rowOff>
    </xdr:to>
    <xdr:cxnSp macro="">
      <xdr:nvCxnSpPr>
        <xdr:cNvPr id="96" name="直線コネクタ 95">
          <a:extLst>
            <a:ext uri="{FF2B5EF4-FFF2-40B4-BE49-F238E27FC236}">
              <a16:creationId xmlns:a16="http://schemas.microsoft.com/office/drawing/2014/main" id="{148558CF-CF06-421A-84BB-29B69A099A5D}"/>
            </a:ext>
          </a:extLst>
        </xdr:cNvPr>
        <xdr:cNvCxnSpPr/>
      </xdr:nvCxnSpPr>
      <xdr:spPr>
        <a:xfrm>
          <a:off x="1130300" y="109842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97" name="n_1aveValue【体育館・プール】&#10;有形固定資産減価償却率">
          <a:extLst>
            <a:ext uri="{FF2B5EF4-FFF2-40B4-BE49-F238E27FC236}">
              <a16:creationId xmlns:a16="http://schemas.microsoft.com/office/drawing/2014/main" id="{2C819BC7-8DE4-46A2-8FF2-DB9C173872E8}"/>
            </a:ext>
          </a:extLst>
        </xdr:cNvPr>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98" name="n_2aveValue【体育館・プール】&#10;有形固定資産減価償却率">
          <a:extLst>
            <a:ext uri="{FF2B5EF4-FFF2-40B4-BE49-F238E27FC236}">
              <a16:creationId xmlns:a16="http://schemas.microsoft.com/office/drawing/2014/main" id="{03534D3E-407D-40CF-AE06-28879FC25CD0}"/>
            </a:ext>
          </a:extLst>
        </xdr:cNvPr>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99" name="n_3aveValue【体育館・プール】&#10;有形固定資産減価償却率">
          <a:extLst>
            <a:ext uri="{FF2B5EF4-FFF2-40B4-BE49-F238E27FC236}">
              <a16:creationId xmlns:a16="http://schemas.microsoft.com/office/drawing/2014/main" id="{6DC5E14C-1116-4E42-9E0B-600BE527FB74}"/>
            </a:ext>
          </a:extLst>
        </xdr:cNvPr>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0" name="n_4aveValue【体育館・プール】&#10;有形固定資産減価償却率">
          <a:extLst>
            <a:ext uri="{FF2B5EF4-FFF2-40B4-BE49-F238E27FC236}">
              <a16:creationId xmlns:a16="http://schemas.microsoft.com/office/drawing/2014/main" id="{3CAF4C79-45D0-48B5-A1B6-6767C1B31FF9}"/>
            </a:ext>
          </a:extLst>
        </xdr:cNvPr>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120304</xdr:rowOff>
    </xdr:from>
    <xdr:ext cx="405111" cy="259045"/>
    <xdr:sp macro="" textlink="">
      <xdr:nvSpPr>
        <xdr:cNvPr id="101" name="n_1mainValue【体育館・プール】&#10;有形固定資産減価償却率">
          <a:extLst>
            <a:ext uri="{FF2B5EF4-FFF2-40B4-BE49-F238E27FC236}">
              <a16:creationId xmlns:a16="http://schemas.microsoft.com/office/drawing/2014/main" id="{BB7D6CD5-87AE-48BF-AC05-CCB348A8FEAA}"/>
            </a:ext>
          </a:extLst>
        </xdr:cNvPr>
        <xdr:cNvSpPr txBox="1"/>
      </xdr:nvSpPr>
      <xdr:spPr>
        <a:xfrm>
          <a:off x="3582044" y="1092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74584</xdr:rowOff>
    </xdr:from>
    <xdr:ext cx="405111" cy="259045"/>
    <xdr:sp macro="" textlink="">
      <xdr:nvSpPr>
        <xdr:cNvPr id="102" name="n_2mainValue【体育館・プール】&#10;有形固定資産減価償却率">
          <a:extLst>
            <a:ext uri="{FF2B5EF4-FFF2-40B4-BE49-F238E27FC236}">
              <a16:creationId xmlns:a16="http://schemas.microsoft.com/office/drawing/2014/main" id="{6CBAD4F0-F67E-469E-A1C6-0B86D7189F42}"/>
            </a:ext>
          </a:extLst>
        </xdr:cNvPr>
        <xdr:cNvSpPr txBox="1"/>
      </xdr:nvSpPr>
      <xdr:spPr>
        <a:xfrm>
          <a:off x="2705744" y="1104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64787</xdr:rowOff>
    </xdr:from>
    <xdr:ext cx="405111" cy="259045"/>
    <xdr:sp macro="" textlink="">
      <xdr:nvSpPr>
        <xdr:cNvPr id="103" name="n_3mainValue【体育館・プール】&#10;有形固定資産減価償却率">
          <a:extLst>
            <a:ext uri="{FF2B5EF4-FFF2-40B4-BE49-F238E27FC236}">
              <a16:creationId xmlns:a16="http://schemas.microsoft.com/office/drawing/2014/main" id="{0EA4897C-495C-410E-A124-7835FCCD01BC}"/>
            </a:ext>
          </a:extLst>
        </xdr:cNvPr>
        <xdr:cNvSpPr txBox="1"/>
      </xdr:nvSpPr>
      <xdr:spPr>
        <a:xfrm>
          <a:off x="1816744"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53357</xdr:rowOff>
    </xdr:from>
    <xdr:ext cx="405111" cy="259045"/>
    <xdr:sp macro="" textlink="">
      <xdr:nvSpPr>
        <xdr:cNvPr id="104" name="n_4mainValue【体育館・プール】&#10;有形固定資産減価償却率">
          <a:extLst>
            <a:ext uri="{FF2B5EF4-FFF2-40B4-BE49-F238E27FC236}">
              <a16:creationId xmlns:a16="http://schemas.microsoft.com/office/drawing/2014/main" id="{D9CA568C-C4BA-4866-88A5-AFAB3C30FAA1}"/>
            </a:ext>
          </a:extLst>
        </xdr:cNvPr>
        <xdr:cNvSpPr txBox="1"/>
      </xdr:nvSpPr>
      <xdr:spPr>
        <a:xfrm>
          <a:off x="927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7C93FC0F-260E-4F32-B4D2-7423E8C316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9FFD0342-1A84-41B2-83A7-854C9F465C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25656351-C5D9-427C-9F12-1F7C79E36A7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06C7D627-E42A-43A8-B384-DEC863B7AA8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F202DB25-EC66-4F70-8CB6-231FC06A55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5DFBA00B-9A8F-4F20-83D9-9B9428D97B4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9A802F7E-97A2-48E5-B7FB-EE1B8B588A0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73AC957D-CBB4-4B8A-BBF6-1B4393CEF2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7CF00A04-E925-4780-A29F-D14CBB286A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608920EF-ACB4-4DE5-A458-68D8E8329F4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33BFB79F-0C10-4EBF-8DF8-43CE32F9251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3175E42D-05A7-4621-AF90-6AEF7C633F5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421F021E-BB8B-43BF-BAB4-CB078D15A7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2C34D3CD-FE0C-4309-9277-34ECEAB9EE8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E6A67D49-2881-49E2-BD38-BBE5792D575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440A69CF-005F-4F34-8E4F-522FADCEE9B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5307945B-86FC-4908-96AC-AE8FF76454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30BB0E2E-0886-4E26-9FC5-43800636E86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43198C04-B460-4EB5-BE51-84663AFF8A1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D52AD22C-B8EB-4A14-A55F-584AB6CED6A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627C4743-10D2-4D31-BA2B-56AA9606F7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955416FB-90D9-4771-9333-E97E158667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F204CC91-F033-4A5D-8E35-DAD14BAF6F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28" name="直線コネクタ 127">
          <a:extLst>
            <a:ext uri="{FF2B5EF4-FFF2-40B4-BE49-F238E27FC236}">
              <a16:creationId xmlns:a16="http://schemas.microsoft.com/office/drawing/2014/main" id="{5A8A5B6F-8D83-4A81-9CEB-9CB1FF51CF83}"/>
            </a:ext>
          </a:extLst>
        </xdr:cNvPr>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29" name="【体育館・プール】&#10;一人当たり面積最小値テキスト">
          <a:extLst>
            <a:ext uri="{FF2B5EF4-FFF2-40B4-BE49-F238E27FC236}">
              <a16:creationId xmlns:a16="http://schemas.microsoft.com/office/drawing/2014/main" id="{FA703A1D-BF53-4D0B-8EA6-9019D061B095}"/>
            </a:ext>
          </a:extLst>
        </xdr:cNvPr>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0" name="直線コネクタ 129">
          <a:extLst>
            <a:ext uri="{FF2B5EF4-FFF2-40B4-BE49-F238E27FC236}">
              <a16:creationId xmlns:a16="http://schemas.microsoft.com/office/drawing/2014/main" id="{80376D97-5E83-4C1C-8803-0D79775ED355}"/>
            </a:ext>
          </a:extLst>
        </xdr:cNvPr>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1" name="【体育館・プール】&#10;一人当たり面積最大値テキスト">
          <a:extLst>
            <a:ext uri="{FF2B5EF4-FFF2-40B4-BE49-F238E27FC236}">
              <a16:creationId xmlns:a16="http://schemas.microsoft.com/office/drawing/2014/main" id="{77AC0988-7A61-4FAE-A473-622FD06E7743}"/>
            </a:ext>
          </a:extLst>
        </xdr:cNvPr>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2" name="直線コネクタ 131">
          <a:extLst>
            <a:ext uri="{FF2B5EF4-FFF2-40B4-BE49-F238E27FC236}">
              <a16:creationId xmlns:a16="http://schemas.microsoft.com/office/drawing/2014/main" id="{B85D4E3C-93DB-4D64-A307-42432058A308}"/>
            </a:ext>
          </a:extLst>
        </xdr:cNvPr>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30497</xdr:rowOff>
    </xdr:from>
    <xdr:ext cx="469744" cy="259045"/>
    <xdr:sp macro="" textlink="">
      <xdr:nvSpPr>
        <xdr:cNvPr id="133" name="【体育館・プール】&#10;一人当たり面積平均値テキスト">
          <a:extLst>
            <a:ext uri="{FF2B5EF4-FFF2-40B4-BE49-F238E27FC236}">
              <a16:creationId xmlns:a16="http://schemas.microsoft.com/office/drawing/2014/main" id="{61E9E6D0-5EE2-4594-B068-3F3A38B8E4D0}"/>
            </a:ext>
          </a:extLst>
        </xdr:cNvPr>
        <xdr:cNvSpPr txBox="1"/>
      </xdr:nvSpPr>
      <xdr:spPr>
        <a:xfrm>
          <a:off x="10515600" y="1048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4" name="フローチャート: 判断 133">
          <a:extLst>
            <a:ext uri="{FF2B5EF4-FFF2-40B4-BE49-F238E27FC236}">
              <a16:creationId xmlns:a16="http://schemas.microsoft.com/office/drawing/2014/main" id="{BF8D2403-2CE5-4747-A854-11BC7F35D3F1}"/>
            </a:ext>
          </a:extLst>
        </xdr:cNvPr>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5" name="フローチャート: 判断 134">
          <a:extLst>
            <a:ext uri="{FF2B5EF4-FFF2-40B4-BE49-F238E27FC236}">
              <a16:creationId xmlns:a16="http://schemas.microsoft.com/office/drawing/2014/main" id="{DF67DB09-6D81-4364-A915-5090A92427D4}"/>
            </a:ext>
          </a:extLst>
        </xdr:cNvPr>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6" name="フローチャート: 判断 135">
          <a:extLst>
            <a:ext uri="{FF2B5EF4-FFF2-40B4-BE49-F238E27FC236}">
              <a16:creationId xmlns:a16="http://schemas.microsoft.com/office/drawing/2014/main" id="{36FA3D54-14EC-4227-8F59-C2020DE9ADB7}"/>
            </a:ext>
          </a:extLst>
        </xdr:cNvPr>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37" name="フローチャート: 判断 136">
          <a:extLst>
            <a:ext uri="{FF2B5EF4-FFF2-40B4-BE49-F238E27FC236}">
              <a16:creationId xmlns:a16="http://schemas.microsoft.com/office/drawing/2014/main" id="{379B6FBB-D665-45AB-BF8C-0C7C18A589CB}"/>
            </a:ext>
          </a:extLst>
        </xdr:cNvPr>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38" name="フローチャート: 判断 137">
          <a:extLst>
            <a:ext uri="{FF2B5EF4-FFF2-40B4-BE49-F238E27FC236}">
              <a16:creationId xmlns:a16="http://schemas.microsoft.com/office/drawing/2014/main" id="{7BAFEC8F-42EE-48A8-A3A8-5368E978876F}"/>
            </a:ext>
          </a:extLst>
        </xdr:cNvPr>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53B16695-F700-4AE7-B9EF-F2C4382516B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A63DD6D-A629-4061-A50C-CC14D71263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487B8638-4455-41C3-BA78-58D78B63590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6529AF4-83B3-4D9F-BFCF-1F37BEB8F7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DCAC963-8969-41F2-A246-3F97126138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127508</xdr:rowOff>
    </xdr:from>
    <xdr:to>
      <xdr:col>50</xdr:col>
      <xdr:colOff>165100</xdr:colOff>
      <xdr:row>62</xdr:row>
      <xdr:rowOff>57658</xdr:rowOff>
    </xdr:to>
    <xdr:sp macro="" textlink="">
      <xdr:nvSpPr>
        <xdr:cNvPr id="144" name="楕円 143">
          <a:extLst>
            <a:ext uri="{FF2B5EF4-FFF2-40B4-BE49-F238E27FC236}">
              <a16:creationId xmlns:a16="http://schemas.microsoft.com/office/drawing/2014/main" id="{C0CAE085-62E1-472C-AAD8-17A3321535B8}"/>
            </a:ext>
          </a:extLst>
        </xdr:cNvPr>
        <xdr:cNvSpPr/>
      </xdr:nvSpPr>
      <xdr:spPr>
        <a:xfrm>
          <a:off x="958850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139700</xdr:rowOff>
    </xdr:from>
    <xdr:to>
      <xdr:col>46</xdr:col>
      <xdr:colOff>38100</xdr:colOff>
      <xdr:row>62</xdr:row>
      <xdr:rowOff>69850</xdr:rowOff>
    </xdr:to>
    <xdr:sp macro="" textlink="">
      <xdr:nvSpPr>
        <xdr:cNvPr id="145" name="楕円 144">
          <a:extLst>
            <a:ext uri="{FF2B5EF4-FFF2-40B4-BE49-F238E27FC236}">
              <a16:creationId xmlns:a16="http://schemas.microsoft.com/office/drawing/2014/main" id="{B2230B09-F4B3-4A10-AC24-992504FA30F5}"/>
            </a:ext>
          </a:extLst>
        </xdr:cNvPr>
        <xdr:cNvSpPr/>
      </xdr:nvSpPr>
      <xdr:spPr>
        <a:xfrm>
          <a:off x="8699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xdr:rowOff>
    </xdr:from>
    <xdr:to>
      <xdr:col>50</xdr:col>
      <xdr:colOff>114300</xdr:colOff>
      <xdr:row>62</xdr:row>
      <xdr:rowOff>19050</xdr:rowOff>
    </xdr:to>
    <xdr:cxnSp macro="">
      <xdr:nvCxnSpPr>
        <xdr:cNvPr id="146" name="直線コネクタ 145">
          <a:extLst>
            <a:ext uri="{FF2B5EF4-FFF2-40B4-BE49-F238E27FC236}">
              <a16:creationId xmlns:a16="http://schemas.microsoft.com/office/drawing/2014/main" id="{BF56C3B3-4634-49EC-9AEF-552E994A1DCE}"/>
            </a:ext>
          </a:extLst>
        </xdr:cNvPr>
        <xdr:cNvCxnSpPr/>
      </xdr:nvCxnSpPr>
      <xdr:spPr>
        <a:xfrm flipV="1">
          <a:off x="8750300" y="1063675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148844</xdr:rowOff>
    </xdr:from>
    <xdr:to>
      <xdr:col>41</xdr:col>
      <xdr:colOff>101600</xdr:colOff>
      <xdr:row>62</xdr:row>
      <xdr:rowOff>78994</xdr:rowOff>
    </xdr:to>
    <xdr:sp macro="" textlink="">
      <xdr:nvSpPr>
        <xdr:cNvPr id="147" name="楕円 146">
          <a:extLst>
            <a:ext uri="{FF2B5EF4-FFF2-40B4-BE49-F238E27FC236}">
              <a16:creationId xmlns:a16="http://schemas.microsoft.com/office/drawing/2014/main" id="{097E6807-C5F1-45FE-B555-F20157D6B456}"/>
            </a:ext>
          </a:extLst>
        </xdr:cNvPr>
        <xdr:cNvSpPr/>
      </xdr:nvSpPr>
      <xdr:spPr>
        <a:xfrm>
          <a:off x="7810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28194</xdr:rowOff>
    </xdr:to>
    <xdr:cxnSp macro="">
      <xdr:nvCxnSpPr>
        <xdr:cNvPr id="148" name="直線コネクタ 147">
          <a:extLst>
            <a:ext uri="{FF2B5EF4-FFF2-40B4-BE49-F238E27FC236}">
              <a16:creationId xmlns:a16="http://schemas.microsoft.com/office/drawing/2014/main" id="{DD5F0F36-3170-46FD-89CA-12C08B02BA0A}"/>
            </a:ext>
          </a:extLst>
        </xdr:cNvPr>
        <xdr:cNvCxnSpPr/>
      </xdr:nvCxnSpPr>
      <xdr:spPr>
        <a:xfrm flipV="1">
          <a:off x="7861300" y="1064895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156464</xdr:rowOff>
    </xdr:from>
    <xdr:to>
      <xdr:col>36</xdr:col>
      <xdr:colOff>165100</xdr:colOff>
      <xdr:row>62</xdr:row>
      <xdr:rowOff>86614</xdr:rowOff>
    </xdr:to>
    <xdr:sp macro="" textlink="">
      <xdr:nvSpPr>
        <xdr:cNvPr id="149" name="楕円 148">
          <a:extLst>
            <a:ext uri="{FF2B5EF4-FFF2-40B4-BE49-F238E27FC236}">
              <a16:creationId xmlns:a16="http://schemas.microsoft.com/office/drawing/2014/main" id="{1F2A0B46-2A5A-4FC0-9655-0DEDD9C60A71}"/>
            </a:ext>
          </a:extLst>
        </xdr:cNvPr>
        <xdr:cNvSpPr/>
      </xdr:nvSpPr>
      <xdr:spPr>
        <a:xfrm>
          <a:off x="692150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28194</xdr:rowOff>
    </xdr:from>
    <xdr:to>
      <xdr:col>41</xdr:col>
      <xdr:colOff>50800</xdr:colOff>
      <xdr:row>62</xdr:row>
      <xdr:rowOff>35814</xdr:rowOff>
    </xdr:to>
    <xdr:cxnSp macro="">
      <xdr:nvCxnSpPr>
        <xdr:cNvPr id="150" name="直線コネクタ 149">
          <a:extLst>
            <a:ext uri="{FF2B5EF4-FFF2-40B4-BE49-F238E27FC236}">
              <a16:creationId xmlns:a16="http://schemas.microsoft.com/office/drawing/2014/main" id="{C06B4462-92CE-4AEF-AE31-8CD4C73755C0}"/>
            </a:ext>
          </a:extLst>
        </xdr:cNvPr>
        <xdr:cNvCxnSpPr/>
      </xdr:nvCxnSpPr>
      <xdr:spPr>
        <a:xfrm flipV="1">
          <a:off x="6972300" y="1065809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151" name="n_1aveValue【体育館・プール】&#10;一人当たり面積">
          <a:extLst>
            <a:ext uri="{FF2B5EF4-FFF2-40B4-BE49-F238E27FC236}">
              <a16:creationId xmlns:a16="http://schemas.microsoft.com/office/drawing/2014/main" id="{E156CD4A-4492-41B5-9064-F91330096541}"/>
            </a:ext>
          </a:extLst>
        </xdr:cNvPr>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2" name="n_2aveValue【体育館・プール】&#10;一人当たり面積">
          <a:extLst>
            <a:ext uri="{FF2B5EF4-FFF2-40B4-BE49-F238E27FC236}">
              <a16:creationId xmlns:a16="http://schemas.microsoft.com/office/drawing/2014/main" id="{F002807C-8FCE-4C60-9D75-945B84E1AFF1}"/>
            </a:ext>
          </a:extLst>
        </xdr:cNvPr>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153" name="n_3aveValue【体育館・プール】&#10;一人当たり面積">
          <a:extLst>
            <a:ext uri="{FF2B5EF4-FFF2-40B4-BE49-F238E27FC236}">
              <a16:creationId xmlns:a16="http://schemas.microsoft.com/office/drawing/2014/main" id="{58356EBB-9D2F-4F6E-8F30-525AC9647042}"/>
            </a:ext>
          </a:extLst>
        </xdr:cNvPr>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72661</xdr:rowOff>
    </xdr:from>
    <xdr:ext cx="469744" cy="259045"/>
    <xdr:sp macro="" textlink="">
      <xdr:nvSpPr>
        <xdr:cNvPr id="154" name="n_4aveValue【体育館・プール】&#10;一人当たり面積">
          <a:extLst>
            <a:ext uri="{FF2B5EF4-FFF2-40B4-BE49-F238E27FC236}">
              <a16:creationId xmlns:a16="http://schemas.microsoft.com/office/drawing/2014/main" id="{DA48A16E-6D66-4308-BC4F-475240B6D049}"/>
            </a:ext>
          </a:extLst>
        </xdr:cNvPr>
        <xdr:cNvSpPr txBox="1"/>
      </xdr:nvSpPr>
      <xdr:spPr>
        <a:xfrm>
          <a:off x="6737427" y="103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48785</xdr:rowOff>
    </xdr:from>
    <xdr:ext cx="469744" cy="259045"/>
    <xdr:sp macro="" textlink="">
      <xdr:nvSpPr>
        <xdr:cNvPr id="155" name="n_1mainValue【体育館・プール】&#10;一人当たり面積">
          <a:extLst>
            <a:ext uri="{FF2B5EF4-FFF2-40B4-BE49-F238E27FC236}">
              <a16:creationId xmlns:a16="http://schemas.microsoft.com/office/drawing/2014/main" id="{24FBB192-A40A-438D-B796-61DDF6C6AF32}"/>
            </a:ext>
          </a:extLst>
        </xdr:cNvPr>
        <xdr:cNvSpPr txBox="1"/>
      </xdr:nvSpPr>
      <xdr:spPr>
        <a:xfrm>
          <a:off x="939172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60977</xdr:rowOff>
    </xdr:from>
    <xdr:ext cx="469744" cy="259045"/>
    <xdr:sp macro="" textlink="">
      <xdr:nvSpPr>
        <xdr:cNvPr id="156" name="n_2mainValue【体育館・プール】&#10;一人当たり面積">
          <a:extLst>
            <a:ext uri="{FF2B5EF4-FFF2-40B4-BE49-F238E27FC236}">
              <a16:creationId xmlns:a16="http://schemas.microsoft.com/office/drawing/2014/main" id="{7B2B974B-1E3D-4734-8DCF-4DF37105D7C5}"/>
            </a:ext>
          </a:extLst>
        </xdr:cNvPr>
        <xdr:cNvSpPr txBox="1"/>
      </xdr:nvSpPr>
      <xdr:spPr>
        <a:xfrm>
          <a:off x="8515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70121</xdr:rowOff>
    </xdr:from>
    <xdr:ext cx="469744" cy="259045"/>
    <xdr:sp macro="" textlink="">
      <xdr:nvSpPr>
        <xdr:cNvPr id="157" name="n_3mainValue【体育館・プール】&#10;一人当たり面積">
          <a:extLst>
            <a:ext uri="{FF2B5EF4-FFF2-40B4-BE49-F238E27FC236}">
              <a16:creationId xmlns:a16="http://schemas.microsoft.com/office/drawing/2014/main" id="{8987DEE2-ACB6-4B5C-BFD6-28C9DA6B47EE}"/>
            </a:ext>
          </a:extLst>
        </xdr:cNvPr>
        <xdr:cNvSpPr txBox="1"/>
      </xdr:nvSpPr>
      <xdr:spPr>
        <a:xfrm>
          <a:off x="7626427" y="107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77741</xdr:rowOff>
    </xdr:from>
    <xdr:ext cx="469744" cy="259045"/>
    <xdr:sp macro="" textlink="">
      <xdr:nvSpPr>
        <xdr:cNvPr id="158" name="n_4mainValue【体育館・プール】&#10;一人当たり面積">
          <a:extLst>
            <a:ext uri="{FF2B5EF4-FFF2-40B4-BE49-F238E27FC236}">
              <a16:creationId xmlns:a16="http://schemas.microsoft.com/office/drawing/2014/main" id="{E79BA57C-82ED-4F84-B075-BB182976F2BD}"/>
            </a:ext>
          </a:extLst>
        </xdr:cNvPr>
        <xdr:cNvSpPr txBox="1"/>
      </xdr:nvSpPr>
      <xdr:spPr>
        <a:xfrm>
          <a:off x="67374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9" name="正方形/長方形 158">
          <a:extLst>
            <a:ext uri="{FF2B5EF4-FFF2-40B4-BE49-F238E27FC236}">
              <a16:creationId xmlns:a16="http://schemas.microsoft.com/office/drawing/2014/main" id="{BC7D9E8C-1433-4446-B9A8-C7C16D0379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0" name="正方形/長方形 159">
          <a:extLst>
            <a:ext uri="{FF2B5EF4-FFF2-40B4-BE49-F238E27FC236}">
              <a16:creationId xmlns:a16="http://schemas.microsoft.com/office/drawing/2014/main" id="{856B30FD-FE0A-43DC-A3FB-ADE1C34618A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1" name="正方形/長方形 160">
          <a:extLst>
            <a:ext uri="{FF2B5EF4-FFF2-40B4-BE49-F238E27FC236}">
              <a16:creationId xmlns:a16="http://schemas.microsoft.com/office/drawing/2014/main" id="{C2E59FF4-DA1C-4CAE-916D-60BF472B722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2" name="正方形/長方形 161">
          <a:extLst>
            <a:ext uri="{FF2B5EF4-FFF2-40B4-BE49-F238E27FC236}">
              <a16:creationId xmlns:a16="http://schemas.microsoft.com/office/drawing/2014/main" id="{38528A3A-0FEC-4E8A-AB30-193013529E7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3" name="正方形/長方形 162">
          <a:extLst>
            <a:ext uri="{FF2B5EF4-FFF2-40B4-BE49-F238E27FC236}">
              <a16:creationId xmlns:a16="http://schemas.microsoft.com/office/drawing/2014/main" id="{9F0D7D61-7DE1-400C-9B01-BB0BA3A293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4" name="正方形/長方形 163">
          <a:extLst>
            <a:ext uri="{FF2B5EF4-FFF2-40B4-BE49-F238E27FC236}">
              <a16:creationId xmlns:a16="http://schemas.microsoft.com/office/drawing/2014/main" id="{B5DF5B65-5C35-47B6-973D-F07F7B3C9F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5" name="正方形/長方形 164">
          <a:extLst>
            <a:ext uri="{FF2B5EF4-FFF2-40B4-BE49-F238E27FC236}">
              <a16:creationId xmlns:a16="http://schemas.microsoft.com/office/drawing/2014/main" id="{6B4B33DD-C6F9-4A8B-86AB-A25E8F40C87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6" name="正方形/長方形 165">
          <a:extLst>
            <a:ext uri="{FF2B5EF4-FFF2-40B4-BE49-F238E27FC236}">
              <a16:creationId xmlns:a16="http://schemas.microsoft.com/office/drawing/2014/main" id="{B78D9B9C-7123-4F09-A16D-5C0CE4A4DA4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7" name="正方形/長方形 166">
          <a:extLst>
            <a:ext uri="{FF2B5EF4-FFF2-40B4-BE49-F238E27FC236}">
              <a16:creationId xmlns:a16="http://schemas.microsoft.com/office/drawing/2014/main" id="{CF48BD04-DAA1-4C7F-9F34-44B8DAF9372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8" name="正方形/長方形 167">
          <a:extLst>
            <a:ext uri="{FF2B5EF4-FFF2-40B4-BE49-F238E27FC236}">
              <a16:creationId xmlns:a16="http://schemas.microsoft.com/office/drawing/2014/main" id="{D7F301E3-F353-4B31-89F9-2CD153B88FA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9" name="正方形/長方形 168">
          <a:extLst>
            <a:ext uri="{FF2B5EF4-FFF2-40B4-BE49-F238E27FC236}">
              <a16:creationId xmlns:a16="http://schemas.microsoft.com/office/drawing/2014/main" id="{2FA108A8-F265-4A02-98B3-01F18CCBB2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0" name="正方形/長方形 169">
          <a:extLst>
            <a:ext uri="{FF2B5EF4-FFF2-40B4-BE49-F238E27FC236}">
              <a16:creationId xmlns:a16="http://schemas.microsoft.com/office/drawing/2014/main" id="{D3875CB3-352D-4F02-8C8A-F6B438117E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1" name="正方形/長方形 170">
          <a:extLst>
            <a:ext uri="{FF2B5EF4-FFF2-40B4-BE49-F238E27FC236}">
              <a16:creationId xmlns:a16="http://schemas.microsoft.com/office/drawing/2014/main" id="{D3640F9B-1E28-4171-98CB-7EE29B08F7A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2" name="正方形/長方形 171">
          <a:extLst>
            <a:ext uri="{FF2B5EF4-FFF2-40B4-BE49-F238E27FC236}">
              <a16:creationId xmlns:a16="http://schemas.microsoft.com/office/drawing/2014/main" id="{80D406A2-795D-42FE-8B48-9212E8226DB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3" name="正方形/長方形 172">
          <a:extLst>
            <a:ext uri="{FF2B5EF4-FFF2-40B4-BE49-F238E27FC236}">
              <a16:creationId xmlns:a16="http://schemas.microsoft.com/office/drawing/2014/main" id="{89380A3C-F17F-43A2-8CD4-77A65ACA8D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4" name="正方形/長方形 173">
          <a:extLst>
            <a:ext uri="{FF2B5EF4-FFF2-40B4-BE49-F238E27FC236}">
              <a16:creationId xmlns:a16="http://schemas.microsoft.com/office/drawing/2014/main" id="{E4AF7BF5-5347-4704-A837-F0D3B201F40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5" name="正方形/長方形 174">
          <a:extLst>
            <a:ext uri="{FF2B5EF4-FFF2-40B4-BE49-F238E27FC236}">
              <a16:creationId xmlns:a16="http://schemas.microsoft.com/office/drawing/2014/main" id="{23826DEA-C339-4B82-88D4-84EE9D252D4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6" name="正方形/長方形 175">
          <a:extLst>
            <a:ext uri="{FF2B5EF4-FFF2-40B4-BE49-F238E27FC236}">
              <a16:creationId xmlns:a16="http://schemas.microsoft.com/office/drawing/2014/main" id="{216A708A-C719-46A7-95D7-0B86375EA4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7" name="正方形/長方形 176">
          <a:extLst>
            <a:ext uri="{FF2B5EF4-FFF2-40B4-BE49-F238E27FC236}">
              <a16:creationId xmlns:a16="http://schemas.microsoft.com/office/drawing/2014/main" id="{635193A4-CE82-476C-9931-A59A3493CB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8" name="正方形/長方形 177">
          <a:extLst>
            <a:ext uri="{FF2B5EF4-FFF2-40B4-BE49-F238E27FC236}">
              <a16:creationId xmlns:a16="http://schemas.microsoft.com/office/drawing/2014/main" id="{B1AC2C78-0F7A-4980-BFE4-AD894908DA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9" name="正方形/長方形 178">
          <a:extLst>
            <a:ext uri="{FF2B5EF4-FFF2-40B4-BE49-F238E27FC236}">
              <a16:creationId xmlns:a16="http://schemas.microsoft.com/office/drawing/2014/main" id="{2FF39FAC-F32D-4052-A2CF-8E5DE6669DF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0" name="正方形/長方形 179">
          <a:extLst>
            <a:ext uri="{FF2B5EF4-FFF2-40B4-BE49-F238E27FC236}">
              <a16:creationId xmlns:a16="http://schemas.microsoft.com/office/drawing/2014/main" id="{2A46AD70-2706-499B-AC5E-6C69B5D27D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1" name="正方形/長方形 180">
          <a:extLst>
            <a:ext uri="{FF2B5EF4-FFF2-40B4-BE49-F238E27FC236}">
              <a16:creationId xmlns:a16="http://schemas.microsoft.com/office/drawing/2014/main" id="{83A0F14A-2AD1-4AC5-B346-3525E8CE29D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2" name="正方形/長方形 181">
          <a:extLst>
            <a:ext uri="{FF2B5EF4-FFF2-40B4-BE49-F238E27FC236}">
              <a16:creationId xmlns:a16="http://schemas.microsoft.com/office/drawing/2014/main" id="{2D91245C-4321-4CBF-A15D-A4965423E76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3" name="正方形/長方形 182">
          <a:extLst>
            <a:ext uri="{FF2B5EF4-FFF2-40B4-BE49-F238E27FC236}">
              <a16:creationId xmlns:a16="http://schemas.microsoft.com/office/drawing/2014/main" id="{1AB25676-E80E-40CA-A09F-E6F8EF733DC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4" name="正方形/長方形 183">
          <a:extLst>
            <a:ext uri="{FF2B5EF4-FFF2-40B4-BE49-F238E27FC236}">
              <a16:creationId xmlns:a16="http://schemas.microsoft.com/office/drawing/2014/main" id="{C696FACE-40C0-40E8-B8EF-4135F1D4BA1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5" name="正方形/長方形 184">
          <a:extLst>
            <a:ext uri="{FF2B5EF4-FFF2-40B4-BE49-F238E27FC236}">
              <a16:creationId xmlns:a16="http://schemas.microsoft.com/office/drawing/2014/main" id="{B436554C-448A-4FAB-9DDE-ECF68617CD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6" name="正方形/長方形 185">
          <a:extLst>
            <a:ext uri="{FF2B5EF4-FFF2-40B4-BE49-F238E27FC236}">
              <a16:creationId xmlns:a16="http://schemas.microsoft.com/office/drawing/2014/main" id="{7ECAD845-3D0F-49E6-BB16-33E1BCBEAD5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7" name="正方形/長方形 186">
          <a:extLst>
            <a:ext uri="{FF2B5EF4-FFF2-40B4-BE49-F238E27FC236}">
              <a16:creationId xmlns:a16="http://schemas.microsoft.com/office/drawing/2014/main" id="{0A6A51DB-9A88-445E-9020-84987B2015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8" name="正方形/長方形 187">
          <a:extLst>
            <a:ext uri="{FF2B5EF4-FFF2-40B4-BE49-F238E27FC236}">
              <a16:creationId xmlns:a16="http://schemas.microsoft.com/office/drawing/2014/main" id="{675792D5-C53F-4287-A707-F79D4CF0836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9" name="正方形/長方形 188">
          <a:extLst>
            <a:ext uri="{FF2B5EF4-FFF2-40B4-BE49-F238E27FC236}">
              <a16:creationId xmlns:a16="http://schemas.microsoft.com/office/drawing/2014/main" id="{688B0D19-D098-4909-B567-D64FBF0A5B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0" name="正方形/長方形 189">
          <a:extLst>
            <a:ext uri="{FF2B5EF4-FFF2-40B4-BE49-F238E27FC236}">
              <a16:creationId xmlns:a16="http://schemas.microsoft.com/office/drawing/2014/main" id="{DC2C89CD-8395-4972-952A-22CC3B3E17F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1" name="正方形/長方形 190">
          <a:extLst>
            <a:ext uri="{FF2B5EF4-FFF2-40B4-BE49-F238E27FC236}">
              <a16:creationId xmlns:a16="http://schemas.microsoft.com/office/drawing/2014/main" id="{C2CAB3A1-1517-488F-8641-F7BF9033667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2" name="正方形/長方形 191">
          <a:extLst>
            <a:ext uri="{FF2B5EF4-FFF2-40B4-BE49-F238E27FC236}">
              <a16:creationId xmlns:a16="http://schemas.microsoft.com/office/drawing/2014/main" id="{9C4690C7-7036-4601-994D-5D3D32E834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3" name="正方形/長方形 192">
          <a:extLst>
            <a:ext uri="{FF2B5EF4-FFF2-40B4-BE49-F238E27FC236}">
              <a16:creationId xmlns:a16="http://schemas.microsoft.com/office/drawing/2014/main" id="{8555157D-09AE-4E13-B464-3A30016FDA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4" name="正方形/長方形 193">
          <a:extLst>
            <a:ext uri="{FF2B5EF4-FFF2-40B4-BE49-F238E27FC236}">
              <a16:creationId xmlns:a16="http://schemas.microsoft.com/office/drawing/2014/main" id="{1DF31FD7-4B0D-4655-BCE0-2B0CCB15678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5" name="正方形/長方形 194">
          <a:extLst>
            <a:ext uri="{FF2B5EF4-FFF2-40B4-BE49-F238E27FC236}">
              <a16:creationId xmlns:a16="http://schemas.microsoft.com/office/drawing/2014/main" id="{F1CF34E3-D799-41AD-AED7-9C42DCC2E2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6" name="正方形/長方形 195">
          <a:extLst>
            <a:ext uri="{FF2B5EF4-FFF2-40B4-BE49-F238E27FC236}">
              <a16:creationId xmlns:a16="http://schemas.microsoft.com/office/drawing/2014/main" id="{4972D2A2-B6F7-4BB1-B7B7-4284DB22AA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7" name="正方形/長方形 196">
          <a:extLst>
            <a:ext uri="{FF2B5EF4-FFF2-40B4-BE49-F238E27FC236}">
              <a16:creationId xmlns:a16="http://schemas.microsoft.com/office/drawing/2014/main" id="{74C74250-DA3E-437F-B451-8D45B7E4B7F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8" name="正方形/長方形 197">
          <a:extLst>
            <a:ext uri="{FF2B5EF4-FFF2-40B4-BE49-F238E27FC236}">
              <a16:creationId xmlns:a16="http://schemas.microsoft.com/office/drawing/2014/main" id="{097D37C2-2738-4250-A980-62BB1B98CBA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9" name="正方形/長方形 198">
          <a:extLst>
            <a:ext uri="{FF2B5EF4-FFF2-40B4-BE49-F238E27FC236}">
              <a16:creationId xmlns:a16="http://schemas.microsoft.com/office/drawing/2014/main" id="{EA44E193-4923-459A-96EB-8DBF8BC44FA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0" name="正方形/長方形 199">
          <a:extLst>
            <a:ext uri="{FF2B5EF4-FFF2-40B4-BE49-F238E27FC236}">
              <a16:creationId xmlns:a16="http://schemas.microsoft.com/office/drawing/2014/main" id="{A22724CC-96AD-444F-843F-4EFACD9E309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1" name="正方形/長方形 200">
          <a:extLst>
            <a:ext uri="{FF2B5EF4-FFF2-40B4-BE49-F238E27FC236}">
              <a16:creationId xmlns:a16="http://schemas.microsoft.com/office/drawing/2014/main" id="{C4C81B0D-A88F-4A80-B02F-9540A55B46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2" name="正方形/長方形 201">
          <a:extLst>
            <a:ext uri="{FF2B5EF4-FFF2-40B4-BE49-F238E27FC236}">
              <a16:creationId xmlns:a16="http://schemas.microsoft.com/office/drawing/2014/main" id="{39235541-88BB-4EC1-874D-F60A3AD0C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3" name="正方形/長方形 202">
          <a:extLst>
            <a:ext uri="{FF2B5EF4-FFF2-40B4-BE49-F238E27FC236}">
              <a16:creationId xmlns:a16="http://schemas.microsoft.com/office/drawing/2014/main" id="{E08D8C8B-8FFD-47FF-B8E9-EA96BDE303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4" name="正方形/長方形 203">
          <a:extLst>
            <a:ext uri="{FF2B5EF4-FFF2-40B4-BE49-F238E27FC236}">
              <a16:creationId xmlns:a16="http://schemas.microsoft.com/office/drawing/2014/main" id="{11CCB8C8-40D2-439A-BB78-C0669B9FC3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5" name="正方形/長方形 204">
          <a:extLst>
            <a:ext uri="{FF2B5EF4-FFF2-40B4-BE49-F238E27FC236}">
              <a16:creationId xmlns:a16="http://schemas.microsoft.com/office/drawing/2014/main" id="{C41168E8-20E9-4901-A868-284BE90D21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6" name="正方形/長方形 205">
          <a:extLst>
            <a:ext uri="{FF2B5EF4-FFF2-40B4-BE49-F238E27FC236}">
              <a16:creationId xmlns:a16="http://schemas.microsoft.com/office/drawing/2014/main" id="{2A84776B-1C43-4704-BFA5-5539D684525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7" name="正方形/長方形 206">
          <a:extLst>
            <a:ext uri="{FF2B5EF4-FFF2-40B4-BE49-F238E27FC236}">
              <a16:creationId xmlns:a16="http://schemas.microsoft.com/office/drawing/2014/main" id="{F8465384-C304-4579-BC37-7B101499AA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8" name="正方形/長方形 207">
          <a:extLst>
            <a:ext uri="{FF2B5EF4-FFF2-40B4-BE49-F238E27FC236}">
              <a16:creationId xmlns:a16="http://schemas.microsoft.com/office/drawing/2014/main" id="{3C86980F-9805-4752-8309-C1F33C010BC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9" name="正方形/長方形 208">
          <a:extLst>
            <a:ext uri="{FF2B5EF4-FFF2-40B4-BE49-F238E27FC236}">
              <a16:creationId xmlns:a16="http://schemas.microsoft.com/office/drawing/2014/main" id="{A752F107-DCEF-4F2B-876B-1EEC34DDBC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0" name="正方形/長方形 209">
          <a:extLst>
            <a:ext uri="{FF2B5EF4-FFF2-40B4-BE49-F238E27FC236}">
              <a16:creationId xmlns:a16="http://schemas.microsoft.com/office/drawing/2014/main" id="{9903A1D6-E3DF-4D1D-B298-0918C790852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1" name="正方形/長方形 210">
          <a:extLst>
            <a:ext uri="{FF2B5EF4-FFF2-40B4-BE49-F238E27FC236}">
              <a16:creationId xmlns:a16="http://schemas.microsoft.com/office/drawing/2014/main" id="{687A6A98-BA69-4A77-9948-0024837E9F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2" name="正方形/長方形 211">
          <a:extLst>
            <a:ext uri="{FF2B5EF4-FFF2-40B4-BE49-F238E27FC236}">
              <a16:creationId xmlns:a16="http://schemas.microsoft.com/office/drawing/2014/main" id="{4AD570A8-409E-49D1-84FF-A8D1F2BA7F7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3" name="正方形/長方形 212">
          <a:extLst>
            <a:ext uri="{FF2B5EF4-FFF2-40B4-BE49-F238E27FC236}">
              <a16:creationId xmlns:a16="http://schemas.microsoft.com/office/drawing/2014/main" id="{D5C07CA4-E6D5-4719-815D-7ABFD20550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4" name="正方形/長方形 213">
          <a:extLst>
            <a:ext uri="{FF2B5EF4-FFF2-40B4-BE49-F238E27FC236}">
              <a16:creationId xmlns:a16="http://schemas.microsoft.com/office/drawing/2014/main" id="{B2093A44-2C94-47E5-8292-3828B76A7BF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5" name="正方形/長方形 214">
          <a:extLst>
            <a:ext uri="{FF2B5EF4-FFF2-40B4-BE49-F238E27FC236}">
              <a16:creationId xmlns:a16="http://schemas.microsoft.com/office/drawing/2014/main" id="{05A59F37-072A-4FA4-AE13-F3E679C07A6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6" name="正方形/長方形 215">
          <a:extLst>
            <a:ext uri="{FF2B5EF4-FFF2-40B4-BE49-F238E27FC236}">
              <a16:creationId xmlns:a16="http://schemas.microsoft.com/office/drawing/2014/main" id="{D037BEC1-4366-4822-82B5-9F4B952703E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7" name="正方形/長方形 216">
          <a:extLst>
            <a:ext uri="{FF2B5EF4-FFF2-40B4-BE49-F238E27FC236}">
              <a16:creationId xmlns:a16="http://schemas.microsoft.com/office/drawing/2014/main" id="{8D445636-EC80-40A2-A727-BF42312439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8" name="正方形/長方形 217">
          <a:extLst>
            <a:ext uri="{FF2B5EF4-FFF2-40B4-BE49-F238E27FC236}">
              <a16:creationId xmlns:a16="http://schemas.microsoft.com/office/drawing/2014/main" id="{D8A5D405-7DCA-419E-B507-8166329E54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9" name="正方形/長方形 218">
          <a:extLst>
            <a:ext uri="{FF2B5EF4-FFF2-40B4-BE49-F238E27FC236}">
              <a16:creationId xmlns:a16="http://schemas.microsoft.com/office/drawing/2014/main" id="{316593A4-FA9E-418D-BC56-9EFC6A4908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0" name="正方形/長方形 219">
          <a:extLst>
            <a:ext uri="{FF2B5EF4-FFF2-40B4-BE49-F238E27FC236}">
              <a16:creationId xmlns:a16="http://schemas.microsoft.com/office/drawing/2014/main" id="{F267256C-0754-45BC-B04D-A95C8E4A15E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1" name="正方形/長方形 220">
          <a:extLst>
            <a:ext uri="{FF2B5EF4-FFF2-40B4-BE49-F238E27FC236}">
              <a16:creationId xmlns:a16="http://schemas.microsoft.com/office/drawing/2014/main" id="{1FA40DFF-2AFA-43C2-9089-17E96067FDC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2" name="正方形/長方形 221">
          <a:extLst>
            <a:ext uri="{FF2B5EF4-FFF2-40B4-BE49-F238E27FC236}">
              <a16:creationId xmlns:a16="http://schemas.microsoft.com/office/drawing/2014/main" id="{E27C4874-EEDE-4923-B3E9-848917D524A4}"/>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3" name="正方形/長方形 222">
          <a:extLst>
            <a:ext uri="{FF2B5EF4-FFF2-40B4-BE49-F238E27FC236}">
              <a16:creationId xmlns:a16="http://schemas.microsoft.com/office/drawing/2014/main" id="{AEB4C66B-BB0F-485D-94AC-AAFA1D22A94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4" name="正方形/長方形 223">
          <a:extLst>
            <a:ext uri="{FF2B5EF4-FFF2-40B4-BE49-F238E27FC236}">
              <a16:creationId xmlns:a16="http://schemas.microsoft.com/office/drawing/2014/main" id="{08FC5D0F-E2DC-4589-BBC9-7458DA67C00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5" name="正方形/長方形 224">
          <a:extLst>
            <a:ext uri="{FF2B5EF4-FFF2-40B4-BE49-F238E27FC236}">
              <a16:creationId xmlns:a16="http://schemas.microsoft.com/office/drawing/2014/main" id="{DC807304-8094-4703-B586-B6AA442D64D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6" name="正方形/長方形 225">
          <a:extLst>
            <a:ext uri="{FF2B5EF4-FFF2-40B4-BE49-F238E27FC236}">
              <a16:creationId xmlns:a16="http://schemas.microsoft.com/office/drawing/2014/main" id="{4332ED36-096E-4993-92B5-38C0B9C59F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7" name="正方形/長方形 226">
          <a:extLst>
            <a:ext uri="{FF2B5EF4-FFF2-40B4-BE49-F238E27FC236}">
              <a16:creationId xmlns:a16="http://schemas.microsoft.com/office/drawing/2014/main" id="{04D591AD-134A-4C72-98E4-498D631A66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8" name="正方形/長方形 227">
          <a:extLst>
            <a:ext uri="{FF2B5EF4-FFF2-40B4-BE49-F238E27FC236}">
              <a16:creationId xmlns:a16="http://schemas.microsoft.com/office/drawing/2014/main" id="{0253FDBE-195E-49ED-80C2-989BC0E682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9" name="正方形/長方形 228">
          <a:extLst>
            <a:ext uri="{FF2B5EF4-FFF2-40B4-BE49-F238E27FC236}">
              <a16:creationId xmlns:a16="http://schemas.microsoft.com/office/drawing/2014/main" id="{95AAD7EF-6873-433B-AC34-236534D6B06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0" name="正方形/長方形 229">
          <a:extLst>
            <a:ext uri="{FF2B5EF4-FFF2-40B4-BE49-F238E27FC236}">
              <a16:creationId xmlns:a16="http://schemas.microsoft.com/office/drawing/2014/main" id="{C184474F-BCE4-43A1-AE6D-2EA03353F5D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1" name="テキスト ボックス 230">
          <a:extLst>
            <a:ext uri="{FF2B5EF4-FFF2-40B4-BE49-F238E27FC236}">
              <a16:creationId xmlns:a16="http://schemas.microsoft.com/office/drawing/2014/main" id="{32DEC2F3-F404-4F48-9D41-9CE48DA903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2" name="直線コネクタ 231">
          <a:extLst>
            <a:ext uri="{FF2B5EF4-FFF2-40B4-BE49-F238E27FC236}">
              <a16:creationId xmlns:a16="http://schemas.microsoft.com/office/drawing/2014/main" id="{6078D392-D542-47D4-9090-C6426E2ED6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3" name="テキスト ボックス 232">
          <a:extLst>
            <a:ext uri="{FF2B5EF4-FFF2-40B4-BE49-F238E27FC236}">
              <a16:creationId xmlns:a16="http://schemas.microsoft.com/office/drawing/2014/main" id="{A78F4E41-C840-4A07-85AD-537152C092A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4" name="直線コネクタ 233">
          <a:extLst>
            <a:ext uri="{FF2B5EF4-FFF2-40B4-BE49-F238E27FC236}">
              <a16:creationId xmlns:a16="http://schemas.microsoft.com/office/drawing/2014/main" id="{69C8ECAA-5C9B-4E8A-91D1-2FA3C11E3C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5" name="テキスト ボックス 234">
          <a:extLst>
            <a:ext uri="{FF2B5EF4-FFF2-40B4-BE49-F238E27FC236}">
              <a16:creationId xmlns:a16="http://schemas.microsoft.com/office/drawing/2014/main" id="{C5B96017-FE86-4347-BE19-465136AB752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6" name="直線コネクタ 235">
          <a:extLst>
            <a:ext uri="{FF2B5EF4-FFF2-40B4-BE49-F238E27FC236}">
              <a16:creationId xmlns:a16="http://schemas.microsoft.com/office/drawing/2014/main" id="{359D0C28-DD7C-428E-88A2-C1843FA41C7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37" name="テキスト ボックス 236">
          <a:extLst>
            <a:ext uri="{FF2B5EF4-FFF2-40B4-BE49-F238E27FC236}">
              <a16:creationId xmlns:a16="http://schemas.microsoft.com/office/drawing/2014/main" id="{60044257-4DCC-4FF8-94EB-6C273414BBA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38" name="直線コネクタ 237">
          <a:extLst>
            <a:ext uri="{FF2B5EF4-FFF2-40B4-BE49-F238E27FC236}">
              <a16:creationId xmlns:a16="http://schemas.microsoft.com/office/drawing/2014/main" id="{1DDB9C3B-3917-4DA7-AC19-F0B181895E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39" name="テキスト ボックス 238">
          <a:extLst>
            <a:ext uri="{FF2B5EF4-FFF2-40B4-BE49-F238E27FC236}">
              <a16:creationId xmlns:a16="http://schemas.microsoft.com/office/drawing/2014/main" id="{4DE551C1-3242-43EC-BEF0-DCBF621568C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0" name="直線コネクタ 239">
          <a:extLst>
            <a:ext uri="{FF2B5EF4-FFF2-40B4-BE49-F238E27FC236}">
              <a16:creationId xmlns:a16="http://schemas.microsoft.com/office/drawing/2014/main" id="{FEF4296D-FC3F-49BD-84CF-7FC750BFFDF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1" name="テキスト ボックス 240">
          <a:extLst>
            <a:ext uri="{FF2B5EF4-FFF2-40B4-BE49-F238E27FC236}">
              <a16:creationId xmlns:a16="http://schemas.microsoft.com/office/drawing/2014/main" id="{A0CE53B0-6A85-483D-8A35-1577145D884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2" name="直線コネクタ 241">
          <a:extLst>
            <a:ext uri="{FF2B5EF4-FFF2-40B4-BE49-F238E27FC236}">
              <a16:creationId xmlns:a16="http://schemas.microsoft.com/office/drawing/2014/main" id="{EE658E0D-773C-48F8-9EC4-0FA63E542F3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3" name="テキスト ボックス 242">
          <a:extLst>
            <a:ext uri="{FF2B5EF4-FFF2-40B4-BE49-F238E27FC236}">
              <a16:creationId xmlns:a16="http://schemas.microsoft.com/office/drawing/2014/main" id="{CB35EF8D-BD6B-444D-AE6F-2B065CE3E72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4" name="直線コネクタ 243">
          <a:extLst>
            <a:ext uri="{FF2B5EF4-FFF2-40B4-BE49-F238E27FC236}">
              <a16:creationId xmlns:a16="http://schemas.microsoft.com/office/drawing/2014/main" id="{1B529401-806B-4561-9F61-CCDC87A44CD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5" name="テキスト ボックス 244">
          <a:extLst>
            <a:ext uri="{FF2B5EF4-FFF2-40B4-BE49-F238E27FC236}">
              <a16:creationId xmlns:a16="http://schemas.microsoft.com/office/drawing/2014/main" id="{CB06C6CE-8DCE-43D1-A621-4356D20C9E8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6" name="【消防施設】&#10;有形固定資産減価償却率グラフ枠">
          <a:extLst>
            <a:ext uri="{FF2B5EF4-FFF2-40B4-BE49-F238E27FC236}">
              <a16:creationId xmlns:a16="http://schemas.microsoft.com/office/drawing/2014/main" id="{BDFEAA6C-0D58-4B43-AE62-BB7186873C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247" name="直線コネクタ 246">
          <a:extLst>
            <a:ext uri="{FF2B5EF4-FFF2-40B4-BE49-F238E27FC236}">
              <a16:creationId xmlns:a16="http://schemas.microsoft.com/office/drawing/2014/main" id="{E2647CED-2C49-4BE8-9718-650CB32A39C4}"/>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248" name="【消防施設】&#10;有形固定資産減価償却率最小値テキスト">
          <a:extLst>
            <a:ext uri="{FF2B5EF4-FFF2-40B4-BE49-F238E27FC236}">
              <a16:creationId xmlns:a16="http://schemas.microsoft.com/office/drawing/2014/main" id="{EB13DE14-E8CE-49E5-8E0E-5842EC2947FE}"/>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249" name="直線コネクタ 248">
          <a:extLst>
            <a:ext uri="{FF2B5EF4-FFF2-40B4-BE49-F238E27FC236}">
              <a16:creationId xmlns:a16="http://schemas.microsoft.com/office/drawing/2014/main" id="{0F584EAA-FEF9-482B-81D2-8BFAE084E394}"/>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250" name="【消防施設】&#10;有形固定資産減価償却率最大値テキスト">
          <a:extLst>
            <a:ext uri="{FF2B5EF4-FFF2-40B4-BE49-F238E27FC236}">
              <a16:creationId xmlns:a16="http://schemas.microsoft.com/office/drawing/2014/main" id="{E9ADE315-D90C-4A8D-99AD-67E0B5050E56}"/>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251" name="直線コネクタ 250">
          <a:extLst>
            <a:ext uri="{FF2B5EF4-FFF2-40B4-BE49-F238E27FC236}">
              <a16:creationId xmlns:a16="http://schemas.microsoft.com/office/drawing/2014/main" id="{5ECB5320-2641-4E5A-A4A6-91E84334DE66}"/>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252" name="【消防施設】&#10;有形固定資産減価償却率平均値テキスト">
          <a:extLst>
            <a:ext uri="{FF2B5EF4-FFF2-40B4-BE49-F238E27FC236}">
              <a16:creationId xmlns:a16="http://schemas.microsoft.com/office/drawing/2014/main" id="{13B68319-1501-430D-92D1-AD34D4E38311}"/>
            </a:ext>
          </a:extLst>
        </xdr:cNvPr>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253" name="フローチャート: 判断 252">
          <a:extLst>
            <a:ext uri="{FF2B5EF4-FFF2-40B4-BE49-F238E27FC236}">
              <a16:creationId xmlns:a16="http://schemas.microsoft.com/office/drawing/2014/main" id="{5C831E7C-3189-4C36-8639-D1A1151D36DF}"/>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254" name="フローチャート: 判断 253">
          <a:extLst>
            <a:ext uri="{FF2B5EF4-FFF2-40B4-BE49-F238E27FC236}">
              <a16:creationId xmlns:a16="http://schemas.microsoft.com/office/drawing/2014/main" id="{F1AD5F4F-B929-4F90-8C12-4BB4BE0BD6DC}"/>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255" name="フローチャート: 判断 254">
          <a:extLst>
            <a:ext uri="{FF2B5EF4-FFF2-40B4-BE49-F238E27FC236}">
              <a16:creationId xmlns:a16="http://schemas.microsoft.com/office/drawing/2014/main" id="{7FC7B0D2-5306-469F-9828-5EA62112A3DA}"/>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256" name="フローチャート: 判断 255">
          <a:extLst>
            <a:ext uri="{FF2B5EF4-FFF2-40B4-BE49-F238E27FC236}">
              <a16:creationId xmlns:a16="http://schemas.microsoft.com/office/drawing/2014/main" id="{7118EED3-9A20-4E78-8485-4BFAB09B6321}"/>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257" name="フローチャート: 判断 256">
          <a:extLst>
            <a:ext uri="{FF2B5EF4-FFF2-40B4-BE49-F238E27FC236}">
              <a16:creationId xmlns:a16="http://schemas.microsoft.com/office/drawing/2014/main" id="{7E15C341-B254-452A-9D21-56D4F5CDB405}"/>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CA96588-C19A-483D-AAFA-29859FBE702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5154D7E-71B3-4C53-9523-C4D6DEE9536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7F950D5-E670-4F20-B505-AA5E6E21BC6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F5948D74-9647-4E12-B2B4-52D5500AE4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8BF60A10-1613-4964-823B-6F69E564794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122555</xdr:rowOff>
    </xdr:from>
    <xdr:to>
      <xdr:col>81</xdr:col>
      <xdr:colOff>101600</xdr:colOff>
      <xdr:row>78</xdr:row>
      <xdr:rowOff>52705</xdr:rowOff>
    </xdr:to>
    <xdr:sp macro="" textlink="">
      <xdr:nvSpPr>
        <xdr:cNvPr id="263" name="楕円 262">
          <a:extLst>
            <a:ext uri="{FF2B5EF4-FFF2-40B4-BE49-F238E27FC236}">
              <a16:creationId xmlns:a16="http://schemas.microsoft.com/office/drawing/2014/main" id="{BD1C5988-18BD-44FD-951D-8E0185AFC705}"/>
            </a:ext>
          </a:extLst>
        </xdr:cNvPr>
        <xdr:cNvSpPr/>
      </xdr:nvSpPr>
      <xdr:spPr>
        <a:xfrm>
          <a:off x="154305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77</xdr:row>
      <xdr:rowOff>63500</xdr:rowOff>
    </xdr:from>
    <xdr:to>
      <xdr:col>76</xdr:col>
      <xdr:colOff>165100</xdr:colOff>
      <xdr:row>77</xdr:row>
      <xdr:rowOff>165100</xdr:rowOff>
    </xdr:to>
    <xdr:sp macro="" textlink="">
      <xdr:nvSpPr>
        <xdr:cNvPr id="264" name="楕円 263">
          <a:extLst>
            <a:ext uri="{FF2B5EF4-FFF2-40B4-BE49-F238E27FC236}">
              <a16:creationId xmlns:a16="http://schemas.microsoft.com/office/drawing/2014/main" id="{9654875B-7FF1-4FB1-A25C-4A2AAEC100DF}"/>
            </a:ext>
          </a:extLst>
        </xdr:cNvPr>
        <xdr:cNvSpPr/>
      </xdr:nvSpPr>
      <xdr:spPr>
        <a:xfrm>
          <a:off x="145415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114300</xdr:rowOff>
    </xdr:from>
    <xdr:to>
      <xdr:col>81</xdr:col>
      <xdr:colOff>50800</xdr:colOff>
      <xdr:row>78</xdr:row>
      <xdr:rowOff>1905</xdr:rowOff>
    </xdr:to>
    <xdr:cxnSp macro="">
      <xdr:nvCxnSpPr>
        <xdr:cNvPr id="265" name="直線コネクタ 264">
          <a:extLst>
            <a:ext uri="{FF2B5EF4-FFF2-40B4-BE49-F238E27FC236}">
              <a16:creationId xmlns:a16="http://schemas.microsoft.com/office/drawing/2014/main" id="{D23E87BC-3BDF-47CE-97C3-90C5BB5B3585}"/>
            </a:ext>
          </a:extLst>
        </xdr:cNvPr>
        <xdr:cNvCxnSpPr/>
      </xdr:nvCxnSpPr>
      <xdr:spPr>
        <a:xfrm>
          <a:off x="14592300" y="133159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40639</xdr:rowOff>
    </xdr:from>
    <xdr:to>
      <xdr:col>72</xdr:col>
      <xdr:colOff>38100</xdr:colOff>
      <xdr:row>77</xdr:row>
      <xdr:rowOff>142239</xdr:rowOff>
    </xdr:to>
    <xdr:sp macro="" textlink="">
      <xdr:nvSpPr>
        <xdr:cNvPr id="266" name="楕円 265">
          <a:extLst>
            <a:ext uri="{FF2B5EF4-FFF2-40B4-BE49-F238E27FC236}">
              <a16:creationId xmlns:a16="http://schemas.microsoft.com/office/drawing/2014/main" id="{800CF5AF-D069-4445-AC47-BAA789463E13}"/>
            </a:ext>
          </a:extLst>
        </xdr:cNvPr>
        <xdr:cNvSpPr/>
      </xdr:nvSpPr>
      <xdr:spPr>
        <a:xfrm>
          <a:off x="13652500" y="132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91439</xdr:rowOff>
    </xdr:from>
    <xdr:to>
      <xdr:col>76</xdr:col>
      <xdr:colOff>114300</xdr:colOff>
      <xdr:row>77</xdr:row>
      <xdr:rowOff>114300</xdr:rowOff>
    </xdr:to>
    <xdr:cxnSp macro="">
      <xdr:nvCxnSpPr>
        <xdr:cNvPr id="267" name="直線コネクタ 266">
          <a:extLst>
            <a:ext uri="{FF2B5EF4-FFF2-40B4-BE49-F238E27FC236}">
              <a16:creationId xmlns:a16="http://schemas.microsoft.com/office/drawing/2014/main" id="{3F3E1649-2C7C-4438-85BC-C05464A0F6C7}"/>
            </a:ext>
          </a:extLst>
        </xdr:cNvPr>
        <xdr:cNvCxnSpPr/>
      </xdr:nvCxnSpPr>
      <xdr:spPr>
        <a:xfrm>
          <a:off x="13703300" y="132930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139700</xdr:rowOff>
    </xdr:from>
    <xdr:to>
      <xdr:col>67</xdr:col>
      <xdr:colOff>101600</xdr:colOff>
      <xdr:row>80</xdr:row>
      <xdr:rowOff>69850</xdr:rowOff>
    </xdr:to>
    <xdr:sp macro="" textlink="">
      <xdr:nvSpPr>
        <xdr:cNvPr id="268" name="楕円 267">
          <a:extLst>
            <a:ext uri="{FF2B5EF4-FFF2-40B4-BE49-F238E27FC236}">
              <a16:creationId xmlns:a16="http://schemas.microsoft.com/office/drawing/2014/main" id="{68E8FE05-12C2-414F-BDE5-75FB96FADBF7}"/>
            </a:ext>
          </a:extLst>
        </xdr:cNvPr>
        <xdr:cNvSpPr/>
      </xdr:nvSpPr>
      <xdr:spPr>
        <a:xfrm>
          <a:off x="12763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91439</xdr:rowOff>
    </xdr:from>
    <xdr:to>
      <xdr:col>71</xdr:col>
      <xdr:colOff>177800</xdr:colOff>
      <xdr:row>80</xdr:row>
      <xdr:rowOff>19050</xdr:rowOff>
    </xdr:to>
    <xdr:cxnSp macro="">
      <xdr:nvCxnSpPr>
        <xdr:cNvPr id="269" name="直線コネクタ 268">
          <a:extLst>
            <a:ext uri="{FF2B5EF4-FFF2-40B4-BE49-F238E27FC236}">
              <a16:creationId xmlns:a16="http://schemas.microsoft.com/office/drawing/2014/main" id="{7625B240-FC7C-47DA-B631-9F8363EB513B}"/>
            </a:ext>
          </a:extLst>
        </xdr:cNvPr>
        <xdr:cNvCxnSpPr/>
      </xdr:nvCxnSpPr>
      <xdr:spPr>
        <a:xfrm flipV="1">
          <a:off x="12814300" y="13293089"/>
          <a:ext cx="889000" cy="44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148607</xdr:rowOff>
    </xdr:from>
    <xdr:ext cx="405111" cy="259045"/>
    <xdr:sp macro="" textlink="">
      <xdr:nvSpPr>
        <xdr:cNvPr id="270" name="n_1aveValue【消防施設】&#10;有形固定資産減価償却率">
          <a:extLst>
            <a:ext uri="{FF2B5EF4-FFF2-40B4-BE49-F238E27FC236}">
              <a16:creationId xmlns:a16="http://schemas.microsoft.com/office/drawing/2014/main" id="{4E8DCEAB-24D9-4702-9E02-63F46C596260}"/>
            </a:ext>
          </a:extLst>
        </xdr:cNvPr>
        <xdr:cNvSpPr txBox="1"/>
      </xdr:nvSpPr>
      <xdr:spPr>
        <a:xfrm>
          <a:off x="15266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110507</xdr:rowOff>
    </xdr:from>
    <xdr:ext cx="405111" cy="259045"/>
    <xdr:sp macro="" textlink="">
      <xdr:nvSpPr>
        <xdr:cNvPr id="271" name="n_2aveValue【消防施設】&#10;有形固定資産減価償却率">
          <a:extLst>
            <a:ext uri="{FF2B5EF4-FFF2-40B4-BE49-F238E27FC236}">
              <a16:creationId xmlns:a16="http://schemas.microsoft.com/office/drawing/2014/main" id="{0F4DDA63-D12C-4DCD-A15B-10BC56585111}"/>
            </a:ext>
          </a:extLst>
        </xdr:cNvPr>
        <xdr:cNvSpPr txBox="1"/>
      </xdr:nvSpPr>
      <xdr:spPr>
        <a:xfrm>
          <a:off x="143897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41927</xdr:rowOff>
    </xdr:from>
    <xdr:ext cx="405111" cy="259045"/>
    <xdr:sp macro="" textlink="">
      <xdr:nvSpPr>
        <xdr:cNvPr id="272" name="n_3aveValue【消防施設】&#10;有形固定資産減価償却率">
          <a:extLst>
            <a:ext uri="{FF2B5EF4-FFF2-40B4-BE49-F238E27FC236}">
              <a16:creationId xmlns:a16="http://schemas.microsoft.com/office/drawing/2014/main" id="{DE764CD9-8E95-473E-A34E-EC022857FECB}"/>
            </a:ext>
          </a:extLst>
        </xdr:cNvPr>
        <xdr:cNvSpPr txBox="1"/>
      </xdr:nvSpPr>
      <xdr:spPr>
        <a:xfrm>
          <a:off x="13500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273" name="n_4aveValue【消防施設】&#10;有形固定資産減価償却率">
          <a:extLst>
            <a:ext uri="{FF2B5EF4-FFF2-40B4-BE49-F238E27FC236}">
              <a16:creationId xmlns:a16="http://schemas.microsoft.com/office/drawing/2014/main" id="{EDB9D003-ECF8-4828-BAFE-1A685AF192CB}"/>
            </a:ext>
          </a:extLst>
        </xdr:cNvPr>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69232</xdr:rowOff>
    </xdr:from>
    <xdr:ext cx="405111" cy="259045"/>
    <xdr:sp macro="" textlink="">
      <xdr:nvSpPr>
        <xdr:cNvPr id="274" name="n_1mainValue【消防施設】&#10;有形固定資産減価償却率">
          <a:extLst>
            <a:ext uri="{FF2B5EF4-FFF2-40B4-BE49-F238E27FC236}">
              <a16:creationId xmlns:a16="http://schemas.microsoft.com/office/drawing/2014/main" id="{48A2D6F7-FE43-4A89-9A39-4954088CC975}"/>
            </a:ext>
          </a:extLst>
        </xdr:cNvPr>
        <xdr:cNvSpPr txBox="1"/>
      </xdr:nvSpPr>
      <xdr:spPr>
        <a:xfrm>
          <a:off x="15266044" y="1309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10177</xdr:rowOff>
    </xdr:from>
    <xdr:ext cx="405111" cy="259045"/>
    <xdr:sp macro="" textlink="">
      <xdr:nvSpPr>
        <xdr:cNvPr id="275" name="n_2mainValue【消防施設】&#10;有形固定資産減価償却率">
          <a:extLst>
            <a:ext uri="{FF2B5EF4-FFF2-40B4-BE49-F238E27FC236}">
              <a16:creationId xmlns:a16="http://schemas.microsoft.com/office/drawing/2014/main" id="{113A6007-27C1-4351-8138-DA7723ED0707}"/>
            </a:ext>
          </a:extLst>
        </xdr:cNvPr>
        <xdr:cNvSpPr txBox="1"/>
      </xdr:nvSpPr>
      <xdr:spPr>
        <a:xfrm>
          <a:off x="143897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158766</xdr:rowOff>
    </xdr:from>
    <xdr:ext cx="405111" cy="259045"/>
    <xdr:sp macro="" textlink="">
      <xdr:nvSpPr>
        <xdr:cNvPr id="276" name="n_3mainValue【消防施設】&#10;有形固定資産減価償却率">
          <a:extLst>
            <a:ext uri="{FF2B5EF4-FFF2-40B4-BE49-F238E27FC236}">
              <a16:creationId xmlns:a16="http://schemas.microsoft.com/office/drawing/2014/main" id="{60593C50-87C2-4F9E-AB52-6767566ECEC7}"/>
            </a:ext>
          </a:extLst>
        </xdr:cNvPr>
        <xdr:cNvSpPr txBox="1"/>
      </xdr:nvSpPr>
      <xdr:spPr>
        <a:xfrm>
          <a:off x="13500744"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86377</xdr:rowOff>
    </xdr:from>
    <xdr:ext cx="405111" cy="259045"/>
    <xdr:sp macro="" textlink="">
      <xdr:nvSpPr>
        <xdr:cNvPr id="277" name="n_4mainValue【消防施設】&#10;有形固定資産減価償却率">
          <a:extLst>
            <a:ext uri="{FF2B5EF4-FFF2-40B4-BE49-F238E27FC236}">
              <a16:creationId xmlns:a16="http://schemas.microsoft.com/office/drawing/2014/main" id="{C9181D61-F05D-42BE-82E4-1ECD4517B7DE}"/>
            </a:ext>
          </a:extLst>
        </xdr:cNvPr>
        <xdr:cNvSpPr txBox="1"/>
      </xdr:nvSpPr>
      <xdr:spPr>
        <a:xfrm>
          <a:off x="126117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8" name="正方形/長方形 277">
          <a:extLst>
            <a:ext uri="{FF2B5EF4-FFF2-40B4-BE49-F238E27FC236}">
              <a16:creationId xmlns:a16="http://schemas.microsoft.com/office/drawing/2014/main" id="{90E84013-1643-4A2E-AE73-685CC5E30EE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9" name="正方形/長方形 278">
          <a:extLst>
            <a:ext uri="{FF2B5EF4-FFF2-40B4-BE49-F238E27FC236}">
              <a16:creationId xmlns:a16="http://schemas.microsoft.com/office/drawing/2014/main" id="{81EF894A-A1B6-443A-BAE3-55FD6AF42A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0" name="正方形/長方形 279">
          <a:extLst>
            <a:ext uri="{FF2B5EF4-FFF2-40B4-BE49-F238E27FC236}">
              <a16:creationId xmlns:a16="http://schemas.microsoft.com/office/drawing/2014/main" id="{D1AF1AE6-0823-4C6F-8F16-4CD6450CEC6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1" name="正方形/長方形 280">
          <a:extLst>
            <a:ext uri="{FF2B5EF4-FFF2-40B4-BE49-F238E27FC236}">
              <a16:creationId xmlns:a16="http://schemas.microsoft.com/office/drawing/2014/main" id="{87D69123-1694-432A-B4E9-F9A0E821CB1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2" name="正方形/長方形 281">
          <a:extLst>
            <a:ext uri="{FF2B5EF4-FFF2-40B4-BE49-F238E27FC236}">
              <a16:creationId xmlns:a16="http://schemas.microsoft.com/office/drawing/2014/main" id="{E23A1C67-E9A2-4D45-A41C-76668F8EEF8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3" name="正方形/長方形 282">
          <a:extLst>
            <a:ext uri="{FF2B5EF4-FFF2-40B4-BE49-F238E27FC236}">
              <a16:creationId xmlns:a16="http://schemas.microsoft.com/office/drawing/2014/main" id="{27D9EE56-D767-4730-90BA-587F8BDABA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4" name="正方形/長方形 283">
          <a:extLst>
            <a:ext uri="{FF2B5EF4-FFF2-40B4-BE49-F238E27FC236}">
              <a16:creationId xmlns:a16="http://schemas.microsoft.com/office/drawing/2014/main" id="{7F2C820C-04DB-480A-90DB-9D7180C9BC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5" name="正方形/長方形 284">
          <a:extLst>
            <a:ext uri="{FF2B5EF4-FFF2-40B4-BE49-F238E27FC236}">
              <a16:creationId xmlns:a16="http://schemas.microsoft.com/office/drawing/2014/main" id="{5CE8DC82-EA88-4990-A388-DD542A368A6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6" name="テキスト ボックス 285">
          <a:extLst>
            <a:ext uri="{FF2B5EF4-FFF2-40B4-BE49-F238E27FC236}">
              <a16:creationId xmlns:a16="http://schemas.microsoft.com/office/drawing/2014/main" id="{E8CC73B1-E0ED-49A3-B627-21295167532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7" name="直線コネクタ 286">
          <a:extLst>
            <a:ext uri="{FF2B5EF4-FFF2-40B4-BE49-F238E27FC236}">
              <a16:creationId xmlns:a16="http://schemas.microsoft.com/office/drawing/2014/main" id="{B60AE668-CEFA-462D-BF69-D16734B6F3F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88" name="直線コネクタ 287">
          <a:extLst>
            <a:ext uri="{FF2B5EF4-FFF2-40B4-BE49-F238E27FC236}">
              <a16:creationId xmlns:a16="http://schemas.microsoft.com/office/drawing/2014/main" id="{628E606A-7EE8-4503-A9C4-DD0CD3FE74E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89" name="テキスト ボックス 288">
          <a:extLst>
            <a:ext uri="{FF2B5EF4-FFF2-40B4-BE49-F238E27FC236}">
              <a16:creationId xmlns:a16="http://schemas.microsoft.com/office/drawing/2014/main" id="{0504675D-135A-4087-B7A2-78DF8C0C51B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0" name="直線コネクタ 289">
          <a:extLst>
            <a:ext uri="{FF2B5EF4-FFF2-40B4-BE49-F238E27FC236}">
              <a16:creationId xmlns:a16="http://schemas.microsoft.com/office/drawing/2014/main" id="{4940F554-6F38-4ECD-8099-F6F1A050B9E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91" name="テキスト ボックス 290">
          <a:extLst>
            <a:ext uri="{FF2B5EF4-FFF2-40B4-BE49-F238E27FC236}">
              <a16:creationId xmlns:a16="http://schemas.microsoft.com/office/drawing/2014/main" id="{3C0BDB4B-CFF1-4B96-B3CB-880339A23CB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92" name="直線コネクタ 291">
          <a:extLst>
            <a:ext uri="{FF2B5EF4-FFF2-40B4-BE49-F238E27FC236}">
              <a16:creationId xmlns:a16="http://schemas.microsoft.com/office/drawing/2014/main" id="{FD5E2AD8-2F2F-40CC-A2FB-909B883A10D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93" name="テキスト ボックス 292">
          <a:extLst>
            <a:ext uri="{FF2B5EF4-FFF2-40B4-BE49-F238E27FC236}">
              <a16:creationId xmlns:a16="http://schemas.microsoft.com/office/drawing/2014/main" id="{1BAEDA3F-A593-4B76-B82C-9CB750F02AA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94" name="直線コネクタ 293">
          <a:extLst>
            <a:ext uri="{FF2B5EF4-FFF2-40B4-BE49-F238E27FC236}">
              <a16:creationId xmlns:a16="http://schemas.microsoft.com/office/drawing/2014/main" id="{A0F6A30F-26C0-40AF-83BD-D16B35715F8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95" name="テキスト ボックス 294">
          <a:extLst>
            <a:ext uri="{FF2B5EF4-FFF2-40B4-BE49-F238E27FC236}">
              <a16:creationId xmlns:a16="http://schemas.microsoft.com/office/drawing/2014/main" id="{70B889E2-7589-4426-AEAE-1BF7E8A4ACC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6" name="直線コネクタ 295">
          <a:extLst>
            <a:ext uri="{FF2B5EF4-FFF2-40B4-BE49-F238E27FC236}">
              <a16:creationId xmlns:a16="http://schemas.microsoft.com/office/drawing/2014/main" id="{5A05AE31-F518-4462-BB55-9E0604DD4B5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97" name="テキスト ボックス 296">
          <a:extLst>
            <a:ext uri="{FF2B5EF4-FFF2-40B4-BE49-F238E27FC236}">
              <a16:creationId xmlns:a16="http://schemas.microsoft.com/office/drawing/2014/main" id="{3253DDD0-A1BF-4355-8BDC-705381FEB8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98" name="【消防施設】&#10;一人当たり面積グラフ枠">
          <a:extLst>
            <a:ext uri="{FF2B5EF4-FFF2-40B4-BE49-F238E27FC236}">
              <a16:creationId xmlns:a16="http://schemas.microsoft.com/office/drawing/2014/main" id="{0ED487BC-F9B9-4435-8762-29471AADF04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299" name="直線コネクタ 298">
          <a:extLst>
            <a:ext uri="{FF2B5EF4-FFF2-40B4-BE49-F238E27FC236}">
              <a16:creationId xmlns:a16="http://schemas.microsoft.com/office/drawing/2014/main" id="{AF9E4473-4A62-42FA-A270-63DA6AD8507F}"/>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300" name="【消防施設】&#10;一人当たり面積最小値テキスト">
          <a:extLst>
            <a:ext uri="{FF2B5EF4-FFF2-40B4-BE49-F238E27FC236}">
              <a16:creationId xmlns:a16="http://schemas.microsoft.com/office/drawing/2014/main" id="{08D16F38-CB40-4ABC-9D32-BE61A5CCB81C}"/>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301" name="直線コネクタ 300">
          <a:extLst>
            <a:ext uri="{FF2B5EF4-FFF2-40B4-BE49-F238E27FC236}">
              <a16:creationId xmlns:a16="http://schemas.microsoft.com/office/drawing/2014/main" id="{48DBCDCA-45DD-4548-AD25-155E653282A1}"/>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302" name="【消防施設】&#10;一人当たり面積最大値テキスト">
          <a:extLst>
            <a:ext uri="{FF2B5EF4-FFF2-40B4-BE49-F238E27FC236}">
              <a16:creationId xmlns:a16="http://schemas.microsoft.com/office/drawing/2014/main" id="{BD6BC4F8-59A1-40A1-830A-0A5D83B53997}"/>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303" name="直線コネクタ 302">
          <a:extLst>
            <a:ext uri="{FF2B5EF4-FFF2-40B4-BE49-F238E27FC236}">
              <a16:creationId xmlns:a16="http://schemas.microsoft.com/office/drawing/2014/main" id="{5FEB2DFE-38C3-405D-9E80-92AADE64EA5B}"/>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30650</xdr:rowOff>
    </xdr:from>
    <xdr:ext cx="469744" cy="259045"/>
    <xdr:sp macro="" textlink="">
      <xdr:nvSpPr>
        <xdr:cNvPr id="304" name="【消防施設】&#10;一人当たり面積平均値テキスト">
          <a:extLst>
            <a:ext uri="{FF2B5EF4-FFF2-40B4-BE49-F238E27FC236}">
              <a16:creationId xmlns:a16="http://schemas.microsoft.com/office/drawing/2014/main" id="{65FC984A-32FD-41F8-A207-6EDE10C82D3A}"/>
            </a:ext>
          </a:extLst>
        </xdr:cNvPr>
        <xdr:cNvSpPr txBox="1"/>
      </xdr:nvSpPr>
      <xdr:spPr>
        <a:xfrm>
          <a:off x="22199600" y="14603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305" name="フローチャート: 判断 304">
          <a:extLst>
            <a:ext uri="{FF2B5EF4-FFF2-40B4-BE49-F238E27FC236}">
              <a16:creationId xmlns:a16="http://schemas.microsoft.com/office/drawing/2014/main" id="{022BD4F8-E59A-4059-B3D2-9826002F6D97}"/>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306" name="フローチャート: 判断 305">
          <a:extLst>
            <a:ext uri="{FF2B5EF4-FFF2-40B4-BE49-F238E27FC236}">
              <a16:creationId xmlns:a16="http://schemas.microsoft.com/office/drawing/2014/main" id="{49C77C9E-56F6-4C4D-9723-9F056B17CB58}"/>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307" name="フローチャート: 判断 306">
          <a:extLst>
            <a:ext uri="{FF2B5EF4-FFF2-40B4-BE49-F238E27FC236}">
              <a16:creationId xmlns:a16="http://schemas.microsoft.com/office/drawing/2014/main" id="{CA0CD004-64C1-47A1-A287-FA392EB67F3D}"/>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308" name="フローチャート: 判断 307">
          <a:extLst>
            <a:ext uri="{FF2B5EF4-FFF2-40B4-BE49-F238E27FC236}">
              <a16:creationId xmlns:a16="http://schemas.microsoft.com/office/drawing/2014/main" id="{2A68B0A1-2097-4F61-8BA0-8F89C82D36B4}"/>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309" name="フローチャート: 判断 308">
          <a:extLst>
            <a:ext uri="{FF2B5EF4-FFF2-40B4-BE49-F238E27FC236}">
              <a16:creationId xmlns:a16="http://schemas.microsoft.com/office/drawing/2014/main" id="{4167BA8A-DA7A-4A8D-A9E1-9FC7A4D4DEDF}"/>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79505339-1637-43EF-AC63-D94D3A68E81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8B836BEC-EDB6-4D5C-8CE1-BD04402A3AC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id="{CB66B5C3-2F48-48F4-9033-625FB91E2C9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ED052DDA-878F-471A-91D5-278CF40486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CA3AB2B0-4DDB-4F09-BF06-3771C6EC25A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134519</xdr:rowOff>
    </xdr:from>
    <xdr:to>
      <xdr:col>112</xdr:col>
      <xdr:colOff>38100</xdr:colOff>
      <xdr:row>86</xdr:row>
      <xdr:rowOff>64669</xdr:rowOff>
    </xdr:to>
    <xdr:sp macro="" textlink="">
      <xdr:nvSpPr>
        <xdr:cNvPr id="315" name="楕円 314">
          <a:extLst>
            <a:ext uri="{FF2B5EF4-FFF2-40B4-BE49-F238E27FC236}">
              <a16:creationId xmlns:a16="http://schemas.microsoft.com/office/drawing/2014/main" id="{D7EF474E-E968-404B-A093-20A1C4001E23}"/>
            </a:ext>
          </a:extLst>
        </xdr:cNvPr>
        <xdr:cNvSpPr/>
      </xdr:nvSpPr>
      <xdr:spPr>
        <a:xfrm>
          <a:off x="21272500" y="14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134976</xdr:rowOff>
    </xdr:from>
    <xdr:to>
      <xdr:col>107</xdr:col>
      <xdr:colOff>101600</xdr:colOff>
      <xdr:row>86</xdr:row>
      <xdr:rowOff>65126</xdr:rowOff>
    </xdr:to>
    <xdr:sp macro="" textlink="">
      <xdr:nvSpPr>
        <xdr:cNvPr id="316" name="楕円 315">
          <a:extLst>
            <a:ext uri="{FF2B5EF4-FFF2-40B4-BE49-F238E27FC236}">
              <a16:creationId xmlns:a16="http://schemas.microsoft.com/office/drawing/2014/main" id="{4B454C4F-C392-4242-B867-A0D3C735FBF2}"/>
            </a:ext>
          </a:extLst>
        </xdr:cNvPr>
        <xdr:cNvSpPr/>
      </xdr:nvSpPr>
      <xdr:spPr>
        <a:xfrm>
          <a:off x="20383500" y="1470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13869</xdr:rowOff>
    </xdr:from>
    <xdr:to>
      <xdr:col>111</xdr:col>
      <xdr:colOff>177800</xdr:colOff>
      <xdr:row>86</xdr:row>
      <xdr:rowOff>14326</xdr:rowOff>
    </xdr:to>
    <xdr:cxnSp macro="">
      <xdr:nvCxnSpPr>
        <xdr:cNvPr id="317" name="直線コネクタ 316">
          <a:extLst>
            <a:ext uri="{FF2B5EF4-FFF2-40B4-BE49-F238E27FC236}">
              <a16:creationId xmlns:a16="http://schemas.microsoft.com/office/drawing/2014/main" id="{6DAD57F3-15B1-4CF9-8F80-5A7248FDB9E6}"/>
            </a:ext>
          </a:extLst>
        </xdr:cNvPr>
        <xdr:cNvCxnSpPr/>
      </xdr:nvCxnSpPr>
      <xdr:spPr>
        <a:xfrm flipV="1">
          <a:off x="20434300" y="1475856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318" name="楕円 317">
          <a:extLst>
            <a:ext uri="{FF2B5EF4-FFF2-40B4-BE49-F238E27FC236}">
              <a16:creationId xmlns:a16="http://schemas.microsoft.com/office/drawing/2014/main" id="{4373501C-67C3-4E34-8A80-A0EEB801BBB7}"/>
            </a:ext>
          </a:extLst>
        </xdr:cNvPr>
        <xdr:cNvSpPr/>
      </xdr:nvSpPr>
      <xdr:spPr>
        <a:xfrm>
          <a:off x="19494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14326</xdr:rowOff>
    </xdr:from>
    <xdr:to>
      <xdr:col>107</xdr:col>
      <xdr:colOff>50800</xdr:colOff>
      <xdr:row>86</xdr:row>
      <xdr:rowOff>15239</xdr:rowOff>
    </xdr:to>
    <xdr:cxnSp macro="">
      <xdr:nvCxnSpPr>
        <xdr:cNvPr id="319" name="直線コネクタ 318">
          <a:extLst>
            <a:ext uri="{FF2B5EF4-FFF2-40B4-BE49-F238E27FC236}">
              <a16:creationId xmlns:a16="http://schemas.microsoft.com/office/drawing/2014/main" id="{F09E39F2-27B0-464D-B989-42E857AC7638}"/>
            </a:ext>
          </a:extLst>
        </xdr:cNvPr>
        <xdr:cNvCxnSpPr/>
      </xdr:nvCxnSpPr>
      <xdr:spPr>
        <a:xfrm flipV="1">
          <a:off x="19545300" y="14759026"/>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150064</xdr:rowOff>
    </xdr:from>
    <xdr:to>
      <xdr:col>98</xdr:col>
      <xdr:colOff>38100</xdr:colOff>
      <xdr:row>86</xdr:row>
      <xdr:rowOff>80214</xdr:rowOff>
    </xdr:to>
    <xdr:sp macro="" textlink="">
      <xdr:nvSpPr>
        <xdr:cNvPr id="320" name="楕円 319">
          <a:extLst>
            <a:ext uri="{FF2B5EF4-FFF2-40B4-BE49-F238E27FC236}">
              <a16:creationId xmlns:a16="http://schemas.microsoft.com/office/drawing/2014/main" id="{851F01F0-C3CF-409C-B5E9-194294D92A43}"/>
            </a:ext>
          </a:extLst>
        </xdr:cNvPr>
        <xdr:cNvSpPr/>
      </xdr:nvSpPr>
      <xdr:spPr>
        <a:xfrm>
          <a:off x="18605500" y="147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29414</xdr:rowOff>
    </xdr:to>
    <xdr:cxnSp macro="">
      <xdr:nvCxnSpPr>
        <xdr:cNvPr id="321" name="直線コネクタ 320">
          <a:extLst>
            <a:ext uri="{FF2B5EF4-FFF2-40B4-BE49-F238E27FC236}">
              <a16:creationId xmlns:a16="http://schemas.microsoft.com/office/drawing/2014/main" id="{673DB134-EC46-406E-85F1-661374297D98}"/>
            </a:ext>
          </a:extLst>
        </xdr:cNvPr>
        <xdr:cNvCxnSpPr/>
      </xdr:nvCxnSpPr>
      <xdr:spPr>
        <a:xfrm flipV="1">
          <a:off x="18656300" y="14759939"/>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322" name="n_1aveValue【消防施設】&#10;一人当たり面積">
          <a:extLst>
            <a:ext uri="{FF2B5EF4-FFF2-40B4-BE49-F238E27FC236}">
              <a16:creationId xmlns:a16="http://schemas.microsoft.com/office/drawing/2014/main" id="{74772735-8309-4950-93EC-25A778469323}"/>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323" name="n_2aveValue【消防施設】&#10;一人当たり面積">
          <a:extLst>
            <a:ext uri="{FF2B5EF4-FFF2-40B4-BE49-F238E27FC236}">
              <a16:creationId xmlns:a16="http://schemas.microsoft.com/office/drawing/2014/main" id="{D0E44491-616E-41F6-BCE0-50DFE5A52648}"/>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324" name="n_3aveValue【消防施設】&#10;一人当たり面積">
          <a:extLst>
            <a:ext uri="{FF2B5EF4-FFF2-40B4-BE49-F238E27FC236}">
              <a16:creationId xmlns:a16="http://schemas.microsoft.com/office/drawing/2014/main" id="{FDB38388-11C3-4080-8783-0DD631C52233}"/>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325" name="n_4aveValue【消防施設】&#10;一人当たり面積">
          <a:extLst>
            <a:ext uri="{FF2B5EF4-FFF2-40B4-BE49-F238E27FC236}">
              <a16:creationId xmlns:a16="http://schemas.microsoft.com/office/drawing/2014/main" id="{E543077E-440E-46CA-861A-21A0AACBEEE1}"/>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55796</xdr:rowOff>
    </xdr:from>
    <xdr:ext cx="469744" cy="259045"/>
    <xdr:sp macro="" textlink="">
      <xdr:nvSpPr>
        <xdr:cNvPr id="326" name="n_1mainValue【消防施設】&#10;一人当たり面積">
          <a:extLst>
            <a:ext uri="{FF2B5EF4-FFF2-40B4-BE49-F238E27FC236}">
              <a16:creationId xmlns:a16="http://schemas.microsoft.com/office/drawing/2014/main" id="{798955A5-06C3-4C47-996E-ADF462E14DC9}"/>
            </a:ext>
          </a:extLst>
        </xdr:cNvPr>
        <xdr:cNvSpPr txBox="1"/>
      </xdr:nvSpPr>
      <xdr:spPr>
        <a:xfrm>
          <a:off x="21075727" y="1480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56253</xdr:rowOff>
    </xdr:from>
    <xdr:ext cx="469744" cy="259045"/>
    <xdr:sp macro="" textlink="">
      <xdr:nvSpPr>
        <xdr:cNvPr id="327" name="n_2mainValue【消防施設】&#10;一人当たり面積">
          <a:extLst>
            <a:ext uri="{FF2B5EF4-FFF2-40B4-BE49-F238E27FC236}">
              <a16:creationId xmlns:a16="http://schemas.microsoft.com/office/drawing/2014/main" id="{06BDFB79-4A5B-4EE4-B297-61221E68AF8F}"/>
            </a:ext>
          </a:extLst>
        </xdr:cNvPr>
        <xdr:cNvSpPr txBox="1"/>
      </xdr:nvSpPr>
      <xdr:spPr>
        <a:xfrm>
          <a:off x="20199427" y="1480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328" name="n_3mainValue【消防施設】&#10;一人当たり面積">
          <a:extLst>
            <a:ext uri="{FF2B5EF4-FFF2-40B4-BE49-F238E27FC236}">
              <a16:creationId xmlns:a16="http://schemas.microsoft.com/office/drawing/2014/main" id="{E1625CA1-FE81-4F0D-8178-83B404B9428D}"/>
            </a:ext>
          </a:extLst>
        </xdr:cNvPr>
        <xdr:cNvSpPr txBox="1"/>
      </xdr:nvSpPr>
      <xdr:spPr>
        <a:xfrm>
          <a:off x="19310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71341</xdr:rowOff>
    </xdr:from>
    <xdr:ext cx="469744" cy="259045"/>
    <xdr:sp macro="" textlink="">
      <xdr:nvSpPr>
        <xdr:cNvPr id="329" name="n_4mainValue【消防施設】&#10;一人当たり面積">
          <a:extLst>
            <a:ext uri="{FF2B5EF4-FFF2-40B4-BE49-F238E27FC236}">
              <a16:creationId xmlns:a16="http://schemas.microsoft.com/office/drawing/2014/main" id="{A4812019-07E1-457D-AEDC-12B555C093EE}"/>
            </a:ext>
          </a:extLst>
        </xdr:cNvPr>
        <xdr:cNvSpPr txBox="1"/>
      </xdr:nvSpPr>
      <xdr:spPr>
        <a:xfrm>
          <a:off x="18421427" y="148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30" name="正方形/長方形 329">
          <a:extLst>
            <a:ext uri="{FF2B5EF4-FFF2-40B4-BE49-F238E27FC236}">
              <a16:creationId xmlns:a16="http://schemas.microsoft.com/office/drawing/2014/main" id="{0B8741EC-0A36-48BC-8FA5-B00C2AE6E6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31" name="正方形/長方形 330">
          <a:extLst>
            <a:ext uri="{FF2B5EF4-FFF2-40B4-BE49-F238E27FC236}">
              <a16:creationId xmlns:a16="http://schemas.microsoft.com/office/drawing/2014/main" id="{FBE4975C-A121-4626-8001-27171701A26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32" name="正方形/長方形 331">
          <a:extLst>
            <a:ext uri="{FF2B5EF4-FFF2-40B4-BE49-F238E27FC236}">
              <a16:creationId xmlns:a16="http://schemas.microsoft.com/office/drawing/2014/main" id="{35313CAE-4E8D-4A1B-87B7-8061F52D21B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3" name="正方形/長方形 332">
          <a:extLst>
            <a:ext uri="{FF2B5EF4-FFF2-40B4-BE49-F238E27FC236}">
              <a16:creationId xmlns:a16="http://schemas.microsoft.com/office/drawing/2014/main" id="{EEE6ED2D-CA21-45B1-8675-A020DB0A961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4" name="正方形/長方形 333">
          <a:extLst>
            <a:ext uri="{FF2B5EF4-FFF2-40B4-BE49-F238E27FC236}">
              <a16:creationId xmlns:a16="http://schemas.microsoft.com/office/drawing/2014/main" id="{FD3B002E-48E6-48D1-9ACF-CCFEA8B2C8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5" name="正方形/長方形 334">
          <a:extLst>
            <a:ext uri="{FF2B5EF4-FFF2-40B4-BE49-F238E27FC236}">
              <a16:creationId xmlns:a16="http://schemas.microsoft.com/office/drawing/2014/main" id="{5C46ADA3-9812-470D-B7CE-DB18EC62747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6" name="正方形/長方形 335">
          <a:extLst>
            <a:ext uri="{FF2B5EF4-FFF2-40B4-BE49-F238E27FC236}">
              <a16:creationId xmlns:a16="http://schemas.microsoft.com/office/drawing/2014/main" id="{68160DB0-FBAC-4AD6-8A5F-C4D5C0B794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7" name="正方形/長方形 336">
          <a:extLst>
            <a:ext uri="{FF2B5EF4-FFF2-40B4-BE49-F238E27FC236}">
              <a16:creationId xmlns:a16="http://schemas.microsoft.com/office/drawing/2014/main" id="{89A5592A-1C5B-493A-9F5F-CDE2F41A23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38" name="テキスト ボックス 337">
          <a:extLst>
            <a:ext uri="{FF2B5EF4-FFF2-40B4-BE49-F238E27FC236}">
              <a16:creationId xmlns:a16="http://schemas.microsoft.com/office/drawing/2014/main" id="{444560B9-23C8-468A-BB04-810F61FB87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39" name="直線コネクタ 338">
          <a:extLst>
            <a:ext uri="{FF2B5EF4-FFF2-40B4-BE49-F238E27FC236}">
              <a16:creationId xmlns:a16="http://schemas.microsoft.com/office/drawing/2014/main" id="{9B818DE7-7113-4C9F-94ED-F79C4C8F86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40" name="テキスト ボックス 339">
          <a:extLst>
            <a:ext uri="{FF2B5EF4-FFF2-40B4-BE49-F238E27FC236}">
              <a16:creationId xmlns:a16="http://schemas.microsoft.com/office/drawing/2014/main" id="{FCBF68B2-44CC-42F4-885A-2C098CCCBB5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41" name="直線コネクタ 340">
          <a:extLst>
            <a:ext uri="{FF2B5EF4-FFF2-40B4-BE49-F238E27FC236}">
              <a16:creationId xmlns:a16="http://schemas.microsoft.com/office/drawing/2014/main" id="{A00162EA-3AF2-4C41-9ABD-E169787C126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42" name="テキスト ボックス 341">
          <a:extLst>
            <a:ext uri="{FF2B5EF4-FFF2-40B4-BE49-F238E27FC236}">
              <a16:creationId xmlns:a16="http://schemas.microsoft.com/office/drawing/2014/main" id="{61765534-432B-4A64-B926-DBA7441856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43" name="直線コネクタ 342">
          <a:extLst>
            <a:ext uri="{FF2B5EF4-FFF2-40B4-BE49-F238E27FC236}">
              <a16:creationId xmlns:a16="http://schemas.microsoft.com/office/drawing/2014/main" id="{D91838AA-EB18-4E2D-A39D-BBEF886BFC0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44" name="テキスト ボックス 343">
          <a:extLst>
            <a:ext uri="{FF2B5EF4-FFF2-40B4-BE49-F238E27FC236}">
              <a16:creationId xmlns:a16="http://schemas.microsoft.com/office/drawing/2014/main" id="{BED1B3E5-0F2F-41FD-886B-5DA790BDAD3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45" name="直線コネクタ 344">
          <a:extLst>
            <a:ext uri="{FF2B5EF4-FFF2-40B4-BE49-F238E27FC236}">
              <a16:creationId xmlns:a16="http://schemas.microsoft.com/office/drawing/2014/main" id="{BC4963C7-9C75-4600-B92C-D3BD211C011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46" name="テキスト ボックス 345">
          <a:extLst>
            <a:ext uri="{FF2B5EF4-FFF2-40B4-BE49-F238E27FC236}">
              <a16:creationId xmlns:a16="http://schemas.microsoft.com/office/drawing/2014/main" id="{EE8D0093-6225-4559-8686-9D579344C87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47" name="直線コネクタ 346">
          <a:extLst>
            <a:ext uri="{FF2B5EF4-FFF2-40B4-BE49-F238E27FC236}">
              <a16:creationId xmlns:a16="http://schemas.microsoft.com/office/drawing/2014/main" id="{26E93BF7-FF46-4E06-A28C-2E4B005A11F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48" name="テキスト ボックス 347">
          <a:extLst>
            <a:ext uri="{FF2B5EF4-FFF2-40B4-BE49-F238E27FC236}">
              <a16:creationId xmlns:a16="http://schemas.microsoft.com/office/drawing/2014/main" id="{5260B346-011D-435B-81A9-88C268BAFF4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49" name="直線コネクタ 348">
          <a:extLst>
            <a:ext uri="{FF2B5EF4-FFF2-40B4-BE49-F238E27FC236}">
              <a16:creationId xmlns:a16="http://schemas.microsoft.com/office/drawing/2014/main" id="{25822000-39B5-4E5A-858C-793B4AF0041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50" name="テキスト ボックス 349">
          <a:extLst>
            <a:ext uri="{FF2B5EF4-FFF2-40B4-BE49-F238E27FC236}">
              <a16:creationId xmlns:a16="http://schemas.microsoft.com/office/drawing/2014/main" id="{CCB1BFF8-FED4-4A43-B422-2400C7A942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51" name="直線コネクタ 350">
          <a:extLst>
            <a:ext uri="{FF2B5EF4-FFF2-40B4-BE49-F238E27FC236}">
              <a16:creationId xmlns:a16="http://schemas.microsoft.com/office/drawing/2014/main" id="{12713094-34B3-4E98-8B6B-74AE591752E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52" name="テキスト ボックス 351">
          <a:extLst>
            <a:ext uri="{FF2B5EF4-FFF2-40B4-BE49-F238E27FC236}">
              <a16:creationId xmlns:a16="http://schemas.microsoft.com/office/drawing/2014/main" id="{771D29E3-A021-46B7-98DA-9838BBD03BB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53" name="直線コネクタ 352">
          <a:extLst>
            <a:ext uri="{FF2B5EF4-FFF2-40B4-BE49-F238E27FC236}">
              <a16:creationId xmlns:a16="http://schemas.microsoft.com/office/drawing/2014/main" id="{E166B0DE-BB40-48D0-AE5E-45A8B888D7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4" name="【庁舎】&#10;有形固定資産減価償却率グラフ枠">
          <a:extLst>
            <a:ext uri="{FF2B5EF4-FFF2-40B4-BE49-F238E27FC236}">
              <a16:creationId xmlns:a16="http://schemas.microsoft.com/office/drawing/2014/main" id="{35D293B3-0084-4620-B573-072322F3BC0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355" name="直線コネクタ 354">
          <a:extLst>
            <a:ext uri="{FF2B5EF4-FFF2-40B4-BE49-F238E27FC236}">
              <a16:creationId xmlns:a16="http://schemas.microsoft.com/office/drawing/2014/main" id="{9ED40AE3-A04B-458A-ACC9-A661EAFAADA3}"/>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56" name="【庁舎】&#10;有形固定資産減価償却率最小値テキスト">
          <a:extLst>
            <a:ext uri="{FF2B5EF4-FFF2-40B4-BE49-F238E27FC236}">
              <a16:creationId xmlns:a16="http://schemas.microsoft.com/office/drawing/2014/main" id="{BAF7E1E2-BBD7-48B7-9216-6F43AF80282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57" name="直線コネクタ 356">
          <a:extLst>
            <a:ext uri="{FF2B5EF4-FFF2-40B4-BE49-F238E27FC236}">
              <a16:creationId xmlns:a16="http://schemas.microsoft.com/office/drawing/2014/main" id="{74C2C09C-14F2-4DC2-8D05-3155C2BBF9B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358" name="【庁舎】&#10;有形固定資産減価償却率最大値テキスト">
          <a:extLst>
            <a:ext uri="{FF2B5EF4-FFF2-40B4-BE49-F238E27FC236}">
              <a16:creationId xmlns:a16="http://schemas.microsoft.com/office/drawing/2014/main" id="{0A58673F-45E3-4409-8997-C63173177FD6}"/>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359" name="直線コネクタ 358">
          <a:extLst>
            <a:ext uri="{FF2B5EF4-FFF2-40B4-BE49-F238E27FC236}">
              <a16:creationId xmlns:a16="http://schemas.microsoft.com/office/drawing/2014/main" id="{670EE09D-CB28-468F-B04D-A78BA7B9C53D}"/>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121393</xdr:rowOff>
    </xdr:from>
    <xdr:ext cx="405111" cy="259045"/>
    <xdr:sp macro="" textlink="">
      <xdr:nvSpPr>
        <xdr:cNvPr id="360" name="【庁舎】&#10;有形固定資産減価償却率平均値テキスト">
          <a:extLst>
            <a:ext uri="{FF2B5EF4-FFF2-40B4-BE49-F238E27FC236}">
              <a16:creationId xmlns:a16="http://schemas.microsoft.com/office/drawing/2014/main" id="{3372A8CE-6084-466E-90AE-E9BA34E726CD}"/>
            </a:ext>
          </a:extLst>
        </xdr:cNvPr>
        <xdr:cNvSpPr txBox="1"/>
      </xdr:nvSpPr>
      <xdr:spPr>
        <a:xfrm>
          <a:off x="16357600" y="1795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361" name="フローチャート: 判断 360">
          <a:extLst>
            <a:ext uri="{FF2B5EF4-FFF2-40B4-BE49-F238E27FC236}">
              <a16:creationId xmlns:a16="http://schemas.microsoft.com/office/drawing/2014/main" id="{CEEB215C-0457-4571-BA7C-D8678FA9758C}"/>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362" name="フローチャート: 判断 361">
          <a:extLst>
            <a:ext uri="{FF2B5EF4-FFF2-40B4-BE49-F238E27FC236}">
              <a16:creationId xmlns:a16="http://schemas.microsoft.com/office/drawing/2014/main" id="{3341F08A-6A68-4919-9271-A1561AC216B6}"/>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363" name="フローチャート: 判断 362">
          <a:extLst>
            <a:ext uri="{FF2B5EF4-FFF2-40B4-BE49-F238E27FC236}">
              <a16:creationId xmlns:a16="http://schemas.microsoft.com/office/drawing/2014/main" id="{4ED6D941-778C-4909-9030-CB197C008B2B}"/>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364" name="フローチャート: 判断 363">
          <a:extLst>
            <a:ext uri="{FF2B5EF4-FFF2-40B4-BE49-F238E27FC236}">
              <a16:creationId xmlns:a16="http://schemas.microsoft.com/office/drawing/2014/main" id="{BE860B80-0DFC-4A54-BD0D-CB9DD9ED5014}"/>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365" name="フローチャート: 判断 364">
          <a:extLst>
            <a:ext uri="{FF2B5EF4-FFF2-40B4-BE49-F238E27FC236}">
              <a16:creationId xmlns:a16="http://schemas.microsoft.com/office/drawing/2014/main" id="{B67B8E4B-54A0-4EAA-9118-EC2C31962A65}"/>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CA54C0B1-AF90-472F-9EE8-954577E9DE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6A7D80DA-695B-40C5-9001-457D0BA89ED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AE2888EB-08F4-4908-A8C3-37D19F4578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AC94B0FC-0618-4F5F-A304-22987417454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7897064E-C78E-4007-A14E-C0B78DC9442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144599</xdr:rowOff>
    </xdr:from>
    <xdr:to>
      <xdr:col>81</xdr:col>
      <xdr:colOff>101600</xdr:colOff>
      <xdr:row>106</xdr:row>
      <xdr:rowOff>74749</xdr:rowOff>
    </xdr:to>
    <xdr:sp macro="" textlink="">
      <xdr:nvSpPr>
        <xdr:cNvPr id="371" name="楕円 370">
          <a:extLst>
            <a:ext uri="{FF2B5EF4-FFF2-40B4-BE49-F238E27FC236}">
              <a16:creationId xmlns:a16="http://schemas.microsoft.com/office/drawing/2014/main" id="{7C1D909A-D0F6-488C-8378-AF5440EFEA8B}"/>
            </a:ext>
          </a:extLst>
        </xdr:cNvPr>
        <xdr:cNvSpPr/>
      </xdr:nvSpPr>
      <xdr:spPr>
        <a:xfrm>
          <a:off x="15430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100512</xdr:rowOff>
    </xdr:from>
    <xdr:to>
      <xdr:col>76</xdr:col>
      <xdr:colOff>165100</xdr:colOff>
      <xdr:row>106</xdr:row>
      <xdr:rowOff>30662</xdr:rowOff>
    </xdr:to>
    <xdr:sp macro="" textlink="">
      <xdr:nvSpPr>
        <xdr:cNvPr id="372" name="楕円 371">
          <a:extLst>
            <a:ext uri="{FF2B5EF4-FFF2-40B4-BE49-F238E27FC236}">
              <a16:creationId xmlns:a16="http://schemas.microsoft.com/office/drawing/2014/main" id="{821BE95F-B9D6-4AC2-9663-00114BF071AB}"/>
            </a:ext>
          </a:extLst>
        </xdr:cNvPr>
        <xdr:cNvSpPr/>
      </xdr:nvSpPr>
      <xdr:spPr>
        <a:xfrm>
          <a:off x="14541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151312</xdr:rowOff>
    </xdr:from>
    <xdr:to>
      <xdr:col>81</xdr:col>
      <xdr:colOff>50800</xdr:colOff>
      <xdr:row>106</xdr:row>
      <xdr:rowOff>23949</xdr:rowOff>
    </xdr:to>
    <xdr:cxnSp macro="">
      <xdr:nvCxnSpPr>
        <xdr:cNvPr id="373" name="直線コネクタ 372">
          <a:extLst>
            <a:ext uri="{FF2B5EF4-FFF2-40B4-BE49-F238E27FC236}">
              <a16:creationId xmlns:a16="http://schemas.microsoft.com/office/drawing/2014/main" id="{4ED24D5F-EAF6-4CBA-949E-BA7E79D10F8A}"/>
            </a:ext>
          </a:extLst>
        </xdr:cNvPr>
        <xdr:cNvCxnSpPr/>
      </xdr:nvCxnSpPr>
      <xdr:spPr>
        <a:xfrm>
          <a:off x="14592300" y="181535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35198</xdr:rowOff>
    </xdr:from>
    <xdr:to>
      <xdr:col>72</xdr:col>
      <xdr:colOff>38100</xdr:colOff>
      <xdr:row>105</xdr:row>
      <xdr:rowOff>136798</xdr:rowOff>
    </xdr:to>
    <xdr:sp macro="" textlink="">
      <xdr:nvSpPr>
        <xdr:cNvPr id="374" name="楕円 373">
          <a:extLst>
            <a:ext uri="{FF2B5EF4-FFF2-40B4-BE49-F238E27FC236}">
              <a16:creationId xmlns:a16="http://schemas.microsoft.com/office/drawing/2014/main" id="{687EE859-4E05-4661-A499-BEF5A206E607}"/>
            </a:ext>
          </a:extLst>
        </xdr:cNvPr>
        <xdr:cNvSpPr/>
      </xdr:nvSpPr>
      <xdr:spPr>
        <a:xfrm>
          <a:off x="13652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85998</xdr:rowOff>
    </xdr:from>
    <xdr:to>
      <xdr:col>76</xdr:col>
      <xdr:colOff>114300</xdr:colOff>
      <xdr:row>105</xdr:row>
      <xdr:rowOff>151312</xdr:rowOff>
    </xdr:to>
    <xdr:cxnSp macro="">
      <xdr:nvCxnSpPr>
        <xdr:cNvPr id="375" name="直線コネクタ 374">
          <a:extLst>
            <a:ext uri="{FF2B5EF4-FFF2-40B4-BE49-F238E27FC236}">
              <a16:creationId xmlns:a16="http://schemas.microsoft.com/office/drawing/2014/main" id="{3510B519-FB48-42BB-AB4F-5CAF9821B9CE}"/>
            </a:ext>
          </a:extLst>
        </xdr:cNvPr>
        <xdr:cNvCxnSpPr/>
      </xdr:nvCxnSpPr>
      <xdr:spPr>
        <a:xfrm>
          <a:off x="13703300" y="1808824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149498</xdr:rowOff>
    </xdr:from>
    <xdr:to>
      <xdr:col>67</xdr:col>
      <xdr:colOff>101600</xdr:colOff>
      <xdr:row>105</xdr:row>
      <xdr:rowOff>79648</xdr:rowOff>
    </xdr:to>
    <xdr:sp macro="" textlink="">
      <xdr:nvSpPr>
        <xdr:cNvPr id="376" name="楕円 375">
          <a:extLst>
            <a:ext uri="{FF2B5EF4-FFF2-40B4-BE49-F238E27FC236}">
              <a16:creationId xmlns:a16="http://schemas.microsoft.com/office/drawing/2014/main" id="{FD88364E-E470-4FF5-98A8-EFE12FD91718}"/>
            </a:ext>
          </a:extLst>
        </xdr:cNvPr>
        <xdr:cNvSpPr/>
      </xdr:nvSpPr>
      <xdr:spPr>
        <a:xfrm>
          <a:off x="12763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28848</xdr:rowOff>
    </xdr:from>
    <xdr:to>
      <xdr:col>71</xdr:col>
      <xdr:colOff>177800</xdr:colOff>
      <xdr:row>105</xdr:row>
      <xdr:rowOff>85998</xdr:rowOff>
    </xdr:to>
    <xdr:cxnSp macro="">
      <xdr:nvCxnSpPr>
        <xdr:cNvPr id="377" name="直線コネクタ 376">
          <a:extLst>
            <a:ext uri="{FF2B5EF4-FFF2-40B4-BE49-F238E27FC236}">
              <a16:creationId xmlns:a16="http://schemas.microsoft.com/office/drawing/2014/main" id="{85DB37C3-811E-4684-8141-9EE9F262511E}"/>
            </a:ext>
          </a:extLst>
        </xdr:cNvPr>
        <xdr:cNvCxnSpPr/>
      </xdr:nvCxnSpPr>
      <xdr:spPr>
        <a:xfrm>
          <a:off x="12814300" y="1803109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378" name="n_1aveValue【庁舎】&#10;有形固定資産減価償却率">
          <a:extLst>
            <a:ext uri="{FF2B5EF4-FFF2-40B4-BE49-F238E27FC236}">
              <a16:creationId xmlns:a16="http://schemas.microsoft.com/office/drawing/2014/main" id="{BF0065A8-F61C-4241-BB57-8E9B8EA89261}"/>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379" name="n_2aveValue【庁舎】&#10;有形固定資産減価償却率">
          <a:extLst>
            <a:ext uri="{FF2B5EF4-FFF2-40B4-BE49-F238E27FC236}">
              <a16:creationId xmlns:a16="http://schemas.microsoft.com/office/drawing/2014/main" id="{D89AF9F7-CA90-438A-80ED-18ABA325101C}"/>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380" name="n_3aveValue【庁舎】&#10;有形固定資産減価償却率">
          <a:extLst>
            <a:ext uri="{FF2B5EF4-FFF2-40B4-BE49-F238E27FC236}">
              <a16:creationId xmlns:a16="http://schemas.microsoft.com/office/drawing/2014/main" id="{3B6ED852-61CB-476E-A7B7-E919EF621B73}"/>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381" name="n_4aveValue【庁舎】&#10;有形固定資産減価償却率">
          <a:extLst>
            <a:ext uri="{FF2B5EF4-FFF2-40B4-BE49-F238E27FC236}">
              <a16:creationId xmlns:a16="http://schemas.microsoft.com/office/drawing/2014/main" id="{7D36A743-1ABE-4BFB-8DEC-ABB4243835B6}"/>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65876</xdr:rowOff>
    </xdr:from>
    <xdr:ext cx="405111" cy="259045"/>
    <xdr:sp macro="" textlink="">
      <xdr:nvSpPr>
        <xdr:cNvPr id="382" name="n_1mainValue【庁舎】&#10;有形固定資産減価償却率">
          <a:extLst>
            <a:ext uri="{FF2B5EF4-FFF2-40B4-BE49-F238E27FC236}">
              <a16:creationId xmlns:a16="http://schemas.microsoft.com/office/drawing/2014/main" id="{ACBF23E4-0FE4-4C2D-9D35-3BCC031484E0}"/>
            </a:ext>
          </a:extLst>
        </xdr:cNvPr>
        <xdr:cNvSpPr txBox="1"/>
      </xdr:nvSpPr>
      <xdr:spPr>
        <a:xfrm>
          <a:off x="152660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21789</xdr:rowOff>
    </xdr:from>
    <xdr:ext cx="405111" cy="259045"/>
    <xdr:sp macro="" textlink="">
      <xdr:nvSpPr>
        <xdr:cNvPr id="383" name="n_2mainValue【庁舎】&#10;有形固定資産減価償却率">
          <a:extLst>
            <a:ext uri="{FF2B5EF4-FFF2-40B4-BE49-F238E27FC236}">
              <a16:creationId xmlns:a16="http://schemas.microsoft.com/office/drawing/2014/main" id="{AA335EB5-2AE5-49E8-9A85-D4BC84E7F84C}"/>
            </a:ext>
          </a:extLst>
        </xdr:cNvPr>
        <xdr:cNvSpPr txBox="1"/>
      </xdr:nvSpPr>
      <xdr:spPr>
        <a:xfrm>
          <a:off x="14389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127925</xdr:rowOff>
    </xdr:from>
    <xdr:ext cx="405111" cy="259045"/>
    <xdr:sp macro="" textlink="">
      <xdr:nvSpPr>
        <xdr:cNvPr id="384" name="n_3mainValue【庁舎】&#10;有形固定資産減価償却率">
          <a:extLst>
            <a:ext uri="{FF2B5EF4-FFF2-40B4-BE49-F238E27FC236}">
              <a16:creationId xmlns:a16="http://schemas.microsoft.com/office/drawing/2014/main" id="{97AC37B7-29AF-471F-B15F-0B6153F97195}"/>
            </a:ext>
          </a:extLst>
        </xdr:cNvPr>
        <xdr:cNvSpPr txBox="1"/>
      </xdr:nvSpPr>
      <xdr:spPr>
        <a:xfrm>
          <a:off x="13500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70775</xdr:rowOff>
    </xdr:from>
    <xdr:ext cx="405111" cy="259045"/>
    <xdr:sp macro="" textlink="">
      <xdr:nvSpPr>
        <xdr:cNvPr id="385" name="n_4mainValue【庁舎】&#10;有形固定資産減価償却率">
          <a:extLst>
            <a:ext uri="{FF2B5EF4-FFF2-40B4-BE49-F238E27FC236}">
              <a16:creationId xmlns:a16="http://schemas.microsoft.com/office/drawing/2014/main" id="{E04BDC45-5CC5-4759-9EA9-012009EA0A27}"/>
            </a:ext>
          </a:extLst>
        </xdr:cNvPr>
        <xdr:cNvSpPr txBox="1"/>
      </xdr:nvSpPr>
      <xdr:spPr>
        <a:xfrm>
          <a:off x="12611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6" name="正方形/長方形 385">
          <a:extLst>
            <a:ext uri="{FF2B5EF4-FFF2-40B4-BE49-F238E27FC236}">
              <a16:creationId xmlns:a16="http://schemas.microsoft.com/office/drawing/2014/main" id="{5910FC39-2E2A-48F2-8E6F-7B0BF7CFD5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87" name="正方形/長方形 386">
          <a:extLst>
            <a:ext uri="{FF2B5EF4-FFF2-40B4-BE49-F238E27FC236}">
              <a16:creationId xmlns:a16="http://schemas.microsoft.com/office/drawing/2014/main" id="{A0CF4B6C-D2D2-45A9-B5F3-15DB395F293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88" name="正方形/長方形 387">
          <a:extLst>
            <a:ext uri="{FF2B5EF4-FFF2-40B4-BE49-F238E27FC236}">
              <a16:creationId xmlns:a16="http://schemas.microsoft.com/office/drawing/2014/main" id="{820358BD-7114-43AF-BAE6-62989BCCF2C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89" name="正方形/長方形 388">
          <a:extLst>
            <a:ext uri="{FF2B5EF4-FFF2-40B4-BE49-F238E27FC236}">
              <a16:creationId xmlns:a16="http://schemas.microsoft.com/office/drawing/2014/main" id="{3E0CED4C-0286-4582-AD49-5725F15EEE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90" name="正方形/長方形 389">
          <a:extLst>
            <a:ext uri="{FF2B5EF4-FFF2-40B4-BE49-F238E27FC236}">
              <a16:creationId xmlns:a16="http://schemas.microsoft.com/office/drawing/2014/main" id="{6040C2E8-FB4F-4153-A702-F5018839096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91" name="正方形/長方形 390">
          <a:extLst>
            <a:ext uri="{FF2B5EF4-FFF2-40B4-BE49-F238E27FC236}">
              <a16:creationId xmlns:a16="http://schemas.microsoft.com/office/drawing/2014/main" id="{D2EE8F39-EE2B-4A0A-94E8-21395065928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92" name="正方形/長方形 391">
          <a:extLst>
            <a:ext uri="{FF2B5EF4-FFF2-40B4-BE49-F238E27FC236}">
              <a16:creationId xmlns:a16="http://schemas.microsoft.com/office/drawing/2014/main" id="{E7E246AA-65D0-4A55-A99C-38BF5206FB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93" name="正方形/長方形 392">
          <a:extLst>
            <a:ext uri="{FF2B5EF4-FFF2-40B4-BE49-F238E27FC236}">
              <a16:creationId xmlns:a16="http://schemas.microsoft.com/office/drawing/2014/main" id="{7B686703-D717-48C2-8278-DDCC59A625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4" name="テキスト ボックス 393">
          <a:extLst>
            <a:ext uri="{FF2B5EF4-FFF2-40B4-BE49-F238E27FC236}">
              <a16:creationId xmlns:a16="http://schemas.microsoft.com/office/drawing/2014/main" id="{53A7F6A6-CAD8-47AE-837D-BF56EDF7E76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5" name="直線コネクタ 394">
          <a:extLst>
            <a:ext uri="{FF2B5EF4-FFF2-40B4-BE49-F238E27FC236}">
              <a16:creationId xmlns:a16="http://schemas.microsoft.com/office/drawing/2014/main" id="{B5108B80-F623-451F-B64F-E48BE329168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396" name="直線コネクタ 395">
          <a:extLst>
            <a:ext uri="{FF2B5EF4-FFF2-40B4-BE49-F238E27FC236}">
              <a16:creationId xmlns:a16="http://schemas.microsoft.com/office/drawing/2014/main" id="{EDBB623C-CF84-413C-838A-9D23E579437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97" name="テキスト ボックス 396">
          <a:extLst>
            <a:ext uri="{FF2B5EF4-FFF2-40B4-BE49-F238E27FC236}">
              <a16:creationId xmlns:a16="http://schemas.microsoft.com/office/drawing/2014/main" id="{941AE196-FC42-46EE-85EC-0736F8F42A9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98" name="直線コネクタ 397">
          <a:extLst>
            <a:ext uri="{FF2B5EF4-FFF2-40B4-BE49-F238E27FC236}">
              <a16:creationId xmlns:a16="http://schemas.microsoft.com/office/drawing/2014/main" id="{652152A7-96BF-4C2F-8A86-7D1D578C2EA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99" name="テキスト ボックス 398">
          <a:extLst>
            <a:ext uri="{FF2B5EF4-FFF2-40B4-BE49-F238E27FC236}">
              <a16:creationId xmlns:a16="http://schemas.microsoft.com/office/drawing/2014/main" id="{9FF5968C-265D-4A5B-9587-21BCBB14AA9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00" name="直線コネクタ 399">
          <a:extLst>
            <a:ext uri="{FF2B5EF4-FFF2-40B4-BE49-F238E27FC236}">
              <a16:creationId xmlns:a16="http://schemas.microsoft.com/office/drawing/2014/main" id="{6EF03072-2663-4515-94AC-B9B619CEEFA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01" name="テキスト ボックス 400">
          <a:extLst>
            <a:ext uri="{FF2B5EF4-FFF2-40B4-BE49-F238E27FC236}">
              <a16:creationId xmlns:a16="http://schemas.microsoft.com/office/drawing/2014/main" id="{71E9597F-838A-4877-B319-824AC182114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02" name="直線コネクタ 401">
          <a:extLst>
            <a:ext uri="{FF2B5EF4-FFF2-40B4-BE49-F238E27FC236}">
              <a16:creationId xmlns:a16="http://schemas.microsoft.com/office/drawing/2014/main" id="{EF532646-BDAE-497E-8EB5-BC41413FF68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03" name="テキスト ボックス 402">
          <a:extLst>
            <a:ext uri="{FF2B5EF4-FFF2-40B4-BE49-F238E27FC236}">
              <a16:creationId xmlns:a16="http://schemas.microsoft.com/office/drawing/2014/main" id="{97110E07-E0CC-47F8-A56D-647C194EA22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04" name="直線コネクタ 403">
          <a:extLst>
            <a:ext uri="{FF2B5EF4-FFF2-40B4-BE49-F238E27FC236}">
              <a16:creationId xmlns:a16="http://schemas.microsoft.com/office/drawing/2014/main" id="{C56B28FE-2F5B-4A17-BFB0-9E0F496F95F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05" name="テキスト ボックス 404">
          <a:extLst>
            <a:ext uri="{FF2B5EF4-FFF2-40B4-BE49-F238E27FC236}">
              <a16:creationId xmlns:a16="http://schemas.microsoft.com/office/drawing/2014/main" id="{1CB290B6-4D25-45B5-BBF2-B23E207675C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06" name="直線コネクタ 405">
          <a:extLst>
            <a:ext uri="{FF2B5EF4-FFF2-40B4-BE49-F238E27FC236}">
              <a16:creationId xmlns:a16="http://schemas.microsoft.com/office/drawing/2014/main" id="{079CADBB-8CDF-4B9C-8D74-89F78B7F808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07" name="テキスト ボックス 406">
          <a:extLst>
            <a:ext uri="{FF2B5EF4-FFF2-40B4-BE49-F238E27FC236}">
              <a16:creationId xmlns:a16="http://schemas.microsoft.com/office/drawing/2014/main" id="{358CF562-472C-4CD1-9838-83147E853C9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8" name="直線コネクタ 407">
          <a:extLst>
            <a:ext uri="{FF2B5EF4-FFF2-40B4-BE49-F238E27FC236}">
              <a16:creationId xmlns:a16="http://schemas.microsoft.com/office/drawing/2014/main" id="{25D89FEF-F88B-46FF-9DA8-A22DB204AEE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9" name="テキスト ボックス 408">
          <a:extLst>
            <a:ext uri="{FF2B5EF4-FFF2-40B4-BE49-F238E27FC236}">
              <a16:creationId xmlns:a16="http://schemas.microsoft.com/office/drawing/2014/main" id="{AFE8FEEE-F116-4E5F-88EA-508CBDA5685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10" name="【庁舎】&#10;一人当たり面積グラフ枠">
          <a:extLst>
            <a:ext uri="{FF2B5EF4-FFF2-40B4-BE49-F238E27FC236}">
              <a16:creationId xmlns:a16="http://schemas.microsoft.com/office/drawing/2014/main" id="{4E06A90E-184A-48A2-BD6D-A120A1E2DAF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411" name="直線コネクタ 410">
          <a:extLst>
            <a:ext uri="{FF2B5EF4-FFF2-40B4-BE49-F238E27FC236}">
              <a16:creationId xmlns:a16="http://schemas.microsoft.com/office/drawing/2014/main" id="{1F402C73-5E78-4909-A6D1-8A041443C8A7}"/>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412" name="【庁舎】&#10;一人当たり面積最小値テキスト">
          <a:extLst>
            <a:ext uri="{FF2B5EF4-FFF2-40B4-BE49-F238E27FC236}">
              <a16:creationId xmlns:a16="http://schemas.microsoft.com/office/drawing/2014/main" id="{18FB7967-DFD3-4CC6-854D-BF1E3BC142F6}"/>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413" name="直線コネクタ 412">
          <a:extLst>
            <a:ext uri="{FF2B5EF4-FFF2-40B4-BE49-F238E27FC236}">
              <a16:creationId xmlns:a16="http://schemas.microsoft.com/office/drawing/2014/main" id="{C5C0DF0C-8BF0-445E-A325-A12D45693B03}"/>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414" name="【庁舎】&#10;一人当たり面積最大値テキスト">
          <a:extLst>
            <a:ext uri="{FF2B5EF4-FFF2-40B4-BE49-F238E27FC236}">
              <a16:creationId xmlns:a16="http://schemas.microsoft.com/office/drawing/2014/main" id="{5BA7AB64-8EAD-4611-A904-AE09A720FC76}"/>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415" name="直線コネクタ 414">
          <a:extLst>
            <a:ext uri="{FF2B5EF4-FFF2-40B4-BE49-F238E27FC236}">
              <a16:creationId xmlns:a16="http://schemas.microsoft.com/office/drawing/2014/main" id="{367F6241-B250-44A3-B723-D513A2A765FA}"/>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28320</xdr:rowOff>
    </xdr:from>
    <xdr:ext cx="469744" cy="259045"/>
    <xdr:sp macro="" textlink="">
      <xdr:nvSpPr>
        <xdr:cNvPr id="416" name="【庁舎】&#10;一人当たり面積平均値テキスト">
          <a:extLst>
            <a:ext uri="{FF2B5EF4-FFF2-40B4-BE49-F238E27FC236}">
              <a16:creationId xmlns:a16="http://schemas.microsoft.com/office/drawing/2014/main" id="{53ECC001-7527-40B1-9893-9344AB0AC64F}"/>
            </a:ext>
          </a:extLst>
        </xdr:cNvPr>
        <xdr:cNvSpPr txBox="1"/>
      </xdr:nvSpPr>
      <xdr:spPr>
        <a:xfrm>
          <a:off x="22199600" y="1803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417" name="フローチャート: 判断 416">
          <a:extLst>
            <a:ext uri="{FF2B5EF4-FFF2-40B4-BE49-F238E27FC236}">
              <a16:creationId xmlns:a16="http://schemas.microsoft.com/office/drawing/2014/main" id="{BA9AECE8-6FD1-4966-8D01-8D1937BC2945}"/>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418" name="フローチャート: 判断 417">
          <a:extLst>
            <a:ext uri="{FF2B5EF4-FFF2-40B4-BE49-F238E27FC236}">
              <a16:creationId xmlns:a16="http://schemas.microsoft.com/office/drawing/2014/main" id="{22C6A26F-1659-4E96-B2FD-58E2F00F03E4}"/>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419" name="フローチャート: 判断 418">
          <a:extLst>
            <a:ext uri="{FF2B5EF4-FFF2-40B4-BE49-F238E27FC236}">
              <a16:creationId xmlns:a16="http://schemas.microsoft.com/office/drawing/2014/main" id="{4A171A72-6C3F-4C91-9508-1E61A8097B4D}"/>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420" name="フローチャート: 判断 419">
          <a:extLst>
            <a:ext uri="{FF2B5EF4-FFF2-40B4-BE49-F238E27FC236}">
              <a16:creationId xmlns:a16="http://schemas.microsoft.com/office/drawing/2014/main" id="{C7C9CD26-D574-45A4-85DE-7FA8824E27BA}"/>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421" name="フローチャート: 判断 420">
          <a:extLst>
            <a:ext uri="{FF2B5EF4-FFF2-40B4-BE49-F238E27FC236}">
              <a16:creationId xmlns:a16="http://schemas.microsoft.com/office/drawing/2014/main" id="{F7EDFB48-36A2-4A5B-8815-DC13DB127509}"/>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ED3AE149-8AC3-4586-860D-187471ACFE1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3598BA11-32E1-4C22-95C2-7191D61D205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CCC24C48-D5FB-4340-8FC1-E876BC8F60A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DFAAAAB0-D698-423A-BAFC-608F1A8EE3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782699D2-7A06-4621-9E12-350B2C1EE7F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72208</xdr:rowOff>
    </xdr:from>
    <xdr:to>
      <xdr:col>112</xdr:col>
      <xdr:colOff>38100</xdr:colOff>
      <xdr:row>107</xdr:row>
      <xdr:rowOff>2358</xdr:rowOff>
    </xdr:to>
    <xdr:sp macro="" textlink="">
      <xdr:nvSpPr>
        <xdr:cNvPr id="427" name="楕円 426">
          <a:extLst>
            <a:ext uri="{FF2B5EF4-FFF2-40B4-BE49-F238E27FC236}">
              <a16:creationId xmlns:a16="http://schemas.microsoft.com/office/drawing/2014/main" id="{8C75FA18-0386-450E-A0E6-8FAAD12A8E46}"/>
            </a:ext>
          </a:extLst>
        </xdr:cNvPr>
        <xdr:cNvSpPr/>
      </xdr:nvSpPr>
      <xdr:spPr>
        <a:xfrm>
          <a:off x="21272500" y="182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44450</xdr:rowOff>
    </xdr:from>
    <xdr:to>
      <xdr:col>107</xdr:col>
      <xdr:colOff>101600</xdr:colOff>
      <xdr:row>103</xdr:row>
      <xdr:rowOff>146050</xdr:rowOff>
    </xdr:to>
    <xdr:sp macro="" textlink="">
      <xdr:nvSpPr>
        <xdr:cNvPr id="428" name="楕円 427">
          <a:extLst>
            <a:ext uri="{FF2B5EF4-FFF2-40B4-BE49-F238E27FC236}">
              <a16:creationId xmlns:a16="http://schemas.microsoft.com/office/drawing/2014/main" id="{7574191F-B6BC-4C18-A847-8692F1F91877}"/>
            </a:ext>
          </a:extLst>
        </xdr:cNvPr>
        <xdr:cNvSpPr/>
      </xdr:nvSpPr>
      <xdr:spPr>
        <a:xfrm>
          <a:off x="20383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95250</xdr:rowOff>
    </xdr:from>
    <xdr:to>
      <xdr:col>111</xdr:col>
      <xdr:colOff>177800</xdr:colOff>
      <xdr:row>106</xdr:row>
      <xdr:rowOff>123008</xdr:rowOff>
    </xdr:to>
    <xdr:cxnSp macro="">
      <xdr:nvCxnSpPr>
        <xdr:cNvPr id="429" name="直線コネクタ 428">
          <a:extLst>
            <a:ext uri="{FF2B5EF4-FFF2-40B4-BE49-F238E27FC236}">
              <a16:creationId xmlns:a16="http://schemas.microsoft.com/office/drawing/2014/main" id="{81B4433A-935A-4DE3-85A2-7C5E0471BC79}"/>
            </a:ext>
          </a:extLst>
        </xdr:cNvPr>
        <xdr:cNvCxnSpPr/>
      </xdr:nvCxnSpPr>
      <xdr:spPr>
        <a:xfrm>
          <a:off x="20434300" y="17754600"/>
          <a:ext cx="88900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430" name="楕円 429">
          <a:extLst>
            <a:ext uri="{FF2B5EF4-FFF2-40B4-BE49-F238E27FC236}">
              <a16:creationId xmlns:a16="http://schemas.microsoft.com/office/drawing/2014/main" id="{D69FE577-5FFE-4247-815F-E0A3CA1010DE}"/>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95250</xdr:rowOff>
    </xdr:from>
    <xdr:to>
      <xdr:col>107</xdr:col>
      <xdr:colOff>50800</xdr:colOff>
      <xdr:row>106</xdr:row>
      <xdr:rowOff>144780</xdr:rowOff>
    </xdr:to>
    <xdr:cxnSp macro="">
      <xdr:nvCxnSpPr>
        <xdr:cNvPr id="431" name="直線コネクタ 430">
          <a:extLst>
            <a:ext uri="{FF2B5EF4-FFF2-40B4-BE49-F238E27FC236}">
              <a16:creationId xmlns:a16="http://schemas.microsoft.com/office/drawing/2014/main" id="{2A54AFA2-8B8A-4652-AA9B-E18CB6D497C6}"/>
            </a:ext>
          </a:extLst>
        </xdr:cNvPr>
        <xdr:cNvCxnSpPr/>
      </xdr:nvCxnSpPr>
      <xdr:spPr>
        <a:xfrm flipV="1">
          <a:off x="19545300" y="17754600"/>
          <a:ext cx="8890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102688</xdr:rowOff>
    </xdr:from>
    <xdr:to>
      <xdr:col>98</xdr:col>
      <xdr:colOff>38100</xdr:colOff>
      <xdr:row>107</xdr:row>
      <xdr:rowOff>32838</xdr:rowOff>
    </xdr:to>
    <xdr:sp macro="" textlink="">
      <xdr:nvSpPr>
        <xdr:cNvPr id="432" name="楕円 431">
          <a:extLst>
            <a:ext uri="{FF2B5EF4-FFF2-40B4-BE49-F238E27FC236}">
              <a16:creationId xmlns:a16="http://schemas.microsoft.com/office/drawing/2014/main" id="{7102B2D1-C012-4686-AE4F-7723A25CBCBC}"/>
            </a:ext>
          </a:extLst>
        </xdr:cNvPr>
        <xdr:cNvSpPr/>
      </xdr:nvSpPr>
      <xdr:spPr>
        <a:xfrm>
          <a:off x="18605500" y="182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153488</xdr:rowOff>
    </xdr:to>
    <xdr:cxnSp macro="">
      <xdr:nvCxnSpPr>
        <xdr:cNvPr id="433" name="直線コネクタ 432">
          <a:extLst>
            <a:ext uri="{FF2B5EF4-FFF2-40B4-BE49-F238E27FC236}">
              <a16:creationId xmlns:a16="http://schemas.microsoft.com/office/drawing/2014/main" id="{9042C8D2-F106-4302-8246-C30A933F18D3}"/>
            </a:ext>
          </a:extLst>
        </xdr:cNvPr>
        <xdr:cNvCxnSpPr/>
      </xdr:nvCxnSpPr>
      <xdr:spPr>
        <a:xfrm flipV="1">
          <a:off x="18656300" y="1831848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434" name="n_1aveValue【庁舎】&#10;一人当たり面積">
          <a:extLst>
            <a:ext uri="{FF2B5EF4-FFF2-40B4-BE49-F238E27FC236}">
              <a16:creationId xmlns:a16="http://schemas.microsoft.com/office/drawing/2014/main" id="{1D359DF1-5B71-44FA-9E94-9DD980C3B4D2}"/>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144797</xdr:rowOff>
    </xdr:from>
    <xdr:ext cx="469744" cy="259045"/>
    <xdr:sp macro="" textlink="">
      <xdr:nvSpPr>
        <xdr:cNvPr id="435" name="n_2aveValue【庁舎】&#10;一人当たり面積">
          <a:extLst>
            <a:ext uri="{FF2B5EF4-FFF2-40B4-BE49-F238E27FC236}">
              <a16:creationId xmlns:a16="http://schemas.microsoft.com/office/drawing/2014/main" id="{F370BD78-6CD8-4BC4-B495-5D269511531A}"/>
            </a:ext>
          </a:extLst>
        </xdr:cNvPr>
        <xdr:cNvSpPr txBox="1"/>
      </xdr:nvSpPr>
      <xdr:spPr>
        <a:xfrm>
          <a:off x="20199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436" name="n_3aveValue【庁舎】&#10;一人当たり面積">
          <a:extLst>
            <a:ext uri="{FF2B5EF4-FFF2-40B4-BE49-F238E27FC236}">
              <a16:creationId xmlns:a16="http://schemas.microsoft.com/office/drawing/2014/main" id="{D58FDBDE-CB0C-4930-A7D0-F32609A660E3}"/>
            </a:ext>
          </a:extLst>
        </xdr:cNvPr>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69504</xdr:rowOff>
    </xdr:from>
    <xdr:ext cx="469744" cy="259045"/>
    <xdr:sp macro="" textlink="">
      <xdr:nvSpPr>
        <xdr:cNvPr id="437" name="n_4aveValue【庁舎】&#10;一人当たり面積">
          <a:extLst>
            <a:ext uri="{FF2B5EF4-FFF2-40B4-BE49-F238E27FC236}">
              <a16:creationId xmlns:a16="http://schemas.microsoft.com/office/drawing/2014/main" id="{7A4CB4E6-42D7-4DA4-8733-8224A544E0B2}"/>
            </a:ext>
          </a:extLst>
        </xdr:cNvPr>
        <xdr:cNvSpPr txBox="1"/>
      </xdr:nvSpPr>
      <xdr:spPr>
        <a:xfrm>
          <a:off x="18421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164935</xdr:rowOff>
    </xdr:from>
    <xdr:ext cx="469744" cy="259045"/>
    <xdr:sp macro="" textlink="">
      <xdr:nvSpPr>
        <xdr:cNvPr id="438" name="n_1mainValue【庁舎】&#10;一人当たり面積">
          <a:extLst>
            <a:ext uri="{FF2B5EF4-FFF2-40B4-BE49-F238E27FC236}">
              <a16:creationId xmlns:a16="http://schemas.microsoft.com/office/drawing/2014/main" id="{E2B91DDD-9D02-4465-AAEF-CB26D5856F22}"/>
            </a:ext>
          </a:extLst>
        </xdr:cNvPr>
        <xdr:cNvSpPr txBox="1"/>
      </xdr:nvSpPr>
      <xdr:spPr>
        <a:xfrm>
          <a:off x="21075727" y="1833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162577</xdr:rowOff>
    </xdr:from>
    <xdr:ext cx="469744" cy="259045"/>
    <xdr:sp macro="" textlink="">
      <xdr:nvSpPr>
        <xdr:cNvPr id="439" name="n_2mainValue【庁舎】&#10;一人当たり面積">
          <a:extLst>
            <a:ext uri="{FF2B5EF4-FFF2-40B4-BE49-F238E27FC236}">
              <a16:creationId xmlns:a16="http://schemas.microsoft.com/office/drawing/2014/main" id="{18EFAA4E-546F-4025-84B2-B66186368F47}"/>
            </a:ext>
          </a:extLst>
        </xdr:cNvPr>
        <xdr:cNvSpPr txBox="1"/>
      </xdr:nvSpPr>
      <xdr:spPr>
        <a:xfrm>
          <a:off x="20199427"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440" name="n_3mainValue【庁舎】&#10;一人当たり面積">
          <a:extLst>
            <a:ext uri="{FF2B5EF4-FFF2-40B4-BE49-F238E27FC236}">
              <a16:creationId xmlns:a16="http://schemas.microsoft.com/office/drawing/2014/main" id="{1AF92067-9FE7-4F2B-B3C9-F6CB573840F2}"/>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23965</xdr:rowOff>
    </xdr:from>
    <xdr:ext cx="469744" cy="259045"/>
    <xdr:sp macro="" textlink="">
      <xdr:nvSpPr>
        <xdr:cNvPr id="441" name="n_4mainValue【庁舎】&#10;一人当たり面積">
          <a:extLst>
            <a:ext uri="{FF2B5EF4-FFF2-40B4-BE49-F238E27FC236}">
              <a16:creationId xmlns:a16="http://schemas.microsoft.com/office/drawing/2014/main" id="{A8C24E34-CF47-4335-8BEE-51C5D76B98C9}"/>
            </a:ext>
          </a:extLst>
        </xdr:cNvPr>
        <xdr:cNvSpPr txBox="1"/>
      </xdr:nvSpPr>
      <xdr:spPr>
        <a:xfrm>
          <a:off x="18421427" y="1836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42" name="正方形/長方形 441">
          <a:extLst>
            <a:ext uri="{FF2B5EF4-FFF2-40B4-BE49-F238E27FC236}">
              <a16:creationId xmlns:a16="http://schemas.microsoft.com/office/drawing/2014/main" id="{412319E2-3343-4FE8-A75E-BE793D1466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43" name="正方形/長方形 442">
          <a:extLst>
            <a:ext uri="{FF2B5EF4-FFF2-40B4-BE49-F238E27FC236}">
              <a16:creationId xmlns:a16="http://schemas.microsoft.com/office/drawing/2014/main" id="{D2792C9C-669A-4B75-82BD-CE562C60C9F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4" name="テキスト ボックス 443">
          <a:extLst>
            <a:ext uri="{FF2B5EF4-FFF2-40B4-BE49-F238E27FC236}">
              <a16:creationId xmlns:a16="http://schemas.microsoft.com/office/drawing/2014/main" id="{2A365CC4-324F-473D-8A60-5C815A4F82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83</v>
      </c>
      <c r="C2" s="182"/>
      <c r="D2" s="183"/>
    </row>
    <row r="3" spans="1:119" ht="18.75" customHeight="1" thickBot="1" x14ac:dyDescent="0.25">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7509943</v>
      </c>
      <c r="BO4" s="485"/>
      <c r="BP4" s="485"/>
      <c r="BQ4" s="485"/>
      <c r="BR4" s="485"/>
      <c r="BS4" s="485"/>
      <c r="BT4" s="485"/>
      <c r="BU4" s="486"/>
      <c r="BV4" s="484">
        <v>7399477</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8.3000000000000007</v>
      </c>
      <c r="CU4" s="625"/>
      <c r="CV4" s="625"/>
      <c r="CW4" s="625"/>
      <c r="CX4" s="625"/>
      <c r="CY4" s="625"/>
      <c r="CZ4" s="625"/>
      <c r="DA4" s="626"/>
      <c r="DB4" s="624">
        <v>6.4</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7085502</v>
      </c>
      <c r="BO5" s="456"/>
      <c r="BP5" s="456"/>
      <c r="BQ5" s="456"/>
      <c r="BR5" s="456"/>
      <c r="BS5" s="456"/>
      <c r="BT5" s="456"/>
      <c r="BU5" s="457"/>
      <c r="BV5" s="455">
        <v>7111224</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97.4</v>
      </c>
      <c r="CU5" s="453"/>
      <c r="CV5" s="453"/>
      <c r="CW5" s="453"/>
      <c r="CX5" s="453"/>
      <c r="CY5" s="453"/>
      <c r="CZ5" s="453"/>
      <c r="DA5" s="454"/>
      <c r="DB5" s="452">
        <v>89.6</v>
      </c>
      <c r="DC5" s="453"/>
      <c r="DD5" s="453"/>
      <c r="DE5" s="453"/>
      <c r="DF5" s="453"/>
      <c r="DG5" s="453"/>
      <c r="DH5" s="453"/>
      <c r="DI5" s="454"/>
    </row>
    <row r="6" spans="1:119" ht="18.75" customHeight="1" x14ac:dyDescent="0.2">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104</v>
      </c>
      <c r="AV6" s="514"/>
      <c r="AW6" s="514"/>
      <c r="AX6" s="514"/>
      <c r="AY6" s="469" t="s">
        <v>105</v>
      </c>
      <c r="AZ6" s="470"/>
      <c r="BA6" s="470"/>
      <c r="BB6" s="470"/>
      <c r="BC6" s="470"/>
      <c r="BD6" s="470"/>
      <c r="BE6" s="470"/>
      <c r="BF6" s="470"/>
      <c r="BG6" s="470"/>
      <c r="BH6" s="470"/>
      <c r="BI6" s="470"/>
      <c r="BJ6" s="470"/>
      <c r="BK6" s="470"/>
      <c r="BL6" s="470"/>
      <c r="BM6" s="471"/>
      <c r="BN6" s="455">
        <v>424441</v>
      </c>
      <c r="BO6" s="456"/>
      <c r="BP6" s="456"/>
      <c r="BQ6" s="456"/>
      <c r="BR6" s="456"/>
      <c r="BS6" s="456"/>
      <c r="BT6" s="456"/>
      <c r="BU6" s="457"/>
      <c r="BV6" s="455">
        <v>288253</v>
      </c>
      <c r="BW6" s="456"/>
      <c r="BX6" s="456"/>
      <c r="BY6" s="456"/>
      <c r="BZ6" s="456"/>
      <c r="CA6" s="456"/>
      <c r="CB6" s="456"/>
      <c r="CC6" s="457"/>
      <c r="CD6" s="495" t="s">
        <v>106</v>
      </c>
      <c r="CE6" s="415"/>
      <c r="CF6" s="415"/>
      <c r="CG6" s="415"/>
      <c r="CH6" s="415"/>
      <c r="CI6" s="415"/>
      <c r="CJ6" s="415"/>
      <c r="CK6" s="415"/>
      <c r="CL6" s="415"/>
      <c r="CM6" s="415"/>
      <c r="CN6" s="415"/>
      <c r="CO6" s="415"/>
      <c r="CP6" s="415"/>
      <c r="CQ6" s="415"/>
      <c r="CR6" s="415"/>
      <c r="CS6" s="496"/>
      <c r="CT6" s="598">
        <v>98.3</v>
      </c>
      <c r="CU6" s="599"/>
      <c r="CV6" s="599"/>
      <c r="CW6" s="599"/>
      <c r="CX6" s="599"/>
      <c r="CY6" s="599"/>
      <c r="CZ6" s="599"/>
      <c r="DA6" s="600"/>
      <c r="DB6" s="598">
        <v>92.8</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107</v>
      </c>
      <c r="AN7" s="412"/>
      <c r="AO7" s="412"/>
      <c r="AP7" s="412"/>
      <c r="AQ7" s="412"/>
      <c r="AR7" s="412"/>
      <c r="AS7" s="412"/>
      <c r="AT7" s="413"/>
      <c r="AU7" s="513" t="s">
        <v>108</v>
      </c>
      <c r="AV7" s="514"/>
      <c r="AW7" s="514"/>
      <c r="AX7" s="514"/>
      <c r="AY7" s="469" t="s">
        <v>109</v>
      </c>
      <c r="AZ7" s="470"/>
      <c r="BA7" s="470"/>
      <c r="BB7" s="470"/>
      <c r="BC7" s="470"/>
      <c r="BD7" s="470"/>
      <c r="BE7" s="470"/>
      <c r="BF7" s="470"/>
      <c r="BG7" s="470"/>
      <c r="BH7" s="470"/>
      <c r="BI7" s="470"/>
      <c r="BJ7" s="470"/>
      <c r="BK7" s="470"/>
      <c r="BL7" s="470"/>
      <c r="BM7" s="471"/>
      <c r="BN7" s="455">
        <v>84144</v>
      </c>
      <c r="BO7" s="456"/>
      <c r="BP7" s="456"/>
      <c r="BQ7" s="456"/>
      <c r="BR7" s="456"/>
      <c r="BS7" s="456"/>
      <c r="BT7" s="456"/>
      <c r="BU7" s="457"/>
      <c r="BV7" s="455">
        <v>19832</v>
      </c>
      <c r="BW7" s="456"/>
      <c r="BX7" s="456"/>
      <c r="BY7" s="456"/>
      <c r="BZ7" s="456"/>
      <c r="CA7" s="456"/>
      <c r="CB7" s="456"/>
      <c r="CC7" s="457"/>
      <c r="CD7" s="495" t="s">
        <v>110</v>
      </c>
      <c r="CE7" s="415"/>
      <c r="CF7" s="415"/>
      <c r="CG7" s="415"/>
      <c r="CH7" s="415"/>
      <c r="CI7" s="415"/>
      <c r="CJ7" s="415"/>
      <c r="CK7" s="415"/>
      <c r="CL7" s="415"/>
      <c r="CM7" s="415"/>
      <c r="CN7" s="415"/>
      <c r="CO7" s="415"/>
      <c r="CP7" s="415"/>
      <c r="CQ7" s="415"/>
      <c r="CR7" s="415"/>
      <c r="CS7" s="496"/>
      <c r="CT7" s="455">
        <v>4114248</v>
      </c>
      <c r="CU7" s="456"/>
      <c r="CV7" s="456"/>
      <c r="CW7" s="456"/>
      <c r="CX7" s="456"/>
      <c r="CY7" s="456"/>
      <c r="CZ7" s="456"/>
      <c r="DA7" s="457"/>
      <c r="DB7" s="455">
        <v>4185416</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111</v>
      </c>
      <c r="AN8" s="412"/>
      <c r="AO8" s="412"/>
      <c r="AP8" s="412"/>
      <c r="AQ8" s="412"/>
      <c r="AR8" s="412"/>
      <c r="AS8" s="412"/>
      <c r="AT8" s="413"/>
      <c r="AU8" s="513" t="s">
        <v>96</v>
      </c>
      <c r="AV8" s="514"/>
      <c r="AW8" s="514"/>
      <c r="AX8" s="514"/>
      <c r="AY8" s="469" t="s">
        <v>112</v>
      </c>
      <c r="AZ8" s="470"/>
      <c r="BA8" s="470"/>
      <c r="BB8" s="470"/>
      <c r="BC8" s="470"/>
      <c r="BD8" s="470"/>
      <c r="BE8" s="470"/>
      <c r="BF8" s="470"/>
      <c r="BG8" s="470"/>
      <c r="BH8" s="470"/>
      <c r="BI8" s="470"/>
      <c r="BJ8" s="470"/>
      <c r="BK8" s="470"/>
      <c r="BL8" s="470"/>
      <c r="BM8" s="471"/>
      <c r="BN8" s="455">
        <v>340297</v>
      </c>
      <c r="BO8" s="456"/>
      <c r="BP8" s="456"/>
      <c r="BQ8" s="456"/>
      <c r="BR8" s="456"/>
      <c r="BS8" s="456"/>
      <c r="BT8" s="456"/>
      <c r="BU8" s="457"/>
      <c r="BV8" s="455">
        <v>268421</v>
      </c>
      <c r="BW8" s="456"/>
      <c r="BX8" s="456"/>
      <c r="BY8" s="456"/>
      <c r="BZ8" s="456"/>
      <c r="CA8" s="456"/>
      <c r="CB8" s="456"/>
      <c r="CC8" s="457"/>
      <c r="CD8" s="495" t="s">
        <v>113</v>
      </c>
      <c r="CE8" s="415"/>
      <c r="CF8" s="415"/>
      <c r="CG8" s="415"/>
      <c r="CH8" s="415"/>
      <c r="CI8" s="415"/>
      <c r="CJ8" s="415"/>
      <c r="CK8" s="415"/>
      <c r="CL8" s="415"/>
      <c r="CM8" s="415"/>
      <c r="CN8" s="415"/>
      <c r="CO8" s="415"/>
      <c r="CP8" s="415"/>
      <c r="CQ8" s="415"/>
      <c r="CR8" s="415"/>
      <c r="CS8" s="496"/>
      <c r="CT8" s="558">
        <v>0.23</v>
      </c>
      <c r="CU8" s="559"/>
      <c r="CV8" s="559"/>
      <c r="CW8" s="559"/>
      <c r="CX8" s="559"/>
      <c r="CY8" s="559"/>
      <c r="CZ8" s="559"/>
      <c r="DA8" s="560"/>
      <c r="DB8" s="558">
        <v>0.23</v>
      </c>
      <c r="DC8" s="559"/>
      <c r="DD8" s="559"/>
      <c r="DE8" s="559"/>
      <c r="DF8" s="559"/>
      <c r="DG8" s="559"/>
      <c r="DH8" s="559"/>
      <c r="DI8" s="560"/>
    </row>
    <row r="9" spans="1:119" ht="18.75" customHeight="1" thickBot="1" x14ac:dyDescent="0.25">
      <c r="A9" s="181"/>
      <c r="B9" s="587" t="s">
        <v>114</v>
      </c>
      <c r="C9" s="588"/>
      <c r="D9" s="588"/>
      <c r="E9" s="588"/>
      <c r="F9" s="588"/>
      <c r="G9" s="588"/>
      <c r="H9" s="588"/>
      <c r="I9" s="588"/>
      <c r="J9" s="588"/>
      <c r="K9" s="506"/>
      <c r="L9" s="589" t="s">
        <v>115</v>
      </c>
      <c r="M9" s="590"/>
      <c r="N9" s="590"/>
      <c r="O9" s="590"/>
      <c r="P9" s="590"/>
      <c r="Q9" s="591"/>
      <c r="R9" s="592">
        <v>8080</v>
      </c>
      <c r="S9" s="593"/>
      <c r="T9" s="593"/>
      <c r="U9" s="593"/>
      <c r="V9" s="594"/>
      <c r="W9" s="524" t="s">
        <v>116</v>
      </c>
      <c r="X9" s="525"/>
      <c r="Y9" s="525"/>
      <c r="Z9" s="525"/>
      <c r="AA9" s="525"/>
      <c r="AB9" s="525"/>
      <c r="AC9" s="525"/>
      <c r="AD9" s="525"/>
      <c r="AE9" s="525"/>
      <c r="AF9" s="525"/>
      <c r="AG9" s="525"/>
      <c r="AH9" s="525"/>
      <c r="AI9" s="525"/>
      <c r="AJ9" s="525"/>
      <c r="AK9" s="525"/>
      <c r="AL9" s="595"/>
      <c r="AM9" s="512" t="s">
        <v>117</v>
      </c>
      <c r="AN9" s="412"/>
      <c r="AO9" s="412"/>
      <c r="AP9" s="412"/>
      <c r="AQ9" s="412"/>
      <c r="AR9" s="412"/>
      <c r="AS9" s="412"/>
      <c r="AT9" s="413"/>
      <c r="AU9" s="513" t="s">
        <v>118</v>
      </c>
      <c r="AV9" s="514"/>
      <c r="AW9" s="514"/>
      <c r="AX9" s="514"/>
      <c r="AY9" s="469" t="s">
        <v>119</v>
      </c>
      <c r="AZ9" s="470"/>
      <c r="BA9" s="470"/>
      <c r="BB9" s="470"/>
      <c r="BC9" s="470"/>
      <c r="BD9" s="470"/>
      <c r="BE9" s="470"/>
      <c r="BF9" s="470"/>
      <c r="BG9" s="470"/>
      <c r="BH9" s="470"/>
      <c r="BI9" s="470"/>
      <c r="BJ9" s="470"/>
      <c r="BK9" s="470"/>
      <c r="BL9" s="470"/>
      <c r="BM9" s="471"/>
      <c r="BN9" s="455">
        <v>71876</v>
      </c>
      <c r="BO9" s="456"/>
      <c r="BP9" s="456"/>
      <c r="BQ9" s="456"/>
      <c r="BR9" s="456"/>
      <c r="BS9" s="456"/>
      <c r="BT9" s="456"/>
      <c r="BU9" s="457"/>
      <c r="BV9" s="455">
        <v>-30524</v>
      </c>
      <c r="BW9" s="456"/>
      <c r="BX9" s="456"/>
      <c r="BY9" s="456"/>
      <c r="BZ9" s="456"/>
      <c r="CA9" s="456"/>
      <c r="CB9" s="456"/>
      <c r="CC9" s="457"/>
      <c r="CD9" s="495" t="s">
        <v>120</v>
      </c>
      <c r="CE9" s="415"/>
      <c r="CF9" s="415"/>
      <c r="CG9" s="415"/>
      <c r="CH9" s="415"/>
      <c r="CI9" s="415"/>
      <c r="CJ9" s="415"/>
      <c r="CK9" s="415"/>
      <c r="CL9" s="415"/>
      <c r="CM9" s="415"/>
      <c r="CN9" s="415"/>
      <c r="CO9" s="415"/>
      <c r="CP9" s="415"/>
      <c r="CQ9" s="415"/>
      <c r="CR9" s="415"/>
      <c r="CS9" s="496"/>
      <c r="CT9" s="452">
        <v>12.7</v>
      </c>
      <c r="CU9" s="453"/>
      <c r="CV9" s="453"/>
      <c r="CW9" s="453"/>
      <c r="CX9" s="453"/>
      <c r="CY9" s="453"/>
      <c r="CZ9" s="453"/>
      <c r="DA9" s="454"/>
      <c r="DB9" s="452">
        <v>11.8</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121</v>
      </c>
      <c r="M10" s="412"/>
      <c r="N10" s="412"/>
      <c r="O10" s="412"/>
      <c r="P10" s="412"/>
      <c r="Q10" s="413"/>
      <c r="R10" s="408">
        <v>8902</v>
      </c>
      <c r="S10" s="409"/>
      <c r="T10" s="409"/>
      <c r="U10" s="409"/>
      <c r="V10" s="468"/>
      <c r="W10" s="596"/>
      <c r="X10" s="406"/>
      <c r="Y10" s="406"/>
      <c r="Z10" s="406"/>
      <c r="AA10" s="406"/>
      <c r="AB10" s="406"/>
      <c r="AC10" s="406"/>
      <c r="AD10" s="406"/>
      <c r="AE10" s="406"/>
      <c r="AF10" s="406"/>
      <c r="AG10" s="406"/>
      <c r="AH10" s="406"/>
      <c r="AI10" s="406"/>
      <c r="AJ10" s="406"/>
      <c r="AK10" s="406"/>
      <c r="AL10" s="597"/>
      <c r="AM10" s="512" t="s">
        <v>122</v>
      </c>
      <c r="AN10" s="412"/>
      <c r="AO10" s="412"/>
      <c r="AP10" s="412"/>
      <c r="AQ10" s="412"/>
      <c r="AR10" s="412"/>
      <c r="AS10" s="412"/>
      <c r="AT10" s="413"/>
      <c r="AU10" s="513" t="s">
        <v>123</v>
      </c>
      <c r="AV10" s="514"/>
      <c r="AW10" s="514"/>
      <c r="AX10" s="514"/>
      <c r="AY10" s="469" t="s">
        <v>124</v>
      </c>
      <c r="AZ10" s="470"/>
      <c r="BA10" s="470"/>
      <c r="BB10" s="470"/>
      <c r="BC10" s="470"/>
      <c r="BD10" s="470"/>
      <c r="BE10" s="470"/>
      <c r="BF10" s="470"/>
      <c r="BG10" s="470"/>
      <c r="BH10" s="470"/>
      <c r="BI10" s="470"/>
      <c r="BJ10" s="470"/>
      <c r="BK10" s="470"/>
      <c r="BL10" s="470"/>
      <c r="BM10" s="471"/>
      <c r="BN10" s="455">
        <v>274253</v>
      </c>
      <c r="BO10" s="456"/>
      <c r="BP10" s="456"/>
      <c r="BQ10" s="456"/>
      <c r="BR10" s="456"/>
      <c r="BS10" s="456"/>
      <c r="BT10" s="456"/>
      <c r="BU10" s="457"/>
      <c r="BV10" s="455">
        <v>455314</v>
      </c>
      <c r="BW10" s="456"/>
      <c r="BX10" s="456"/>
      <c r="BY10" s="456"/>
      <c r="BZ10" s="456"/>
      <c r="CA10" s="456"/>
      <c r="CB10" s="456"/>
      <c r="CC10" s="457"/>
      <c r="CD10" s="184" t="s">
        <v>125</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126</v>
      </c>
      <c r="M11" s="417"/>
      <c r="N11" s="417"/>
      <c r="O11" s="417"/>
      <c r="P11" s="417"/>
      <c r="Q11" s="418"/>
      <c r="R11" s="584" t="s">
        <v>127</v>
      </c>
      <c r="S11" s="585"/>
      <c r="T11" s="585"/>
      <c r="U11" s="585"/>
      <c r="V11" s="586"/>
      <c r="W11" s="596"/>
      <c r="X11" s="406"/>
      <c r="Y11" s="406"/>
      <c r="Z11" s="406"/>
      <c r="AA11" s="406"/>
      <c r="AB11" s="406"/>
      <c r="AC11" s="406"/>
      <c r="AD11" s="406"/>
      <c r="AE11" s="406"/>
      <c r="AF11" s="406"/>
      <c r="AG11" s="406"/>
      <c r="AH11" s="406"/>
      <c r="AI11" s="406"/>
      <c r="AJ11" s="406"/>
      <c r="AK11" s="406"/>
      <c r="AL11" s="597"/>
      <c r="AM11" s="512" t="s">
        <v>128</v>
      </c>
      <c r="AN11" s="412"/>
      <c r="AO11" s="412"/>
      <c r="AP11" s="412"/>
      <c r="AQ11" s="412"/>
      <c r="AR11" s="412"/>
      <c r="AS11" s="412"/>
      <c r="AT11" s="413"/>
      <c r="AU11" s="513" t="s">
        <v>123</v>
      </c>
      <c r="AV11" s="514"/>
      <c r="AW11" s="514"/>
      <c r="AX11" s="514"/>
      <c r="AY11" s="469" t="s">
        <v>129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130</v>
      </c>
      <c r="CE11" s="415"/>
      <c r="CF11" s="415"/>
      <c r="CG11" s="415"/>
      <c r="CH11" s="415"/>
      <c r="CI11" s="415"/>
      <c r="CJ11" s="415"/>
      <c r="CK11" s="415"/>
      <c r="CL11" s="415"/>
      <c r="CM11" s="415"/>
      <c r="CN11" s="415"/>
      <c r="CO11" s="415"/>
      <c r="CP11" s="415"/>
      <c r="CQ11" s="415"/>
      <c r="CR11" s="415"/>
      <c r="CS11" s="496"/>
      <c r="CT11" s="558" t="s">
        <v>131</v>
      </c>
      <c r="CU11" s="559"/>
      <c r="CV11" s="559"/>
      <c r="CW11" s="559"/>
      <c r="CX11" s="559"/>
      <c r="CY11" s="559"/>
      <c r="CZ11" s="559"/>
      <c r="DA11" s="560"/>
      <c r="DB11" s="558" t="s">
        <v>132</v>
      </c>
      <c r="DC11" s="559"/>
      <c r="DD11" s="559"/>
      <c r="DE11" s="559"/>
      <c r="DF11" s="559"/>
      <c r="DG11" s="559"/>
      <c r="DH11" s="559"/>
      <c r="DI11" s="560"/>
    </row>
    <row r="12" spans="1:119" ht="18.75" customHeight="1" x14ac:dyDescent="0.2">
      <c r="A12" s="181"/>
      <c r="B12" s="561" t="s">
        <v>133</v>
      </c>
      <c r="C12" s="562"/>
      <c r="D12" s="562"/>
      <c r="E12" s="562"/>
      <c r="F12" s="562"/>
      <c r="G12" s="562"/>
      <c r="H12" s="562"/>
      <c r="I12" s="562"/>
      <c r="J12" s="562"/>
      <c r="K12" s="563"/>
      <c r="L12" s="570" t="s">
        <v>134</v>
      </c>
      <c r="M12" s="571"/>
      <c r="N12" s="571"/>
      <c r="O12" s="571"/>
      <c r="P12" s="571"/>
      <c r="Q12" s="572"/>
      <c r="R12" s="573">
        <v>7797</v>
      </c>
      <c r="S12" s="574"/>
      <c r="T12" s="574"/>
      <c r="U12" s="574"/>
      <c r="V12" s="575"/>
      <c r="W12" s="576" t="s">
        <v>1</v>
      </c>
      <c r="X12" s="514"/>
      <c r="Y12" s="514"/>
      <c r="Z12" s="514"/>
      <c r="AA12" s="514"/>
      <c r="AB12" s="577"/>
      <c r="AC12" s="578" t="s">
        <v>135</v>
      </c>
      <c r="AD12" s="579"/>
      <c r="AE12" s="579"/>
      <c r="AF12" s="579"/>
      <c r="AG12" s="580"/>
      <c r="AH12" s="578" t="s">
        <v>136</v>
      </c>
      <c r="AI12" s="579"/>
      <c r="AJ12" s="579"/>
      <c r="AK12" s="579"/>
      <c r="AL12" s="581"/>
      <c r="AM12" s="512" t="s">
        <v>137</v>
      </c>
      <c r="AN12" s="412"/>
      <c r="AO12" s="412"/>
      <c r="AP12" s="412"/>
      <c r="AQ12" s="412"/>
      <c r="AR12" s="412"/>
      <c r="AS12" s="412"/>
      <c r="AT12" s="413"/>
      <c r="AU12" s="513" t="s">
        <v>96</v>
      </c>
      <c r="AV12" s="514"/>
      <c r="AW12" s="514"/>
      <c r="AX12" s="514"/>
      <c r="AY12" s="469" t="s">
        <v>138</v>
      </c>
      <c r="AZ12" s="470"/>
      <c r="BA12" s="470"/>
      <c r="BB12" s="470"/>
      <c r="BC12" s="470"/>
      <c r="BD12" s="470"/>
      <c r="BE12" s="470"/>
      <c r="BF12" s="470"/>
      <c r="BG12" s="470"/>
      <c r="BH12" s="470"/>
      <c r="BI12" s="470"/>
      <c r="BJ12" s="470"/>
      <c r="BK12" s="470"/>
      <c r="BL12" s="470"/>
      <c r="BM12" s="471"/>
      <c r="BN12" s="455">
        <v>444253</v>
      </c>
      <c r="BO12" s="456"/>
      <c r="BP12" s="456"/>
      <c r="BQ12" s="456"/>
      <c r="BR12" s="456"/>
      <c r="BS12" s="456"/>
      <c r="BT12" s="456"/>
      <c r="BU12" s="457"/>
      <c r="BV12" s="455">
        <v>355314</v>
      </c>
      <c r="BW12" s="456"/>
      <c r="BX12" s="456"/>
      <c r="BY12" s="456"/>
      <c r="BZ12" s="456"/>
      <c r="CA12" s="456"/>
      <c r="CB12" s="456"/>
      <c r="CC12" s="457"/>
      <c r="CD12" s="495" t="s">
        <v>139</v>
      </c>
      <c r="CE12" s="415"/>
      <c r="CF12" s="415"/>
      <c r="CG12" s="415"/>
      <c r="CH12" s="415"/>
      <c r="CI12" s="415"/>
      <c r="CJ12" s="415"/>
      <c r="CK12" s="415"/>
      <c r="CL12" s="415"/>
      <c r="CM12" s="415"/>
      <c r="CN12" s="415"/>
      <c r="CO12" s="415"/>
      <c r="CP12" s="415"/>
      <c r="CQ12" s="415"/>
      <c r="CR12" s="415"/>
      <c r="CS12" s="496"/>
      <c r="CT12" s="558" t="s">
        <v>140</v>
      </c>
      <c r="CU12" s="559"/>
      <c r="CV12" s="559"/>
      <c r="CW12" s="559"/>
      <c r="CX12" s="559"/>
      <c r="CY12" s="559"/>
      <c r="CZ12" s="559"/>
      <c r="DA12" s="560"/>
      <c r="DB12" s="558" t="s">
        <v>140</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141</v>
      </c>
      <c r="N13" s="540"/>
      <c r="O13" s="540"/>
      <c r="P13" s="540"/>
      <c r="Q13" s="541"/>
      <c r="R13" s="542">
        <v>7719</v>
      </c>
      <c r="S13" s="543"/>
      <c r="T13" s="543"/>
      <c r="U13" s="543"/>
      <c r="V13" s="544"/>
      <c r="W13" s="545" t="s">
        <v>142</v>
      </c>
      <c r="X13" s="441"/>
      <c r="Y13" s="441"/>
      <c r="Z13" s="441"/>
      <c r="AA13" s="441"/>
      <c r="AB13" s="442"/>
      <c r="AC13" s="408">
        <v>773</v>
      </c>
      <c r="AD13" s="409"/>
      <c r="AE13" s="409"/>
      <c r="AF13" s="409"/>
      <c r="AG13" s="410"/>
      <c r="AH13" s="408">
        <v>813</v>
      </c>
      <c r="AI13" s="409"/>
      <c r="AJ13" s="409"/>
      <c r="AK13" s="409"/>
      <c r="AL13" s="468"/>
      <c r="AM13" s="512" t="s">
        <v>143</v>
      </c>
      <c r="AN13" s="412"/>
      <c r="AO13" s="412"/>
      <c r="AP13" s="412"/>
      <c r="AQ13" s="412"/>
      <c r="AR13" s="412"/>
      <c r="AS13" s="412"/>
      <c r="AT13" s="413"/>
      <c r="AU13" s="513" t="s">
        <v>123</v>
      </c>
      <c r="AV13" s="514"/>
      <c r="AW13" s="514"/>
      <c r="AX13" s="514"/>
      <c r="AY13" s="469" t="s">
        <v>144</v>
      </c>
      <c r="AZ13" s="470"/>
      <c r="BA13" s="470"/>
      <c r="BB13" s="470"/>
      <c r="BC13" s="470"/>
      <c r="BD13" s="470"/>
      <c r="BE13" s="470"/>
      <c r="BF13" s="470"/>
      <c r="BG13" s="470"/>
      <c r="BH13" s="470"/>
      <c r="BI13" s="470"/>
      <c r="BJ13" s="470"/>
      <c r="BK13" s="470"/>
      <c r="BL13" s="470"/>
      <c r="BM13" s="471"/>
      <c r="BN13" s="455">
        <v>-98124</v>
      </c>
      <c r="BO13" s="456"/>
      <c r="BP13" s="456"/>
      <c r="BQ13" s="456"/>
      <c r="BR13" s="456"/>
      <c r="BS13" s="456"/>
      <c r="BT13" s="456"/>
      <c r="BU13" s="457"/>
      <c r="BV13" s="455">
        <v>69476</v>
      </c>
      <c r="BW13" s="456"/>
      <c r="BX13" s="456"/>
      <c r="BY13" s="456"/>
      <c r="BZ13" s="456"/>
      <c r="CA13" s="456"/>
      <c r="CB13" s="456"/>
      <c r="CC13" s="457"/>
      <c r="CD13" s="495" t="s">
        <v>145</v>
      </c>
      <c r="CE13" s="415"/>
      <c r="CF13" s="415"/>
      <c r="CG13" s="415"/>
      <c r="CH13" s="415"/>
      <c r="CI13" s="415"/>
      <c r="CJ13" s="415"/>
      <c r="CK13" s="415"/>
      <c r="CL13" s="415"/>
      <c r="CM13" s="415"/>
      <c r="CN13" s="415"/>
      <c r="CO13" s="415"/>
      <c r="CP13" s="415"/>
      <c r="CQ13" s="415"/>
      <c r="CR13" s="415"/>
      <c r="CS13" s="496"/>
      <c r="CT13" s="452">
        <v>9.6</v>
      </c>
      <c r="CU13" s="453"/>
      <c r="CV13" s="453"/>
      <c r="CW13" s="453"/>
      <c r="CX13" s="453"/>
      <c r="CY13" s="453"/>
      <c r="CZ13" s="453"/>
      <c r="DA13" s="454"/>
      <c r="DB13" s="452">
        <v>8.6</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146</v>
      </c>
      <c r="M14" s="582"/>
      <c r="N14" s="582"/>
      <c r="O14" s="582"/>
      <c r="P14" s="582"/>
      <c r="Q14" s="583"/>
      <c r="R14" s="542">
        <v>8030</v>
      </c>
      <c r="S14" s="543"/>
      <c r="T14" s="543"/>
      <c r="U14" s="543"/>
      <c r="V14" s="544"/>
      <c r="W14" s="546"/>
      <c r="X14" s="444"/>
      <c r="Y14" s="444"/>
      <c r="Z14" s="444"/>
      <c r="AA14" s="444"/>
      <c r="AB14" s="445"/>
      <c r="AC14" s="535">
        <v>18.2</v>
      </c>
      <c r="AD14" s="536"/>
      <c r="AE14" s="536"/>
      <c r="AF14" s="536"/>
      <c r="AG14" s="537"/>
      <c r="AH14" s="535">
        <v>17.7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147</v>
      </c>
      <c r="CE14" s="493"/>
      <c r="CF14" s="493"/>
      <c r="CG14" s="493"/>
      <c r="CH14" s="493"/>
      <c r="CI14" s="493"/>
      <c r="CJ14" s="493"/>
      <c r="CK14" s="493"/>
      <c r="CL14" s="493"/>
      <c r="CM14" s="493"/>
      <c r="CN14" s="493"/>
      <c r="CO14" s="493"/>
      <c r="CP14" s="493"/>
      <c r="CQ14" s="493"/>
      <c r="CR14" s="493"/>
      <c r="CS14" s="494"/>
      <c r="CT14" s="552">
        <v>27.8</v>
      </c>
      <c r="CU14" s="553"/>
      <c r="CV14" s="553"/>
      <c r="CW14" s="553"/>
      <c r="CX14" s="553"/>
      <c r="CY14" s="553"/>
      <c r="CZ14" s="553"/>
      <c r="DA14" s="554"/>
      <c r="DB14" s="552">
        <v>30.9</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141</v>
      </c>
      <c r="N15" s="540"/>
      <c r="O15" s="540"/>
      <c r="P15" s="540"/>
      <c r="Q15" s="541"/>
      <c r="R15" s="542">
        <v>7947</v>
      </c>
      <c r="S15" s="543"/>
      <c r="T15" s="543"/>
      <c r="U15" s="543"/>
      <c r="V15" s="544"/>
      <c r="W15" s="545" t="s">
        <v>148</v>
      </c>
      <c r="X15" s="441"/>
      <c r="Y15" s="441"/>
      <c r="Z15" s="441"/>
      <c r="AA15" s="441"/>
      <c r="AB15" s="442"/>
      <c r="AC15" s="408">
        <v>1418</v>
      </c>
      <c r="AD15" s="409"/>
      <c r="AE15" s="409"/>
      <c r="AF15" s="409"/>
      <c r="AG15" s="410"/>
      <c r="AH15" s="408">
        <v>1626</v>
      </c>
      <c r="AI15" s="409"/>
      <c r="AJ15" s="409"/>
      <c r="AK15" s="409"/>
      <c r="AL15" s="468"/>
      <c r="AM15" s="512"/>
      <c r="AN15" s="412"/>
      <c r="AO15" s="412"/>
      <c r="AP15" s="412"/>
      <c r="AQ15" s="412"/>
      <c r="AR15" s="412"/>
      <c r="AS15" s="412"/>
      <c r="AT15" s="413"/>
      <c r="AU15" s="513"/>
      <c r="AV15" s="514"/>
      <c r="AW15" s="514"/>
      <c r="AX15" s="514"/>
      <c r="AY15" s="481" t="s">
        <v>149</v>
      </c>
      <c r="AZ15" s="482"/>
      <c r="BA15" s="482"/>
      <c r="BB15" s="482"/>
      <c r="BC15" s="482"/>
      <c r="BD15" s="482"/>
      <c r="BE15" s="482"/>
      <c r="BF15" s="482"/>
      <c r="BG15" s="482"/>
      <c r="BH15" s="482"/>
      <c r="BI15" s="482"/>
      <c r="BJ15" s="482"/>
      <c r="BK15" s="482"/>
      <c r="BL15" s="482"/>
      <c r="BM15" s="483"/>
      <c r="BN15" s="484">
        <v>868513</v>
      </c>
      <c r="BO15" s="485"/>
      <c r="BP15" s="485"/>
      <c r="BQ15" s="485"/>
      <c r="BR15" s="485"/>
      <c r="BS15" s="485"/>
      <c r="BT15" s="485"/>
      <c r="BU15" s="486"/>
      <c r="BV15" s="484">
        <v>831013</v>
      </c>
      <c r="BW15" s="485"/>
      <c r="BX15" s="485"/>
      <c r="BY15" s="485"/>
      <c r="BZ15" s="485"/>
      <c r="CA15" s="485"/>
      <c r="CB15" s="485"/>
      <c r="CC15" s="486"/>
      <c r="CD15" s="555" t="s">
        <v>150</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151</v>
      </c>
      <c r="M16" s="530"/>
      <c r="N16" s="530"/>
      <c r="O16" s="530"/>
      <c r="P16" s="530"/>
      <c r="Q16" s="531"/>
      <c r="R16" s="532" t="s">
        <v>152</v>
      </c>
      <c r="S16" s="533"/>
      <c r="T16" s="533"/>
      <c r="U16" s="533"/>
      <c r="V16" s="534"/>
      <c r="W16" s="546"/>
      <c r="X16" s="444"/>
      <c r="Y16" s="444"/>
      <c r="Z16" s="444"/>
      <c r="AA16" s="444"/>
      <c r="AB16" s="445"/>
      <c r="AC16" s="535">
        <v>33.4</v>
      </c>
      <c r="AD16" s="536"/>
      <c r="AE16" s="536"/>
      <c r="AF16" s="536"/>
      <c r="AG16" s="537"/>
      <c r="AH16" s="535">
        <v>35.4</v>
      </c>
      <c r="AI16" s="536"/>
      <c r="AJ16" s="536"/>
      <c r="AK16" s="536"/>
      <c r="AL16" s="538"/>
      <c r="AM16" s="512"/>
      <c r="AN16" s="412"/>
      <c r="AO16" s="412"/>
      <c r="AP16" s="412"/>
      <c r="AQ16" s="412"/>
      <c r="AR16" s="412"/>
      <c r="AS16" s="412"/>
      <c r="AT16" s="413"/>
      <c r="AU16" s="513"/>
      <c r="AV16" s="514"/>
      <c r="AW16" s="514"/>
      <c r="AX16" s="514"/>
      <c r="AY16" s="469" t="s">
        <v>153</v>
      </c>
      <c r="AZ16" s="470"/>
      <c r="BA16" s="470"/>
      <c r="BB16" s="470"/>
      <c r="BC16" s="470"/>
      <c r="BD16" s="470"/>
      <c r="BE16" s="470"/>
      <c r="BF16" s="470"/>
      <c r="BG16" s="470"/>
      <c r="BH16" s="470"/>
      <c r="BI16" s="470"/>
      <c r="BJ16" s="470"/>
      <c r="BK16" s="470"/>
      <c r="BL16" s="470"/>
      <c r="BM16" s="471"/>
      <c r="BN16" s="455">
        <v>3856963</v>
      </c>
      <c r="BO16" s="456"/>
      <c r="BP16" s="456"/>
      <c r="BQ16" s="456"/>
      <c r="BR16" s="456"/>
      <c r="BS16" s="456"/>
      <c r="BT16" s="456"/>
      <c r="BU16" s="457"/>
      <c r="BV16" s="455">
        <v>3835546</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154</v>
      </c>
      <c r="N17" s="549"/>
      <c r="O17" s="549"/>
      <c r="P17" s="549"/>
      <c r="Q17" s="550"/>
      <c r="R17" s="532" t="s">
        <v>155</v>
      </c>
      <c r="S17" s="533"/>
      <c r="T17" s="533"/>
      <c r="U17" s="533"/>
      <c r="V17" s="534"/>
      <c r="W17" s="545" t="s">
        <v>156</v>
      </c>
      <c r="X17" s="441"/>
      <c r="Y17" s="441"/>
      <c r="Z17" s="441"/>
      <c r="AA17" s="441"/>
      <c r="AB17" s="442"/>
      <c r="AC17" s="408">
        <v>2050</v>
      </c>
      <c r="AD17" s="409"/>
      <c r="AE17" s="409"/>
      <c r="AF17" s="409"/>
      <c r="AG17" s="410"/>
      <c r="AH17" s="408">
        <v>2150</v>
      </c>
      <c r="AI17" s="409"/>
      <c r="AJ17" s="409"/>
      <c r="AK17" s="409"/>
      <c r="AL17" s="468"/>
      <c r="AM17" s="512"/>
      <c r="AN17" s="412"/>
      <c r="AO17" s="412"/>
      <c r="AP17" s="412"/>
      <c r="AQ17" s="412"/>
      <c r="AR17" s="412"/>
      <c r="AS17" s="412"/>
      <c r="AT17" s="413"/>
      <c r="AU17" s="513"/>
      <c r="AV17" s="514"/>
      <c r="AW17" s="514"/>
      <c r="AX17" s="514"/>
      <c r="AY17" s="469" t="s">
        <v>157</v>
      </c>
      <c r="AZ17" s="470"/>
      <c r="BA17" s="470"/>
      <c r="BB17" s="470"/>
      <c r="BC17" s="470"/>
      <c r="BD17" s="470"/>
      <c r="BE17" s="470"/>
      <c r="BF17" s="470"/>
      <c r="BG17" s="470"/>
      <c r="BH17" s="470"/>
      <c r="BI17" s="470"/>
      <c r="BJ17" s="470"/>
      <c r="BK17" s="470"/>
      <c r="BL17" s="470"/>
      <c r="BM17" s="471"/>
      <c r="BN17" s="455">
        <v>1088839</v>
      </c>
      <c r="BO17" s="456"/>
      <c r="BP17" s="456"/>
      <c r="BQ17" s="456"/>
      <c r="BR17" s="456"/>
      <c r="BS17" s="456"/>
      <c r="BT17" s="456"/>
      <c r="BU17" s="457"/>
      <c r="BV17" s="455">
        <v>1034849</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158</v>
      </c>
      <c r="C18" s="506"/>
      <c r="D18" s="506"/>
      <c r="E18" s="507"/>
      <c r="F18" s="507"/>
      <c r="G18" s="507"/>
      <c r="H18" s="507"/>
      <c r="I18" s="507"/>
      <c r="J18" s="507"/>
      <c r="K18" s="507"/>
      <c r="L18" s="508">
        <v>330.37</v>
      </c>
      <c r="M18" s="508"/>
      <c r="N18" s="508"/>
      <c r="O18" s="508"/>
      <c r="P18" s="508"/>
      <c r="Q18" s="508"/>
      <c r="R18" s="509"/>
      <c r="S18" s="509"/>
      <c r="T18" s="509"/>
      <c r="U18" s="509"/>
      <c r="V18" s="510"/>
      <c r="W18" s="526"/>
      <c r="X18" s="527"/>
      <c r="Y18" s="527"/>
      <c r="Z18" s="527"/>
      <c r="AA18" s="527"/>
      <c r="AB18" s="551"/>
      <c r="AC18" s="425">
        <v>48.3</v>
      </c>
      <c r="AD18" s="426"/>
      <c r="AE18" s="426"/>
      <c r="AF18" s="426"/>
      <c r="AG18" s="511"/>
      <c r="AH18" s="425">
        <v>46.9</v>
      </c>
      <c r="AI18" s="426"/>
      <c r="AJ18" s="426"/>
      <c r="AK18" s="426"/>
      <c r="AL18" s="427"/>
      <c r="AM18" s="512"/>
      <c r="AN18" s="412"/>
      <c r="AO18" s="412"/>
      <c r="AP18" s="412"/>
      <c r="AQ18" s="412"/>
      <c r="AR18" s="412"/>
      <c r="AS18" s="412"/>
      <c r="AT18" s="413"/>
      <c r="AU18" s="513"/>
      <c r="AV18" s="514"/>
      <c r="AW18" s="514"/>
      <c r="AX18" s="514"/>
      <c r="AY18" s="469" t="s">
        <v>159</v>
      </c>
      <c r="AZ18" s="470"/>
      <c r="BA18" s="470"/>
      <c r="BB18" s="470"/>
      <c r="BC18" s="470"/>
      <c r="BD18" s="470"/>
      <c r="BE18" s="470"/>
      <c r="BF18" s="470"/>
      <c r="BG18" s="470"/>
      <c r="BH18" s="470"/>
      <c r="BI18" s="470"/>
      <c r="BJ18" s="470"/>
      <c r="BK18" s="470"/>
      <c r="BL18" s="470"/>
      <c r="BM18" s="471"/>
      <c r="BN18" s="455">
        <v>4028712</v>
      </c>
      <c r="BO18" s="456"/>
      <c r="BP18" s="456"/>
      <c r="BQ18" s="456"/>
      <c r="BR18" s="456"/>
      <c r="BS18" s="456"/>
      <c r="BT18" s="456"/>
      <c r="BU18" s="457"/>
      <c r="BV18" s="455">
        <v>3795179</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160</v>
      </c>
      <c r="C19" s="506"/>
      <c r="D19" s="506"/>
      <c r="E19" s="507"/>
      <c r="F19" s="507"/>
      <c r="G19" s="507"/>
      <c r="H19" s="507"/>
      <c r="I19" s="507"/>
      <c r="J19" s="507"/>
      <c r="K19" s="507"/>
      <c r="L19" s="515">
        <v>24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161</v>
      </c>
      <c r="AZ19" s="470"/>
      <c r="BA19" s="470"/>
      <c r="BB19" s="470"/>
      <c r="BC19" s="470"/>
      <c r="BD19" s="470"/>
      <c r="BE19" s="470"/>
      <c r="BF19" s="470"/>
      <c r="BG19" s="470"/>
      <c r="BH19" s="470"/>
      <c r="BI19" s="470"/>
      <c r="BJ19" s="470"/>
      <c r="BK19" s="470"/>
      <c r="BL19" s="470"/>
      <c r="BM19" s="471"/>
      <c r="BN19" s="455">
        <v>5767338</v>
      </c>
      <c r="BO19" s="456"/>
      <c r="BP19" s="456"/>
      <c r="BQ19" s="456"/>
      <c r="BR19" s="456"/>
      <c r="BS19" s="456"/>
      <c r="BT19" s="456"/>
      <c r="BU19" s="457"/>
      <c r="BV19" s="455">
        <v>5646677</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162</v>
      </c>
      <c r="C20" s="506"/>
      <c r="D20" s="506"/>
      <c r="E20" s="507"/>
      <c r="F20" s="507"/>
      <c r="G20" s="507"/>
      <c r="H20" s="507"/>
      <c r="I20" s="507"/>
      <c r="J20" s="507"/>
      <c r="K20" s="507"/>
      <c r="L20" s="515">
        <v>2596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163</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164</v>
      </c>
      <c r="C22" s="432"/>
      <c r="D22" s="433"/>
      <c r="E22" s="440" t="s">
        <v>1</v>
      </c>
      <c r="F22" s="441"/>
      <c r="G22" s="441"/>
      <c r="H22" s="441"/>
      <c r="I22" s="441"/>
      <c r="J22" s="441"/>
      <c r="K22" s="442"/>
      <c r="L22" s="440" t="s">
        <v>165</v>
      </c>
      <c r="M22" s="441"/>
      <c r="N22" s="441"/>
      <c r="O22" s="441"/>
      <c r="P22" s="442"/>
      <c r="Q22" s="446" t="s">
        <v>166</v>
      </c>
      <c r="R22" s="447"/>
      <c r="S22" s="447"/>
      <c r="T22" s="447"/>
      <c r="U22" s="447"/>
      <c r="V22" s="448"/>
      <c r="W22" s="497" t="s">
        <v>167</v>
      </c>
      <c r="X22" s="432"/>
      <c r="Y22" s="433"/>
      <c r="Z22" s="440" t="s">
        <v>1</v>
      </c>
      <c r="AA22" s="441"/>
      <c r="AB22" s="441"/>
      <c r="AC22" s="441"/>
      <c r="AD22" s="441"/>
      <c r="AE22" s="441"/>
      <c r="AF22" s="441"/>
      <c r="AG22" s="442"/>
      <c r="AH22" s="458" t="s">
        <v>168</v>
      </c>
      <c r="AI22" s="441"/>
      <c r="AJ22" s="441"/>
      <c r="AK22" s="441"/>
      <c r="AL22" s="442"/>
      <c r="AM22" s="458" t="s">
        <v>169</v>
      </c>
      <c r="AN22" s="459"/>
      <c r="AO22" s="459"/>
      <c r="AP22" s="459"/>
      <c r="AQ22" s="459"/>
      <c r="AR22" s="460"/>
      <c r="AS22" s="446" t="s">
        <v>166</v>
      </c>
      <c r="AT22" s="447"/>
      <c r="AU22" s="447"/>
      <c r="AV22" s="447"/>
      <c r="AW22" s="447"/>
      <c r="AX22" s="464"/>
      <c r="AY22" s="481" t="s">
        <v>170</v>
      </c>
      <c r="AZ22" s="482"/>
      <c r="BA22" s="482"/>
      <c r="BB22" s="482"/>
      <c r="BC22" s="482"/>
      <c r="BD22" s="482"/>
      <c r="BE22" s="482"/>
      <c r="BF22" s="482"/>
      <c r="BG22" s="482"/>
      <c r="BH22" s="482"/>
      <c r="BI22" s="482"/>
      <c r="BJ22" s="482"/>
      <c r="BK22" s="482"/>
      <c r="BL22" s="482"/>
      <c r="BM22" s="483"/>
      <c r="BN22" s="484">
        <v>5991244</v>
      </c>
      <c r="BO22" s="485"/>
      <c r="BP22" s="485"/>
      <c r="BQ22" s="485"/>
      <c r="BR22" s="485"/>
      <c r="BS22" s="485"/>
      <c r="BT22" s="485"/>
      <c r="BU22" s="486"/>
      <c r="BV22" s="484">
        <v>6365693</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171</v>
      </c>
      <c r="AZ23" s="470"/>
      <c r="BA23" s="470"/>
      <c r="BB23" s="470"/>
      <c r="BC23" s="470"/>
      <c r="BD23" s="470"/>
      <c r="BE23" s="470"/>
      <c r="BF23" s="470"/>
      <c r="BG23" s="470"/>
      <c r="BH23" s="470"/>
      <c r="BI23" s="470"/>
      <c r="BJ23" s="470"/>
      <c r="BK23" s="470"/>
      <c r="BL23" s="470"/>
      <c r="BM23" s="471"/>
      <c r="BN23" s="455">
        <v>5451824</v>
      </c>
      <c r="BO23" s="456"/>
      <c r="BP23" s="456"/>
      <c r="BQ23" s="456"/>
      <c r="BR23" s="456"/>
      <c r="BS23" s="456"/>
      <c r="BT23" s="456"/>
      <c r="BU23" s="457"/>
      <c r="BV23" s="455">
        <v>5759712</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172</v>
      </c>
      <c r="F24" s="412"/>
      <c r="G24" s="412"/>
      <c r="H24" s="412"/>
      <c r="I24" s="412"/>
      <c r="J24" s="412"/>
      <c r="K24" s="413"/>
      <c r="L24" s="408">
        <v>1</v>
      </c>
      <c r="M24" s="409"/>
      <c r="N24" s="409"/>
      <c r="O24" s="409"/>
      <c r="P24" s="410"/>
      <c r="Q24" s="408">
        <v>8200</v>
      </c>
      <c r="R24" s="409"/>
      <c r="S24" s="409"/>
      <c r="T24" s="409"/>
      <c r="U24" s="409"/>
      <c r="V24" s="410"/>
      <c r="W24" s="498"/>
      <c r="X24" s="435"/>
      <c r="Y24" s="436"/>
      <c r="Z24" s="411" t="s">
        <v>173</v>
      </c>
      <c r="AA24" s="412"/>
      <c r="AB24" s="412"/>
      <c r="AC24" s="412"/>
      <c r="AD24" s="412"/>
      <c r="AE24" s="412"/>
      <c r="AF24" s="412"/>
      <c r="AG24" s="413"/>
      <c r="AH24" s="408">
        <v>112</v>
      </c>
      <c r="AI24" s="409"/>
      <c r="AJ24" s="409"/>
      <c r="AK24" s="409"/>
      <c r="AL24" s="410"/>
      <c r="AM24" s="408">
        <v>336448</v>
      </c>
      <c r="AN24" s="409"/>
      <c r="AO24" s="409"/>
      <c r="AP24" s="409"/>
      <c r="AQ24" s="409"/>
      <c r="AR24" s="410"/>
      <c r="AS24" s="408">
        <v>3004</v>
      </c>
      <c r="AT24" s="409"/>
      <c r="AU24" s="409"/>
      <c r="AV24" s="409"/>
      <c r="AW24" s="409"/>
      <c r="AX24" s="468"/>
      <c r="AY24" s="428" t="s">
        <v>174</v>
      </c>
      <c r="AZ24" s="429"/>
      <c r="BA24" s="429"/>
      <c r="BB24" s="429"/>
      <c r="BC24" s="429"/>
      <c r="BD24" s="429"/>
      <c r="BE24" s="429"/>
      <c r="BF24" s="429"/>
      <c r="BG24" s="429"/>
      <c r="BH24" s="429"/>
      <c r="BI24" s="429"/>
      <c r="BJ24" s="429"/>
      <c r="BK24" s="429"/>
      <c r="BL24" s="429"/>
      <c r="BM24" s="430"/>
      <c r="BN24" s="455">
        <v>4043548</v>
      </c>
      <c r="BO24" s="456"/>
      <c r="BP24" s="456"/>
      <c r="BQ24" s="456"/>
      <c r="BR24" s="456"/>
      <c r="BS24" s="456"/>
      <c r="BT24" s="456"/>
      <c r="BU24" s="457"/>
      <c r="BV24" s="455">
        <v>4232557</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175</v>
      </c>
      <c r="F25" s="412"/>
      <c r="G25" s="412"/>
      <c r="H25" s="412"/>
      <c r="I25" s="412"/>
      <c r="J25" s="412"/>
      <c r="K25" s="413"/>
      <c r="L25" s="408">
        <v>1</v>
      </c>
      <c r="M25" s="409"/>
      <c r="N25" s="409"/>
      <c r="O25" s="409"/>
      <c r="P25" s="410"/>
      <c r="Q25" s="408">
        <v>6200</v>
      </c>
      <c r="R25" s="409"/>
      <c r="S25" s="409"/>
      <c r="T25" s="409"/>
      <c r="U25" s="409"/>
      <c r="V25" s="410"/>
      <c r="W25" s="498"/>
      <c r="X25" s="435"/>
      <c r="Y25" s="436"/>
      <c r="Z25" s="411" t="s">
        <v>176</v>
      </c>
      <c r="AA25" s="412"/>
      <c r="AB25" s="412"/>
      <c r="AC25" s="412"/>
      <c r="AD25" s="412"/>
      <c r="AE25" s="412"/>
      <c r="AF25" s="412"/>
      <c r="AG25" s="413"/>
      <c r="AH25" s="408" t="s">
        <v>140</v>
      </c>
      <c r="AI25" s="409"/>
      <c r="AJ25" s="409"/>
      <c r="AK25" s="409"/>
      <c r="AL25" s="410"/>
      <c r="AM25" s="408" t="s">
        <v>177</v>
      </c>
      <c r="AN25" s="409"/>
      <c r="AO25" s="409"/>
      <c r="AP25" s="409"/>
      <c r="AQ25" s="409"/>
      <c r="AR25" s="410"/>
      <c r="AS25" s="408" t="s">
        <v>177</v>
      </c>
      <c r="AT25" s="409"/>
      <c r="AU25" s="409"/>
      <c r="AV25" s="409"/>
      <c r="AW25" s="409"/>
      <c r="AX25" s="468"/>
      <c r="AY25" s="481" t="s">
        <v>178</v>
      </c>
      <c r="AZ25" s="482"/>
      <c r="BA25" s="482"/>
      <c r="BB25" s="482"/>
      <c r="BC25" s="482"/>
      <c r="BD25" s="482"/>
      <c r="BE25" s="482"/>
      <c r="BF25" s="482"/>
      <c r="BG25" s="482"/>
      <c r="BH25" s="482"/>
      <c r="BI25" s="482"/>
      <c r="BJ25" s="482"/>
      <c r="BK25" s="482"/>
      <c r="BL25" s="482"/>
      <c r="BM25" s="483"/>
      <c r="BN25" s="484">
        <v>193649</v>
      </c>
      <c r="BO25" s="485"/>
      <c r="BP25" s="485"/>
      <c r="BQ25" s="485"/>
      <c r="BR25" s="485"/>
      <c r="BS25" s="485"/>
      <c r="BT25" s="485"/>
      <c r="BU25" s="486"/>
      <c r="BV25" s="484">
        <v>192949</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179</v>
      </c>
      <c r="F26" s="412"/>
      <c r="G26" s="412"/>
      <c r="H26" s="412"/>
      <c r="I26" s="412"/>
      <c r="J26" s="412"/>
      <c r="K26" s="413"/>
      <c r="L26" s="408">
        <v>1</v>
      </c>
      <c r="M26" s="409"/>
      <c r="N26" s="409"/>
      <c r="O26" s="409"/>
      <c r="P26" s="410"/>
      <c r="Q26" s="408">
        <v>5750</v>
      </c>
      <c r="R26" s="409"/>
      <c r="S26" s="409"/>
      <c r="T26" s="409"/>
      <c r="U26" s="409"/>
      <c r="V26" s="410"/>
      <c r="W26" s="498"/>
      <c r="X26" s="435"/>
      <c r="Y26" s="436"/>
      <c r="Z26" s="411" t="s">
        <v>180</v>
      </c>
      <c r="AA26" s="466"/>
      <c r="AB26" s="466"/>
      <c r="AC26" s="466"/>
      <c r="AD26" s="466"/>
      <c r="AE26" s="466"/>
      <c r="AF26" s="466"/>
      <c r="AG26" s="467"/>
      <c r="AH26" s="408">
        <v>2</v>
      </c>
      <c r="AI26" s="409"/>
      <c r="AJ26" s="409"/>
      <c r="AK26" s="409"/>
      <c r="AL26" s="410"/>
      <c r="AM26" s="408" t="s">
        <v>181</v>
      </c>
      <c r="AN26" s="409"/>
      <c r="AO26" s="409"/>
      <c r="AP26" s="409"/>
      <c r="AQ26" s="409"/>
      <c r="AR26" s="410"/>
      <c r="AS26" s="408" t="s">
        <v>181</v>
      </c>
      <c r="AT26" s="409"/>
      <c r="AU26" s="409"/>
      <c r="AV26" s="409"/>
      <c r="AW26" s="409"/>
      <c r="AX26" s="468"/>
      <c r="AY26" s="495" t="s">
        <v>182</v>
      </c>
      <c r="AZ26" s="415"/>
      <c r="BA26" s="415"/>
      <c r="BB26" s="415"/>
      <c r="BC26" s="415"/>
      <c r="BD26" s="415"/>
      <c r="BE26" s="415"/>
      <c r="BF26" s="415"/>
      <c r="BG26" s="415"/>
      <c r="BH26" s="415"/>
      <c r="BI26" s="415"/>
      <c r="BJ26" s="415"/>
      <c r="BK26" s="415"/>
      <c r="BL26" s="415"/>
      <c r="BM26" s="496"/>
      <c r="BN26" s="455" t="s">
        <v>140</v>
      </c>
      <c r="BO26" s="456"/>
      <c r="BP26" s="456"/>
      <c r="BQ26" s="456"/>
      <c r="BR26" s="456"/>
      <c r="BS26" s="456"/>
      <c r="BT26" s="456"/>
      <c r="BU26" s="457"/>
      <c r="BV26" s="455" t="s">
        <v>140</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183</v>
      </c>
      <c r="F27" s="412"/>
      <c r="G27" s="412"/>
      <c r="H27" s="412"/>
      <c r="I27" s="412"/>
      <c r="J27" s="412"/>
      <c r="K27" s="413"/>
      <c r="L27" s="408">
        <v>1</v>
      </c>
      <c r="M27" s="409"/>
      <c r="N27" s="409"/>
      <c r="O27" s="409"/>
      <c r="P27" s="410"/>
      <c r="Q27" s="408">
        <v>3160</v>
      </c>
      <c r="R27" s="409"/>
      <c r="S27" s="409"/>
      <c r="T27" s="409"/>
      <c r="U27" s="409"/>
      <c r="V27" s="410"/>
      <c r="W27" s="498"/>
      <c r="X27" s="435"/>
      <c r="Y27" s="436"/>
      <c r="Z27" s="411" t="s">
        <v>184</v>
      </c>
      <c r="AA27" s="412"/>
      <c r="AB27" s="412"/>
      <c r="AC27" s="412"/>
      <c r="AD27" s="412"/>
      <c r="AE27" s="412"/>
      <c r="AF27" s="412"/>
      <c r="AG27" s="413"/>
      <c r="AH27" s="408">
        <v>1</v>
      </c>
      <c r="AI27" s="409"/>
      <c r="AJ27" s="409"/>
      <c r="AK27" s="409"/>
      <c r="AL27" s="410"/>
      <c r="AM27" s="408" t="s">
        <v>185</v>
      </c>
      <c r="AN27" s="409"/>
      <c r="AO27" s="409"/>
      <c r="AP27" s="409"/>
      <c r="AQ27" s="409"/>
      <c r="AR27" s="410"/>
      <c r="AS27" s="408" t="s">
        <v>185</v>
      </c>
      <c r="AT27" s="409"/>
      <c r="AU27" s="409"/>
      <c r="AV27" s="409"/>
      <c r="AW27" s="409"/>
      <c r="AX27" s="468"/>
      <c r="AY27" s="492" t="s">
        <v>186</v>
      </c>
      <c r="AZ27" s="493"/>
      <c r="BA27" s="493"/>
      <c r="BB27" s="493"/>
      <c r="BC27" s="493"/>
      <c r="BD27" s="493"/>
      <c r="BE27" s="493"/>
      <c r="BF27" s="493"/>
      <c r="BG27" s="493"/>
      <c r="BH27" s="493"/>
      <c r="BI27" s="493"/>
      <c r="BJ27" s="493"/>
      <c r="BK27" s="493"/>
      <c r="BL27" s="493"/>
      <c r="BM27" s="494"/>
      <c r="BN27" s="489" t="s">
        <v>140</v>
      </c>
      <c r="BO27" s="490"/>
      <c r="BP27" s="490"/>
      <c r="BQ27" s="490"/>
      <c r="BR27" s="490"/>
      <c r="BS27" s="490"/>
      <c r="BT27" s="490"/>
      <c r="BU27" s="491"/>
      <c r="BV27" s="489" t="s">
        <v>177</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187</v>
      </c>
      <c r="F28" s="412"/>
      <c r="G28" s="412"/>
      <c r="H28" s="412"/>
      <c r="I28" s="412"/>
      <c r="J28" s="412"/>
      <c r="K28" s="413"/>
      <c r="L28" s="408">
        <v>1</v>
      </c>
      <c r="M28" s="409"/>
      <c r="N28" s="409"/>
      <c r="O28" s="409"/>
      <c r="P28" s="410"/>
      <c r="Q28" s="408">
        <v>2530</v>
      </c>
      <c r="R28" s="409"/>
      <c r="S28" s="409"/>
      <c r="T28" s="409"/>
      <c r="U28" s="409"/>
      <c r="V28" s="410"/>
      <c r="W28" s="498"/>
      <c r="X28" s="435"/>
      <c r="Y28" s="436"/>
      <c r="Z28" s="411" t="s">
        <v>188</v>
      </c>
      <c r="AA28" s="412"/>
      <c r="AB28" s="412"/>
      <c r="AC28" s="412"/>
      <c r="AD28" s="412"/>
      <c r="AE28" s="412"/>
      <c r="AF28" s="412"/>
      <c r="AG28" s="413"/>
      <c r="AH28" s="408" t="s">
        <v>131</v>
      </c>
      <c r="AI28" s="409"/>
      <c r="AJ28" s="409"/>
      <c r="AK28" s="409"/>
      <c r="AL28" s="410"/>
      <c r="AM28" s="408" t="s">
        <v>140</v>
      </c>
      <c r="AN28" s="409"/>
      <c r="AO28" s="409"/>
      <c r="AP28" s="409"/>
      <c r="AQ28" s="409"/>
      <c r="AR28" s="410"/>
      <c r="AS28" s="408" t="s">
        <v>140</v>
      </c>
      <c r="AT28" s="409"/>
      <c r="AU28" s="409"/>
      <c r="AV28" s="409"/>
      <c r="AW28" s="409"/>
      <c r="AX28" s="468"/>
      <c r="AY28" s="472" t="s">
        <v>189</v>
      </c>
      <c r="AZ28" s="473"/>
      <c r="BA28" s="473"/>
      <c r="BB28" s="474"/>
      <c r="BC28" s="481" t="s">
        <v>50</v>
      </c>
      <c r="BD28" s="482"/>
      <c r="BE28" s="482"/>
      <c r="BF28" s="482"/>
      <c r="BG28" s="482"/>
      <c r="BH28" s="482"/>
      <c r="BI28" s="482"/>
      <c r="BJ28" s="482"/>
      <c r="BK28" s="482"/>
      <c r="BL28" s="482"/>
      <c r="BM28" s="483"/>
      <c r="BN28" s="484">
        <v>960000</v>
      </c>
      <c r="BO28" s="485"/>
      <c r="BP28" s="485"/>
      <c r="BQ28" s="485"/>
      <c r="BR28" s="485"/>
      <c r="BS28" s="485"/>
      <c r="BT28" s="485"/>
      <c r="BU28" s="486"/>
      <c r="BV28" s="484">
        <v>1130000</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190</v>
      </c>
      <c r="F29" s="412"/>
      <c r="G29" s="412"/>
      <c r="H29" s="412"/>
      <c r="I29" s="412"/>
      <c r="J29" s="412"/>
      <c r="K29" s="413"/>
      <c r="L29" s="408">
        <v>10</v>
      </c>
      <c r="M29" s="409"/>
      <c r="N29" s="409"/>
      <c r="O29" s="409"/>
      <c r="P29" s="410"/>
      <c r="Q29" s="408">
        <v>2330</v>
      </c>
      <c r="R29" s="409"/>
      <c r="S29" s="409"/>
      <c r="T29" s="409"/>
      <c r="U29" s="409"/>
      <c r="V29" s="410"/>
      <c r="W29" s="499"/>
      <c r="X29" s="500"/>
      <c r="Y29" s="501"/>
      <c r="Z29" s="411" t="s">
        <v>191</v>
      </c>
      <c r="AA29" s="412"/>
      <c r="AB29" s="412"/>
      <c r="AC29" s="412"/>
      <c r="AD29" s="412"/>
      <c r="AE29" s="412"/>
      <c r="AF29" s="412"/>
      <c r="AG29" s="413"/>
      <c r="AH29" s="408">
        <v>113</v>
      </c>
      <c r="AI29" s="409"/>
      <c r="AJ29" s="409"/>
      <c r="AK29" s="409"/>
      <c r="AL29" s="410"/>
      <c r="AM29" s="408">
        <v>340638</v>
      </c>
      <c r="AN29" s="409"/>
      <c r="AO29" s="409"/>
      <c r="AP29" s="409"/>
      <c r="AQ29" s="409"/>
      <c r="AR29" s="410"/>
      <c r="AS29" s="408">
        <v>3014</v>
      </c>
      <c r="AT29" s="409"/>
      <c r="AU29" s="409"/>
      <c r="AV29" s="409"/>
      <c r="AW29" s="409"/>
      <c r="AX29" s="468"/>
      <c r="AY29" s="475"/>
      <c r="AZ29" s="476"/>
      <c r="BA29" s="476"/>
      <c r="BB29" s="477"/>
      <c r="BC29" s="469" t="s">
        <v>192</v>
      </c>
      <c r="BD29" s="470"/>
      <c r="BE29" s="470"/>
      <c r="BF29" s="470"/>
      <c r="BG29" s="470"/>
      <c r="BH29" s="470"/>
      <c r="BI29" s="470"/>
      <c r="BJ29" s="470"/>
      <c r="BK29" s="470"/>
      <c r="BL29" s="470"/>
      <c r="BM29" s="471"/>
      <c r="BN29" s="455">
        <v>224971</v>
      </c>
      <c r="BO29" s="456"/>
      <c r="BP29" s="456"/>
      <c r="BQ29" s="456"/>
      <c r="BR29" s="456"/>
      <c r="BS29" s="456"/>
      <c r="BT29" s="456"/>
      <c r="BU29" s="457"/>
      <c r="BV29" s="455">
        <v>300098</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193</v>
      </c>
      <c r="X30" s="423"/>
      <c r="Y30" s="423"/>
      <c r="Z30" s="423"/>
      <c r="AA30" s="423"/>
      <c r="AB30" s="423"/>
      <c r="AC30" s="423"/>
      <c r="AD30" s="423"/>
      <c r="AE30" s="423"/>
      <c r="AF30" s="423"/>
      <c r="AG30" s="424"/>
      <c r="AH30" s="425">
        <v>101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387777</v>
      </c>
      <c r="BO30" s="490"/>
      <c r="BP30" s="490"/>
      <c r="BQ30" s="490"/>
      <c r="BR30" s="490"/>
      <c r="BS30" s="490"/>
      <c r="BT30" s="490"/>
      <c r="BU30" s="491"/>
      <c r="BV30" s="489">
        <v>337661</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194</v>
      </c>
      <c r="D32" s="414"/>
      <c r="E32" s="414"/>
      <c r="F32" s="414"/>
      <c r="G32" s="414"/>
      <c r="H32" s="414"/>
      <c r="I32" s="414"/>
      <c r="J32" s="414"/>
      <c r="K32" s="414"/>
      <c r="L32" s="414"/>
      <c r="M32" s="414"/>
      <c r="N32" s="414"/>
      <c r="O32" s="414"/>
      <c r="P32" s="414"/>
      <c r="Q32" s="414"/>
      <c r="R32" s="414"/>
      <c r="S32" s="414"/>
      <c r="U32" s="415" t="s">
        <v>195</v>
      </c>
      <c r="V32" s="415"/>
      <c r="W32" s="415"/>
      <c r="X32" s="415"/>
      <c r="Y32" s="415"/>
      <c r="Z32" s="415"/>
      <c r="AA32" s="415"/>
      <c r="AB32" s="415"/>
      <c r="AC32" s="415"/>
      <c r="AD32" s="415"/>
      <c r="AE32" s="415"/>
      <c r="AF32" s="415"/>
      <c r="AG32" s="415"/>
      <c r="AH32" s="415"/>
      <c r="AI32" s="415"/>
      <c r="AJ32" s="415"/>
      <c r="AK32" s="415"/>
      <c r="AM32" s="415" t="s">
        <v>196</v>
      </c>
      <c r="AN32" s="415"/>
      <c r="AO32" s="415"/>
      <c r="AP32" s="415"/>
      <c r="AQ32" s="415"/>
      <c r="AR32" s="415"/>
      <c r="AS32" s="415"/>
      <c r="AT32" s="415"/>
      <c r="AU32" s="415"/>
      <c r="AV32" s="415"/>
      <c r="AW32" s="415"/>
      <c r="AX32" s="415"/>
      <c r="AY32" s="415"/>
      <c r="AZ32" s="415"/>
      <c r="BA32" s="415"/>
      <c r="BB32" s="415"/>
      <c r="BC32" s="415"/>
      <c r="BE32" s="415" t="s">
        <v>197</v>
      </c>
      <c r="BF32" s="415"/>
      <c r="BG32" s="415"/>
      <c r="BH32" s="415"/>
      <c r="BI32" s="415"/>
      <c r="BJ32" s="415"/>
      <c r="BK32" s="415"/>
      <c r="BL32" s="415"/>
      <c r="BM32" s="415"/>
      <c r="BN32" s="415"/>
      <c r="BO32" s="415"/>
      <c r="BP32" s="415"/>
      <c r="BQ32" s="415"/>
      <c r="BR32" s="415"/>
      <c r="BS32" s="415"/>
      <c r="BT32" s="415"/>
      <c r="BU32" s="415"/>
      <c r="BW32" s="415" t="s">
        <v>198</v>
      </c>
      <c r="BX32" s="415"/>
      <c r="BY32" s="415"/>
      <c r="BZ32" s="415"/>
      <c r="CA32" s="415"/>
      <c r="CB32" s="415"/>
      <c r="CC32" s="415"/>
      <c r="CD32" s="415"/>
      <c r="CE32" s="415"/>
      <c r="CF32" s="415"/>
      <c r="CG32" s="415"/>
      <c r="CH32" s="415"/>
      <c r="CI32" s="415"/>
      <c r="CJ32" s="415"/>
      <c r="CK32" s="415"/>
      <c r="CL32" s="415"/>
      <c r="CM32" s="415"/>
      <c r="CO32" s="415" t="s">
        <v>199</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200</v>
      </c>
      <c r="D33" s="407"/>
      <c r="E33" s="406" t="s">
        <v>201</v>
      </c>
      <c r="F33" s="406"/>
      <c r="G33" s="406"/>
      <c r="H33" s="406"/>
      <c r="I33" s="406"/>
      <c r="J33" s="406"/>
      <c r="K33" s="406"/>
      <c r="L33" s="406"/>
      <c r="M33" s="406"/>
      <c r="N33" s="406"/>
      <c r="O33" s="406"/>
      <c r="P33" s="406"/>
      <c r="Q33" s="406"/>
      <c r="R33" s="406"/>
      <c r="S33" s="406"/>
      <c r="T33" s="206"/>
      <c r="U33" s="407" t="s">
        <v>202</v>
      </c>
      <c r="V33" s="407"/>
      <c r="W33" s="406" t="s">
        <v>203</v>
      </c>
      <c r="X33" s="406"/>
      <c r="Y33" s="406"/>
      <c r="Z33" s="406"/>
      <c r="AA33" s="406"/>
      <c r="AB33" s="406"/>
      <c r="AC33" s="406"/>
      <c r="AD33" s="406"/>
      <c r="AE33" s="406"/>
      <c r="AF33" s="406"/>
      <c r="AG33" s="406"/>
      <c r="AH33" s="406"/>
      <c r="AI33" s="406"/>
      <c r="AJ33" s="406"/>
      <c r="AK33" s="406"/>
      <c r="AL33" s="206"/>
      <c r="AM33" s="407" t="s">
        <v>204</v>
      </c>
      <c r="AN33" s="407"/>
      <c r="AO33" s="406" t="s">
        <v>205</v>
      </c>
      <c r="AP33" s="406"/>
      <c r="AQ33" s="406"/>
      <c r="AR33" s="406"/>
      <c r="AS33" s="406"/>
      <c r="AT33" s="406"/>
      <c r="AU33" s="406"/>
      <c r="AV33" s="406"/>
      <c r="AW33" s="406"/>
      <c r="AX33" s="406"/>
      <c r="AY33" s="406"/>
      <c r="AZ33" s="406"/>
      <c r="BA33" s="406"/>
      <c r="BB33" s="406"/>
      <c r="BC33" s="406"/>
      <c r="BD33" s="207"/>
      <c r="BE33" s="406" t="s">
        <v>206</v>
      </c>
      <c r="BF33" s="406"/>
      <c r="BG33" s="406" t="s">
        <v>207</v>
      </c>
      <c r="BH33" s="406"/>
      <c r="BI33" s="406"/>
      <c r="BJ33" s="406"/>
      <c r="BK33" s="406"/>
      <c r="BL33" s="406"/>
      <c r="BM33" s="406"/>
      <c r="BN33" s="406"/>
      <c r="BO33" s="406"/>
      <c r="BP33" s="406"/>
      <c r="BQ33" s="406"/>
      <c r="BR33" s="406"/>
      <c r="BS33" s="406"/>
      <c r="BT33" s="406"/>
      <c r="BU33" s="406"/>
      <c r="BV33" s="207"/>
      <c r="BW33" s="407" t="s">
        <v>206</v>
      </c>
      <c r="BX33" s="407"/>
      <c r="BY33" s="406" t="s">
        <v>208</v>
      </c>
      <c r="BZ33" s="406"/>
      <c r="CA33" s="406"/>
      <c r="CB33" s="406"/>
      <c r="CC33" s="406"/>
      <c r="CD33" s="406"/>
      <c r="CE33" s="406"/>
      <c r="CF33" s="406"/>
      <c r="CG33" s="406"/>
      <c r="CH33" s="406"/>
      <c r="CI33" s="406"/>
      <c r="CJ33" s="406"/>
      <c r="CK33" s="406"/>
      <c r="CL33" s="406"/>
      <c r="CM33" s="406"/>
      <c r="CN33" s="206"/>
      <c r="CO33" s="407" t="s">
        <v>200</v>
      </c>
      <c r="CP33" s="407"/>
      <c r="CQ33" s="406" t="s">
        <v>209</v>
      </c>
      <c r="CR33" s="406"/>
      <c r="CS33" s="406"/>
      <c r="CT33" s="406"/>
      <c r="CU33" s="406"/>
      <c r="CV33" s="406"/>
      <c r="CW33" s="406"/>
      <c r="CX33" s="406"/>
      <c r="CY33" s="406"/>
      <c r="CZ33" s="406"/>
      <c r="DA33" s="406"/>
      <c r="DB33" s="406"/>
      <c r="DC33" s="406"/>
      <c r="DD33" s="406"/>
      <c r="DE33" s="406"/>
      <c r="DF33" s="206"/>
      <c r="DG33" s="405" t="s">
        <v>210</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81"/>
      <c r="AM34" s="403">
        <f>IF(AO34="","",MAX(C34:D43,U34:V43)+1)</f>
        <v>5</v>
      </c>
      <c r="AN34" s="403"/>
      <c r="AO34" s="404" t="str">
        <f>IF('各会計、関係団体の財政状況及び健全化判断比率'!B31="","",'各会計、関係団体の財政状況及び健全化判断比率'!B31)</f>
        <v>水道事業特別会計</v>
      </c>
      <c r="AP34" s="404"/>
      <c r="AQ34" s="404"/>
      <c r="AR34" s="404"/>
      <c r="AS34" s="404"/>
      <c r="AT34" s="404"/>
      <c r="AU34" s="404"/>
      <c r="AV34" s="404"/>
      <c r="AW34" s="404"/>
      <c r="AX34" s="404"/>
      <c r="AY34" s="404"/>
      <c r="AZ34" s="404"/>
      <c r="BA34" s="404"/>
      <c r="BB34" s="404"/>
      <c r="BC34" s="404"/>
      <c r="BD34" s="181"/>
      <c r="BE34" s="403">
        <f>IF(BG34="","",MAX(C34:D43,U34:V43,AM34:AN43)+1)</f>
        <v>8</v>
      </c>
      <c r="BF34" s="403"/>
      <c r="BG34" s="404" t="str">
        <f>IF('各会計、関係団体の財政状況及び健全化判断比率'!B34="","",'各会計、関係団体の財政状況及び健全化判断比率'!B34)</f>
        <v>下水道事業特別会計</v>
      </c>
      <c r="BH34" s="404"/>
      <c r="BI34" s="404"/>
      <c r="BJ34" s="404"/>
      <c r="BK34" s="404"/>
      <c r="BL34" s="404"/>
      <c r="BM34" s="404"/>
      <c r="BN34" s="404"/>
      <c r="BO34" s="404"/>
      <c r="BP34" s="404"/>
      <c r="BQ34" s="404"/>
      <c r="BR34" s="404"/>
      <c r="BS34" s="404"/>
      <c r="BT34" s="404"/>
      <c r="BU34" s="404"/>
      <c r="BV34" s="181"/>
      <c r="BW34" s="403">
        <f>IF(BY34="","",MAX(C34:D43,U34:V43,AM34:AN43,BE34:BF43)+1)</f>
        <v>12</v>
      </c>
      <c r="BX34" s="403"/>
      <c r="BY34" s="404" t="str">
        <f>IF('各会計、関係団体の財政状況及び健全化判断比率'!B68="","",'各会計、関係団体の財政状況及び健全化判断比率'!B68)</f>
        <v>山形県消防補償等組合</v>
      </c>
      <c r="BZ34" s="404"/>
      <c r="CA34" s="404"/>
      <c r="CB34" s="404"/>
      <c r="CC34" s="404"/>
      <c r="CD34" s="404"/>
      <c r="CE34" s="404"/>
      <c r="CF34" s="404"/>
      <c r="CG34" s="404"/>
      <c r="CH34" s="404"/>
      <c r="CI34" s="404"/>
      <c r="CJ34" s="404"/>
      <c r="CK34" s="404"/>
      <c r="CL34" s="404"/>
      <c r="CM34" s="404"/>
      <c r="CN34" s="181"/>
      <c r="CO34" s="403">
        <f>IF(CQ34="","",MAX(C34:D43,U34:V43,AM34:AN43,BE34:BF43,BW34:BX43)+1)</f>
        <v>19</v>
      </c>
      <c r="CP34" s="403"/>
      <c r="CQ34" s="404" t="str">
        <f>IF('各会計、関係団体の財政状況及び健全化判断比率'!BS7="","",'各会計、関係団体の財政状況及び健全化判断比率'!BS7)</f>
        <v>最上町地域振興公社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81"/>
      <c r="AM35" s="403">
        <f t="shared" ref="AM35:AM43" si="0">IF(AO35="","",AM34+1)</f>
        <v>6</v>
      </c>
      <c r="AN35" s="403"/>
      <c r="AO35" s="404" t="str">
        <f>IF('各会計、関係団体の財政状況及び健全化判断比率'!B32="","",'各会計、関係団体の財政状況及び健全化判断比率'!B32)</f>
        <v>病院事業特別会計</v>
      </c>
      <c r="AP35" s="404"/>
      <c r="AQ35" s="404"/>
      <c r="AR35" s="404"/>
      <c r="AS35" s="404"/>
      <c r="AT35" s="404"/>
      <c r="AU35" s="404"/>
      <c r="AV35" s="404"/>
      <c r="AW35" s="404"/>
      <c r="AX35" s="404"/>
      <c r="AY35" s="404"/>
      <c r="AZ35" s="404"/>
      <c r="BA35" s="404"/>
      <c r="BB35" s="404"/>
      <c r="BC35" s="404"/>
      <c r="BD35" s="181"/>
      <c r="BE35" s="403">
        <f t="shared" ref="BE35:BE43" si="1">IF(BG35="","",BE34+1)</f>
        <v>9</v>
      </c>
      <c r="BF35" s="403"/>
      <c r="BG35" s="404" t="str">
        <f>IF('各会計、関係団体の財政状況及び健全化判断比率'!B35="","",'各会計、関係団体の財政状況及び健全化判断比率'!B35)</f>
        <v>農業集落排水事業特別会計</v>
      </c>
      <c r="BH35" s="404"/>
      <c r="BI35" s="404"/>
      <c r="BJ35" s="404"/>
      <c r="BK35" s="404"/>
      <c r="BL35" s="404"/>
      <c r="BM35" s="404"/>
      <c r="BN35" s="404"/>
      <c r="BO35" s="404"/>
      <c r="BP35" s="404"/>
      <c r="BQ35" s="404"/>
      <c r="BR35" s="404"/>
      <c r="BS35" s="404"/>
      <c r="BT35" s="404"/>
      <c r="BU35" s="404"/>
      <c r="BV35" s="181"/>
      <c r="BW35" s="403">
        <f t="shared" ref="BW35:BW43" si="2">IF(BY35="","",BW34+1)</f>
        <v>13</v>
      </c>
      <c r="BX35" s="403"/>
      <c r="BY35" s="404" t="str">
        <f>IF('各会計、関係団体の財政状況及び健全化判断比率'!B69="","",'各会計、関係団体の財政状況及び健全化判断比率'!B69)</f>
        <v>山形県自治会館管理組合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81"/>
      <c r="AM36" s="403">
        <f t="shared" si="0"/>
        <v>7</v>
      </c>
      <c r="AN36" s="403"/>
      <c r="AO36" s="404" t="str">
        <f>IF('各会計、関係団体の財政状況及び健全化判断比率'!B33="","",'各会計、関係団体の財政状況及び健全化判断比率'!B33)</f>
        <v>介護老人保健施設事業特別会計</v>
      </c>
      <c r="AP36" s="404"/>
      <c r="AQ36" s="404"/>
      <c r="AR36" s="404"/>
      <c r="AS36" s="404"/>
      <c r="AT36" s="404"/>
      <c r="AU36" s="404"/>
      <c r="AV36" s="404"/>
      <c r="AW36" s="404"/>
      <c r="AX36" s="404"/>
      <c r="AY36" s="404"/>
      <c r="AZ36" s="404"/>
      <c r="BA36" s="404"/>
      <c r="BB36" s="404"/>
      <c r="BC36" s="404"/>
      <c r="BD36" s="181"/>
      <c r="BE36" s="403">
        <f t="shared" si="1"/>
        <v>10</v>
      </c>
      <c r="BF36" s="403"/>
      <c r="BG36" s="404" t="str">
        <f>IF('各会計、関係団体の財政状況及び健全化判断比率'!B36="","",'各会計、関係団体の財政状況及び健全化判断比率'!B36)</f>
        <v>浄化槽事業特別会計</v>
      </c>
      <c r="BH36" s="404"/>
      <c r="BI36" s="404"/>
      <c r="BJ36" s="404"/>
      <c r="BK36" s="404"/>
      <c r="BL36" s="404"/>
      <c r="BM36" s="404"/>
      <c r="BN36" s="404"/>
      <c r="BO36" s="404"/>
      <c r="BP36" s="404"/>
      <c r="BQ36" s="404"/>
      <c r="BR36" s="404"/>
      <c r="BS36" s="404"/>
      <c r="BT36" s="404"/>
      <c r="BU36" s="404"/>
      <c r="BV36" s="181"/>
      <c r="BW36" s="403">
        <f t="shared" si="2"/>
        <v>14</v>
      </c>
      <c r="BX36" s="403"/>
      <c r="BY36" s="404" t="str">
        <f>IF('各会計、関係団体の財政状況及び健全化判断比率'!B70="","",'各会計、関係団体の財政状況及び健全化判断比率'!B70)</f>
        <v>山形県市町村職員退職手当組合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f t="shared" si="1"/>
        <v>11</v>
      </c>
      <c r="BF37" s="403"/>
      <c r="BG37" s="404" t="str">
        <f>IF('各会計、関係団体の財政状況及び健全化判断比率'!B37="","",'各会計、関係団体の財政状況及び健全化判断比率'!B37)</f>
        <v>瀬見温泉管理事業特別会計</v>
      </c>
      <c r="BH37" s="404"/>
      <c r="BI37" s="404"/>
      <c r="BJ37" s="404"/>
      <c r="BK37" s="404"/>
      <c r="BL37" s="404"/>
      <c r="BM37" s="404"/>
      <c r="BN37" s="404"/>
      <c r="BO37" s="404"/>
      <c r="BP37" s="404"/>
      <c r="BQ37" s="404"/>
      <c r="BR37" s="404"/>
      <c r="BS37" s="404"/>
      <c r="BT37" s="404"/>
      <c r="BU37" s="404"/>
      <c r="BV37" s="181"/>
      <c r="BW37" s="403">
        <f t="shared" si="2"/>
        <v>15</v>
      </c>
      <c r="BX37" s="403"/>
      <c r="BY37" s="404" t="str">
        <f>IF('各会計、関係団体の財政状況及び健全化判断比率'!B71="","",'各会計、関係団体の財政状況及び健全化判断比率'!B71)</f>
        <v>山形県市町村交通災害共済組合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16</v>
      </c>
      <c r="BX38" s="403"/>
      <c r="BY38" s="404" t="str">
        <f>IF('各会計、関係団体の財政状況及び健全化判断比率'!B72="","",'各会計、関係団体の財政状況及び健全化判断比率'!B72)</f>
        <v>最上広域市町村圏事務組合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17</v>
      </c>
      <c r="BX39" s="403"/>
      <c r="BY39" s="404" t="str">
        <f>IF('各会計、関係団体の財政状況及び健全化判断比率'!B73="","",'各会計、関係団体の財政状況及び健全化判断比率'!B73)</f>
        <v>山形県後期高齢者医療広域連合（普通会計分）</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18</v>
      </c>
      <c r="BX40" s="403"/>
      <c r="BY40" s="404" t="str">
        <f>IF('各会計、関係団体の財政状況及び健全化判断比率'!B74="","",'各会計、関係団体の財政状況及び健全化判断比率'!B74)</f>
        <v>山形県後期高齢者医療広域連合（事業会計分）</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211</v>
      </c>
      <c r="E46" s="400" t="s">
        <v>212</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213</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214</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215</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216</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217</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218</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219</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X5GZXgoEYy/z8prpejtt+8hGM5ev0EaBQAoXJ+TfCa2IO3mKjM0uihxARNH/iqVBQNuFiz+f6wIOlBeqZgLXwA==" saltValue="aalDR2VtGc41VczRif+sX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220</v>
      </c>
      <c r="DI1" s="754"/>
      <c r="DJ1" s="754"/>
      <c r="DK1" s="754"/>
      <c r="DL1" s="754"/>
      <c r="DM1" s="754"/>
      <c r="DN1" s="755"/>
      <c r="DO1" s="214"/>
      <c r="DP1" s="753" t="s">
        <v>221</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222</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223</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224</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225</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226</v>
      </c>
      <c r="S4" s="710"/>
      <c r="T4" s="710"/>
      <c r="U4" s="710"/>
      <c r="V4" s="710"/>
      <c r="W4" s="710"/>
      <c r="X4" s="710"/>
      <c r="Y4" s="711"/>
      <c r="Z4" s="709" t="s">
        <v>227</v>
      </c>
      <c r="AA4" s="710"/>
      <c r="AB4" s="710"/>
      <c r="AC4" s="711"/>
      <c r="AD4" s="709" t="s">
        <v>228</v>
      </c>
      <c r="AE4" s="710"/>
      <c r="AF4" s="710"/>
      <c r="AG4" s="710"/>
      <c r="AH4" s="710"/>
      <c r="AI4" s="710"/>
      <c r="AJ4" s="710"/>
      <c r="AK4" s="711"/>
      <c r="AL4" s="709" t="s">
        <v>227</v>
      </c>
      <c r="AM4" s="710"/>
      <c r="AN4" s="710"/>
      <c r="AO4" s="711"/>
      <c r="AP4" s="756" t="s">
        <v>229</v>
      </c>
      <c r="AQ4" s="756"/>
      <c r="AR4" s="756"/>
      <c r="AS4" s="756"/>
      <c r="AT4" s="756"/>
      <c r="AU4" s="756"/>
      <c r="AV4" s="756"/>
      <c r="AW4" s="756"/>
      <c r="AX4" s="756"/>
      <c r="AY4" s="756"/>
      <c r="AZ4" s="756"/>
      <c r="BA4" s="756"/>
      <c r="BB4" s="756"/>
      <c r="BC4" s="756"/>
      <c r="BD4" s="756"/>
      <c r="BE4" s="756"/>
      <c r="BF4" s="756"/>
      <c r="BG4" s="756" t="s">
        <v>230</v>
      </c>
      <c r="BH4" s="756"/>
      <c r="BI4" s="756"/>
      <c r="BJ4" s="756"/>
      <c r="BK4" s="756"/>
      <c r="BL4" s="756"/>
      <c r="BM4" s="756"/>
      <c r="BN4" s="756"/>
      <c r="BO4" s="756" t="s">
        <v>227</v>
      </c>
      <c r="BP4" s="756"/>
      <c r="BQ4" s="756"/>
      <c r="BR4" s="756"/>
      <c r="BS4" s="756" t="s">
        <v>231</v>
      </c>
      <c r="BT4" s="756"/>
      <c r="BU4" s="756"/>
      <c r="BV4" s="756"/>
      <c r="BW4" s="756"/>
      <c r="BX4" s="756"/>
      <c r="BY4" s="756"/>
      <c r="BZ4" s="756"/>
      <c r="CA4" s="756"/>
      <c r="CB4" s="756"/>
      <c r="CD4" s="709" t="s">
        <v>232</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233</v>
      </c>
      <c r="C5" s="716"/>
      <c r="D5" s="716"/>
      <c r="E5" s="716"/>
      <c r="F5" s="716"/>
      <c r="G5" s="716"/>
      <c r="H5" s="716"/>
      <c r="I5" s="716"/>
      <c r="J5" s="716"/>
      <c r="K5" s="716"/>
      <c r="L5" s="716"/>
      <c r="M5" s="716"/>
      <c r="N5" s="716"/>
      <c r="O5" s="716"/>
      <c r="P5" s="716"/>
      <c r="Q5" s="717"/>
      <c r="R5" s="712">
        <v>824766</v>
      </c>
      <c r="S5" s="713"/>
      <c r="T5" s="713"/>
      <c r="U5" s="713"/>
      <c r="V5" s="713"/>
      <c r="W5" s="713"/>
      <c r="X5" s="713"/>
      <c r="Y5" s="738"/>
      <c r="Z5" s="751">
        <v>11</v>
      </c>
      <c r="AA5" s="751"/>
      <c r="AB5" s="751"/>
      <c r="AC5" s="751"/>
      <c r="AD5" s="752">
        <v>824766</v>
      </c>
      <c r="AE5" s="752"/>
      <c r="AF5" s="752"/>
      <c r="AG5" s="752"/>
      <c r="AH5" s="752"/>
      <c r="AI5" s="752"/>
      <c r="AJ5" s="752"/>
      <c r="AK5" s="752"/>
      <c r="AL5" s="739">
        <v>20.100000000000001</v>
      </c>
      <c r="AM5" s="721"/>
      <c r="AN5" s="721"/>
      <c r="AO5" s="740"/>
      <c r="AP5" s="715" t="s">
        <v>234</v>
      </c>
      <c r="AQ5" s="716"/>
      <c r="AR5" s="716"/>
      <c r="AS5" s="716"/>
      <c r="AT5" s="716"/>
      <c r="AU5" s="716"/>
      <c r="AV5" s="716"/>
      <c r="AW5" s="716"/>
      <c r="AX5" s="716"/>
      <c r="AY5" s="716"/>
      <c r="AZ5" s="716"/>
      <c r="BA5" s="716"/>
      <c r="BB5" s="716"/>
      <c r="BC5" s="716"/>
      <c r="BD5" s="716"/>
      <c r="BE5" s="716"/>
      <c r="BF5" s="717"/>
      <c r="BG5" s="657">
        <v>811581</v>
      </c>
      <c r="BH5" s="658"/>
      <c r="BI5" s="658"/>
      <c r="BJ5" s="658"/>
      <c r="BK5" s="658"/>
      <c r="BL5" s="658"/>
      <c r="BM5" s="658"/>
      <c r="BN5" s="659"/>
      <c r="BO5" s="695">
        <v>98.4</v>
      </c>
      <c r="BP5" s="695"/>
      <c r="BQ5" s="695"/>
      <c r="BR5" s="695"/>
      <c r="BS5" s="696">
        <v>7693</v>
      </c>
      <c r="BT5" s="696"/>
      <c r="BU5" s="696"/>
      <c r="BV5" s="696"/>
      <c r="BW5" s="696"/>
      <c r="BX5" s="696"/>
      <c r="BY5" s="696"/>
      <c r="BZ5" s="696"/>
      <c r="CA5" s="696"/>
      <c r="CB5" s="736"/>
      <c r="CD5" s="709" t="s">
        <v>229</v>
      </c>
      <c r="CE5" s="710"/>
      <c r="CF5" s="710"/>
      <c r="CG5" s="710"/>
      <c r="CH5" s="710"/>
      <c r="CI5" s="710"/>
      <c r="CJ5" s="710"/>
      <c r="CK5" s="710"/>
      <c r="CL5" s="710"/>
      <c r="CM5" s="710"/>
      <c r="CN5" s="710"/>
      <c r="CO5" s="710"/>
      <c r="CP5" s="710"/>
      <c r="CQ5" s="711"/>
      <c r="CR5" s="709" t="s">
        <v>235</v>
      </c>
      <c r="CS5" s="710"/>
      <c r="CT5" s="710"/>
      <c r="CU5" s="710"/>
      <c r="CV5" s="710"/>
      <c r="CW5" s="710"/>
      <c r="CX5" s="710"/>
      <c r="CY5" s="711"/>
      <c r="CZ5" s="709" t="s">
        <v>227</v>
      </c>
      <c r="DA5" s="710"/>
      <c r="DB5" s="710"/>
      <c r="DC5" s="711"/>
      <c r="DD5" s="709" t="s">
        <v>236</v>
      </c>
      <c r="DE5" s="710"/>
      <c r="DF5" s="710"/>
      <c r="DG5" s="710"/>
      <c r="DH5" s="710"/>
      <c r="DI5" s="710"/>
      <c r="DJ5" s="710"/>
      <c r="DK5" s="710"/>
      <c r="DL5" s="710"/>
      <c r="DM5" s="710"/>
      <c r="DN5" s="710"/>
      <c r="DO5" s="710"/>
      <c r="DP5" s="711"/>
      <c r="DQ5" s="709" t="s">
        <v>237</v>
      </c>
      <c r="DR5" s="710"/>
      <c r="DS5" s="710"/>
      <c r="DT5" s="710"/>
      <c r="DU5" s="710"/>
      <c r="DV5" s="710"/>
      <c r="DW5" s="710"/>
      <c r="DX5" s="710"/>
      <c r="DY5" s="710"/>
      <c r="DZ5" s="710"/>
      <c r="EA5" s="710"/>
      <c r="EB5" s="710"/>
      <c r="EC5" s="711"/>
    </row>
    <row r="6" spans="2:143" ht="11.25" customHeight="1" x14ac:dyDescent="0.2">
      <c r="B6" s="654" t="s">
        <v>238</v>
      </c>
      <c r="C6" s="655"/>
      <c r="D6" s="655"/>
      <c r="E6" s="655"/>
      <c r="F6" s="655"/>
      <c r="G6" s="655"/>
      <c r="H6" s="655"/>
      <c r="I6" s="655"/>
      <c r="J6" s="655"/>
      <c r="K6" s="655"/>
      <c r="L6" s="655"/>
      <c r="M6" s="655"/>
      <c r="N6" s="655"/>
      <c r="O6" s="655"/>
      <c r="P6" s="655"/>
      <c r="Q6" s="656"/>
      <c r="R6" s="657">
        <v>61396</v>
      </c>
      <c r="S6" s="658"/>
      <c r="T6" s="658"/>
      <c r="U6" s="658"/>
      <c r="V6" s="658"/>
      <c r="W6" s="658"/>
      <c r="X6" s="658"/>
      <c r="Y6" s="659"/>
      <c r="Z6" s="695">
        <v>0.8</v>
      </c>
      <c r="AA6" s="695"/>
      <c r="AB6" s="695"/>
      <c r="AC6" s="695"/>
      <c r="AD6" s="696">
        <v>61396</v>
      </c>
      <c r="AE6" s="696"/>
      <c r="AF6" s="696"/>
      <c r="AG6" s="696"/>
      <c r="AH6" s="696"/>
      <c r="AI6" s="696"/>
      <c r="AJ6" s="696"/>
      <c r="AK6" s="696"/>
      <c r="AL6" s="660">
        <v>1.5</v>
      </c>
      <c r="AM6" s="661"/>
      <c r="AN6" s="661"/>
      <c r="AO6" s="697"/>
      <c r="AP6" s="654" t="s">
        <v>239</v>
      </c>
      <c r="AQ6" s="655"/>
      <c r="AR6" s="655"/>
      <c r="AS6" s="655"/>
      <c r="AT6" s="655"/>
      <c r="AU6" s="655"/>
      <c r="AV6" s="655"/>
      <c r="AW6" s="655"/>
      <c r="AX6" s="655"/>
      <c r="AY6" s="655"/>
      <c r="AZ6" s="655"/>
      <c r="BA6" s="655"/>
      <c r="BB6" s="655"/>
      <c r="BC6" s="655"/>
      <c r="BD6" s="655"/>
      <c r="BE6" s="655"/>
      <c r="BF6" s="656"/>
      <c r="BG6" s="657">
        <v>811581</v>
      </c>
      <c r="BH6" s="658"/>
      <c r="BI6" s="658"/>
      <c r="BJ6" s="658"/>
      <c r="BK6" s="658"/>
      <c r="BL6" s="658"/>
      <c r="BM6" s="658"/>
      <c r="BN6" s="659"/>
      <c r="BO6" s="695">
        <v>98.4</v>
      </c>
      <c r="BP6" s="695"/>
      <c r="BQ6" s="695"/>
      <c r="BR6" s="695"/>
      <c r="BS6" s="696">
        <v>7693</v>
      </c>
      <c r="BT6" s="696"/>
      <c r="BU6" s="696"/>
      <c r="BV6" s="696"/>
      <c r="BW6" s="696"/>
      <c r="BX6" s="696"/>
      <c r="BY6" s="696"/>
      <c r="BZ6" s="696"/>
      <c r="CA6" s="696"/>
      <c r="CB6" s="736"/>
      <c r="CD6" s="715" t="s">
        <v>240</v>
      </c>
      <c r="CE6" s="716"/>
      <c r="CF6" s="716"/>
      <c r="CG6" s="716"/>
      <c r="CH6" s="716"/>
      <c r="CI6" s="716"/>
      <c r="CJ6" s="716"/>
      <c r="CK6" s="716"/>
      <c r="CL6" s="716"/>
      <c r="CM6" s="716"/>
      <c r="CN6" s="716"/>
      <c r="CO6" s="716"/>
      <c r="CP6" s="716"/>
      <c r="CQ6" s="717"/>
      <c r="CR6" s="657">
        <v>80840</v>
      </c>
      <c r="CS6" s="658"/>
      <c r="CT6" s="658"/>
      <c r="CU6" s="658"/>
      <c r="CV6" s="658"/>
      <c r="CW6" s="658"/>
      <c r="CX6" s="658"/>
      <c r="CY6" s="659"/>
      <c r="CZ6" s="739">
        <v>1.1000000000000001</v>
      </c>
      <c r="DA6" s="721"/>
      <c r="DB6" s="721"/>
      <c r="DC6" s="741"/>
      <c r="DD6" s="663" t="s">
        <v>241</v>
      </c>
      <c r="DE6" s="658"/>
      <c r="DF6" s="658"/>
      <c r="DG6" s="658"/>
      <c r="DH6" s="658"/>
      <c r="DI6" s="658"/>
      <c r="DJ6" s="658"/>
      <c r="DK6" s="658"/>
      <c r="DL6" s="658"/>
      <c r="DM6" s="658"/>
      <c r="DN6" s="658"/>
      <c r="DO6" s="658"/>
      <c r="DP6" s="659"/>
      <c r="DQ6" s="663">
        <v>80840</v>
      </c>
      <c r="DR6" s="658"/>
      <c r="DS6" s="658"/>
      <c r="DT6" s="658"/>
      <c r="DU6" s="658"/>
      <c r="DV6" s="658"/>
      <c r="DW6" s="658"/>
      <c r="DX6" s="658"/>
      <c r="DY6" s="658"/>
      <c r="DZ6" s="658"/>
      <c r="EA6" s="658"/>
      <c r="EB6" s="658"/>
      <c r="EC6" s="694"/>
    </row>
    <row r="7" spans="2:143" ht="11.25" customHeight="1" x14ac:dyDescent="0.2">
      <c r="B7" s="654" t="s">
        <v>242</v>
      </c>
      <c r="C7" s="655"/>
      <c r="D7" s="655"/>
      <c r="E7" s="655"/>
      <c r="F7" s="655"/>
      <c r="G7" s="655"/>
      <c r="H7" s="655"/>
      <c r="I7" s="655"/>
      <c r="J7" s="655"/>
      <c r="K7" s="655"/>
      <c r="L7" s="655"/>
      <c r="M7" s="655"/>
      <c r="N7" s="655"/>
      <c r="O7" s="655"/>
      <c r="P7" s="655"/>
      <c r="Q7" s="656"/>
      <c r="R7" s="657">
        <v>257</v>
      </c>
      <c r="S7" s="658"/>
      <c r="T7" s="658"/>
      <c r="U7" s="658"/>
      <c r="V7" s="658"/>
      <c r="W7" s="658"/>
      <c r="X7" s="658"/>
      <c r="Y7" s="659"/>
      <c r="Z7" s="695">
        <v>0</v>
      </c>
      <c r="AA7" s="695"/>
      <c r="AB7" s="695"/>
      <c r="AC7" s="695"/>
      <c r="AD7" s="696">
        <v>257</v>
      </c>
      <c r="AE7" s="696"/>
      <c r="AF7" s="696"/>
      <c r="AG7" s="696"/>
      <c r="AH7" s="696"/>
      <c r="AI7" s="696"/>
      <c r="AJ7" s="696"/>
      <c r="AK7" s="696"/>
      <c r="AL7" s="660">
        <v>0</v>
      </c>
      <c r="AM7" s="661"/>
      <c r="AN7" s="661"/>
      <c r="AO7" s="697"/>
      <c r="AP7" s="654" t="s">
        <v>243</v>
      </c>
      <c r="AQ7" s="655"/>
      <c r="AR7" s="655"/>
      <c r="AS7" s="655"/>
      <c r="AT7" s="655"/>
      <c r="AU7" s="655"/>
      <c r="AV7" s="655"/>
      <c r="AW7" s="655"/>
      <c r="AX7" s="655"/>
      <c r="AY7" s="655"/>
      <c r="AZ7" s="655"/>
      <c r="BA7" s="655"/>
      <c r="BB7" s="655"/>
      <c r="BC7" s="655"/>
      <c r="BD7" s="655"/>
      <c r="BE7" s="655"/>
      <c r="BF7" s="656"/>
      <c r="BG7" s="657">
        <v>326970</v>
      </c>
      <c r="BH7" s="658"/>
      <c r="BI7" s="658"/>
      <c r="BJ7" s="658"/>
      <c r="BK7" s="658"/>
      <c r="BL7" s="658"/>
      <c r="BM7" s="658"/>
      <c r="BN7" s="659"/>
      <c r="BO7" s="695">
        <v>39.6</v>
      </c>
      <c r="BP7" s="695"/>
      <c r="BQ7" s="695"/>
      <c r="BR7" s="695"/>
      <c r="BS7" s="696">
        <v>7693</v>
      </c>
      <c r="BT7" s="696"/>
      <c r="BU7" s="696"/>
      <c r="BV7" s="696"/>
      <c r="BW7" s="696"/>
      <c r="BX7" s="696"/>
      <c r="BY7" s="696"/>
      <c r="BZ7" s="696"/>
      <c r="CA7" s="696"/>
      <c r="CB7" s="736"/>
      <c r="CD7" s="654" t="s">
        <v>244</v>
      </c>
      <c r="CE7" s="655"/>
      <c r="CF7" s="655"/>
      <c r="CG7" s="655"/>
      <c r="CH7" s="655"/>
      <c r="CI7" s="655"/>
      <c r="CJ7" s="655"/>
      <c r="CK7" s="655"/>
      <c r="CL7" s="655"/>
      <c r="CM7" s="655"/>
      <c r="CN7" s="655"/>
      <c r="CO7" s="655"/>
      <c r="CP7" s="655"/>
      <c r="CQ7" s="656"/>
      <c r="CR7" s="657">
        <v>1230327</v>
      </c>
      <c r="CS7" s="658"/>
      <c r="CT7" s="658"/>
      <c r="CU7" s="658"/>
      <c r="CV7" s="658"/>
      <c r="CW7" s="658"/>
      <c r="CX7" s="658"/>
      <c r="CY7" s="659"/>
      <c r="CZ7" s="695">
        <v>17.399999999999999</v>
      </c>
      <c r="DA7" s="695"/>
      <c r="DB7" s="695"/>
      <c r="DC7" s="695"/>
      <c r="DD7" s="663">
        <v>35401</v>
      </c>
      <c r="DE7" s="658"/>
      <c r="DF7" s="658"/>
      <c r="DG7" s="658"/>
      <c r="DH7" s="658"/>
      <c r="DI7" s="658"/>
      <c r="DJ7" s="658"/>
      <c r="DK7" s="658"/>
      <c r="DL7" s="658"/>
      <c r="DM7" s="658"/>
      <c r="DN7" s="658"/>
      <c r="DO7" s="658"/>
      <c r="DP7" s="659"/>
      <c r="DQ7" s="663">
        <v>1067134</v>
      </c>
      <c r="DR7" s="658"/>
      <c r="DS7" s="658"/>
      <c r="DT7" s="658"/>
      <c r="DU7" s="658"/>
      <c r="DV7" s="658"/>
      <c r="DW7" s="658"/>
      <c r="DX7" s="658"/>
      <c r="DY7" s="658"/>
      <c r="DZ7" s="658"/>
      <c r="EA7" s="658"/>
      <c r="EB7" s="658"/>
      <c r="EC7" s="694"/>
    </row>
    <row r="8" spans="2:143" ht="11.25" customHeight="1" x14ac:dyDescent="0.2">
      <c r="B8" s="654" t="s">
        <v>245</v>
      </c>
      <c r="C8" s="655"/>
      <c r="D8" s="655"/>
      <c r="E8" s="655"/>
      <c r="F8" s="655"/>
      <c r="G8" s="655"/>
      <c r="H8" s="655"/>
      <c r="I8" s="655"/>
      <c r="J8" s="655"/>
      <c r="K8" s="655"/>
      <c r="L8" s="655"/>
      <c r="M8" s="655"/>
      <c r="N8" s="655"/>
      <c r="O8" s="655"/>
      <c r="P8" s="655"/>
      <c r="Q8" s="656"/>
      <c r="R8" s="657">
        <v>2250</v>
      </c>
      <c r="S8" s="658"/>
      <c r="T8" s="658"/>
      <c r="U8" s="658"/>
      <c r="V8" s="658"/>
      <c r="W8" s="658"/>
      <c r="X8" s="658"/>
      <c r="Y8" s="659"/>
      <c r="Z8" s="695">
        <v>0</v>
      </c>
      <c r="AA8" s="695"/>
      <c r="AB8" s="695"/>
      <c r="AC8" s="695"/>
      <c r="AD8" s="696">
        <v>2250</v>
      </c>
      <c r="AE8" s="696"/>
      <c r="AF8" s="696"/>
      <c r="AG8" s="696"/>
      <c r="AH8" s="696"/>
      <c r="AI8" s="696"/>
      <c r="AJ8" s="696"/>
      <c r="AK8" s="696"/>
      <c r="AL8" s="660">
        <v>0.1</v>
      </c>
      <c r="AM8" s="661"/>
      <c r="AN8" s="661"/>
      <c r="AO8" s="697"/>
      <c r="AP8" s="654" t="s">
        <v>246</v>
      </c>
      <c r="AQ8" s="655"/>
      <c r="AR8" s="655"/>
      <c r="AS8" s="655"/>
      <c r="AT8" s="655"/>
      <c r="AU8" s="655"/>
      <c r="AV8" s="655"/>
      <c r="AW8" s="655"/>
      <c r="AX8" s="655"/>
      <c r="AY8" s="655"/>
      <c r="AZ8" s="655"/>
      <c r="BA8" s="655"/>
      <c r="BB8" s="655"/>
      <c r="BC8" s="655"/>
      <c r="BD8" s="655"/>
      <c r="BE8" s="655"/>
      <c r="BF8" s="656"/>
      <c r="BG8" s="657">
        <v>13174</v>
      </c>
      <c r="BH8" s="658"/>
      <c r="BI8" s="658"/>
      <c r="BJ8" s="658"/>
      <c r="BK8" s="658"/>
      <c r="BL8" s="658"/>
      <c r="BM8" s="658"/>
      <c r="BN8" s="659"/>
      <c r="BO8" s="695">
        <v>1.6</v>
      </c>
      <c r="BP8" s="695"/>
      <c r="BQ8" s="695"/>
      <c r="BR8" s="695"/>
      <c r="BS8" s="696" t="s">
        <v>140</v>
      </c>
      <c r="BT8" s="696"/>
      <c r="BU8" s="696"/>
      <c r="BV8" s="696"/>
      <c r="BW8" s="696"/>
      <c r="BX8" s="696"/>
      <c r="BY8" s="696"/>
      <c r="BZ8" s="696"/>
      <c r="CA8" s="696"/>
      <c r="CB8" s="736"/>
      <c r="CD8" s="654" t="s">
        <v>247</v>
      </c>
      <c r="CE8" s="655"/>
      <c r="CF8" s="655"/>
      <c r="CG8" s="655"/>
      <c r="CH8" s="655"/>
      <c r="CI8" s="655"/>
      <c r="CJ8" s="655"/>
      <c r="CK8" s="655"/>
      <c r="CL8" s="655"/>
      <c r="CM8" s="655"/>
      <c r="CN8" s="655"/>
      <c r="CO8" s="655"/>
      <c r="CP8" s="655"/>
      <c r="CQ8" s="656"/>
      <c r="CR8" s="657">
        <v>1415035</v>
      </c>
      <c r="CS8" s="658"/>
      <c r="CT8" s="658"/>
      <c r="CU8" s="658"/>
      <c r="CV8" s="658"/>
      <c r="CW8" s="658"/>
      <c r="CX8" s="658"/>
      <c r="CY8" s="659"/>
      <c r="CZ8" s="695">
        <v>20</v>
      </c>
      <c r="DA8" s="695"/>
      <c r="DB8" s="695"/>
      <c r="DC8" s="695"/>
      <c r="DD8" s="663">
        <v>17604</v>
      </c>
      <c r="DE8" s="658"/>
      <c r="DF8" s="658"/>
      <c r="DG8" s="658"/>
      <c r="DH8" s="658"/>
      <c r="DI8" s="658"/>
      <c r="DJ8" s="658"/>
      <c r="DK8" s="658"/>
      <c r="DL8" s="658"/>
      <c r="DM8" s="658"/>
      <c r="DN8" s="658"/>
      <c r="DO8" s="658"/>
      <c r="DP8" s="659"/>
      <c r="DQ8" s="663">
        <v>906541</v>
      </c>
      <c r="DR8" s="658"/>
      <c r="DS8" s="658"/>
      <c r="DT8" s="658"/>
      <c r="DU8" s="658"/>
      <c r="DV8" s="658"/>
      <c r="DW8" s="658"/>
      <c r="DX8" s="658"/>
      <c r="DY8" s="658"/>
      <c r="DZ8" s="658"/>
      <c r="EA8" s="658"/>
      <c r="EB8" s="658"/>
      <c r="EC8" s="694"/>
    </row>
    <row r="9" spans="2:143" ht="11.25" customHeight="1" x14ac:dyDescent="0.2">
      <c r="B9" s="654" t="s">
        <v>248</v>
      </c>
      <c r="C9" s="655"/>
      <c r="D9" s="655"/>
      <c r="E9" s="655"/>
      <c r="F9" s="655"/>
      <c r="G9" s="655"/>
      <c r="H9" s="655"/>
      <c r="I9" s="655"/>
      <c r="J9" s="655"/>
      <c r="K9" s="655"/>
      <c r="L9" s="655"/>
      <c r="M9" s="655"/>
      <c r="N9" s="655"/>
      <c r="O9" s="655"/>
      <c r="P9" s="655"/>
      <c r="Q9" s="656"/>
      <c r="R9" s="657">
        <v>1586</v>
      </c>
      <c r="S9" s="658"/>
      <c r="T9" s="658"/>
      <c r="U9" s="658"/>
      <c r="V9" s="658"/>
      <c r="W9" s="658"/>
      <c r="X9" s="658"/>
      <c r="Y9" s="659"/>
      <c r="Z9" s="695">
        <v>0</v>
      </c>
      <c r="AA9" s="695"/>
      <c r="AB9" s="695"/>
      <c r="AC9" s="695"/>
      <c r="AD9" s="696">
        <v>1586</v>
      </c>
      <c r="AE9" s="696"/>
      <c r="AF9" s="696"/>
      <c r="AG9" s="696"/>
      <c r="AH9" s="696"/>
      <c r="AI9" s="696"/>
      <c r="AJ9" s="696"/>
      <c r="AK9" s="696"/>
      <c r="AL9" s="660">
        <v>0</v>
      </c>
      <c r="AM9" s="661"/>
      <c r="AN9" s="661"/>
      <c r="AO9" s="697"/>
      <c r="AP9" s="654" t="s">
        <v>249</v>
      </c>
      <c r="AQ9" s="655"/>
      <c r="AR9" s="655"/>
      <c r="AS9" s="655"/>
      <c r="AT9" s="655"/>
      <c r="AU9" s="655"/>
      <c r="AV9" s="655"/>
      <c r="AW9" s="655"/>
      <c r="AX9" s="655"/>
      <c r="AY9" s="655"/>
      <c r="AZ9" s="655"/>
      <c r="BA9" s="655"/>
      <c r="BB9" s="655"/>
      <c r="BC9" s="655"/>
      <c r="BD9" s="655"/>
      <c r="BE9" s="655"/>
      <c r="BF9" s="656"/>
      <c r="BG9" s="657">
        <v>271808</v>
      </c>
      <c r="BH9" s="658"/>
      <c r="BI9" s="658"/>
      <c r="BJ9" s="658"/>
      <c r="BK9" s="658"/>
      <c r="BL9" s="658"/>
      <c r="BM9" s="658"/>
      <c r="BN9" s="659"/>
      <c r="BO9" s="695">
        <v>33</v>
      </c>
      <c r="BP9" s="695"/>
      <c r="BQ9" s="695"/>
      <c r="BR9" s="695"/>
      <c r="BS9" s="696" t="s">
        <v>140</v>
      </c>
      <c r="BT9" s="696"/>
      <c r="BU9" s="696"/>
      <c r="BV9" s="696"/>
      <c r="BW9" s="696"/>
      <c r="BX9" s="696"/>
      <c r="BY9" s="696"/>
      <c r="BZ9" s="696"/>
      <c r="CA9" s="696"/>
      <c r="CB9" s="736"/>
      <c r="CD9" s="654" t="s">
        <v>250</v>
      </c>
      <c r="CE9" s="655"/>
      <c r="CF9" s="655"/>
      <c r="CG9" s="655"/>
      <c r="CH9" s="655"/>
      <c r="CI9" s="655"/>
      <c r="CJ9" s="655"/>
      <c r="CK9" s="655"/>
      <c r="CL9" s="655"/>
      <c r="CM9" s="655"/>
      <c r="CN9" s="655"/>
      <c r="CO9" s="655"/>
      <c r="CP9" s="655"/>
      <c r="CQ9" s="656"/>
      <c r="CR9" s="657">
        <v>979129</v>
      </c>
      <c r="CS9" s="658"/>
      <c r="CT9" s="658"/>
      <c r="CU9" s="658"/>
      <c r="CV9" s="658"/>
      <c r="CW9" s="658"/>
      <c r="CX9" s="658"/>
      <c r="CY9" s="659"/>
      <c r="CZ9" s="695">
        <v>13.8</v>
      </c>
      <c r="DA9" s="695"/>
      <c r="DB9" s="695"/>
      <c r="DC9" s="695"/>
      <c r="DD9" s="663">
        <v>1278</v>
      </c>
      <c r="DE9" s="658"/>
      <c r="DF9" s="658"/>
      <c r="DG9" s="658"/>
      <c r="DH9" s="658"/>
      <c r="DI9" s="658"/>
      <c r="DJ9" s="658"/>
      <c r="DK9" s="658"/>
      <c r="DL9" s="658"/>
      <c r="DM9" s="658"/>
      <c r="DN9" s="658"/>
      <c r="DO9" s="658"/>
      <c r="DP9" s="659"/>
      <c r="DQ9" s="663">
        <v>881118</v>
      </c>
      <c r="DR9" s="658"/>
      <c r="DS9" s="658"/>
      <c r="DT9" s="658"/>
      <c r="DU9" s="658"/>
      <c r="DV9" s="658"/>
      <c r="DW9" s="658"/>
      <c r="DX9" s="658"/>
      <c r="DY9" s="658"/>
      <c r="DZ9" s="658"/>
      <c r="EA9" s="658"/>
      <c r="EB9" s="658"/>
      <c r="EC9" s="694"/>
    </row>
    <row r="10" spans="2:143" ht="11.25" customHeight="1" x14ac:dyDescent="0.2">
      <c r="B10" s="654" t="s">
        <v>251</v>
      </c>
      <c r="C10" s="655"/>
      <c r="D10" s="655"/>
      <c r="E10" s="655"/>
      <c r="F10" s="655"/>
      <c r="G10" s="655"/>
      <c r="H10" s="655"/>
      <c r="I10" s="655"/>
      <c r="J10" s="655"/>
      <c r="K10" s="655"/>
      <c r="L10" s="655"/>
      <c r="M10" s="655"/>
      <c r="N10" s="655"/>
      <c r="O10" s="655"/>
      <c r="P10" s="655"/>
      <c r="Q10" s="656"/>
      <c r="R10" s="657" t="s">
        <v>140</v>
      </c>
      <c r="S10" s="658"/>
      <c r="T10" s="658"/>
      <c r="U10" s="658"/>
      <c r="V10" s="658"/>
      <c r="W10" s="658"/>
      <c r="X10" s="658"/>
      <c r="Y10" s="659"/>
      <c r="Z10" s="695" t="s">
        <v>241</v>
      </c>
      <c r="AA10" s="695"/>
      <c r="AB10" s="695"/>
      <c r="AC10" s="695"/>
      <c r="AD10" s="696" t="s">
        <v>241</v>
      </c>
      <c r="AE10" s="696"/>
      <c r="AF10" s="696"/>
      <c r="AG10" s="696"/>
      <c r="AH10" s="696"/>
      <c r="AI10" s="696"/>
      <c r="AJ10" s="696"/>
      <c r="AK10" s="696"/>
      <c r="AL10" s="660" t="s">
        <v>241</v>
      </c>
      <c r="AM10" s="661"/>
      <c r="AN10" s="661"/>
      <c r="AO10" s="697"/>
      <c r="AP10" s="654" t="s">
        <v>252</v>
      </c>
      <c r="AQ10" s="655"/>
      <c r="AR10" s="655"/>
      <c r="AS10" s="655"/>
      <c r="AT10" s="655"/>
      <c r="AU10" s="655"/>
      <c r="AV10" s="655"/>
      <c r="AW10" s="655"/>
      <c r="AX10" s="655"/>
      <c r="AY10" s="655"/>
      <c r="AZ10" s="655"/>
      <c r="BA10" s="655"/>
      <c r="BB10" s="655"/>
      <c r="BC10" s="655"/>
      <c r="BD10" s="655"/>
      <c r="BE10" s="655"/>
      <c r="BF10" s="656"/>
      <c r="BG10" s="657">
        <v>14726</v>
      </c>
      <c r="BH10" s="658"/>
      <c r="BI10" s="658"/>
      <c r="BJ10" s="658"/>
      <c r="BK10" s="658"/>
      <c r="BL10" s="658"/>
      <c r="BM10" s="658"/>
      <c r="BN10" s="659"/>
      <c r="BO10" s="695">
        <v>1.8</v>
      </c>
      <c r="BP10" s="695"/>
      <c r="BQ10" s="695"/>
      <c r="BR10" s="695"/>
      <c r="BS10" s="696" t="s">
        <v>140</v>
      </c>
      <c r="BT10" s="696"/>
      <c r="BU10" s="696"/>
      <c r="BV10" s="696"/>
      <c r="BW10" s="696"/>
      <c r="BX10" s="696"/>
      <c r="BY10" s="696"/>
      <c r="BZ10" s="696"/>
      <c r="CA10" s="696"/>
      <c r="CB10" s="736"/>
      <c r="CD10" s="654" t="s">
        <v>253</v>
      </c>
      <c r="CE10" s="655"/>
      <c r="CF10" s="655"/>
      <c r="CG10" s="655"/>
      <c r="CH10" s="655"/>
      <c r="CI10" s="655"/>
      <c r="CJ10" s="655"/>
      <c r="CK10" s="655"/>
      <c r="CL10" s="655"/>
      <c r="CM10" s="655"/>
      <c r="CN10" s="655"/>
      <c r="CO10" s="655"/>
      <c r="CP10" s="655"/>
      <c r="CQ10" s="656"/>
      <c r="CR10" s="657">
        <v>6509</v>
      </c>
      <c r="CS10" s="658"/>
      <c r="CT10" s="658"/>
      <c r="CU10" s="658"/>
      <c r="CV10" s="658"/>
      <c r="CW10" s="658"/>
      <c r="CX10" s="658"/>
      <c r="CY10" s="659"/>
      <c r="CZ10" s="695">
        <v>0.1</v>
      </c>
      <c r="DA10" s="695"/>
      <c r="DB10" s="695"/>
      <c r="DC10" s="695"/>
      <c r="DD10" s="663" t="s">
        <v>241</v>
      </c>
      <c r="DE10" s="658"/>
      <c r="DF10" s="658"/>
      <c r="DG10" s="658"/>
      <c r="DH10" s="658"/>
      <c r="DI10" s="658"/>
      <c r="DJ10" s="658"/>
      <c r="DK10" s="658"/>
      <c r="DL10" s="658"/>
      <c r="DM10" s="658"/>
      <c r="DN10" s="658"/>
      <c r="DO10" s="658"/>
      <c r="DP10" s="659"/>
      <c r="DQ10" s="663">
        <v>509</v>
      </c>
      <c r="DR10" s="658"/>
      <c r="DS10" s="658"/>
      <c r="DT10" s="658"/>
      <c r="DU10" s="658"/>
      <c r="DV10" s="658"/>
      <c r="DW10" s="658"/>
      <c r="DX10" s="658"/>
      <c r="DY10" s="658"/>
      <c r="DZ10" s="658"/>
      <c r="EA10" s="658"/>
      <c r="EB10" s="658"/>
      <c r="EC10" s="694"/>
    </row>
    <row r="11" spans="2:143" ht="11.25" customHeight="1" x14ac:dyDescent="0.2">
      <c r="B11" s="654" t="s">
        <v>254</v>
      </c>
      <c r="C11" s="655"/>
      <c r="D11" s="655"/>
      <c r="E11" s="655"/>
      <c r="F11" s="655"/>
      <c r="G11" s="655"/>
      <c r="H11" s="655"/>
      <c r="I11" s="655"/>
      <c r="J11" s="655"/>
      <c r="K11" s="655"/>
      <c r="L11" s="655"/>
      <c r="M11" s="655"/>
      <c r="N11" s="655"/>
      <c r="O11" s="655"/>
      <c r="P11" s="655"/>
      <c r="Q11" s="656"/>
      <c r="R11" s="657">
        <v>200251</v>
      </c>
      <c r="S11" s="658"/>
      <c r="T11" s="658"/>
      <c r="U11" s="658"/>
      <c r="V11" s="658"/>
      <c r="W11" s="658"/>
      <c r="X11" s="658"/>
      <c r="Y11" s="659"/>
      <c r="Z11" s="660">
        <v>2.7</v>
      </c>
      <c r="AA11" s="661"/>
      <c r="AB11" s="661"/>
      <c r="AC11" s="662"/>
      <c r="AD11" s="663">
        <v>200251</v>
      </c>
      <c r="AE11" s="658"/>
      <c r="AF11" s="658"/>
      <c r="AG11" s="658"/>
      <c r="AH11" s="658"/>
      <c r="AI11" s="658"/>
      <c r="AJ11" s="658"/>
      <c r="AK11" s="659"/>
      <c r="AL11" s="660">
        <v>4.9000000000000004</v>
      </c>
      <c r="AM11" s="661"/>
      <c r="AN11" s="661"/>
      <c r="AO11" s="697"/>
      <c r="AP11" s="654" t="s">
        <v>255</v>
      </c>
      <c r="AQ11" s="655"/>
      <c r="AR11" s="655"/>
      <c r="AS11" s="655"/>
      <c r="AT11" s="655"/>
      <c r="AU11" s="655"/>
      <c r="AV11" s="655"/>
      <c r="AW11" s="655"/>
      <c r="AX11" s="655"/>
      <c r="AY11" s="655"/>
      <c r="AZ11" s="655"/>
      <c r="BA11" s="655"/>
      <c r="BB11" s="655"/>
      <c r="BC11" s="655"/>
      <c r="BD11" s="655"/>
      <c r="BE11" s="655"/>
      <c r="BF11" s="656"/>
      <c r="BG11" s="657">
        <v>27262</v>
      </c>
      <c r="BH11" s="658"/>
      <c r="BI11" s="658"/>
      <c r="BJ11" s="658"/>
      <c r="BK11" s="658"/>
      <c r="BL11" s="658"/>
      <c r="BM11" s="658"/>
      <c r="BN11" s="659"/>
      <c r="BO11" s="695">
        <v>3.3</v>
      </c>
      <c r="BP11" s="695"/>
      <c r="BQ11" s="695"/>
      <c r="BR11" s="695"/>
      <c r="BS11" s="696">
        <v>7693</v>
      </c>
      <c r="BT11" s="696"/>
      <c r="BU11" s="696"/>
      <c r="BV11" s="696"/>
      <c r="BW11" s="696"/>
      <c r="BX11" s="696"/>
      <c r="BY11" s="696"/>
      <c r="BZ11" s="696"/>
      <c r="CA11" s="696"/>
      <c r="CB11" s="736"/>
      <c r="CD11" s="654" t="s">
        <v>256</v>
      </c>
      <c r="CE11" s="655"/>
      <c r="CF11" s="655"/>
      <c r="CG11" s="655"/>
      <c r="CH11" s="655"/>
      <c r="CI11" s="655"/>
      <c r="CJ11" s="655"/>
      <c r="CK11" s="655"/>
      <c r="CL11" s="655"/>
      <c r="CM11" s="655"/>
      <c r="CN11" s="655"/>
      <c r="CO11" s="655"/>
      <c r="CP11" s="655"/>
      <c r="CQ11" s="656"/>
      <c r="CR11" s="657">
        <v>479939</v>
      </c>
      <c r="CS11" s="658"/>
      <c r="CT11" s="658"/>
      <c r="CU11" s="658"/>
      <c r="CV11" s="658"/>
      <c r="CW11" s="658"/>
      <c r="CX11" s="658"/>
      <c r="CY11" s="659"/>
      <c r="CZ11" s="695">
        <v>6.8</v>
      </c>
      <c r="DA11" s="695"/>
      <c r="DB11" s="695"/>
      <c r="DC11" s="695"/>
      <c r="DD11" s="663">
        <v>272969</v>
      </c>
      <c r="DE11" s="658"/>
      <c r="DF11" s="658"/>
      <c r="DG11" s="658"/>
      <c r="DH11" s="658"/>
      <c r="DI11" s="658"/>
      <c r="DJ11" s="658"/>
      <c r="DK11" s="658"/>
      <c r="DL11" s="658"/>
      <c r="DM11" s="658"/>
      <c r="DN11" s="658"/>
      <c r="DO11" s="658"/>
      <c r="DP11" s="659"/>
      <c r="DQ11" s="663">
        <v>239390</v>
      </c>
      <c r="DR11" s="658"/>
      <c r="DS11" s="658"/>
      <c r="DT11" s="658"/>
      <c r="DU11" s="658"/>
      <c r="DV11" s="658"/>
      <c r="DW11" s="658"/>
      <c r="DX11" s="658"/>
      <c r="DY11" s="658"/>
      <c r="DZ11" s="658"/>
      <c r="EA11" s="658"/>
      <c r="EB11" s="658"/>
      <c r="EC11" s="694"/>
    </row>
    <row r="12" spans="2:143" ht="11.25" customHeight="1" x14ac:dyDescent="0.2">
      <c r="B12" s="654" t="s">
        <v>257</v>
      </c>
      <c r="C12" s="655"/>
      <c r="D12" s="655"/>
      <c r="E12" s="655"/>
      <c r="F12" s="655"/>
      <c r="G12" s="655"/>
      <c r="H12" s="655"/>
      <c r="I12" s="655"/>
      <c r="J12" s="655"/>
      <c r="K12" s="655"/>
      <c r="L12" s="655"/>
      <c r="M12" s="655"/>
      <c r="N12" s="655"/>
      <c r="O12" s="655"/>
      <c r="P12" s="655"/>
      <c r="Q12" s="656"/>
      <c r="R12" s="657" t="s">
        <v>140</v>
      </c>
      <c r="S12" s="658"/>
      <c r="T12" s="658"/>
      <c r="U12" s="658"/>
      <c r="V12" s="658"/>
      <c r="W12" s="658"/>
      <c r="X12" s="658"/>
      <c r="Y12" s="659"/>
      <c r="Z12" s="695" t="s">
        <v>140</v>
      </c>
      <c r="AA12" s="695"/>
      <c r="AB12" s="695"/>
      <c r="AC12" s="695"/>
      <c r="AD12" s="696" t="s">
        <v>140</v>
      </c>
      <c r="AE12" s="696"/>
      <c r="AF12" s="696"/>
      <c r="AG12" s="696"/>
      <c r="AH12" s="696"/>
      <c r="AI12" s="696"/>
      <c r="AJ12" s="696"/>
      <c r="AK12" s="696"/>
      <c r="AL12" s="660" t="s">
        <v>140</v>
      </c>
      <c r="AM12" s="661"/>
      <c r="AN12" s="661"/>
      <c r="AO12" s="697"/>
      <c r="AP12" s="654" t="s">
        <v>258</v>
      </c>
      <c r="AQ12" s="655"/>
      <c r="AR12" s="655"/>
      <c r="AS12" s="655"/>
      <c r="AT12" s="655"/>
      <c r="AU12" s="655"/>
      <c r="AV12" s="655"/>
      <c r="AW12" s="655"/>
      <c r="AX12" s="655"/>
      <c r="AY12" s="655"/>
      <c r="AZ12" s="655"/>
      <c r="BA12" s="655"/>
      <c r="BB12" s="655"/>
      <c r="BC12" s="655"/>
      <c r="BD12" s="655"/>
      <c r="BE12" s="655"/>
      <c r="BF12" s="656"/>
      <c r="BG12" s="657">
        <v>391468</v>
      </c>
      <c r="BH12" s="658"/>
      <c r="BI12" s="658"/>
      <c r="BJ12" s="658"/>
      <c r="BK12" s="658"/>
      <c r="BL12" s="658"/>
      <c r="BM12" s="658"/>
      <c r="BN12" s="659"/>
      <c r="BO12" s="695">
        <v>47.5</v>
      </c>
      <c r="BP12" s="695"/>
      <c r="BQ12" s="695"/>
      <c r="BR12" s="695"/>
      <c r="BS12" s="696" t="s">
        <v>241</v>
      </c>
      <c r="BT12" s="696"/>
      <c r="BU12" s="696"/>
      <c r="BV12" s="696"/>
      <c r="BW12" s="696"/>
      <c r="BX12" s="696"/>
      <c r="BY12" s="696"/>
      <c r="BZ12" s="696"/>
      <c r="CA12" s="696"/>
      <c r="CB12" s="736"/>
      <c r="CD12" s="654" t="s">
        <v>259</v>
      </c>
      <c r="CE12" s="655"/>
      <c r="CF12" s="655"/>
      <c r="CG12" s="655"/>
      <c r="CH12" s="655"/>
      <c r="CI12" s="655"/>
      <c r="CJ12" s="655"/>
      <c r="CK12" s="655"/>
      <c r="CL12" s="655"/>
      <c r="CM12" s="655"/>
      <c r="CN12" s="655"/>
      <c r="CO12" s="655"/>
      <c r="CP12" s="655"/>
      <c r="CQ12" s="656"/>
      <c r="CR12" s="657">
        <v>417349</v>
      </c>
      <c r="CS12" s="658"/>
      <c r="CT12" s="658"/>
      <c r="CU12" s="658"/>
      <c r="CV12" s="658"/>
      <c r="CW12" s="658"/>
      <c r="CX12" s="658"/>
      <c r="CY12" s="659"/>
      <c r="CZ12" s="695">
        <v>5.9</v>
      </c>
      <c r="DA12" s="695"/>
      <c r="DB12" s="695"/>
      <c r="DC12" s="695"/>
      <c r="DD12" s="663">
        <v>103741</v>
      </c>
      <c r="DE12" s="658"/>
      <c r="DF12" s="658"/>
      <c r="DG12" s="658"/>
      <c r="DH12" s="658"/>
      <c r="DI12" s="658"/>
      <c r="DJ12" s="658"/>
      <c r="DK12" s="658"/>
      <c r="DL12" s="658"/>
      <c r="DM12" s="658"/>
      <c r="DN12" s="658"/>
      <c r="DO12" s="658"/>
      <c r="DP12" s="659"/>
      <c r="DQ12" s="663">
        <v>231044</v>
      </c>
      <c r="DR12" s="658"/>
      <c r="DS12" s="658"/>
      <c r="DT12" s="658"/>
      <c r="DU12" s="658"/>
      <c r="DV12" s="658"/>
      <c r="DW12" s="658"/>
      <c r="DX12" s="658"/>
      <c r="DY12" s="658"/>
      <c r="DZ12" s="658"/>
      <c r="EA12" s="658"/>
      <c r="EB12" s="658"/>
      <c r="EC12" s="694"/>
    </row>
    <row r="13" spans="2:143" ht="11.25" customHeight="1" x14ac:dyDescent="0.2">
      <c r="B13" s="654" t="s">
        <v>260</v>
      </c>
      <c r="C13" s="655"/>
      <c r="D13" s="655"/>
      <c r="E13" s="655"/>
      <c r="F13" s="655"/>
      <c r="G13" s="655"/>
      <c r="H13" s="655"/>
      <c r="I13" s="655"/>
      <c r="J13" s="655"/>
      <c r="K13" s="655"/>
      <c r="L13" s="655"/>
      <c r="M13" s="655"/>
      <c r="N13" s="655"/>
      <c r="O13" s="655"/>
      <c r="P13" s="655"/>
      <c r="Q13" s="656"/>
      <c r="R13" s="657" t="s">
        <v>241</v>
      </c>
      <c r="S13" s="658"/>
      <c r="T13" s="658"/>
      <c r="U13" s="658"/>
      <c r="V13" s="658"/>
      <c r="W13" s="658"/>
      <c r="X13" s="658"/>
      <c r="Y13" s="659"/>
      <c r="Z13" s="695" t="s">
        <v>140</v>
      </c>
      <c r="AA13" s="695"/>
      <c r="AB13" s="695"/>
      <c r="AC13" s="695"/>
      <c r="AD13" s="696" t="s">
        <v>140</v>
      </c>
      <c r="AE13" s="696"/>
      <c r="AF13" s="696"/>
      <c r="AG13" s="696"/>
      <c r="AH13" s="696"/>
      <c r="AI13" s="696"/>
      <c r="AJ13" s="696"/>
      <c r="AK13" s="696"/>
      <c r="AL13" s="660" t="s">
        <v>241</v>
      </c>
      <c r="AM13" s="661"/>
      <c r="AN13" s="661"/>
      <c r="AO13" s="697"/>
      <c r="AP13" s="654" t="s">
        <v>261</v>
      </c>
      <c r="AQ13" s="655"/>
      <c r="AR13" s="655"/>
      <c r="AS13" s="655"/>
      <c r="AT13" s="655"/>
      <c r="AU13" s="655"/>
      <c r="AV13" s="655"/>
      <c r="AW13" s="655"/>
      <c r="AX13" s="655"/>
      <c r="AY13" s="655"/>
      <c r="AZ13" s="655"/>
      <c r="BA13" s="655"/>
      <c r="BB13" s="655"/>
      <c r="BC13" s="655"/>
      <c r="BD13" s="655"/>
      <c r="BE13" s="655"/>
      <c r="BF13" s="656"/>
      <c r="BG13" s="657">
        <v>363889</v>
      </c>
      <c r="BH13" s="658"/>
      <c r="BI13" s="658"/>
      <c r="BJ13" s="658"/>
      <c r="BK13" s="658"/>
      <c r="BL13" s="658"/>
      <c r="BM13" s="658"/>
      <c r="BN13" s="659"/>
      <c r="BO13" s="695">
        <v>44.1</v>
      </c>
      <c r="BP13" s="695"/>
      <c r="BQ13" s="695"/>
      <c r="BR13" s="695"/>
      <c r="BS13" s="696" t="s">
        <v>241</v>
      </c>
      <c r="BT13" s="696"/>
      <c r="BU13" s="696"/>
      <c r="BV13" s="696"/>
      <c r="BW13" s="696"/>
      <c r="BX13" s="696"/>
      <c r="BY13" s="696"/>
      <c r="BZ13" s="696"/>
      <c r="CA13" s="696"/>
      <c r="CB13" s="736"/>
      <c r="CD13" s="654" t="s">
        <v>262</v>
      </c>
      <c r="CE13" s="655"/>
      <c r="CF13" s="655"/>
      <c r="CG13" s="655"/>
      <c r="CH13" s="655"/>
      <c r="CI13" s="655"/>
      <c r="CJ13" s="655"/>
      <c r="CK13" s="655"/>
      <c r="CL13" s="655"/>
      <c r="CM13" s="655"/>
      <c r="CN13" s="655"/>
      <c r="CO13" s="655"/>
      <c r="CP13" s="655"/>
      <c r="CQ13" s="656"/>
      <c r="CR13" s="657">
        <v>720201</v>
      </c>
      <c r="CS13" s="658"/>
      <c r="CT13" s="658"/>
      <c r="CU13" s="658"/>
      <c r="CV13" s="658"/>
      <c r="CW13" s="658"/>
      <c r="CX13" s="658"/>
      <c r="CY13" s="659"/>
      <c r="CZ13" s="695">
        <v>10.199999999999999</v>
      </c>
      <c r="DA13" s="695"/>
      <c r="DB13" s="695"/>
      <c r="DC13" s="695"/>
      <c r="DD13" s="663">
        <v>243308</v>
      </c>
      <c r="DE13" s="658"/>
      <c r="DF13" s="658"/>
      <c r="DG13" s="658"/>
      <c r="DH13" s="658"/>
      <c r="DI13" s="658"/>
      <c r="DJ13" s="658"/>
      <c r="DK13" s="658"/>
      <c r="DL13" s="658"/>
      <c r="DM13" s="658"/>
      <c r="DN13" s="658"/>
      <c r="DO13" s="658"/>
      <c r="DP13" s="659"/>
      <c r="DQ13" s="663">
        <v>477722</v>
      </c>
      <c r="DR13" s="658"/>
      <c r="DS13" s="658"/>
      <c r="DT13" s="658"/>
      <c r="DU13" s="658"/>
      <c r="DV13" s="658"/>
      <c r="DW13" s="658"/>
      <c r="DX13" s="658"/>
      <c r="DY13" s="658"/>
      <c r="DZ13" s="658"/>
      <c r="EA13" s="658"/>
      <c r="EB13" s="658"/>
      <c r="EC13" s="694"/>
    </row>
    <row r="14" spans="2:143" ht="11.25" customHeight="1" x14ac:dyDescent="0.2">
      <c r="B14" s="654" t="s">
        <v>263</v>
      </c>
      <c r="C14" s="655"/>
      <c r="D14" s="655"/>
      <c r="E14" s="655"/>
      <c r="F14" s="655"/>
      <c r="G14" s="655"/>
      <c r="H14" s="655"/>
      <c r="I14" s="655"/>
      <c r="J14" s="655"/>
      <c r="K14" s="655"/>
      <c r="L14" s="655"/>
      <c r="M14" s="655"/>
      <c r="N14" s="655"/>
      <c r="O14" s="655"/>
      <c r="P14" s="655"/>
      <c r="Q14" s="656"/>
      <c r="R14" s="657">
        <v>65</v>
      </c>
      <c r="S14" s="658"/>
      <c r="T14" s="658"/>
      <c r="U14" s="658"/>
      <c r="V14" s="658"/>
      <c r="W14" s="658"/>
      <c r="X14" s="658"/>
      <c r="Y14" s="659"/>
      <c r="Z14" s="695">
        <v>0</v>
      </c>
      <c r="AA14" s="695"/>
      <c r="AB14" s="695"/>
      <c r="AC14" s="695"/>
      <c r="AD14" s="696">
        <v>65</v>
      </c>
      <c r="AE14" s="696"/>
      <c r="AF14" s="696"/>
      <c r="AG14" s="696"/>
      <c r="AH14" s="696"/>
      <c r="AI14" s="696"/>
      <c r="AJ14" s="696"/>
      <c r="AK14" s="696"/>
      <c r="AL14" s="660">
        <v>0</v>
      </c>
      <c r="AM14" s="661"/>
      <c r="AN14" s="661"/>
      <c r="AO14" s="697"/>
      <c r="AP14" s="654" t="s">
        <v>264</v>
      </c>
      <c r="AQ14" s="655"/>
      <c r="AR14" s="655"/>
      <c r="AS14" s="655"/>
      <c r="AT14" s="655"/>
      <c r="AU14" s="655"/>
      <c r="AV14" s="655"/>
      <c r="AW14" s="655"/>
      <c r="AX14" s="655"/>
      <c r="AY14" s="655"/>
      <c r="AZ14" s="655"/>
      <c r="BA14" s="655"/>
      <c r="BB14" s="655"/>
      <c r="BC14" s="655"/>
      <c r="BD14" s="655"/>
      <c r="BE14" s="655"/>
      <c r="BF14" s="656"/>
      <c r="BG14" s="657">
        <v>33961</v>
      </c>
      <c r="BH14" s="658"/>
      <c r="BI14" s="658"/>
      <c r="BJ14" s="658"/>
      <c r="BK14" s="658"/>
      <c r="BL14" s="658"/>
      <c r="BM14" s="658"/>
      <c r="BN14" s="659"/>
      <c r="BO14" s="695">
        <v>4.0999999999999996</v>
      </c>
      <c r="BP14" s="695"/>
      <c r="BQ14" s="695"/>
      <c r="BR14" s="695"/>
      <c r="BS14" s="696" t="s">
        <v>140</v>
      </c>
      <c r="BT14" s="696"/>
      <c r="BU14" s="696"/>
      <c r="BV14" s="696"/>
      <c r="BW14" s="696"/>
      <c r="BX14" s="696"/>
      <c r="BY14" s="696"/>
      <c r="BZ14" s="696"/>
      <c r="CA14" s="696"/>
      <c r="CB14" s="736"/>
      <c r="CD14" s="654" t="s">
        <v>265</v>
      </c>
      <c r="CE14" s="655"/>
      <c r="CF14" s="655"/>
      <c r="CG14" s="655"/>
      <c r="CH14" s="655"/>
      <c r="CI14" s="655"/>
      <c r="CJ14" s="655"/>
      <c r="CK14" s="655"/>
      <c r="CL14" s="655"/>
      <c r="CM14" s="655"/>
      <c r="CN14" s="655"/>
      <c r="CO14" s="655"/>
      <c r="CP14" s="655"/>
      <c r="CQ14" s="656"/>
      <c r="CR14" s="657">
        <v>233907</v>
      </c>
      <c r="CS14" s="658"/>
      <c r="CT14" s="658"/>
      <c r="CU14" s="658"/>
      <c r="CV14" s="658"/>
      <c r="CW14" s="658"/>
      <c r="CX14" s="658"/>
      <c r="CY14" s="659"/>
      <c r="CZ14" s="695">
        <v>3.3</v>
      </c>
      <c r="DA14" s="695"/>
      <c r="DB14" s="695"/>
      <c r="DC14" s="695"/>
      <c r="DD14" s="663">
        <v>28318</v>
      </c>
      <c r="DE14" s="658"/>
      <c r="DF14" s="658"/>
      <c r="DG14" s="658"/>
      <c r="DH14" s="658"/>
      <c r="DI14" s="658"/>
      <c r="DJ14" s="658"/>
      <c r="DK14" s="658"/>
      <c r="DL14" s="658"/>
      <c r="DM14" s="658"/>
      <c r="DN14" s="658"/>
      <c r="DO14" s="658"/>
      <c r="DP14" s="659"/>
      <c r="DQ14" s="663">
        <v>208007</v>
      </c>
      <c r="DR14" s="658"/>
      <c r="DS14" s="658"/>
      <c r="DT14" s="658"/>
      <c r="DU14" s="658"/>
      <c r="DV14" s="658"/>
      <c r="DW14" s="658"/>
      <c r="DX14" s="658"/>
      <c r="DY14" s="658"/>
      <c r="DZ14" s="658"/>
      <c r="EA14" s="658"/>
      <c r="EB14" s="658"/>
      <c r="EC14" s="694"/>
    </row>
    <row r="15" spans="2:143" ht="11.25" customHeight="1" x14ac:dyDescent="0.2">
      <c r="B15" s="654" t="s">
        <v>266</v>
      </c>
      <c r="C15" s="655"/>
      <c r="D15" s="655"/>
      <c r="E15" s="655"/>
      <c r="F15" s="655"/>
      <c r="G15" s="655"/>
      <c r="H15" s="655"/>
      <c r="I15" s="655"/>
      <c r="J15" s="655"/>
      <c r="K15" s="655"/>
      <c r="L15" s="655"/>
      <c r="M15" s="655"/>
      <c r="N15" s="655"/>
      <c r="O15" s="655"/>
      <c r="P15" s="655"/>
      <c r="Q15" s="656"/>
      <c r="R15" s="657" t="s">
        <v>140</v>
      </c>
      <c r="S15" s="658"/>
      <c r="T15" s="658"/>
      <c r="U15" s="658"/>
      <c r="V15" s="658"/>
      <c r="W15" s="658"/>
      <c r="X15" s="658"/>
      <c r="Y15" s="659"/>
      <c r="Z15" s="695" t="s">
        <v>140</v>
      </c>
      <c r="AA15" s="695"/>
      <c r="AB15" s="695"/>
      <c r="AC15" s="695"/>
      <c r="AD15" s="696" t="s">
        <v>140</v>
      </c>
      <c r="AE15" s="696"/>
      <c r="AF15" s="696"/>
      <c r="AG15" s="696"/>
      <c r="AH15" s="696"/>
      <c r="AI15" s="696"/>
      <c r="AJ15" s="696"/>
      <c r="AK15" s="696"/>
      <c r="AL15" s="660" t="s">
        <v>140</v>
      </c>
      <c r="AM15" s="661"/>
      <c r="AN15" s="661"/>
      <c r="AO15" s="697"/>
      <c r="AP15" s="654" t="s">
        <v>267</v>
      </c>
      <c r="AQ15" s="655"/>
      <c r="AR15" s="655"/>
      <c r="AS15" s="655"/>
      <c r="AT15" s="655"/>
      <c r="AU15" s="655"/>
      <c r="AV15" s="655"/>
      <c r="AW15" s="655"/>
      <c r="AX15" s="655"/>
      <c r="AY15" s="655"/>
      <c r="AZ15" s="655"/>
      <c r="BA15" s="655"/>
      <c r="BB15" s="655"/>
      <c r="BC15" s="655"/>
      <c r="BD15" s="655"/>
      <c r="BE15" s="655"/>
      <c r="BF15" s="656"/>
      <c r="BG15" s="657">
        <v>59182</v>
      </c>
      <c r="BH15" s="658"/>
      <c r="BI15" s="658"/>
      <c r="BJ15" s="658"/>
      <c r="BK15" s="658"/>
      <c r="BL15" s="658"/>
      <c r="BM15" s="658"/>
      <c r="BN15" s="659"/>
      <c r="BO15" s="695">
        <v>7.2</v>
      </c>
      <c r="BP15" s="695"/>
      <c r="BQ15" s="695"/>
      <c r="BR15" s="695"/>
      <c r="BS15" s="696" t="s">
        <v>241</v>
      </c>
      <c r="BT15" s="696"/>
      <c r="BU15" s="696"/>
      <c r="BV15" s="696"/>
      <c r="BW15" s="696"/>
      <c r="BX15" s="696"/>
      <c r="BY15" s="696"/>
      <c r="BZ15" s="696"/>
      <c r="CA15" s="696"/>
      <c r="CB15" s="736"/>
      <c r="CD15" s="654" t="s">
        <v>268</v>
      </c>
      <c r="CE15" s="655"/>
      <c r="CF15" s="655"/>
      <c r="CG15" s="655"/>
      <c r="CH15" s="655"/>
      <c r="CI15" s="655"/>
      <c r="CJ15" s="655"/>
      <c r="CK15" s="655"/>
      <c r="CL15" s="655"/>
      <c r="CM15" s="655"/>
      <c r="CN15" s="655"/>
      <c r="CO15" s="655"/>
      <c r="CP15" s="655"/>
      <c r="CQ15" s="656"/>
      <c r="CR15" s="657">
        <v>744617</v>
      </c>
      <c r="CS15" s="658"/>
      <c r="CT15" s="658"/>
      <c r="CU15" s="658"/>
      <c r="CV15" s="658"/>
      <c r="CW15" s="658"/>
      <c r="CX15" s="658"/>
      <c r="CY15" s="659"/>
      <c r="CZ15" s="695">
        <v>10.5</v>
      </c>
      <c r="DA15" s="695"/>
      <c r="DB15" s="695"/>
      <c r="DC15" s="695"/>
      <c r="DD15" s="663">
        <v>155341</v>
      </c>
      <c r="DE15" s="658"/>
      <c r="DF15" s="658"/>
      <c r="DG15" s="658"/>
      <c r="DH15" s="658"/>
      <c r="DI15" s="658"/>
      <c r="DJ15" s="658"/>
      <c r="DK15" s="658"/>
      <c r="DL15" s="658"/>
      <c r="DM15" s="658"/>
      <c r="DN15" s="658"/>
      <c r="DO15" s="658"/>
      <c r="DP15" s="659"/>
      <c r="DQ15" s="663">
        <v>493805</v>
      </c>
      <c r="DR15" s="658"/>
      <c r="DS15" s="658"/>
      <c r="DT15" s="658"/>
      <c r="DU15" s="658"/>
      <c r="DV15" s="658"/>
      <c r="DW15" s="658"/>
      <c r="DX15" s="658"/>
      <c r="DY15" s="658"/>
      <c r="DZ15" s="658"/>
      <c r="EA15" s="658"/>
      <c r="EB15" s="658"/>
      <c r="EC15" s="694"/>
    </row>
    <row r="16" spans="2:143" ht="11.25" customHeight="1" x14ac:dyDescent="0.2">
      <c r="B16" s="654" t="s">
        <v>269</v>
      </c>
      <c r="C16" s="655"/>
      <c r="D16" s="655"/>
      <c r="E16" s="655"/>
      <c r="F16" s="655"/>
      <c r="G16" s="655"/>
      <c r="H16" s="655"/>
      <c r="I16" s="655"/>
      <c r="J16" s="655"/>
      <c r="K16" s="655"/>
      <c r="L16" s="655"/>
      <c r="M16" s="655"/>
      <c r="N16" s="655"/>
      <c r="O16" s="655"/>
      <c r="P16" s="655"/>
      <c r="Q16" s="656"/>
      <c r="R16" s="657">
        <v>3855</v>
      </c>
      <c r="S16" s="658"/>
      <c r="T16" s="658"/>
      <c r="U16" s="658"/>
      <c r="V16" s="658"/>
      <c r="W16" s="658"/>
      <c r="X16" s="658"/>
      <c r="Y16" s="659"/>
      <c r="Z16" s="695">
        <v>0.1</v>
      </c>
      <c r="AA16" s="695"/>
      <c r="AB16" s="695"/>
      <c r="AC16" s="695"/>
      <c r="AD16" s="696">
        <v>3855</v>
      </c>
      <c r="AE16" s="696"/>
      <c r="AF16" s="696"/>
      <c r="AG16" s="696"/>
      <c r="AH16" s="696"/>
      <c r="AI16" s="696"/>
      <c r="AJ16" s="696"/>
      <c r="AK16" s="696"/>
      <c r="AL16" s="660">
        <v>0.1</v>
      </c>
      <c r="AM16" s="661"/>
      <c r="AN16" s="661"/>
      <c r="AO16" s="697"/>
      <c r="AP16" s="654" t="s">
        <v>270</v>
      </c>
      <c r="AQ16" s="655"/>
      <c r="AR16" s="655"/>
      <c r="AS16" s="655"/>
      <c r="AT16" s="655"/>
      <c r="AU16" s="655"/>
      <c r="AV16" s="655"/>
      <c r="AW16" s="655"/>
      <c r="AX16" s="655"/>
      <c r="AY16" s="655"/>
      <c r="AZ16" s="655"/>
      <c r="BA16" s="655"/>
      <c r="BB16" s="655"/>
      <c r="BC16" s="655"/>
      <c r="BD16" s="655"/>
      <c r="BE16" s="655"/>
      <c r="BF16" s="656"/>
      <c r="BG16" s="657" t="s">
        <v>140</v>
      </c>
      <c r="BH16" s="658"/>
      <c r="BI16" s="658"/>
      <c r="BJ16" s="658"/>
      <c r="BK16" s="658"/>
      <c r="BL16" s="658"/>
      <c r="BM16" s="658"/>
      <c r="BN16" s="659"/>
      <c r="BO16" s="695" t="s">
        <v>241</v>
      </c>
      <c r="BP16" s="695"/>
      <c r="BQ16" s="695"/>
      <c r="BR16" s="695"/>
      <c r="BS16" s="696" t="s">
        <v>140</v>
      </c>
      <c r="BT16" s="696"/>
      <c r="BU16" s="696"/>
      <c r="BV16" s="696"/>
      <c r="BW16" s="696"/>
      <c r="BX16" s="696"/>
      <c r="BY16" s="696"/>
      <c r="BZ16" s="696"/>
      <c r="CA16" s="696"/>
      <c r="CB16" s="736"/>
      <c r="CD16" s="654" t="s">
        <v>271</v>
      </c>
      <c r="CE16" s="655"/>
      <c r="CF16" s="655"/>
      <c r="CG16" s="655"/>
      <c r="CH16" s="655"/>
      <c r="CI16" s="655"/>
      <c r="CJ16" s="655"/>
      <c r="CK16" s="655"/>
      <c r="CL16" s="655"/>
      <c r="CM16" s="655"/>
      <c r="CN16" s="655"/>
      <c r="CO16" s="655"/>
      <c r="CP16" s="655"/>
      <c r="CQ16" s="656"/>
      <c r="CR16" s="657">
        <v>24587</v>
      </c>
      <c r="CS16" s="658"/>
      <c r="CT16" s="658"/>
      <c r="CU16" s="658"/>
      <c r="CV16" s="658"/>
      <c r="CW16" s="658"/>
      <c r="CX16" s="658"/>
      <c r="CY16" s="659"/>
      <c r="CZ16" s="695">
        <v>0.3</v>
      </c>
      <c r="DA16" s="695"/>
      <c r="DB16" s="695"/>
      <c r="DC16" s="695"/>
      <c r="DD16" s="663" t="s">
        <v>241</v>
      </c>
      <c r="DE16" s="658"/>
      <c r="DF16" s="658"/>
      <c r="DG16" s="658"/>
      <c r="DH16" s="658"/>
      <c r="DI16" s="658"/>
      <c r="DJ16" s="658"/>
      <c r="DK16" s="658"/>
      <c r="DL16" s="658"/>
      <c r="DM16" s="658"/>
      <c r="DN16" s="658"/>
      <c r="DO16" s="658"/>
      <c r="DP16" s="659"/>
      <c r="DQ16" s="663">
        <v>22858</v>
      </c>
      <c r="DR16" s="658"/>
      <c r="DS16" s="658"/>
      <c r="DT16" s="658"/>
      <c r="DU16" s="658"/>
      <c r="DV16" s="658"/>
      <c r="DW16" s="658"/>
      <c r="DX16" s="658"/>
      <c r="DY16" s="658"/>
      <c r="DZ16" s="658"/>
      <c r="EA16" s="658"/>
      <c r="EB16" s="658"/>
      <c r="EC16" s="694"/>
    </row>
    <row r="17" spans="2:133" ht="11.25" customHeight="1" x14ac:dyDescent="0.2">
      <c r="B17" s="654" t="s">
        <v>272</v>
      </c>
      <c r="C17" s="655"/>
      <c r="D17" s="655"/>
      <c r="E17" s="655"/>
      <c r="F17" s="655"/>
      <c r="G17" s="655"/>
      <c r="H17" s="655"/>
      <c r="I17" s="655"/>
      <c r="J17" s="655"/>
      <c r="K17" s="655"/>
      <c r="L17" s="655"/>
      <c r="M17" s="655"/>
      <c r="N17" s="655"/>
      <c r="O17" s="655"/>
      <c r="P17" s="655"/>
      <c r="Q17" s="656"/>
      <c r="R17" s="657">
        <v>9833</v>
      </c>
      <c r="S17" s="658"/>
      <c r="T17" s="658"/>
      <c r="U17" s="658"/>
      <c r="V17" s="658"/>
      <c r="W17" s="658"/>
      <c r="X17" s="658"/>
      <c r="Y17" s="659"/>
      <c r="Z17" s="695">
        <v>0.1</v>
      </c>
      <c r="AA17" s="695"/>
      <c r="AB17" s="695"/>
      <c r="AC17" s="695"/>
      <c r="AD17" s="696">
        <v>9833</v>
      </c>
      <c r="AE17" s="696"/>
      <c r="AF17" s="696"/>
      <c r="AG17" s="696"/>
      <c r="AH17" s="696"/>
      <c r="AI17" s="696"/>
      <c r="AJ17" s="696"/>
      <c r="AK17" s="696"/>
      <c r="AL17" s="660">
        <v>0.2</v>
      </c>
      <c r="AM17" s="661"/>
      <c r="AN17" s="661"/>
      <c r="AO17" s="697"/>
      <c r="AP17" s="654" t="s">
        <v>273</v>
      </c>
      <c r="AQ17" s="655"/>
      <c r="AR17" s="655"/>
      <c r="AS17" s="655"/>
      <c r="AT17" s="655"/>
      <c r="AU17" s="655"/>
      <c r="AV17" s="655"/>
      <c r="AW17" s="655"/>
      <c r="AX17" s="655"/>
      <c r="AY17" s="655"/>
      <c r="AZ17" s="655"/>
      <c r="BA17" s="655"/>
      <c r="BB17" s="655"/>
      <c r="BC17" s="655"/>
      <c r="BD17" s="655"/>
      <c r="BE17" s="655"/>
      <c r="BF17" s="656"/>
      <c r="BG17" s="657" t="s">
        <v>140</v>
      </c>
      <c r="BH17" s="658"/>
      <c r="BI17" s="658"/>
      <c r="BJ17" s="658"/>
      <c r="BK17" s="658"/>
      <c r="BL17" s="658"/>
      <c r="BM17" s="658"/>
      <c r="BN17" s="659"/>
      <c r="BO17" s="695" t="s">
        <v>241</v>
      </c>
      <c r="BP17" s="695"/>
      <c r="BQ17" s="695"/>
      <c r="BR17" s="695"/>
      <c r="BS17" s="696" t="s">
        <v>241</v>
      </c>
      <c r="BT17" s="696"/>
      <c r="BU17" s="696"/>
      <c r="BV17" s="696"/>
      <c r="BW17" s="696"/>
      <c r="BX17" s="696"/>
      <c r="BY17" s="696"/>
      <c r="BZ17" s="696"/>
      <c r="CA17" s="696"/>
      <c r="CB17" s="736"/>
      <c r="CD17" s="654" t="s">
        <v>274</v>
      </c>
      <c r="CE17" s="655"/>
      <c r="CF17" s="655"/>
      <c r="CG17" s="655"/>
      <c r="CH17" s="655"/>
      <c r="CI17" s="655"/>
      <c r="CJ17" s="655"/>
      <c r="CK17" s="655"/>
      <c r="CL17" s="655"/>
      <c r="CM17" s="655"/>
      <c r="CN17" s="655"/>
      <c r="CO17" s="655"/>
      <c r="CP17" s="655"/>
      <c r="CQ17" s="656"/>
      <c r="CR17" s="657">
        <v>753062</v>
      </c>
      <c r="CS17" s="658"/>
      <c r="CT17" s="658"/>
      <c r="CU17" s="658"/>
      <c r="CV17" s="658"/>
      <c r="CW17" s="658"/>
      <c r="CX17" s="658"/>
      <c r="CY17" s="659"/>
      <c r="CZ17" s="695">
        <v>10.6</v>
      </c>
      <c r="DA17" s="695"/>
      <c r="DB17" s="695"/>
      <c r="DC17" s="695"/>
      <c r="DD17" s="663" t="s">
        <v>241</v>
      </c>
      <c r="DE17" s="658"/>
      <c r="DF17" s="658"/>
      <c r="DG17" s="658"/>
      <c r="DH17" s="658"/>
      <c r="DI17" s="658"/>
      <c r="DJ17" s="658"/>
      <c r="DK17" s="658"/>
      <c r="DL17" s="658"/>
      <c r="DM17" s="658"/>
      <c r="DN17" s="658"/>
      <c r="DO17" s="658"/>
      <c r="DP17" s="659"/>
      <c r="DQ17" s="663">
        <v>733929</v>
      </c>
      <c r="DR17" s="658"/>
      <c r="DS17" s="658"/>
      <c r="DT17" s="658"/>
      <c r="DU17" s="658"/>
      <c r="DV17" s="658"/>
      <c r="DW17" s="658"/>
      <c r="DX17" s="658"/>
      <c r="DY17" s="658"/>
      <c r="DZ17" s="658"/>
      <c r="EA17" s="658"/>
      <c r="EB17" s="658"/>
      <c r="EC17" s="694"/>
    </row>
    <row r="18" spans="2:133" ht="11.25" customHeight="1" x14ac:dyDescent="0.2">
      <c r="B18" s="654" t="s">
        <v>275</v>
      </c>
      <c r="C18" s="655"/>
      <c r="D18" s="655"/>
      <c r="E18" s="655"/>
      <c r="F18" s="655"/>
      <c r="G18" s="655"/>
      <c r="H18" s="655"/>
      <c r="I18" s="655"/>
      <c r="J18" s="655"/>
      <c r="K18" s="655"/>
      <c r="L18" s="655"/>
      <c r="M18" s="655"/>
      <c r="N18" s="655"/>
      <c r="O18" s="655"/>
      <c r="P18" s="655"/>
      <c r="Q18" s="656"/>
      <c r="R18" s="657">
        <v>3022</v>
      </c>
      <c r="S18" s="658"/>
      <c r="T18" s="658"/>
      <c r="U18" s="658"/>
      <c r="V18" s="658"/>
      <c r="W18" s="658"/>
      <c r="X18" s="658"/>
      <c r="Y18" s="659"/>
      <c r="Z18" s="695">
        <v>0</v>
      </c>
      <c r="AA18" s="695"/>
      <c r="AB18" s="695"/>
      <c r="AC18" s="695"/>
      <c r="AD18" s="696">
        <v>3022</v>
      </c>
      <c r="AE18" s="696"/>
      <c r="AF18" s="696"/>
      <c r="AG18" s="696"/>
      <c r="AH18" s="696"/>
      <c r="AI18" s="696"/>
      <c r="AJ18" s="696"/>
      <c r="AK18" s="696"/>
      <c r="AL18" s="660">
        <v>0.1</v>
      </c>
      <c r="AM18" s="661"/>
      <c r="AN18" s="661"/>
      <c r="AO18" s="697"/>
      <c r="AP18" s="654" t="s">
        <v>276</v>
      </c>
      <c r="AQ18" s="655"/>
      <c r="AR18" s="655"/>
      <c r="AS18" s="655"/>
      <c r="AT18" s="655"/>
      <c r="AU18" s="655"/>
      <c r="AV18" s="655"/>
      <c r="AW18" s="655"/>
      <c r="AX18" s="655"/>
      <c r="AY18" s="655"/>
      <c r="AZ18" s="655"/>
      <c r="BA18" s="655"/>
      <c r="BB18" s="655"/>
      <c r="BC18" s="655"/>
      <c r="BD18" s="655"/>
      <c r="BE18" s="655"/>
      <c r="BF18" s="656"/>
      <c r="BG18" s="657" t="s">
        <v>241</v>
      </c>
      <c r="BH18" s="658"/>
      <c r="BI18" s="658"/>
      <c r="BJ18" s="658"/>
      <c r="BK18" s="658"/>
      <c r="BL18" s="658"/>
      <c r="BM18" s="658"/>
      <c r="BN18" s="659"/>
      <c r="BO18" s="695" t="s">
        <v>241</v>
      </c>
      <c r="BP18" s="695"/>
      <c r="BQ18" s="695"/>
      <c r="BR18" s="695"/>
      <c r="BS18" s="696" t="s">
        <v>241</v>
      </c>
      <c r="BT18" s="696"/>
      <c r="BU18" s="696"/>
      <c r="BV18" s="696"/>
      <c r="BW18" s="696"/>
      <c r="BX18" s="696"/>
      <c r="BY18" s="696"/>
      <c r="BZ18" s="696"/>
      <c r="CA18" s="696"/>
      <c r="CB18" s="736"/>
      <c r="CD18" s="654" t="s">
        <v>277</v>
      </c>
      <c r="CE18" s="655"/>
      <c r="CF18" s="655"/>
      <c r="CG18" s="655"/>
      <c r="CH18" s="655"/>
      <c r="CI18" s="655"/>
      <c r="CJ18" s="655"/>
      <c r="CK18" s="655"/>
      <c r="CL18" s="655"/>
      <c r="CM18" s="655"/>
      <c r="CN18" s="655"/>
      <c r="CO18" s="655"/>
      <c r="CP18" s="655"/>
      <c r="CQ18" s="656"/>
      <c r="CR18" s="657" t="s">
        <v>140</v>
      </c>
      <c r="CS18" s="658"/>
      <c r="CT18" s="658"/>
      <c r="CU18" s="658"/>
      <c r="CV18" s="658"/>
      <c r="CW18" s="658"/>
      <c r="CX18" s="658"/>
      <c r="CY18" s="659"/>
      <c r="CZ18" s="695" t="s">
        <v>140</v>
      </c>
      <c r="DA18" s="695"/>
      <c r="DB18" s="695"/>
      <c r="DC18" s="695"/>
      <c r="DD18" s="663" t="s">
        <v>241</v>
      </c>
      <c r="DE18" s="658"/>
      <c r="DF18" s="658"/>
      <c r="DG18" s="658"/>
      <c r="DH18" s="658"/>
      <c r="DI18" s="658"/>
      <c r="DJ18" s="658"/>
      <c r="DK18" s="658"/>
      <c r="DL18" s="658"/>
      <c r="DM18" s="658"/>
      <c r="DN18" s="658"/>
      <c r="DO18" s="658"/>
      <c r="DP18" s="659"/>
      <c r="DQ18" s="663" t="s">
        <v>241</v>
      </c>
      <c r="DR18" s="658"/>
      <c r="DS18" s="658"/>
      <c r="DT18" s="658"/>
      <c r="DU18" s="658"/>
      <c r="DV18" s="658"/>
      <c r="DW18" s="658"/>
      <c r="DX18" s="658"/>
      <c r="DY18" s="658"/>
      <c r="DZ18" s="658"/>
      <c r="EA18" s="658"/>
      <c r="EB18" s="658"/>
      <c r="EC18" s="694"/>
    </row>
    <row r="19" spans="2:133" ht="11.25" customHeight="1" x14ac:dyDescent="0.2">
      <c r="B19" s="654" t="s">
        <v>278</v>
      </c>
      <c r="C19" s="655"/>
      <c r="D19" s="655"/>
      <c r="E19" s="655"/>
      <c r="F19" s="655"/>
      <c r="G19" s="655"/>
      <c r="H19" s="655"/>
      <c r="I19" s="655"/>
      <c r="J19" s="655"/>
      <c r="K19" s="655"/>
      <c r="L19" s="655"/>
      <c r="M19" s="655"/>
      <c r="N19" s="655"/>
      <c r="O19" s="655"/>
      <c r="P19" s="655"/>
      <c r="Q19" s="656"/>
      <c r="R19" s="657">
        <v>3022</v>
      </c>
      <c r="S19" s="658"/>
      <c r="T19" s="658"/>
      <c r="U19" s="658"/>
      <c r="V19" s="658"/>
      <c r="W19" s="658"/>
      <c r="X19" s="658"/>
      <c r="Y19" s="659"/>
      <c r="Z19" s="695">
        <v>0</v>
      </c>
      <c r="AA19" s="695"/>
      <c r="AB19" s="695"/>
      <c r="AC19" s="695"/>
      <c r="AD19" s="696">
        <v>3022</v>
      </c>
      <c r="AE19" s="696"/>
      <c r="AF19" s="696"/>
      <c r="AG19" s="696"/>
      <c r="AH19" s="696"/>
      <c r="AI19" s="696"/>
      <c r="AJ19" s="696"/>
      <c r="AK19" s="696"/>
      <c r="AL19" s="660">
        <v>0.1</v>
      </c>
      <c r="AM19" s="661"/>
      <c r="AN19" s="661"/>
      <c r="AO19" s="697"/>
      <c r="AP19" s="654" t="s">
        <v>279</v>
      </c>
      <c r="AQ19" s="655"/>
      <c r="AR19" s="655"/>
      <c r="AS19" s="655"/>
      <c r="AT19" s="655"/>
      <c r="AU19" s="655"/>
      <c r="AV19" s="655"/>
      <c r="AW19" s="655"/>
      <c r="AX19" s="655"/>
      <c r="AY19" s="655"/>
      <c r="AZ19" s="655"/>
      <c r="BA19" s="655"/>
      <c r="BB19" s="655"/>
      <c r="BC19" s="655"/>
      <c r="BD19" s="655"/>
      <c r="BE19" s="655"/>
      <c r="BF19" s="656"/>
      <c r="BG19" s="657">
        <v>13185</v>
      </c>
      <c r="BH19" s="658"/>
      <c r="BI19" s="658"/>
      <c r="BJ19" s="658"/>
      <c r="BK19" s="658"/>
      <c r="BL19" s="658"/>
      <c r="BM19" s="658"/>
      <c r="BN19" s="659"/>
      <c r="BO19" s="695">
        <v>1.6</v>
      </c>
      <c r="BP19" s="695"/>
      <c r="BQ19" s="695"/>
      <c r="BR19" s="695"/>
      <c r="BS19" s="696" t="s">
        <v>140</v>
      </c>
      <c r="BT19" s="696"/>
      <c r="BU19" s="696"/>
      <c r="BV19" s="696"/>
      <c r="BW19" s="696"/>
      <c r="BX19" s="696"/>
      <c r="BY19" s="696"/>
      <c r="BZ19" s="696"/>
      <c r="CA19" s="696"/>
      <c r="CB19" s="736"/>
      <c r="CD19" s="654" t="s">
        <v>280</v>
      </c>
      <c r="CE19" s="655"/>
      <c r="CF19" s="655"/>
      <c r="CG19" s="655"/>
      <c r="CH19" s="655"/>
      <c r="CI19" s="655"/>
      <c r="CJ19" s="655"/>
      <c r="CK19" s="655"/>
      <c r="CL19" s="655"/>
      <c r="CM19" s="655"/>
      <c r="CN19" s="655"/>
      <c r="CO19" s="655"/>
      <c r="CP19" s="655"/>
      <c r="CQ19" s="656"/>
      <c r="CR19" s="657" t="s">
        <v>241</v>
      </c>
      <c r="CS19" s="658"/>
      <c r="CT19" s="658"/>
      <c r="CU19" s="658"/>
      <c r="CV19" s="658"/>
      <c r="CW19" s="658"/>
      <c r="CX19" s="658"/>
      <c r="CY19" s="659"/>
      <c r="CZ19" s="695" t="s">
        <v>241</v>
      </c>
      <c r="DA19" s="695"/>
      <c r="DB19" s="695"/>
      <c r="DC19" s="695"/>
      <c r="DD19" s="663" t="s">
        <v>140</v>
      </c>
      <c r="DE19" s="658"/>
      <c r="DF19" s="658"/>
      <c r="DG19" s="658"/>
      <c r="DH19" s="658"/>
      <c r="DI19" s="658"/>
      <c r="DJ19" s="658"/>
      <c r="DK19" s="658"/>
      <c r="DL19" s="658"/>
      <c r="DM19" s="658"/>
      <c r="DN19" s="658"/>
      <c r="DO19" s="658"/>
      <c r="DP19" s="659"/>
      <c r="DQ19" s="663" t="s">
        <v>241</v>
      </c>
      <c r="DR19" s="658"/>
      <c r="DS19" s="658"/>
      <c r="DT19" s="658"/>
      <c r="DU19" s="658"/>
      <c r="DV19" s="658"/>
      <c r="DW19" s="658"/>
      <c r="DX19" s="658"/>
      <c r="DY19" s="658"/>
      <c r="DZ19" s="658"/>
      <c r="EA19" s="658"/>
      <c r="EB19" s="658"/>
      <c r="EC19" s="694"/>
    </row>
    <row r="20" spans="2:133" ht="11.25" customHeight="1" x14ac:dyDescent="0.2">
      <c r="B20" s="724" t="s">
        <v>281</v>
      </c>
      <c r="C20" s="725"/>
      <c r="D20" s="725"/>
      <c r="E20" s="725"/>
      <c r="F20" s="725"/>
      <c r="G20" s="725"/>
      <c r="H20" s="725"/>
      <c r="I20" s="725"/>
      <c r="J20" s="725"/>
      <c r="K20" s="725"/>
      <c r="L20" s="725"/>
      <c r="M20" s="725"/>
      <c r="N20" s="725"/>
      <c r="O20" s="725"/>
      <c r="P20" s="725"/>
      <c r="Q20" s="726"/>
      <c r="R20" s="657" t="s">
        <v>140</v>
      </c>
      <c r="S20" s="658"/>
      <c r="T20" s="658"/>
      <c r="U20" s="658"/>
      <c r="V20" s="658"/>
      <c r="W20" s="658"/>
      <c r="X20" s="658"/>
      <c r="Y20" s="659"/>
      <c r="Z20" s="695" t="s">
        <v>140</v>
      </c>
      <c r="AA20" s="695"/>
      <c r="AB20" s="695"/>
      <c r="AC20" s="695"/>
      <c r="AD20" s="696" t="s">
        <v>140</v>
      </c>
      <c r="AE20" s="696"/>
      <c r="AF20" s="696"/>
      <c r="AG20" s="696"/>
      <c r="AH20" s="696"/>
      <c r="AI20" s="696"/>
      <c r="AJ20" s="696"/>
      <c r="AK20" s="696"/>
      <c r="AL20" s="660" t="s">
        <v>241</v>
      </c>
      <c r="AM20" s="661"/>
      <c r="AN20" s="661"/>
      <c r="AO20" s="697"/>
      <c r="AP20" s="654" t="s">
        <v>282</v>
      </c>
      <c r="AQ20" s="655"/>
      <c r="AR20" s="655"/>
      <c r="AS20" s="655"/>
      <c r="AT20" s="655"/>
      <c r="AU20" s="655"/>
      <c r="AV20" s="655"/>
      <c r="AW20" s="655"/>
      <c r="AX20" s="655"/>
      <c r="AY20" s="655"/>
      <c r="AZ20" s="655"/>
      <c r="BA20" s="655"/>
      <c r="BB20" s="655"/>
      <c r="BC20" s="655"/>
      <c r="BD20" s="655"/>
      <c r="BE20" s="655"/>
      <c r="BF20" s="656"/>
      <c r="BG20" s="657">
        <v>13185</v>
      </c>
      <c r="BH20" s="658"/>
      <c r="BI20" s="658"/>
      <c r="BJ20" s="658"/>
      <c r="BK20" s="658"/>
      <c r="BL20" s="658"/>
      <c r="BM20" s="658"/>
      <c r="BN20" s="659"/>
      <c r="BO20" s="695">
        <v>1.6</v>
      </c>
      <c r="BP20" s="695"/>
      <c r="BQ20" s="695"/>
      <c r="BR20" s="695"/>
      <c r="BS20" s="696" t="s">
        <v>140</v>
      </c>
      <c r="BT20" s="696"/>
      <c r="BU20" s="696"/>
      <c r="BV20" s="696"/>
      <c r="BW20" s="696"/>
      <c r="BX20" s="696"/>
      <c r="BY20" s="696"/>
      <c r="BZ20" s="696"/>
      <c r="CA20" s="696"/>
      <c r="CB20" s="736"/>
      <c r="CD20" s="654" t="s">
        <v>283</v>
      </c>
      <c r="CE20" s="655"/>
      <c r="CF20" s="655"/>
      <c r="CG20" s="655"/>
      <c r="CH20" s="655"/>
      <c r="CI20" s="655"/>
      <c r="CJ20" s="655"/>
      <c r="CK20" s="655"/>
      <c r="CL20" s="655"/>
      <c r="CM20" s="655"/>
      <c r="CN20" s="655"/>
      <c r="CO20" s="655"/>
      <c r="CP20" s="655"/>
      <c r="CQ20" s="656"/>
      <c r="CR20" s="657">
        <v>7085502</v>
      </c>
      <c r="CS20" s="658"/>
      <c r="CT20" s="658"/>
      <c r="CU20" s="658"/>
      <c r="CV20" s="658"/>
      <c r="CW20" s="658"/>
      <c r="CX20" s="658"/>
      <c r="CY20" s="659"/>
      <c r="CZ20" s="695">
        <v>100</v>
      </c>
      <c r="DA20" s="695"/>
      <c r="DB20" s="695"/>
      <c r="DC20" s="695"/>
      <c r="DD20" s="663">
        <v>857960</v>
      </c>
      <c r="DE20" s="658"/>
      <c r="DF20" s="658"/>
      <c r="DG20" s="658"/>
      <c r="DH20" s="658"/>
      <c r="DI20" s="658"/>
      <c r="DJ20" s="658"/>
      <c r="DK20" s="658"/>
      <c r="DL20" s="658"/>
      <c r="DM20" s="658"/>
      <c r="DN20" s="658"/>
      <c r="DO20" s="658"/>
      <c r="DP20" s="659"/>
      <c r="DQ20" s="663">
        <v>5342897</v>
      </c>
      <c r="DR20" s="658"/>
      <c r="DS20" s="658"/>
      <c r="DT20" s="658"/>
      <c r="DU20" s="658"/>
      <c r="DV20" s="658"/>
      <c r="DW20" s="658"/>
      <c r="DX20" s="658"/>
      <c r="DY20" s="658"/>
      <c r="DZ20" s="658"/>
      <c r="EA20" s="658"/>
      <c r="EB20" s="658"/>
      <c r="EC20" s="694"/>
    </row>
    <row r="21" spans="2:133" ht="11.25" customHeight="1" x14ac:dyDescent="0.2">
      <c r="B21" s="654" t="s">
        <v>284</v>
      </c>
      <c r="C21" s="655"/>
      <c r="D21" s="655"/>
      <c r="E21" s="655"/>
      <c r="F21" s="655"/>
      <c r="G21" s="655"/>
      <c r="H21" s="655"/>
      <c r="I21" s="655"/>
      <c r="J21" s="655"/>
      <c r="K21" s="655"/>
      <c r="L21" s="655"/>
      <c r="M21" s="655"/>
      <c r="N21" s="655"/>
      <c r="O21" s="655"/>
      <c r="P21" s="655"/>
      <c r="Q21" s="656"/>
      <c r="R21" s="657">
        <v>3529610</v>
      </c>
      <c r="S21" s="658"/>
      <c r="T21" s="658"/>
      <c r="U21" s="658"/>
      <c r="V21" s="658"/>
      <c r="W21" s="658"/>
      <c r="X21" s="658"/>
      <c r="Y21" s="659"/>
      <c r="Z21" s="695">
        <v>47</v>
      </c>
      <c r="AA21" s="695"/>
      <c r="AB21" s="695"/>
      <c r="AC21" s="695"/>
      <c r="AD21" s="696">
        <v>2988040</v>
      </c>
      <c r="AE21" s="696"/>
      <c r="AF21" s="696"/>
      <c r="AG21" s="696"/>
      <c r="AH21" s="696"/>
      <c r="AI21" s="696"/>
      <c r="AJ21" s="696"/>
      <c r="AK21" s="696"/>
      <c r="AL21" s="660">
        <v>72.900000000000006</v>
      </c>
      <c r="AM21" s="661"/>
      <c r="AN21" s="661"/>
      <c r="AO21" s="697"/>
      <c r="AP21" s="654" t="s">
        <v>285</v>
      </c>
      <c r="AQ21" s="734"/>
      <c r="AR21" s="734"/>
      <c r="AS21" s="734"/>
      <c r="AT21" s="734"/>
      <c r="AU21" s="734"/>
      <c r="AV21" s="734"/>
      <c r="AW21" s="734"/>
      <c r="AX21" s="734"/>
      <c r="AY21" s="734"/>
      <c r="AZ21" s="734"/>
      <c r="BA21" s="734"/>
      <c r="BB21" s="734"/>
      <c r="BC21" s="734"/>
      <c r="BD21" s="734"/>
      <c r="BE21" s="734"/>
      <c r="BF21" s="735"/>
      <c r="BG21" s="657">
        <v>13185</v>
      </c>
      <c r="BH21" s="658"/>
      <c r="BI21" s="658"/>
      <c r="BJ21" s="658"/>
      <c r="BK21" s="658"/>
      <c r="BL21" s="658"/>
      <c r="BM21" s="658"/>
      <c r="BN21" s="659"/>
      <c r="BO21" s="695">
        <v>1.6</v>
      </c>
      <c r="BP21" s="695"/>
      <c r="BQ21" s="695"/>
      <c r="BR21" s="695"/>
      <c r="BS21" s="696" t="s">
        <v>140</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286</v>
      </c>
      <c r="C22" s="655"/>
      <c r="D22" s="655"/>
      <c r="E22" s="655"/>
      <c r="F22" s="655"/>
      <c r="G22" s="655"/>
      <c r="H22" s="655"/>
      <c r="I22" s="655"/>
      <c r="J22" s="655"/>
      <c r="K22" s="655"/>
      <c r="L22" s="655"/>
      <c r="M22" s="655"/>
      <c r="N22" s="655"/>
      <c r="O22" s="655"/>
      <c r="P22" s="655"/>
      <c r="Q22" s="656"/>
      <c r="R22" s="657">
        <v>2988040</v>
      </c>
      <c r="S22" s="658"/>
      <c r="T22" s="658"/>
      <c r="U22" s="658"/>
      <c r="V22" s="658"/>
      <c r="W22" s="658"/>
      <c r="X22" s="658"/>
      <c r="Y22" s="659"/>
      <c r="Z22" s="695">
        <v>39.799999999999997</v>
      </c>
      <c r="AA22" s="695"/>
      <c r="AB22" s="695"/>
      <c r="AC22" s="695"/>
      <c r="AD22" s="696">
        <v>2988040</v>
      </c>
      <c r="AE22" s="696"/>
      <c r="AF22" s="696"/>
      <c r="AG22" s="696"/>
      <c r="AH22" s="696"/>
      <c r="AI22" s="696"/>
      <c r="AJ22" s="696"/>
      <c r="AK22" s="696"/>
      <c r="AL22" s="660">
        <v>72.900000000000006</v>
      </c>
      <c r="AM22" s="661"/>
      <c r="AN22" s="661"/>
      <c r="AO22" s="697"/>
      <c r="AP22" s="654" t="s">
        <v>287</v>
      </c>
      <c r="AQ22" s="734"/>
      <c r="AR22" s="734"/>
      <c r="AS22" s="734"/>
      <c r="AT22" s="734"/>
      <c r="AU22" s="734"/>
      <c r="AV22" s="734"/>
      <c r="AW22" s="734"/>
      <c r="AX22" s="734"/>
      <c r="AY22" s="734"/>
      <c r="AZ22" s="734"/>
      <c r="BA22" s="734"/>
      <c r="BB22" s="734"/>
      <c r="BC22" s="734"/>
      <c r="BD22" s="734"/>
      <c r="BE22" s="734"/>
      <c r="BF22" s="735"/>
      <c r="BG22" s="657" t="s">
        <v>140</v>
      </c>
      <c r="BH22" s="658"/>
      <c r="BI22" s="658"/>
      <c r="BJ22" s="658"/>
      <c r="BK22" s="658"/>
      <c r="BL22" s="658"/>
      <c r="BM22" s="658"/>
      <c r="BN22" s="659"/>
      <c r="BO22" s="695" t="s">
        <v>241</v>
      </c>
      <c r="BP22" s="695"/>
      <c r="BQ22" s="695"/>
      <c r="BR22" s="695"/>
      <c r="BS22" s="696" t="s">
        <v>140</v>
      </c>
      <c r="BT22" s="696"/>
      <c r="BU22" s="696"/>
      <c r="BV22" s="696"/>
      <c r="BW22" s="696"/>
      <c r="BX22" s="696"/>
      <c r="BY22" s="696"/>
      <c r="BZ22" s="696"/>
      <c r="CA22" s="696"/>
      <c r="CB22" s="736"/>
      <c r="CD22" s="709" t="s">
        <v>288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289</v>
      </c>
      <c r="C23" s="655"/>
      <c r="D23" s="655"/>
      <c r="E23" s="655"/>
      <c r="F23" s="655"/>
      <c r="G23" s="655"/>
      <c r="H23" s="655"/>
      <c r="I23" s="655"/>
      <c r="J23" s="655"/>
      <c r="K23" s="655"/>
      <c r="L23" s="655"/>
      <c r="M23" s="655"/>
      <c r="N23" s="655"/>
      <c r="O23" s="655"/>
      <c r="P23" s="655"/>
      <c r="Q23" s="656"/>
      <c r="R23" s="657">
        <v>541570</v>
      </c>
      <c r="S23" s="658"/>
      <c r="T23" s="658"/>
      <c r="U23" s="658"/>
      <c r="V23" s="658"/>
      <c r="W23" s="658"/>
      <c r="X23" s="658"/>
      <c r="Y23" s="659"/>
      <c r="Z23" s="695">
        <v>7.2</v>
      </c>
      <c r="AA23" s="695"/>
      <c r="AB23" s="695"/>
      <c r="AC23" s="695"/>
      <c r="AD23" s="696" t="s">
        <v>140</v>
      </c>
      <c r="AE23" s="696"/>
      <c r="AF23" s="696"/>
      <c r="AG23" s="696"/>
      <c r="AH23" s="696"/>
      <c r="AI23" s="696"/>
      <c r="AJ23" s="696"/>
      <c r="AK23" s="696"/>
      <c r="AL23" s="660" t="s">
        <v>241</v>
      </c>
      <c r="AM23" s="661"/>
      <c r="AN23" s="661"/>
      <c r="AO23" s="697"/>
      <c r="AP23" s="654" t="s">
        <v>290</v>
      </c>
      <c r="AQ23" s="734"/>
      <c r="AR23" s="734"/>
      <c r="AS23" s="734"/>
      <c r="AT23" s="734"/>
      <c r="AU23" s="734"/>
      <c r="AV23" s="734"/>
      <c r="AW23" s="734"/>
      <c r="AX23" s="734"/>
      <c r="AY23" s="734"/>
      <c r="AZ23" s="734"/>
      <c r="BA23" s="734"/>
      <c r="BB23" s="734"/>
      <c r="BC23" s="734"/>
      <c r="BD23" s="734"/>
      <c r="BE23" s="734"/>
      <c r="BF23" s="735"/>
      <c r="BG23" s="657" t="s">
        <v>140</v>
      </c>
      <c r="BH23" s="658"/>
      <c r="BI23" s="658"/>
      <c r="BJ23" s="658"/>
      <c r="BK23" s="658"/>
      <c r="BL23" s="658"/>
      <c r="BM23" s="658"/>
      <c r="BN23" s="659"/>
      <c r="BO23" s="695" t="s">
        <v>241</v>
      </c>
      <c r="BP23" s="695"/>
      <c r="BQ23" s="695"/>
      <c r="BR23" s="695"/>
      <c r="BS23" s="696" t="s">
        <v>241</v>
      </c>
      <c r="BT23" s="696"/>
      <c r="BU23" s="696"/>
      <c r="BV23" s="696"/>
      <c r="BW23" s="696"/>
      <c r="BX23" s="696"/>
      <c r="BY23" s="696"/>
      <c r="BZ23" s="696"/>
      <c r="CA23" s="696"/>
      <c r="CB23" s="736"/>
      <c r="CD23" s="709" t="s">
        <v>229</v>
      </c>
      <c r="CE23" s="710"/>
      <c r="CF23" s="710"/>
      <c r="CG23" s="710"/>
      <c r="CH23" s="710"/>
      <c r="CI23" s="710"/>
      <c r="CJ23" s="710"/>
      <c r="CK23" s="710"/>
      <c r="CL23" s="710"/>
      <c r="CM23" s="710"/>
      <c r="CN23" s="710"/>
      <c r="CO23" s="710"/>
      <c r="CP23" s="710"/>
      <c r="CQ23" s="711"/>
      <c r="CR23" s="709" t="s">
        <v>291</v>
      </c>
      <c r="CS23" s="710"/>
      <c r="CT23" s="710"/>
      <c r="CU23" s="710"/>
      <c r="CV23" s="710"/>
      <c r="CW23" s="710"/>
      <c r="CX23" s="710"/>
      <c r="CY23" s="711"/>
      <c r="CZ23" s="709" t="s">
        <v>292</v>
      </c>
      <c r="DA23" s="710"/>
      <c r="DB23" s="710"/>
      <c r="DC23" s="711"/>
      <c r="DD23" s="709" t="s">
        <v>293</v>
      </c>
      <c r="DE23" s="710"/>
      <c r="DF23" s="710"/>
      <c r="DG23" s="710"/>
      <c r="DH23" s="710"/>
      <c r="DI23" s="710"/>
      <c r="DJ23" s="710"/>
      <c r="DK23" s="711"/>
      <c r="DL23" s="747" t="s">
        <v>294</v>
      </c>
      <c r="DM23" s="748"/>
      <c r="DN23" s="748"/>
      <c r="DO23" s="748"/>
      <c r="DP23" s="748"/>
      <c r="DQ23" s="748"/>
      <c r="DR23" s="748"/>
      <c r="DS23" s="748"/>
      <c r="DT23" s="748"/>
      <c r="DU23" s="748"/>
      <c r="DV23" s="749"/>
      <c r="DW23" s="709" t="s">
        <v>295</v>
      </c>
      <c r="DX23" s="710"/>
      <c r="DY23" s="710"/>
      <c r="DZ23" s="710"/>
      <c r="EA23" s="710"/>
      <c r="EB23" s="710"/>
      <c r="EC23" s="711"/>
    </row>
    <row r="24" spans="2:133" ht="11.25" customHeight="1" x14ac:dyDescent="0.2">
      <c r="B24" s="654" t="s">
        <v>296</v>
      </c>
      <c r="C24" s="655"/>
      <c r="D24" s="655"/>
      <c r="E24" s="655"/>
      <c r="F24" s="655"/>
      <c r="G24" s="655"/>
      <c r="H24" s="655"/>
      <c r="I24" s="655"/>
      <c r="J24" s="655"/>
      <c r="K24" s="655"/>
      <c r="L24" s="655"/>
      <c r="M24" s="655"/>
      <c r="N24" s="655"/>
      <c r="O24" s="655"/>
      <c r="P24" s="655"/>
      <c r="Q24" s="656"/>
      <c r="R24" s="657" t="s">
        <v>241</v>
      </c>
      <c r="S24" s="658"/>
      <c r="T24" s="658"/>
      <c r="U24" s="658"/>
      <c r="V24" s="658"/>
      <c r="W24" s="658"/>
      <c r="X24" s="658"/>
      <c r="Y24" s="659"/>
      <c r="Z24" s="695" t="s">
        <v>241</v>
      </c>
      <c r="AA24" s="695"/>
      <c r="AB24" s="695"/>
      <c r="AC24" s="695"/>
      <c r="AD24" s="696" t="s">
        <v>241</v>
      </c>
      <c r="AE24" s="696"/>
      <c r="AF24" s="696"/>
      <c r="AG24" s="696"/>
      <c r="AH24" s="696"/>
      <c r="AI24" s="696"/>
      <c r="AJ24" s="696"/>
      <c r="AK24" s="696"/>
      <c r="AL24" s="660" t="s">
        <v>241</v>
      </c>
      <c r="AM24" s="661"/>
      <c r="AN24" s="661"/>
      <c r="AO24" s="697"/>
      <c r="AP24" s="654" t="s">
        <v>297</v>
      </c>
      <c r="AQ24" s="734"/>
      <c r="AR24" s="734"/>
      <c r="AS24" s="734"/>
      <c r="AT24" s="734"/>
      <c r="AU24" s="734"/>
      <c r="AV24" s="734"/>
      <c r="AW24" s="734"/>
      <c r="AX24" s="734"/>
      <c r="AY24" s="734"/>
      <c r="AZ24" s="734"/>
      <c r="BA24" s="734"/>
      <c r="BB24" s="734"/>
      <c r="BC24" s="734"/>
      <c r="BD24" s="734"/>
      <c r="BE24" s="734"/>
      <c r="BF24" s="735"/>
      <c r="BG24" s="657" t="s">
        <v>241</v>
      </c>
      <c r="BH24" s="658"/>
      <c r="BI24" s="658"/>
      <c r="BJ24" s="658"/>
      <c r="BK24" s="658"/>
      <c r="BL24" s="658"/>
      <c r="BM24" s="658"/>
      <c r="BN24" s="659"/>
      <c r="BO24" s="695" t="s">
        <v>140</v>
      </c>
      <c r="BP24" s="695"/>
      <c r="BQ24" s="695"/>
      <c r="BR24" s="695"/>
      <c r="BS24" s="696" t="s">
        <v>241</v>
      </c>
      <c r="BT24" s="696"/>
      <c r="BU24" s="696"/>
      <c r="BV24" s="696"/>
      <c r="BW24" s="696"/>
      <c r="BX24" s="696"/>
      <c r="BY24" s="696"/>
      <c r="BZ24" s="696"/>
      <c r="CA24" s="696"/>
      <c r="CB24" s="736"/>
      <c r="CD24" s="715" t="s">
        <v>298</v>
      </c>
      <c r="CE24" s="716"/>
      <c r="CF24" s="716"/>
      <c r="CG24" s="716"/>
      <c r="CH24" s="716"/>
      <c r="CI24" s="716"/>
      <c r="CJ24" s="716"/>
      <c r="CK24" s="716"/>
      <c r="CL24" s="716"/>
      <c r="CM24" s="716"/>
      <c r="CN24" s="716"/>
      <c r="CO24" s="716"/>
      <c r="CP24" s="716"/>
      <c r="CQ24" s="717"/>
      <c r="CR24" s="712">
        <v>2384100</v>
      </c>
      <c r="CS24" s="713"/>
      <c r="CT24" s="713"/>
      <c r="CU24" s="713"/>
      <c r="CV24" s="713"/>
      <c r="CW24" s="713"/>
      <c r="CX24" s="713"/>
      <c r="CY24" s="738"/>
      <c r="CZ24" s="739">
        <v>33.6</v>
      </c>
      <c r="DA24" s="721"/>
      <c r="DB24" s="721"/>
      <c r="DC24" s="741"/>
      <c r="DD24" s="737">
        <v>1890574</v>
      </c>
      <c r="DE24" s="713"/>
      <c r="DF24" s="713"/>
      <c r="DG24" s="713"/>
      <c r="DH24" s="713"/>
      <c r="DI24" s="713"/>
      <c r="DJ24" s="713"/>
      <c r="DK24" s="738"/>
      <c r="DL24" s="737">
        <v>1830019</v>
      </c>
      <c r="DM24" s="713"/>
      <c r="DN24" s="713"/>
      <c r="DO24" s="713"/>
      <c r="DP24" s="713"/>
      <c r="DQ24" s="713"/>
      <c r="DR24" s="713"/>
      <c r="DS24" s="713"/>
      <c r="DT24" s="713"/>
      <c r="DU24" s="713"/>
      <c r="DV24" s="738"/>
      <c r="DW24" s="739">
        <v>44.3</v>
      </c>
      <c r="DX24" s="721"/>
      <c r="DY24" s="721"/>
      <c r="DZ24" s="721"/>
      <c r="EA24" s="721"/>
      <c r="EB24" s="721"/>
      <c r="EC24" s="740"/>
    </row>
    <row r="25" spans="2:133" ht="11.25" customHeight="1" x14ac:dyDescent="0.2">
      <c r="B25" s="654" t="s">
        <v>299</v>
      </c>
      <c r="C25" s="655"/>
      <c r="D25" s="655"/>
      <c r="E25" s="655"/>
      <c r="F25" s="655"/>
      <c r="G25" s="655"/>
      <c r="H25" s="655"/>
      <c r="I25" s="655"/>
      <c r="J25" s="655"/>
      <c r="K25" s="655"/>
      <c r="L25" s="655"/>
      <c r="M25" s="655"/>
      <c r="N25" s="655"/>
      <c r="O25" s="655"/>
      <c r="P25" s="655"/>
      <c r="Q25" s="656"/>
      <c r="R25" s="657">
        <v>4636891</v>
      </c>
      <c r="S25" s="658"/>
      <c r="T25" s="658"/>
      <c r="U25" s="658"/>
      <c r="V25" s="658"/>
      <c r="W25" s="658"/>
      <c r="X25" s="658"/>
      <c r="Y25" s="659"/>
      <c r="Z25" s="695">
        <v>61.7</v>
      </c>
      <c r="AA25" s="695"/>
      <c r="AB25" s="695"/>
      <c r="AC25" s="695"/>
      <c r="AD25" s="696">
        <v>4095321</v>
      </c>
      <c r="AE25" s="696"/>
      <c r="AF25" s="696"/>
      <c r="AG25" s="696"/>
      <c r="AH25" s="696"/>
      <c r="AI25" s="696"/>
      <c r="AJ25" s="696"/>
      <c r="AK25" s="696"/>
      <c r="AL25" s="660">
        <v>99.9</v>
      </c>
      <c r="AM25" s="661"/>
      <c r="AN25" s="661"/>
      <c r="AO25" s="697"/>
      <c r="AP25" s="654" t="s">
        <v>300</v>
      </c>
      <c r="AQ25" s="734"/>
      <c r="AR25" s="734"/>
      <c r="AS25" s="734"/>
      <c r="AT25" s="734"/>
      <c r="AU25" s="734"/>
      <c r="AV25" s="734"/>
      <c r="AW25" s="734"/>
      <c r="AX25" s="734"/>
      <c r="AY25" s="734"/>
      <c r="AZ25" s="734"/>
      <c r="BA25" s="734"/>
      <c r="BB25" s="734"/>
      <c r="BC25" s="734"/>
      <c r="BD25" s="734"/>
      <c r="BE25" s="734"/>
      <c r="BF25" s="735"/>
      <c r="BG25" s="657" t="s">
        <v>241</v>
      </c>
      <c r="BH25" s="658"/>
      <c r="BI25" s="658"/>
      <c r="BJ25" s="658"/>
      <c r="BK25" s="658"/>
      <c r="BL25" s="658"/>
      <c r="BM25" s="658"/>
      <c r="BN25" s="659"/>
      <c r="BO25" s="695" t="s">
        <v>241</v>
      </c>
      <c r="BP25" s="695"/>
      <c r="BQ25" s="695"/>
      <c r="BR25" s="695"/>
      <c r="BS25" s="696" t="s">
        <v>241</v>
      </c>
      <c r="BT25" s="696"/>
      <c r="BU25" s="696"/>
      <c r="BV25" s="696"/>
      <c r="BW25" s="696"/>
      <c r="BX25" s="696"/>
      <c r="BY25" s="696"/>
      <c r="BZ25" s="696"/>
      <c r="CA25" s="696"/>
      <c r="CB25" s="736"/>
      <c r="CD25" s="654" t="s">
        <v>301</v>
      </c>
      <c r="CE25" s="655"/>
      <c r="CF25" s="655"/>
      <c r="CG25" s="655"/>
      <c r="CH25" s="655"/>
      <c r="CI25" s="655"/>
      <c r="CJ25" s="655"/>
      <c r="CK25" s="655"/>
      <c r="CL25" s="655"/>
      <c r="CM25" s="655"/>
      <c r="CN25" s="655"/>
      <c r="CO25" s="655"/>
      <c r="CP25" s="655"/>
      <c r="CQ25" s="656"/>
      <c r="CR25" s="657">
        <v>1144785</v>
      </c>
      <c r="CS25" s="670"/>
      <c r="CT25" s="670"/>
      <c r="CU25" s="670"/>
      <c r="CV25" s="670"/>
      <c r="CW25" s="670"/>
      <c r="CX25" s="670"/>
      <c r="CY25" s="671"/>
      <c r="CZ25" s="660">
        <v>16.2</v>
      </c>
      <c r="DA25" s="672"/>
      <c r="DB25" s="672"/>
      <c r="DC25" s="673"/>
      <c r="DD25" s="663">
        <v>1011364</v>
      </c>
      <c r="DE25" s="670"/>
      <c r="DF25" s="670"/>
      <c r="DG25" s="670"/>
      <c r="DH25" s="670"/>
      <c r="DI25" s="670"/>
      <c r="DJ25" s="670"/>
      <c r="DK25" s="671"/>
      <c r="DL25" s="663">
        <v>995112</v>
      </c>
      <c r="DM25" s="670"/>
      <c r="DN25" s="670"/>
      <c r="DO25" s="670"/>
      <c r="DP25" s="670"/>
      <c r="DQ25" s="670"/>
      <c r="DR25" s="670"/>
      <c r="DS25" s="670"/>
      <c r="DT25" s="670"/>
      <c r="DU25" s="670"/>
      <c r="DV25" s="671"/>
      <c r="DW25" s="660">
        <v>24.1</v>
      </c>
      <c r="DX25" s="672"/>
      <c r="DY25" s="672"/>
      <c r="DZ25" s="672"/>
      <c r="EA25" s="672"/>
      <c r="EB25" s="672"/>
      <c r="EC25" s="684"/>
    </row>
    <row r="26" spans="2:133" ht="11.25" customHeight="1" x14ac:dyDescent="0.2">
      <c r="B26" s="654" t="s">
        <v>302</v>
      </c>
      <c r="C26" s="655"/>
      <c r="D26" s="655"/>
      <c r="E26" s="655"/>
      <c r="F26" s="655"/>
      <c r="G26" s="655"/>
      <c r="H26" s="655"/>
      <c r="I26" s="655"/>
      <c r="J26" s="655"/>
      <c r="K26" s="655"/>
      <c r="L26" s="655"/>
      <c r="M26" s="655"/>
      <c r="N26" s="655"/>
      <c r="O26" s="655"/>
      <c r="P26" s="655"/>
      <c r="Q26" s="656"/>
      <c r="R26" s="657">
        <v>807</v>
      </c>
      <c r="S26" s="658"/>
      <c r="T26" s="658"/>
      <c r="U26" s="658"/>
      <c r="V26" s="658"/>
      <c r="W26" s="658"/>
      <c r="X26" s="658"/>
      <c r="Y26" s="659"/>
      <c r="Z26" s="695">
        <v>0</v>
      </c>
      <c r="AA26" s="695"/>
      <c r="AB26" s="695"/>
      <c r="AC26" s="695"/>
      <c r="AD26" s="696">
        <v>807</v>
      </c>
      <c r="AE26" s="696"/>
      <c r="AF26" s="696"/>
      <c r="AG26" s="696"/>
      <c r="AH26" s="696"/>
      <c r="AI26" s="696"/>
      <c r="AJ26" s="696"/>
      <c r="AK26" s="696"/>
      <c r="AL26" s="660">
        <v>0</v>
      </c>
      <c r="AM26" s="661"/>
      <c r="AN26" s="661"/>
      <c r="AO26" s="697"/>
      <c r="AP26" s="654" t="s">
        <v>303</v>
      </c>
      <c r="AQ26" s="734"/>
      <c r="AR26" s="734"/>
      <c r="AS26" s="734"/>
      <c r="AT26" s="734"/>
      <c r="AU26" s="734"/>
      <c r="AV26" s="734"/>
      <c r="AW26" s="734"/>
      <c r="AX26" s="734"/>
      <c r="AY26" s="734"/>
      <c r="AZ26" s="734"/>
      <c r="BA26" s="734"/>
      <c r="BB26" s="734"/>
      <c r="BC26" s="734"/>
      <c r="BD26" s="734"/>
      <c r="BE26" s="734"/>
      <c r="BF26" s="735"/>
      <c r="BG26" s="657" t="s">
        <v>241</v>
      </c>
      <c r="BH26" s="658"/>
      <c r="BI26" s="658"/>
      <c r="BJ26" s="658"/>
      <c r="BK26" s="658"/>
      <c r="BL26" s="658"/>
      <c r="BM26" s="658"/>
      <c r="BN26" s="659"/>
      <c r="BO26" s="695" t="s">
        <v>140</v>
      </c>
      <c r="BP26" s="695"/>
      <c r="BQ26" s="695"/>
      <c r="BR26" s="695"/>
      <c r="BS26" s="696" t="s">
        <v>140</v>
      </c>
      <c r="BT26" s="696"/>
      <c r="BU26" s="696"/>
      <c r="BV26" s="696"/>
      <c r="BW26" s="696"/>
      <c r="BX26" s="696"/>
      <c r="BY26" s="696"/>
      <c r="BZ26" s="696"/>
      <c r="CA26" s="696"/>
      <c r="CB26" s="736"/>
      <c r="CD26" s="654" t="s">
        <v>304</v>
      </c>
      <c r="CE26" s="655"/>
      <c r="CF26" s="655"/>
      <c r="CG26" s="655"/>
      <c r="CH26" s="655"/>
      <c r="CI26" s="655"/>
      <c r="CJ26" s="655"/>
      <c r="CK26" s="655"/>
      <c r="CL26" s="655"/>
      <c r="CM26" s="655"/>
      <c r="CN26" s="655"/>
      <c r="CO26" s="655"/>
      <c r="CP26" s="655"/>
      <c r="CQ26" s="656"/>
      <c r="CR26" s="657">
        <v>601748</v>
      </c>
      <c r="CS26" s="658"/>
      <c r="CT26" s="658"/>
      <c r="CU26" s="658"/>
      <c r="CV26" s="658"/>
      <c r="CW26" s="658"/>
      <c r="CX26" s="658"/>
      <c r="CY26" s="659"/>
      <c r="CZ26" s="660">
        <v>8.5</v>
      </c>
      <c r="DA26" s="672"/>
      <c r="DB26" s="672"/>
      <c r="DC26" s="673"/>
      <c r="DD26" s="663">
        <v>572297</v>
      </c>
      <c r="DE26" s="658"/>
      <c r="DF26" s="658"/>
      <c r="DG26" s="658"/>
      <c r="DH26" s="658"/>
      <c r="DI26" s="658"/>
      <c r="DJ26" s="658"/>
      <c r="DK26" s="659"/>
      <c r="DL26" s="663" t="s">
        <v>241</v>
      </c>
      <c r="DM26" s="658"/>
      <c r="DN26" s="658"/>
      <c r="DO26" s="658"/>
      <c r="DP26" s="658"/>
      <c r="DQ26" s="658"/>
      <c r="DR26" s="658"/>
      <c r="DS26" s="658"/>
      <c r="DT26" s="658"/>
      <c r="DU26" s="658"/>
      <c r="DV26" s="659"/>
      <c r="DW26" s="660" t="s">
        <v>241</v>
      </c>
      <c r="DX26" s="672"/>
      <c r="DY26" s="672"/>
      <c r="DZ26" s="672"/>
      <c r="EA26" s="672"/>
      <c r="EB26" s="672"/>
      <c r="EC26" s="684"/>
    </row>
    <row r="27" spans="2:133" ht="11.25" customHeight="1" x14ac:dyDescent="0.2">
      <c r="B27" s="654" t="s">
        <v>305</v>
      </c>
      <c r="C27" s="655"/>
      <c r="D27" s="655"/>
      <c r="E27" s="655"/>
      <c r="F27" s="655"/>
      <c r="G27" s="655"/>
      <c r="H27" s="655"/>
      <c r="I27" s="655"/>
      <c r="J27" s="655"/>
      <c r="K27" s="655"/>
      <c r="L27" s="655"/>
      <c r="M27" s="655"/>
      <c r="N27" s="655"/>
      <c r="O27" s="655"/>
      <c r="P27" s="655"/>
      <c r="Q27" s="656"/>
      <c r="R27" s="657">
        <v>85153</v>
      </c>
      <c r="S27" s="658"/>
      <c r="T27" s="658"/>
      <c r="U27" s="658"/>
      <c r="V27" s="658"/>
      <c r="W27" s="658"/>
      <c r="X27" s="658"/>
      <c r="Y27" s="659"/>
      <c r="Z27" s="695">
        <v>1.1000000000000001</v>
      </c>
      <c r="AA27" s="695"/>
      <c r="AB27" s="695"/>
      <c r="AC27" s="695"/>
      <c r="AD27" s="696" t="s">
        <v>140</v>
      </c>
      <c r="AE27" s="696"/>
      <c r="AF27" s="696"/>
      <c r="AG27" s="696"/>
      <c r="AH27" s="696"/>
      <c r="AI27" s="696"/>
      <c r="AJ27" s="696"/>
      <c r="AK27" s="696"/>
      <c r="AL27" s="660" t="s">
        <v>241</v>
      </c>
      <c r="AM27" s="661"/>
      <c r="AN27" s="661"/>
      <c r="AO27" s="697"/>
      <c r="AP27" s="654" t="s">
        <v>306</v>
      </c>
      <c r="AQ27" s="655"/>
      <c r="AR27" s="655"/>
      <c r="AS27" s="655"/>
      <c r="AT27" s="655"/>
      <c r="AU27" s="655"/>
      <c r="AV27" s="655"/>
      <c r="AW27" s="655"/>
      <c r="AX27" s="655"/>
      <c r="AY27" s="655"/>
      <c r="AZ27" s="655"/>
      <c r="BA27" s="655"/>
      <c r="BB27" s="655"/>
      <c r="BC27" s="655"/>
      <c r="BD27" s="655"/>
      <c r="BE27" s="655"/>
      <c r="BF27" s="656"/>
      <c r="BG27" s="657">
        <v>824766</v>
      </c>
      <c r="BH27" s="658"/>
      <c r="BI27" s="658"/>
      <c r="BJ27" s="658"/>
      <c r="BK27" s="658"/>
      <c r="BL27" s="658"/>
      <c r="BM27" s="658"/>
      <c r="BN27" s="659"/>
      <c r="BO27" s="695">
        <v>100</v>
      </c>
      <c r="BP27" s="695"/>
      <c r="BQ27" s="695"/>
      <c r="BR27" s="695"/>
      <c r="BS27" s="696">
        <v>7693</v>
      </c>
      <c r="BT27" s="696"/>
      <c r="BU27" s="696"/>
      <c r="BV27" s="696"/>
      <c r="BW27" s="696"/>
      <c r="BX27" s="696"/>
      <c r="BY27" s="696"/>
      <c r="BZ27" s="696"/>
      <c r="CA27" s="696"/>
      <c r="CB27" s="736"/>
      <c r="CD27" s="654" t="s">
        <v>307</v>
      </c>
      <c r="CE27" s="655"/>
      <c r="CF27" s="655"/>
      <c r="CG27" s="655"/>
      <c r="CH27" s="655"/>
      <c r="CI27" s="655"/>
      <c r="CJ27" s="655"/>
      <c r="CK27" s="655"/>
      <c r="CL27" s="655"/>
      <c r="CM27" s="655"/>
      <c r="CN27" s="655"/>
      <c r="CO27" s="655"/>
      <c r="CP27" s="655"/>
      <c r="CQ27" s="656"/>
      <c r="CR27" s="657">
        <v>486253</v>
      </c>
      <c r="CS27" s="670"/>
      <c r="CT27" s="670"/>
      <c r="CU27" s="670"/>
      <c r="CV27" s="670"/>
      <c r="CW27" s="670"/>
      <c r="CX27" s="670"/>
      <c r="CY27" s="671"/>
      <c r="CZ27" s="660">
        <v>6.9</v>
      </c>
      <c r="DA27" s="672"/>
      <c r="DB27" s="672"/>
      <c r="DC27" s="673"/>
      <c r="DD27" s="663">
        <v>145281</v>
      </c>
      <c r="DE27" s="670"/>
      <c r="DF27" s="670"/>
      <c r="DG27" s="670"/>
      <c r="DH27" s="670"/>
      <c r="DI27" s="670"/>
      <c r="DJ27" s="670"/>
      <c r="DK27" s="671"/>
      <c r="DL27" s="663">
        <v>100978</v>
      </c>
      <c r="DM27" s="670"/>
      <c r="DN27" s="670"/>
      <c r="DO27" s="670"/>
      <c r="DP27" s="670"/>
      <c r="DQ27" s="670"/>
      <c r="DR27" s="670"/>
      <c r="DS27" s="670"/>
      <c r="DT27" s="670"/>
      <c r="DU27" s="670"/>
      <c r="DV27" s="671"/>
      <c r="DW27" s="660">
        <v>2.4</v>
      </c>
      <c r="DX27" s="672"/>
      <c r="DY27" s="672"/>
      <c r="DZ27" s="672"/>
      <c r="EA27" s="672"/>
      <c r="EB27" s="672"/>
      <c r="EC27" s="684"/>
    </row>
    <row r="28" spans="2:133" ht="11.25" customHeight="1" x14ac:dyDescent="0.2">
      <c r="B28" s="654" t="s">
        <v>308</v>
      </c>
      <c r="C28" s="655"/>
      <c r="D28" s="655"/>
      <c r="E28" s="655"/>
      <c r="F28" s="655"/>
      <c r="G28" s="655"/>
      <c r="H28" s="655"/>
      <c r="I28" s="655"/>
      <c r="J28" s="655"/>
      <c r="K28" s="655"/>
      <c r="L28" s="655"/>
      <c r="M28" s="655"/>
      <c r="N28" s="655"/>
      <c r="O28" s="655"/>
      <c r="P28" s="655"/>
      <c r="Q28" s="656"/>
      <c r="R28" s="657">
        <v>98296</v>
      </c>
      <c r="S28" s="658"/>
      <c r="T28" s="658"/>
      <c r="U28" s="658"/>
      <c r="V28" s="658"/>
      <c r="W28" s="658"/>
      <c r="X28" s="658"/>
      <c r="Y28" s="659"/>
      <c r="Z28" s="695">
        <v>1.3</v>
      </c>
      <c r="AA28" s="695"/>
      <c r="AB28" s="695"/>
      <c r="AC28" s="695"/>
      <c r="AD28" s="696">
        <v>1650</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309</v>
      </c>
      <c r="CE28" s="655"/>
      <c r="CF28" s="655"/>
      <c r="CG28" s="655"/>
      <c r="CH28" s="655"/>
      <c r="CI28" s="655"/>
      <c r="CJ28" s="655"/>
      <c r="CK28" s="655"/>
      <c r="CL28" s="655"/>
      <c r="CM28" s="655"/>
      <c r="CN28" s="655"/>
      <c r="CO28" s="655"/>
      <c r="CP28" s="655"/>
      <c r="CQ28" s="656"/>
      <c r="CR28" s="657">
        <v>753062</v>
      </c>
      <c r="CS28" s="658"/>
      <c r="CT28" s="658"/>
      <c r="CU28" s="658"/>
      <c r="CV28" s="658"/>
      <c r="CW28" s="658"/>
      <c r="CX28" s="658"/>
      <c r="CY28" s="659"/>
      <c r="CZ28" s="660">
        <v>10.6</v>
      </c>
      <c r="DA28" s="672"/>
      <c r="DB28" s="672"/>
      <c r="DC28" s="673"/>
      <c r="DD28" s="663">
        <v>733929</v>
      </c>
      <c r="DE28" s="658"/>
      <c r="DF28" s="658"/>
      <c r="DG28" s="658"/>
      <c r="DH28" s="658"/>
      <c r="DI28" s="658"/>
      <c r="DJ28" s="658"/>
      <c r="DK28" s="659"/>
      <c r="DL28" s="663">
        <v>733929</v>
      </c>
      <c r="DM28" s="658"/>
      <c r="DN28" s="658"/>
      <c r="DO28" s="658"/>
      <c r="DP28" s="658"/>
      <c r="DQ28" s="658"/>
      <c r="DR28" s="658"/>
      <c r="DS28" s="658"/>
      <c r="DT28" s="658"/>
      <c r="DU28" s="658"/>
      <c r="DV28" s="659"/>
      <c r="DW28" s="660">
        <v>17.7</v>
      </c>
      <c r="DX28" s="672"/>
      <c r="DY28" s="672"/>
      <c r="DZ28" s="672"/>
      <c r="EA28" s="672"/>
      <c r="EB28" s="672"/>
      <c r="EC28" s="684"/>
    </row>
    <row r="29" spans="2:133" ht="11.25" customHeight="1" x14ac:dyDescent="0.2">
      <c r="B29" s="654" t="s">
        <v>310</v>
      </c>
      <c r="C29" s="655"/>
      <c r="D29" s="655"/>
      <c r="E29" s="655"/>
      <c r="F29" s="655"/>
      <c r="G29" s="655"/>
      <c r="H29" s="655"/>
      <c r="I29" s="655"/>
      <c r="J29" s="655"/>
      <c r="K29" s="655"/>
      <c r="L29" s="655"/>
      <c r="M29" s="655"/>
      <c r="N29" s="655"/>
      <c r="O29" s="655"/>
      <c r="P29" s="655"/>
      <c r="Q29" s="656"/>
      <c r="R29" s="657">
        <v>24801</v>
      </c>
      <c r="S29" s="658"/>
      <c r="T29" s="658"/>
      <c r="U29" s="658"/>
      <c r="V29" s="658"/>
      <c r="W29" s="658"/>
      <c r="X29" s="658"/>
      <c r="Y29" s="659"/>
      <c r="Z29" s="695">
        <v>0.3</v>
      </c>
      <c r="AA29" s="695"/>
      <c r="AB29" s="695"/>
      <c r="AC29" s="695"/>
      <c r="AD29" s="696" t="s">
        <v>140</v>
      </c>
      <c r="AE29" s="696"/>
      <c r="AF29" s="696"/>
      <c r="AG29" s="696"/>
      <c r="AH29" s="696"/>
      <c r="AI29" s="696"/>
      <c r="AJ29" s="696"/>
      <c r="AK29" s="696"/>
      <c r="AL29" s="660" t="s">
        <v>140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311</v>
      </c>
      <c r="CE29" s="677"/>
      <c r="CF29" s="654" t="s">
        <v>72</v>
      </c>
      <c r="CG29" s="655"/>
      <c r="CH29" s="655"/>
      <c r="CI29" s="655"/>
      <c r="CJ29" s="655"/>
      <c r="CK29" s="655"/>
      <c r="CL29" s="655"/>
      <c r="CM29" s="655"/>
      <c r="CN29" s="655"/>
      <c r="CO29" s="655"/>
      <c r="CP29" s="655"/>
      <c r="CQ29" s="656"/>
      <c r="CR29" s="657">
        <v>753062</v>
      </c>
      <c r="CS29" s="670"/>
      <c r="CT29" s="670"/>
      <c r="CU29" s="670"/>
      <c r="CV29" s="670"/>
      <c r="CW29" s="670"/>
      <c r="CX29" s="670"/>
      <c r="CY29" s="671"/>
      <c r="CZ29" s="660">
        <v>10.6</v>
      </c>
      <c r="DA29" s="672"/>
      <c r="DB29" s="672"/>
      <c r="DC29" s="673"/>
      <c r="DD29" s="663">
        <v>733929</v>
      </c>
      <c r="DE29" s="670"/>
      <c r="DF29" s="670"/>
      <c r="DG29" s="670"/>
      <c r="DH29" s="670"/>
      <c r="DI29" s="670"/>
      <c r="DJ29" s="670"/>
      <c r="DK29" s="671"/>
      <c r="DL29" s="663">
        <v>733929</v>
      </c>
      <c r="DM29" s="670"/>
      <c r="DN29" s="670"/>
      <c r="DO29" s="670"/>
      <c r="DP29" s="670"/>
      <c r="DQ29" s="670"/>
      <c r="DR29" s="670"/>
      <c r="DS29" s="670"/>
      <c r="DT29" s="670"/>
      <c r="DU29" s="670"/>
      <c r="DV29" s="671"/>
      <c r="DW29" s="660">
        <v>17.7</v>
      </c>
      <c r="DX29" s="672"/>
      <c r="DY29" s="672"/>
      <c r="DZ29" s="672"/>
      <c r="EA29" s="672"/>
      <c r="EB29" s="672"/>
      <c r="EC29" s="684"/>
    </row>
    <row r="30" spans="2:133" ht="11.25" customHeight="1" x14ac:dyDescent="0.2">
      <c r="B30" s="654" t="s">
        <v>312</v>
      </c>
      <c r="C30" s="655"/>
      <c r="D30" s="655"/>
      <c r="E30" s="655"/>
      <c r="F30" s="655"/>
      <c r="G30" s="655"/>
      <c r="H30" s="655"/>
      <c r="I30" s="655"/>
      <c r="J30" s="655"/>
      <c r="K30" s="655"/>
      <c r="L30" s="655"/>
      <c r="M30" s="655"/>
      <c r="N30" s="655"/>
      <c r="O30" s="655"/>
      <c r="P30" s="655"/>
      <c r="Q30" s="656"/>
      <c r="R30" s="657">
        <v>741397</v>
      </c>
      <c r="S30" s="658"/>
      <c r="T30" s="658"/>
      <c r="U30" s="658"/>
      <c r="V30" s="658"/>
      <c r="W30" s="658"/>
      <c r="X30" s="658"/>
      <c r="Y30" s="659"/>
      <c r="Z30" s="695">
        <v>9.9</v>
      </c>
      <c r="AA30" s="695"/>
      <c r="AB30" s="695"/>
      <c r="AC30" s="695"/>
      <c r="AD30" s="696" t="s">
        <v>241</v>
      </c>
      <c r="AE30" s="696"/>
      <c r="AF30" s="696"/>
      <c r="AG30" s="696"/>
      <c r="AH30" s="696"/>
      <c r="AI30" s="696"/>
      <c r="AJ30" s="696"/>
      <c r="AK30" s="696"/>
      <c r="AL30" s="660" t="s">
        <v>140</v>
      </c>
      <c r="AM30" s="661"/>
      <c r="AN30" s="661"/>
      <c r="AO30" s="697"/>
      <c r="AP30" s="709" t="s">
        <v>229</v>
      </c>
      <c r="AQ30" s="710"/>
      <c r="AR30" s="710"/>
      <c r="AS30" s="710"/>
      <c r="AT30" s="710"/>
      <c r="AU30" s="710"/>
      <c r="AV30" s="710"/>
      <c r="AW30" s="710"/>
      <c r="AX30" s="710"/>
      <c r="AY30" s="710"/>
      <c r="AZ30" s="710"/>
      <c r="BA30" s="710"/>
      <c r="BB30" s="710"/>
      <c r="BC30" s="710"/>
      <c r="BD30" s="710"/>
      <c r="BE30" s="710"/>
      <c r="BF30" s="711"/>
      <c r="BG30" s="709" t="s">
        <v>313</v>
      </c>
      <c r="BH30" s="727"/>
      <c r="BI30" s="727"/>
      <c r="BJ30" s="727"/>
      <c r="BK30" s="727"/>
      <c r="BL30" s="727"/>
      <c r="BM30" s="727"/>
      <c r="BN30" s="727"/>
      <c r="BO30" s="727"/>
      <c r="BP30" s="727"/>
      <c r="BQ30" s="728"/>
      <c r="BR30" s="709" t="s">
        <v>314</v>
      </c>
      <c r="BS30" s="727"/>
      <c r="BT30" s="727"/>
      <c r="BU30" s="727"/>
      <c r="BV30" s="727"/>
      <c r="BW30" s="727"/>
      <c r="BX30" s="727"/>
      <c r="BY30" s="727"/>
      <c r="BZ30" s="727"/>
      <c r="CA30" s="727"/>
      <c r="CB30" s="728"/>
      <c r="CD30" s="678"/>
      <c r="CE30" s="679"/>
      <c r="CF30" s="654" t="s">
        <v>315</v>
      </c>
      <c r="CG30" s="655"/>
      <c r="CH30" s="655"/>
      <c r="CI30" s="655"/>
      <c r="CJ30" s="655"/>
      <c r="CK30" s="655"/>
      <c r="CL30" s="655"/>
      <c r="CM30" s="655"/>
      <c r="CN30" s="655"/>
      <c r="CO30" s="655"/>
      <c r="CP30" s="655"/>
      <c r="CQ30" s="656"/>
      <c r="CR30" s="657">
        <v>737949</v>
      </c>
      <c r="CS30" s="658"/>
      <c r="CT30" s="658"/>
      <c r="CU30" s="658"/>
      <c r="CV30" s="658"/>
      <c r="CW30" s="658"/>
      <c r="CX30" s="658"/>
      <c r="CY30" s="659"/>
      <c r="CZ30" s="660">
        <v>10.4</v>
      </c>
      <c r="DA30" s="672"/>
      <c r="DB30" s="672"/>
      <c r="DC30" s="673"/>
      <c r="DD30" s="663">
        <v>720199</v>
      </c>
      <c r="DE30" s="658"/>
      <c r="DF30" s="658"/>
      <c r="DG30" s="658"/>
      <c r="DH30" s="658"/>
      <c r="DI30" s="658"/>
      <c r="DJ30" s="658"/>
      <c r="DK30" s="659"/>
      <c r="DL30" s="663">
        <v>720199</v>
      </c>
      <c r="DM30" s="658"/>
      <c r="DN30" s="658"/>
      <c r="DO30" s="658"/>
      <c r="DP30" s="658"/>
      <c r="DQ30" s="658"/>
      <c r="DR30" s="658"/>
      <c r="DS30" s="658"/>
      <c r="DT30" s="658"/>
      <c r="DU30" s="658"/>
      <c r="DV30" s="659"/>
      <c r="DW30" s="660">
        <v>17.399999999999999</v>
      </c>
      <c r="DX30" s="672"/>
      <c r="DY30" s="672"/>
      <c r="DZ30" s="672"/>
      <c r="EA30" s="672"/>
      <c r="EB30" s="672"/>
      <c r="EC30" s="684"/>
    </row>
    <row r="31" spans="2:133" ht="11.25" customHeight="1" x14ac:dyDescent="0.2">
      <c r="B31" s="724" t="s">
        <v>316</v>
      </c>
      <c r="C31" s="725"/>
      <c r="D31" s="725"/>
      <c r="E31" s="725"/>
      <c r="F31" s="725"/>
      <c r="G31" s="725"/>
      <c r="H31" s="725"/>
      <c r="I31" s="725"/>
      <c r="J31" s="725"/>
      <c r="K31" s="725"/>
      <c r="L31" s="725"/>
      <c r="M31" s="725"/>
      <c r="N31" s="725"/>
      <c r="O31" s="725"/>
      <c r="P31" s="725"/>
      <c r="Q31" s="726"/>
      <c r="R31" s="657" t="s">
        <v>241</v>
      </c>
      <c r="S31" s="658"/>
      <c r="T31" s="658"/>
      <c r="U31" s="658"/>
      <c r="V31" s="658"/>
      <c r="W31" s="658"/>
      <c r="X31" s="658"/>
      <c r="Y31" s="659"/>
      <c r="Z31" s="695" t="s">
        <v>140</v>
      </c>
      <c r="AA31" s="695"/>
      <c r="AB31" s="695"/>
      <c r="AC31" s="695"/>
      <c r="AD31" s="696" t="s">
        <v>241</v>
      </c>
      <c r="AE31" s="696"/>
      <c r="AF31" s="696"/>
      <c r="AG31" s="696"/>
      <c r="AH31" s="696"/>
      <c r="AI31" s="696"/>
      <c r="AJ31" s="696"/>
      <c r="AK31" s="696"/>
      <c r="AL31" s="660" t="s">
        <v>140</v>
      </c>
      <c r="AM31" s="661"/>
      <c r="AN31" s="661"/>
      <c r="AO31" s="697"/>
      <c r="AP31" s="729" t="s">
        <v>317</v>
      </c>
      <c r="AQ31" s="730"/>
      <c r="AR31" s="730"/>
      <c r="AS31" s="730"/>
      <c r="AT31" s="731" t="s">
        <v>318</v>
      </c>
      <c r="AU31" s="218"/>
      <c r="AV31" s="218"/>
      <c r="AW31" s="218"/>
      <c r="AX31" s="715" t="s">
        <v>191</v>
      </c>
      <c r="AY31" s="716"/>
      <c r="AZ31" s="716"/>
      <c r="BA31" s="716"/>
      <c r="BB31" s="716"/>
      <c r="BC31" s="716"/>
      <c r="BD31" s="716"/>
      <c r="BE31" s="716"/>
      <c r="BF31" s="717"/>
      <c r="BG31" s="719">
        <v>99.5</v>
      </c>
      <c r="BH31" s="720"/>
      <c r="BI31" s="720"/>
      <c r="BJ31" s="720"/>
      <c r="BK31" s="720"/>
      <c r="BL31" s="720"/>
      <c r="BM31" s="721">
        <v>98.5</v>
      </c>
      <c r="BN31" s="720"/>
      <c r="BO31" s="720"/>
      <c r="BP31" s="720"/>
      <c r="BQ31" s="722"/>
      <c r="BR31" s="719">
        <v>99.5</v>
      </c>
      <c r="BS31" s="720"/>
      <c r="BT31" s="720"/>
      <c r="BU31" s="720"/>
      <c r="BV31" s="720"/>
      <c r="BW31" s="720"/>
      <c r="BX31" s="721">
        <v>98.3</v>
      </c>
      <c r="BY31" s="720"/>
      <c r="BZ31" s="720"/>
      <c r="CA31" s="720"/>
      <c r="CB31" s="722"/>
      <c r="CD31" s="678"/>
      <c r="CE31" s="679"/>
      <c r="CF31" s="654" t="s">
        <v>319</v>
      </c>
      <c r="CG31" s="655"/>
      <c r="CH31" s="655"/>
      <c r="CI31" s="655"/>
      <c r="CJ31" s="655"/>
      <c r="CK31" s="655"/>
      <c r="CL31" s="655"/>
      <c r="CM31" s="655"/>
      <c r="CN31" s="655"/>
      <c r="CO31" s="655"/>
      <c r="CP31" s="655"/>
      <c r="CQ31" s="656"/>
      <c r="CR31" s="657">
        <v>15113</v>
      </c>
      <c r="CS31" s="670"/>
      <c r="CT31" s="670"/>
      <c r="CU31" s="670"/>
      <c r="CV31" s="670"/>
      <c r="CW31" s="670"/>
      <c r="CX31" s="670"/>
      <c r="CY31" s="671"/>
      <c r="CZ31" s="660">
        <v>0.2</v>
      </c>
      <c r="DA31" s="672"/>
      <c r="DB31" s="672"/>
      <c r="DC31" s="673"/>
      <c r="DD31" s="663">
        <v>13730</v>
      </c>
      <c r="DE31" s="670"/>
      <c r="DF31" s="670"/>
      <c r="DG31" s="670"/>
      <c r="DH31" s="670"/>
      <c r="DI31" s="670"/>
      <c r="DJ31" s="670"/>
      <c r="DK31" s="671"/>
      <c r="DL31" s="663">
        <v>13730</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320</v>
      </c>
      <c r="C32" s="655"/>
      <c r="D32" s="655"/>
      <c r="E32" s="655"/>
      <c r="F32" s="655"/>
      <c r="G32" s="655"/>
      <c r="H32" s="655"/>
      <c r="I32" s="655"/>
      <c r="J32" s="655"/>
      <c r="K32" s="655"/>
      <c r="L32" s="655"/>
      <c r="M32" s="655"/>
      <c r="N32" s="655"/>
      <c r="O32" s="655"/>
      <c r="P32" s="655"/>
      <c r="Q32" s="656"/>
      <c r="R32" s="657">
        <v>399283</v>
      </c>
      <c r="S32" s="658"/>
      <c r="T32" s="658"/>
      <c r="U32" s="658"/>
      <c r="V32" s="658"/>
      <c r="W32" s="658"/>
      <c r="X32" s="658"/>
      <c r="Y32" s="659"/>
      <c r="Z32" s="695">
        <v>5.3</v>
      </c>
      <c r="AA32" s="695"/>
      <c r="AB32" s="695"/>
      <c r="AC32" s="695"/>
      <c r="AD32" s="696" t="s">
        <v>241</v>
      </c>
      <c r="AE32" s="696"/>
      <c r="AF32" s="696"/>
      <c r="AG32" s="696"/>
      <c r="AH32" s="696"/>
      <c r="AI32" s="696"/>
      <c r="AJ32" s="696"/>
      <c r="AK32" s="696"/>
      <c r="AL32" s="660" t="s">
        <v>140</v>
      </c>
      <c r="AM32" s="661"/>
      <c r="AN32" s="661"/>
      <c r="AO32" s="697"/>
      <c r="AP32" s="698"/>
      <c r="AQ32" s="699"/>
      <c r="AR32" s="699"/>
      <c r="AS32" s="699"/>
      <c r="AT32" s="732"/>
      <c r="AU32" s="214" t="s">
        <v>321</v>
      </c>
      <c r="AX32" s="654" t="s">
        <v>322</v>
      </c>
      <c r="AY32" s="655"/>
      <c r="AZ32" s="655"/>
      <c r="BA32" s="655"/>
      <c r="BB32" s="655"/>
      <c r="BC32" s="655"/>
      <c r="BD32" s="655"/>
      <c r="BE32" s="655"/>
      <c r="BF32" s="656"/>
      <c r="BG32" s="723">
        <v>100</v>
      </c>
      <c r="BH32" s="670"/>
      <c r="BI32" s="670"/>
      <c r="BJ32" s="670"/>
      <c r="BK32" s="670"/>
      <c r="BL32" s="670"/>
      <c r="BM32" s="661">
        <v>100</v>
      </c>
      <c r="BN32" s="670"/>
      <c r="BO32" s="670"/>
      <c r="BP32" s="670"/>
      <c r="BQ32" s="693"/>
      <c r="BR32" s="723">
        <v>100</v>
      </c>
      <c r="BS32" s="670"/>
      <c r="BT32" s="670"/>
      <c r="BU32" s="670"/>
      <c r="BV32" s="670"/>
      <c r="BW32" s="670"/>
      <c r="BX32" s="661">
        <v>100</v>
      </c>
      <c r="BY32" s="670"/>
      <c r="BZ32" s="670"/>
      <c r="CA32" s="670"/>
      <c r="CB32" s="693"/>
      <c r="CD32" s="680"/>
      <c r="CE32" s="681"/>
      <c r="CF32" s="654" t="s">
        <v>323</v>
      </c>
      <c r="CG32" s="655"/>
      <c r="CH32" s="655"/>
      <c r="CI32" s="655"/>
      <c r="CJ32" s="655"/>
      <c r="CK32" s="655"/>
      <c r="CL32" s="655"/>
      <c r="CM32" s="655"/>
      <c r="CN32" s="655"/>
      <c r="CO32" s="655"/>
      <c r="CP32" s="655"/>
      <c r="CQ32" s="656"/>
      <c r="CR32" s="657" t="s">
        <v>241</v>
      </c>
      <c r="CS32" s="658"/>
      <c r="CT32" s="658"/>
      <c r="CU32" s="658"/>
      <c r="CV32" s="658"/>
      <c r="CW32" s="658"/>
      <c r="CX32" s="658"/>
      <c r="CY32" s="659"/>
      <c r="CZ32" s="660" t="s">
        <v>140</v>
      </c>
      <c r="DA32" s="672"/>
      <c r="DB32" s="672"/>
      <c r="DC32" s="673"/>
      <c r="DD32" s="663" t="s">
        <v>241</v>
      </c>
      <c r="DE32" s="658"/>
      <c r="DF32" s="658"/>
      <c r="DG32" s="658"/>
      <c r="DH32" s="658"/>
      <c r="DI32" s="658"/>
      <c r="DJ32" s="658"/>
      <c r="DK32" s="659"/>
      <c r="DL32" s="663" t="s">
        <v>241</v>
      </c>
      <c r="DM32" s="658"/>
      <c r="DN32" s="658"/>
      <c r="DO32" s="658"/>
      <c r="DP32" s="658"/>
      <c r="DQ32" s="658"/>
      <c r="DR32" s="658"/>
      <c r="DS32" s="658"/>
      <c r="DT32" s="658"/>
      <c r="DU32" s="658"/>
      <c r="DV32" s="659"/>
      <c r="DW32" s="660" t="s">
        <v>140</v>
      </c>
      <c r="DX32" s="672"/>
      <c r="DY32" s="672"/>
      <c r="DZ32" s="672"/>
      <c r="EA32" s="672"/>
      <c r="EB32" s="672"/>
      <c r="EC32" s="684"/>
    </row>
    <row r="33" spans="2:133" ht="11.25" customHeight="1" x14ac:dyDescent="0.2">
      <c r="B33" s="654" t="s">
        <v>324</v>
      </c>
      <c r="C33" s="655"/>
      <c r="D33" s="655"/>
      <c r="E33" s="655"/>
      <c r="F33" s="655"/>
      <c r="G33" s="655"/>
      <c r="H33" s="655"/>
      <c r="I33" s="655"/>
      <c r="J33" s="655"/>
      <c r="K33" s="655"/>
      <c r="L33" s="655"/>
      <c r="M33" s="655"/>
      <c r="N33" s="655"/>
      <c r="O33" s="655"/>
      <c r="P33" s="655"/>
      <c r="Q33" s="656"/>
      <c r="R33" s="657">
        <v>38085</v>
      </c>
      <c r="S33" s="658"/>
      <c r="T33" s="658"/>
      <c r="U33" s="658"/>
      <c r="V33" s="658"/>
      <c r="W33" s="658"/>
      <c r="X33" s="658"/>
      <c r="Y33" s="659"/>
      <c r="Z33" s="695">
        <v>0.5</v>
      </c>
      <c r="AA33" s="695"/>
      <c r="AB33" s="695"/>
      <c r="AC33" s="695"/>
      <c r="AD33" s="696" t="s">
        <v>241</v>
      </c>
      <c r="AE33" s="696"/>
      <c r="AF33" s="696"/>
      <c r="AG33" s="696"/>
      <c r="AH33" s="696"/>
      <c r="AI33" s="696"/>
      <c r="AJ33" s="696"/>
      <c r="AK33" s="696"/>
      <c r="AL33" s="660" t="s">
        <v>140</v>
      </c>
      <c r="AM33" s="661"/>
      <c r="AN33" s="661"/>
      <c r="AO33" s="697"/>
      <c r="AP33" s="700"/>
      <c r="AQ33" s="701"/>
      <c r="AR33" s="701"/>
      <c r="AS33" s="701"/>
      <c r="AT33" s="733"/>
      <c r="AU33" s="219"/>
      <c r="AV33" s="219"/>
      <c r="AW33" s="219"/>
      <c r="AX33" s="638" t="s">
        <v>325</v>
      </c>
      <c r="AY33" s="639"/>
      <c r="AZ33" s="639"/>
      <c r="BA33" s="639"/>
      <c r="BB33" s="639"/>
      <c r="BC33" s="639"/>
      <c r="BD33" s="639"/>
      <c r="BE33" s="639"/>
      <c r="BF33" s="640"/>
      <c r="BG33" s="718">
        <v>98.9</v>
      </c>
      <c r="BH33" s="642"/>
      <c r="BI33" s="642"/>
      <c r="BJ33" s="642"/>
      <c r="BK33" s="642"/>
      <c r="BL33" s="642"/>
      <c r="BM33" s="688">
        <v>96.6</v>
      </c>
      <c r="BN33" s="642"/>
      <c r="BO33" s="642"/>
      <c r="BP33" s="642"/>
      <c r="BQ33" s="705"/>
      <c r="BR33" s="718">
        <v>98.9</v>
      </c>
      <c r="BS33" s="642"/>
      <c r="BT33" s="642"/>
      <c r="BU33" s="642"/>
      <c r="BV33" s="642"/>
      <c r="BW33" s="642"/>
      <c r="BX33" s="688">
        <v>96.2</v>
      </c>
      <c r="BY33" s="642"/>
      <c r="BZ33" s="642"/>
      <c r="CA33" s="642"/>
      <c r="CB33" s="705"/>
      <c r="CD33" s="654" t="s">
        <v>326</v>
      </c>
      <c r="CE33" s="655"/>
      <c r="CF33" s="655"/>
      <c r="CG33" s="655"/>
      <c r="CH33" s="655"/>
      <c r="CI33" s="655"/>
      <c r="CJ33" s="655"/>
      <c r="CK33" s="655"/>
      <c r="CL33" s="655"/>
      <c r="CM33" s="655"/>
      <c r="CN33" s="655"/>
      <c r="CO33" s="655"/>
      <c r="CP33" s="655"/>
      <c r="CQ33" s="656"/>
      <c r="CR33" s="657">
        <v>3818855</v>
      </c>
      <c r="CS33" s="670"/>
      <c r="CT33" s="670"/>
      <c r="CU33" s="670"/>
      <c r="CV33" s="670"/>
      <c r="CW33" s="670"/>
      <c r="CX33" s="670"/>
      <c r="CY33" s="671"/>
      <c r="CZ33" s="660">
        <v>53.9</v>
      </c>
      <c r="DA33" s="672"/>
      <c r="DB33" s="672"/>
      <c r="DC33" s="673"/>
      <c r="DD33" s="663">
        <v>3159032</v>
      </c>
      <c r="DE33" s="670"/>
      <c r="DF33" s="670"/>
      <c r="DG33" s="670"/>
      <c r="DH33" s="670"/>
      <c r="DI33" s="670"/>
      <c r="DJ33" s="670"/>
      <c r="DK33" s="671"/>
      <c r="DL33" s="663">
        <v>2198693</v>
      </c>
      <c r="DM33" s="670"/>
      <c r="DN33" s="670"/>
      <c r="DO33" s="670"/>
      <c r="DP33" s="670"/>
      <c r="DQ33" s="670"/>
      <c r="DR33" s="670"/>
      <c r="DS33" s="670"/>
      <c r="DT33" s="670"/>
      <c r="DU33" s="670"/>
      <c r="DV33" s="671"/>
      <c r="DW33" s="660">
        <v>53.2</v>
      </c>
      <c r="DX33" s="672"/>
      <c r="DY33" s="672"/>
      <c r="DZ33" s="672"/>
      <c r="EA33" s="672"/>
      <c r="EB33" s="672"/>
      <c r="EC33" s="684"/>
    </row>
    <row r="34" spans="2:133" ht="11.25" customHeight="1" x14ac:dyDescent="0.2">
      <c r="B34" s="654" t="s">
        <v>327</v>
      </c>
      <c r="C34" s="655"/>
      <c r="D34" s="655"/>
      <c r="E34" s="655"/>
      <c r="F34" s="655"/>
      <c r="G34" s="655"/>
      <c r="H34" s="655"/>
      <c r="I34" s="655"/>
      <c r="J34" s="655"/>
      <c r="K34" s="655"/>
      <c r="L34" s="655"/>
      <c r="M34" s="655"/>
      <c r="N34" s="655"/>
      <c r="O34" s="655"/>
      <c r="P34" s="655"/>
      <c r="Q34" s="656"/>
      <c r="R34" s="657">
        <v>143893</v>
      </c>
      <c r="S34" s="658"/>
      <c r="T34" s="658"/>
      <c r="U34" s="658"/>
      <c r="V34" s="658"/>
      <c r="W34" s="658"/>
      <c r="X34" s="658"/>
      <c r="Y34" s="659"/>
      <c r="Z34" s="695">
        <v>1.9</v>
      </c>
      <c r="AA34" s="695"/>
      <c r="AB34" s="695"/>
      <c r="AC34" s="695"/>
      <c r="AD34" s="696" t="s">
        <v>241</v>
      </c>
      <c r="AE34" s="696"/>
      <c r="AF34" s="696"/>
      <c r="AG34" s="696"/>
      <c r="AH34" s="696"/>
      <c r="AI34" s="696"/>
      <c r="AJ34" s="696"/>
      <c r="AK34" s="696"/>
      <c r="AL34" s="660" t="s">
        <v>241</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328</v>
      </c>
      <c r="CE34" s="655"/>
      <c r="CF34" s="655"/>
      <c r="CG34" s="655"/>
      <c r="CH34" s="655"/>
      <c r="CI34" s="655"/>
      <c r="CJ34" s="655"/>
      <c r="CK34" s="655"/>
      <c r="CL34" s="655"/>
      <c r="CM34" s="655"/>
      <c r="CN34" s="655"/>
      <c r="CO34" s="655"/>
      <c r="CP34" s="655"/>
      <c r="CQ34" s="656"/>
      <c r="CR34" s="657">
        <v>1106529</v>
      </c>
      <c r="CS34" s="658"/>
      <c r="CT34" s="658"/>
      <c r="CU34" s="658"/>
      <c r="CV34" s="658"/>
      <c r="CW34" s="658"/>
      <c r="CX34" s="658"/>
      <c r="CY34" s="659"/>
      <c r="CZ34" s="660">
        <v>15.6</v>
      </c>
      <c r="DA34" s="672"/>
      <c r="DB34" s="672"/>
      <c r="DC34" s="673"/>
      <c r="DD34" s="663">
        <v>695715</v>
      </c>
      <c r="DE34" s="658"/>
      <c r="DF34" s="658"/>
      <c r="DG34" s="658"/>
      <c r="DH34" s="658"/>
      <c r="DI34" s="658"/>
      <c r="DJ34" s="658"/>
      <c r="DK34" s="659"/>
      <c r="DL34" s="663">
        <v>574223</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2">
      <c r="B35" s="654" t="s">
        <v>329</v>
      </c>
      <c r="C35" s="655"/>
      <c r="D35" s="655"/>
      <c r="E35" s="655"/>
      <c r="F35" s="655"/>
      <c r="G35" s="655"/>
      <c r="H35" s="655"/>
      <c r="I35" s="655"/>
      <c r="J35" s="655"/>
      <c r="K35" s="655"/>
      <c r="L35" s="655"/>
      <c r="M35" s="655"/>
      <c r="N35" s="655"/>
      <c r="O35" s="655"/>
      <c r="P35" s="655"/>
      <c r="Q35" s="656"/>
      <c r="R35" s="657">
        <v>591242</v>
      </c>
      <c r="S35" s="658"/>
      <c r="T35" s="658"/>
      <c r="U35" s="658"/>
      <c r="V35" s="658"/>
      <c r="W35" s="658"/>
      <c r="X35" s="658"/>
      <c r="Y35" s="659"/>
      <c r="Z35" s="695">
        <v>7.9</v>
      </c>
      <c r="AA35" s="695"/>
      <c r="AB35" s="695"/>
      <c r="AC35" s="695"/>
      <c r="AD35" s="696" t="s">
        <v>140</v>
      </c>
      <c r="AE35" s="696"/>
      <c r="AF35" s="696"/>
      <c r="AG35" s="696"/>
      <c r="AH35" s="696"/>
      <c r="AI35" s="696"/>
      <c r="AJ35" s="696"/>
      <c r="AK35" s="696"/>
      <c r="AL35" s="660" t="s">
        <v>140</v>
      </c>
      <c r="AM35" s="661"/>
      <c r="AN35" s="661"/>
      <c r="AO35" s="697"/>
      <c r="AP35" s="222"/>
      <c r="AQ35" s="709" t="s">
        <v>330</v>
      </c>
      <c r="AR35" s="710"/>
      <c r="AS35" s="710"/>
      <c r="AT35" s="710"/>
      <c r="AU35" s="710"/>
      <c r="AV35" s="710"/>
      <c r="AW35" s="710"/>
      <c r="AX35" s="710"/>
      <c r="AY35" s="710"/>
      <c r="AZ35" s="710"/>
      <c r="BA35" s="710"/>
      <c r="BB35" s="710"/>
      <c r="BC35" s="710"/>
      <c r="BD35" s="710"/>
      <c r="BE35" s="710"/>
      <c r="BF35" s="711"/>
      <c r="BG35" s="709" t="s">
        <v>331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332</v>
      </c>
      <c r="CE35" s="655"/>
      <c r="CF35" s="655"/>
      <c r="CG35" s="655"/>
      <c r="CH35" s="655"/>
      <c r="CI35" s="655"/>
      <c r="CJ35" s="655"/>
      <c r="CK35" s="655"/>
      <c r="CL35" s="655"/>
      <c r="CM35" s="655"/>
      <c r="CN35" s="655"/>
      <c r="CO35" s="655"/>
      <c r="CP35" s="655"/>
      <c r="CQ35" s="656"/>
      <c r="CR35" s="657">
        <v>288702</v>
      </c>
      <c r="CS35" s="670"/>
      <c r="CT35" s="670"/>
      <c r="CU35" s="670"/>
      <c r="CV35" s="670"/>
      <c r="CW35" s="670"/>
      <c r="CX35" s="670"/>
      <c r="CY35" s="671"/>
      <c r="CZ35" s="660">
        <v>4.0999999999999996</v>
      </c>
      <c r="DA35" s="672"/>
      <c r="DB35" s="672"/>
      <c r="DC35" s="673"/>
      <c r="DD35" s="663">
        <v>231391</v>
      </c>
      <c r="DE35" s="670"/>
      <c r="DF35" s="670"/>
      <c r="DG35" s="670"/>
      <c r="DH35" s="670"/>
      <c r="DI35" s="670"/>
      <c r="DJ35" s="670"/>
      <c r="DK35" s="671"/>
      <c r="DL35" s="663">
        <v>132646</v>
      </c>
      <c r="DM35" s="670"/>
      <c r="DN35" s="670"/>
      <c r="DO35" s="670"/>
      <c r="DP35" s="670"/>
      <c r="DQ35" s="670"/>
      <c r="DR35" s="670"/>
      <c r="DS35" s="670"/>
      <c r="DT35" s="670"/>
      <c r="DU35" s="670"/>
      <c r="DV35" s="671"/>
      <c r="DW35" s="660">
        <v>3.2</v>
      </c>
      <c r="DX35" s="672"/>
      <c r="DY35" s="672"/>
      <c r="DZ35" s="672"/>
      <c r="EA35" s="672"/>
      <c r="EB35" s="672"/>
      <c r="EC35" s="684"/>
    </row>
    <row r="36" spans="2:133" ht="11.25" customHeight="1" x14ac:dyDescent="0.2">
      <c r="B36" s="654" t="s">
        <v>333</v>
      </c>
      <c r="C36" s="655"/>
      <c r="D36" s="655"/>
      <c r="E36" s="655"/>
      <c r="F36" s="655"/>
      <c r="G36" s="655"/>
      <c r="H36" s="655"/>
      <c r="I36" s="655"/>
      <c r="J36" s="655"/>
      <c r="K36" s="655"/>
      <c r="L36" s="655"/>
      <c r="M36" s="655"/>
      <c r="N36" s="655"/>
      <c r="O36" s="655"/>
      <c r="P36" s="655"/>
      <c r="Q36" s="656"/>
      <c r="R36" s="657">
        <v>288253</v>
      </c>
      <c r="S36" s="658"/>
      <c r="T36" s="658"/>
      <c r="U36" s="658"/>
      <c r="V36" s="658"/>
      <c r="W36" s="658"/>
      <c r="X36" s="658"/>
      <c r="Y36" s="659"/>
      <c r="Z36" s="695">
        <v>3.8</v>
      </c>
      <c r="AA36" s="695"/>
      <c r="AB36" s="695"/>
      <c r="AC36" s="695"/>
      <c r="AD36" s="696" t="s">
        <v>140</v>
      </c>
      <c r="AE36" s="696"/>
      <c r="AF36" s="696"/>
      <c r="AG36" s="696"/>
      <c r="AH36" s="696"/>
      <c r="AI36" s="696"/>
      <c r="AJ36" s="696"/>
      <c r="AK36" s="696"/>
      <c r="AL36" s="660" t="s">
        <v>241</v>
      </c>
      <c r="AM36" s="661"/>
      <c r="AN36" s="661"/>
      <c r="AO36" s="697"/>
      <c r="AP36" s="222"/>
      <c r="AQ36" s="706" t="s">
        <v>334</v>
      </c>
      <c r="AR36" s="707"/>
      <c r="AS36" s="707"/>
      <c r="AT36" s="707"/>
      <c r="AU36" s="707"/>
      <c r="AV36" s="707"/>
      <c r="AW36" s="707"/>
      <c r="AX36" s="707"/>
      <c r="AY36" s="708"/>
      <c r="AZ36" s="712">
        <v>1257559</v>
      </c>
      <c r="BA36" s="713"/>
      <c r="BB36" s="713"/>
      <c r="BC36" s="713"/>
      <c r="BD36" s="713"/>
      <c r="BE36" s="713"/>
      <c r="BF36" s="714"/>
      <c r="BG36" s="715" t="s">
        <v>335</v>
      </c>
      <c r="BH36" s="716"/>
      <c r="BI36" s="716"/>
      <c r="BJ36" s="716"/>
      <c r="BK36" s="716"/>
      <c r="BL36" s="716"/>
      <c r="BM36" s="716"/>
      <c r="BN36" s="716"/>
      <c r="BO36" s="716"/>
      <c r="BP36" s="716"/>
      <c r="BQ36" s="716"/>
      <c r="BR36" s="716"/>
      <c r="BS36" s="716"/>
      <c r="BT36" s="716"/>
      <c r="BU36" s="717"/>
      <c r="BV36" s="712">
        <v>38807</v>
      </c>
      <c r="BW36" s="713"/>
      <c r="BX36" s="713"/>
      <c r="BY36" s="713"/>
      <c r="BZ36" s="713"/>
      <c r="CA36" s="713"/>
      <c r="CB36" s="714"/>
      <c r="CD36" s="654" t="s">
        <v>336</v>
      </c>
      <c r="CE36" s="655"/>
      <c r="CF36" s="655"/>
      <c r="CG36" s="655"/>
      <c r="CH36" s="655"/>
      <c r="CI36" s="655"/>
      <c r="CJ36" s="655"/>
      <c r="CK36" s="655"/>
      <c r="CL36" s="655"/>
      <c r="CM36" s="655"/>
      <c r="CN36" s="655"/>
      <c r="CO36" s="655"/>
      <c r="CP36" s="655"/>
      <c r="CQ36" s="656"/>
      <c r="CR36" s="657">
        <v>1445813</v>
      </c>
      <c r="CS36" s="658"/>
      <c r="CT36" s="658"/>
      <c r="CU36" s="658"/>
      <c r="CV36" s="658"/>
      <c r="CW36" s="658"/>
      <c r="CX36" s="658"/>
      <c r="CY36" s="659"/>
      <c r="CZ36" s="660">
        <v>20.399999999999999</v>
      </c>
      <c r="DA36" s="672"/>
      <c r="DB36" s="672"/>
      <c r="DC36" s="673"/>
      <c r="DD36" s="663">
        <v>1352570</v>
      </c>
      <c r="DE36" s="658"/>
      <c r="DF36" s="658"/>
      <c r="DG36" s="658"/>
      <c r="DH36" s="658"/>
      <c r="DI36" s="658"/>
      <c r="DJ36" s="658"/>
      <c r="DK36" s="659"/>
      <c r="DL36" s="663">
        <v>1038949</v>
      </c>
      <c r="DM36" s="658"/>
      <c r="DN36" s="658"/>
      <c r="DO36" s="658"/>
      <c r="DP36" s="658"/>
      <c r="DQ36" s="658"/>
      <c r="DR36" s="658"/>
      <c r="DS36" s="658"/>
      <c r="DT36" s="658"/>
      <c r="DU36" s="658"/>
      <c r="DV36" s="659"/>
      <c r="DW36" s="660">
        <v>25.1</v>
      </c>
      <c r="DX36" s="672"/>
      <c r="DY36" s="672"/>
      <c r="DZ36" s="672"/>
      <c r="EA36" s="672"/>
      <c r="EB36" s="672"/>
      <c r="EC36" s="684"/>
    </row>
    <row r="37" spans="2:133" ht="11.25" customHeight="1" x14ac:dyDescent="0.2">
      <c r="B37" s="654" t="s">
        <v>337</v>
      </c>
      <c r="C37" s="655"/>
      <c r="D37" s="655"/>
      <c r="E37" s="655"/>
      <c r="F37" s="655"/>
      <c r="G37" s="655"/>
      <c r="H37" s="655"/>
      <c r="I37" s="655"/>
      <c r="J37" s="655"/>
      <c r="K37" s="655"/>
      <c r="L37" s="655"/>
      <c r="M37" s="655"/>
      <c r="N37" s="655"/>
      <c r="O37" s="655"/>
      <c r="P37" s="655"/>
      <c r="Q37" s="656"/>
      <c r="R37" s="657">
        <v>98342</v>
      </c>
      <c r="S37" s="658"/>
      <c r="T37" s="658"/>
      <c r="U37" s="658"/>
      <c r="V37" s="658"/>
      <c r="W37" s="658"/>
      <c r="X37" s="658"/>
      <c r="Y37" s="659"/>
      <c r="Z37" s="695">
        <v>1.3</v>
      </c>
      <c r="AA37" s="695"/>
      <c r="AB37" s="695"/>
      <c r="AC37" s="695"/>
      <c r="AD37" s="696">
        <v>8</v>
      </c>
      <c r="AE37" s="696"/>
      <c r="AF37" s="696"/>
      <c r="AG37" s="696"/>
      <c r="AH37" s="696"/>
      <c r="AI37" s="696"/>
      <c r="AJ37" s="696"/>
      <c r="AK37" s="696"/>
      <c r="AL37" s="660">
        <v>0</v>
      </c>
      <c r="AM37" s="661"/>
      <c r="AN37" s="661"/>
      <c r="AO37" s="697"/>
      <c r="AQ37" s="690" t="s">
        <v>338</v>
      </c>
      <c r="AR37" s="691"/>
      <c r="AS37" s="691"/>
      <c r="AT37" s="691"/>
      <c r="AU37" s="691"/>
      <c r="AV37" s="691"/>
      <c r="AW37" s="691"/>
      <c r="AX37" s="691"/>
      <c r="AY37" s="692"/>
      <c r="AZ37" s="657">
        <v>522003</v>
      </c>
      <c r="BA37" s="658"/>
      <c r="BB37" s="658"/>
      <c r="BC37" s="658"/>
      <c r="BD37" s="670"/>
      <c r="BE37" s="670"/>
      <c r="BF37" s="693"/>
      <c r="BG37" s="654" t="s">
        <v>339</v>
      </c>
      <c r="BH37" s="655"/>
      <c r="BI37" s="655"/>
      <c r="BJ37" s="655"/>
      <c r="BK37" s="655"/>
      <c r="BL37" s="655"/>
      <c r="BM37" s="655"/>
      <c r="BN37" s="655"/>
      <c r="BO37" s="655"/>
      <c r="BP37" s="655"/>
      <c r="BQ37" s="655"/>
      <c r="BR37" s="655"/>
      <c r="BS37" s="655"/>
      <c r="BT37" s="655"/>
      <c r="BU37" s="656"/>
      <c r="BV37" s="657">
        <v>37508</v>
      </c>
      <c r="BW37" s="658"/>
      <c r="BX37" s="658"/>
      <c r="BY37" s="658"/>
      <c r="BZ37" s="658"/>
      <c r="CA37" s="658"/>
      <c r="CB37" s="694"/>
      <c r="CD37" s="654" t="s">
        <v>340</v>
      </c>
      <c r="CE37" s="655"/>
      <c r="CF37" s="655"/>
      <c r="CG37" s="655"/>
      <c r="CH37" s="655"/>
      <c r="CI37" s="655"/>
      <c r="CJ37" s="655"/>
      <c r="CK37" s="655"/>
      <c r="CL37" s="655"/>
      <c r="CM37" s="655"/>
      <c r="CN37" s="655"/>
      <c r="CO37" s="655"/>
      <c r="CP37" s="655"/>
      <c r="CQ37" s="656"/>
      <c r="CR37" s="657">
        <v>326282</v>
      </c>
      <c r="CS37" s="670"/>
      <c r="CT37" s="670"/>
      <c r="CU37" s="670"/>
      <c r="CV37" s="670"/>
      <c r="CW37" s="670"/>
      <c r="CX37" s="670"/>
      <c r="CY37" s="671"/>
      <c r="CZ37" s="660">
        <v>4.5999999999999996</v>
      </c>
      <c r="DA37" s="672"/>
      <c r="DB37" s="672"/>
      <c r="DC37" s="673"/>
      <c r="DD37" s="663">
        <v>326282</v>
      </c>
      <c r="DE37" s="670"/>
      <c r="DF37" s="670"/>
      <c r="DG37" s="670"/>
      <c r="DH37" s="670"/>
      <c r="DI37" s="670"/>
      <c r="DJ37" s="670"/>
      <c r="DK37" s="671"/>
      <c r="DL37" s="663">
        <v>318386</v>
      </c>
      <c r="DM37" s="670"/>
      <c r="DN37" s="670"/>
      <c r="DO37" s="670"/>
      <c r="DP37" s="670"/>
      <c r="DQ37" s="670"/>
      <c r="DR37" s="670"/>
      <c r="DS37" s="670"/>
      <c r="DT37" s="670"/>
      <c r="DU37" s="670"/>
      <c r="DV37" s="671"/>
      <c r="DW37" s="660">
        <v>7.7</v>
      </c>
      <c r="DX37" s="672"/>
      <c r="DY37" s="672"/>
      <c r="DZ37" s="672"/>
      <c r="EA37" s="672"/>
      <c r="EB37" s="672"/>
      <c r="EC37" s="684"/>
    </row>
    <row r="38" spans="2:133" ht="11.25" customHeight="1" x14ac:dyDescent="0.2">
      <c r="B38" s="654" t="s">
        <v>341</v>
      </c>
      <c r="C38" s="655"/>
      <c r="D38" s="655"/>
      <c r="E38" s="655"/>
      <c r="F38" s="655"/>
      <c r="G38" s="655"/>
      <c r="H38" s="655"/>
      <c r="I38" s="655"/>
      <c r="J38" s="655"/>
      <c r="K38" s="655"/>
      <c r="L38" s="655"/>
      <c r="M38" s="655"/>
      <c r="N38" s="655"/>
      <c r="O38" s="655"/>
      <c r="P38" s="655"/>
      <c r="Q38" s="656"/>
      <c r="R38" s="657">
        <v>363500</v>
      </c>
      <c r="S38" s="658"/>
      <c r="T38" s="658"/>
      <c r="U38" s="658"/>
      <c r="V38" s="658"/>
      <c r="W38" s="658"/>
      <c r="X38" s="658"/>
      <c r="Y38" s="659"/>
      <c r="Z38" s="695">
        <v>4.8</v>
      </c>
      <c r="AA38" s="695"/>
      <c r="AB38" s="695"/>
      <c r="AC38" s="695"/>
      <c r="AD38" s="696" t="s">
        <v>140</v>
      </c>
      <c r="AE38" s="696"/>
      <c r="AF38" s="696"/>
      <c r="AG38" s="696"/>
      <c r="AH38" s="696"/>
      <c r="AI38" s="696"/>
      <c r="AJ38" s="696"/>
      <c r="AK38" s="696"/>
      <c r="AL38" s="660" t="s">
        <v>140</v>
      </c>
      <c r="AM38" s="661"/>
      <c r="AN38" s="661"/>
      <c r="AO38" s="697"/>
      <c r="AQ38" s="690" t="s">
        <v>342</v>
      </c>
      <c r="AR38" s="691"/>
      <c r="AS38" s="691"/>
      <c r="AT38" s="691"/>
      <c r="AU38" s="691"/>
      <c r="AV38" s="691"/>
      <c r="AW38" s="691"/>
      <c r="AX38" s="691"/>
      <c r="AY38" s="692"/>
      <c r="AZ38" s="657">
        <v>175027</v>
      </c>
      <c r="BA38" s="658"/>
      <c r="BB38" s="658"/>
      <c r="BC38" s="658"/>
      <c r="BD38" s="670"/>
      <c r="BE38" s="670"/>
      <c r="BF38" s="693"/>
      <c r="BG38" s="654" t="s">
        <v>343</v>
      </c>
      <c r="BH38" s="655"/>
      <c r="BI38" s="655"/>
      <c r="BJ38" s="655"/>
      <c r="BK38" s="655"/>
      <c r="BL38" s="655"/>
      <c r="BM38" s="655"/>
      <c r="BN38" s="655"/>
      <c r="BO38" s="655"/>
      <c r="BP38" s="655"/>
      <c r="BQ38" s="655"/>
      <c r="BR38" s="655"/>
      <c r="BS38" s="655"/>
      <c r="BT38" s="655"/>
      <c r="BU38" s="656"/>
      <c r="BV38" s="657">
        <v>1174</v>
      </c>
      <c r="BW38" s="658"/>
      <c r="BX38" s="658"/>
      <c r="BY38" s="658"/>
      <c r="BZ38" s="658"/>
      <c r="CA38" s="658"/>
      <c r="CB38" s="694"/>
      <c r="CD38" s="654" t="s">
        <v>344</v>
      </c>
      <c r="CE38" s="655"/>
      <c r="CF38" s="655"/>
      <c r="CG38" s="655"/>
      <c r="CH38" s="655"/>
      <c r="CI38" s="655"/>
      <c r="CJ38" s="655"/>
      <c r="CK38" s="655"/>
      <c r="CL38" s="655"/>
      <c r="CM38" s="655"/>
      <c r="CN38" s="655"/>
      <c r="CO38" s="655"/>
      <c r="CP38" s="655"/>
      <c r="CQ38" s="656"/>
      <c r="CR38" s="657">
        <v>574800</v>
      </c>
      <c r="CS38" s="658"/>
      <c r="CT38" s="658"/>
      <c r="CU38" s="658"/>
      <c r="CV38" s="658"/>
      <c r="CW38" s="658"/>
      <c r="CX38" s="658"/>
      <c r="CY38" s="659"/>
      <c r="CZ38" s="660">
        <v>8.1</v>
      </c>
      <c r="DA38" s="672"/>
      <c r="DB38" s="672"/>
      <c r="DC38" s="673"/>
      <c r="DD38" s="663">
        <v>501072</v>
      </c>
      <c r="DE38" s="658"/>
      <c r="DF38" s="658"/>
      <c r="DG38" s="658"/>
      <c r="DH38" s="658"/>
      <c r="DI38" s="658"/>
      <c r="DJ38" s="658"/>
      <c r="DK38" s="659"/>
      <c r="DL38" s="663">
        <v>452875</v>
      </c>
      <c r="DM38" s="658"/>
      <c r="DN38" s="658"/>
      <c r="DO38" s="658"/>
      <c r="DP38" s="658"/>
      <c r="DQ38" s="658"/>
      <c r="DR38" s="658"/>
      <c r="DS38" s="658"/>
      <c r="DT38" s="658"/>
      <c r="DU38" s="658"/>
      <c r="DV38" s="659"/>
      <c r="DW38" s="660">
        <v>11</v>
      </c>
      <c r="DX38" s="672"/>
      <c r="DY38" s="672"/>
      <c r="DZ38" s="672"/>
      <c r="EA38" s="672"/>
      <c r="EB38" s="672"/>
      <c r="EC38" s="684"/>
    </row>
    <row r="39" spans="2:133" ht="11.25" customHeight="1" x14ac:dyDescent="0.2">
      <c r="B39" s="654" t="s">
        <v>345</v>
      </c>
      <c r="C39" s="655"/>
      <c r="D39" s="655"/>
      <c r="E39" s="655"/>
      <c r="F39" s="655"/>
      <c r="G39" s="655"/>
      <c r="H39" s="655"/>
      <c r="I39" s="655"/>
      <c r="J39" s="655"/>
      <c r="K39" s="655"/>
      <c r="L39" s="655"/>
      <c r="M39" s="655"/>
      <c r="N39" s="655"/>
      <c r="O39" s="655"/>
      <c r="P39" s="655"/>
      <c r="Q39" s="656"/>
      <c r="R39" s="657" t="s">
        <v>241</v>
      </c>
      <c r="S39" s="658"/>
      <c r="T39" s="658"/>
      <c r="U39" s="658"/>
      <c r="V39" s="658"/>
      <c r="W39" s="658"/>
      <c r="X39" s="658"/>
      <c r="Y39" s="659"/>
      <c r="Z39" s="695" t="s">
        <v>140</v>
      </c>
      <c r="AA39" s="695"/>
      <c r="AB39" s="695"/>
      <c r="AC39" s="695"/>
      <c r="AD39" s="696" t="s">
        <v>140</v>
      </c>
      <c r="AE39" s="696"/>
      <c r="AF39" s="696"/>
      <c r="AG39" s="696"/>
      <c r="AH39" s="696"/>
      <c r="AI39" s="696"/>
      <c r="AJ39" s="696"/>
      <c r="AK39" s="696"/>
      <c r="AL39" s="660" t="s">
        <v>241</v>
      </c>
      <c r="AM39" s="661"/>
      <c r="AN39" s="661"/>
      <c r="AO39" s="697"/>
      <c r="AQ39" s="690" t="s">
        <v>346</v>
      </c>
      <c r="AR39" s="691"/>
      <c r="AS39" s="691"/>
      <c r="AT39" s="691"/>
      <c r="AU39" s="691"/>
      <c r="AV39" s="691"/>
      <c r="AW39" s="691"/>
      <c r="AX39" s="691"/>
      <c r="AY39" s="692"/>
      <c r="AZ39" s="657">
        <v>87263</v>
      </c>
      <c r="BA39" s="658"/>
      <c r="BB39" s="658"/>
      <c r="BC39" s="658"/>
      <c r="BD39" s="670"/>
      <c r="BE39" s="670"/>
      <c r="BF39" s="693"/>
      <c r="BG39" s="654" t="s">
        <v>347</v>
      </c>
      <c r="BH39" s="655"/>
      <c r="BI39" s="655"/>
      <c r="BJ39" s="655"/>
      <c r="BK39" s="655"/>
      <c r="BL39" s="655"/>
      <c r="BM39" s="655"/>
      <c r="BN39" s="655"/>
      <c r="BO39" s="655"/>
      <c r="BP39" s="655"/>
      <c r="BQ39" s="655"/>
      <c r="BR39" s="655"/>
      <c r="BS39" s="655"/>
      <c r="BT39" s="655"/>
      <c r="BU39" s="656"/>
      <c r="BV39" s="657">
        <v>1901</v>
      </c>
      <c r="BW39" s="658"/>
      <c r="BX39" s="658"/>
      <c r="BY39" s="658"/>
      <c r="BZ39" s="658"/>
      <c r="CA39" s="658"/>
      <c r="CB39" s="694"/>
      <c r="CD39" s="654" t="s">
        <v>348</v>
      </c>
      <c r="CE39" s="655"/>
      <c r="CF39" s="655"/>
      <c r="CG39" s="655"/>
      <c r="CH39" s="655"/>
      <c r="CI39" s="655"/>
      <c r="CJ39" s="655"/>
      <c r="CK39" s="655"/>
      <c r="CL39" s="655"/>
      <c r="CM39" s="655"/>
      <c r="CN39" s="655"/>
      <c r="CO39" s="655"/>
      <c r="CP39" s="655"/>
      <c r="CQ39" s="656"/>
      <c r="CR39" s="657">
        <v>395631</v>
      </c>
      <c r="CS39" s="670"/>
      <c r="CT39" s="670"/>
      <c r="CU39" s="670"/>
      <c r="CV39" s="670"/>
      <c r="CW39" s="670"/>
      <c r="CX39" s="670"/>
      <c r="CY39" s="671"/>
      <c r="CZ39" s="660">
        <v>5.6</v>
      </c>
      <c r="DA39" s="672"/>
      <c r="DB39" s="672"/>
      <c r="DC39" s="673"/>
      <c r="DD39" s="663">
        <v>378284</v>
      </c>
      <c r="DE39" s="670"/>
      <c r="DF39" s="670"/>
      <c r="DG39" s="670"/>
      <c r="DH39" s="670"/>
      <c r="DI39" s="670"/>
      <c r="DJ39" s="670"/>
      <c r="DK39" s="671"/>
      <c r="DL39" s="663" t="s">
        <v>140</v>
      </c>
      <c r="DM39" s="670"/>
      <c r="DN39" s="670"/>
      <c r="DO39" s="670"/>
      <c r="DP39" s="670"/>
      <c r="DQ39" s="670"/>
      <c r="DR39" s="670"/>
      <c r="DS39" s="670"/>
      <c r="DT39" s="670"/>
      <c r="DU39" s="670"/>
      <c r="DV39" s="671"/>
      <c r="DW39" s="660" t="s">
        <v>241</v>
      </c>
      <c r="DX39" s="672"/>
      <c r="DY39" s="672"/>
      <c r="DZ39" s="672"/>
      <c r="EA39" s="672"/>
      <c r="EB39" s="672"/>
      <c r="EC39" s="684"/>
    </row>
    <row r="40" spans="2:133" ht="11.25" customHeight="1" x14ac:dyDescent="0.2">
      <c r="B40" s="654" t="s">
        <v>349</v>
      </c>
      <c r="C40" s="655"/>
      <c r="D40" s="655"/>
      <c r="E40" s="655"/>
      <c r="F40" s="655"/>
      <c r="G40" s="655"/>
      <c r="H40" s="655"/>
      <c r="I40" s="655"/>
      <c r="J40" s="655"/>
      <c r="K40" s="655"/>
      <c r="L40" s="655"/>
      <c r="M40" s="655"/>
      <c r="N40" s="655"/>
      <c r="O40" s="655"/>
      <c r="P40" s="655"/>
      <c r="Q40" s="656"/>
      <c r="R40" s="657">
        <v>37300</v>
      </c>
      <c r="S40" s="658"/>
      <c r="T40" s="658"/>
      <c r="U40" s="658"/>
      <c r="V40" s="658"/>
      <c r="W40" s="658"/>
      <c r="X40" s="658"/>
      <c r="Y40" s="659"/>
      <c r="Z40" s="695">
        <v>0.5</v>
      </c>
      <c r="AA40" s="695"/>
      <c r="AB40" s="695"/>
      <c r="AC40" s="695"/>
      <c r="AD40" s="696" t="s">
        <v>241</v>
      </c>
      <c r="AE40" s="696"/>
      <c r="AF40" s="696"/>
      <c r="AG40" s="696"/>
      <c r="AH40" s="696"/>
      <c r="AI40" s="696"/>
      <c r="AJ40" s="696"/>
      <c r="AK40" s="696"/>
      <c r="AL40" s="660" t="s">
        <v>140</v>
      </c>
      <c r="AM40" s="661"/>
      <c r="AN40" s="661"/>
      <c r="AO40" s="697"/>
      <c r="AQ40" s="690" t="s">
        <v>350</v>
      </c>
      <c r="AR40" s="691"/>
      <c r="AS40" s="691"/>
      <c r="AT40" s="691"/>
      <c r="AU40" s="691"/>
      <c r="AV40" s="691"/>
      <c r="AW40" s="691"/>
      <c r="AX40" s="691"/>
      <c r="AY40" s="692"/>
      <c r="AZ40" s="657">
        <v>73493</v>
      </c>
      <c r="BA40" s="658"/>
      <c r="BB40" s="658"/>
      <c r="BC40" s="658"/>
      <c r="BD40" s="670"/>
      <c r="BE40" s="670"/>
      <c r="BF40" s="693"/>
      <c r="BG40" s="698" t="s">
        <v>351</v>
      </c>
      <c r="BH40" s="699"/>
      <c r="BI40" s="699"/>
      <c r="BJ40" s="699"/>
      <c r="BK40" s="699"/>
      <c r="BL40" s="223"/>
      <c r="BM40" s="655" t="s">
        <v>352</v>
      </c>
      <c r="BN40" s="655"/>
      <c r="BO40" s="655"/>
      <c r="BP40" s="655"/>
      <c r="BQ40" s="655"/>
      <c r="BR40" s="655"/>
      <c r="BS40" s="655"/>
      <c r="BT40" s="655"/>
      <c r="BU40" s="656"/>
      <c r="BV40" s="657">
        <v>97</v>
      </c>
      <c r="BW40" s="658"/>
      <c r="BX40" s="658"/>
      <c r="BY40" s="658"/>
      <c r="BZ40" s="658"/>
      <c r="CA40" s="658"/>
      <c r="CB40" s="694"/>
      <c r="CD40" s="654" t="s">
        <v>353</v>
      </c>
      <c r="CE40" s="655"/>
      <c r="CF40" s="655"/>
      <c r="CG40" s="655"/>
      <c r="CH40" s="655"/>
      <c r="CI40" s="655"/>
      <c r="CJ40" s="655"/>
      <c r="CK40" s="655"/>
      <c r="CL40" s="655"/>
      <c r="CM40" s="655"/>
      <c r="CN40" s="655"/>
      <c r="CO40" s="655"/>
      <c r="CP40" s="655"/>
      <c r="CQ40" s="656"/>
      <c r="CR40" s="657">
        <v>7380</v>
      </c>
      <c r="CS40" s="658"/>
      <c r="CT40" s="658"/>
      <c r="CU40" s="658"/>
      <c r="CV40" s="658"/>
      <c r="CW40" s="658"/>
      <c r="CX40" s="658"/>
      <c r="CY40" s="659"/>
      <c r="CZ40" s="660">
        <v>0.1</v>
      </c>
      <c r="DA40" s="672"/>
      <c r="DB40" s="672"/>
      <c r="DC40" s="673"/>
      <c r="DD40" s="663" t="s">
        <v>140</v>
      </c>
      <c r="DE40" s="658"/>
      <c r="DF40" s="658"/>
      <c r="DG40" s="658"/>
      <c r="DH40" s="658"/>
      <c r="DI40" s="658"/>
      <c r="DJ40" s="658"/>
      <c r="DK40" s="659"/>
      <c r="DL40" s="663" t="s">
        <v>140</v>
      </c>
      <c r="DM40" s="658"/>
      <c r="DN40" s="658"/>
      <c r="DO40" s="658"/>
      <c r="DP40" s="658"/>
      <c r="DQ40" s="658"/>
      <c r="DR40" s="658"/>
      <c r="DS40" s="658"/>
      <c r="DT40" s="658"/>
      <c r="DU40" s="658"/>
      <c r="DV40" s="659"/>
      <c r="DW40" s="660" t="s">
        <v>140</v>
      </c>
      <c r="DX40" s="672"/>
      <c r="DY40" s="672"/>
      <c r="DZ40" s="672"/>
      <c r="EA40" s="672"/>
      <c r="EB40" s="672"/>
      <c r="EC40" s="684"/>
    </row>
    <row r="41" spans="2:133" ht="11.25" customHeight="1" x14ac:dyDescent="0.2">
      <c r="B41" s="638" t="s">
        <v>354</v>
      </c>
      <c r="C41" s="639"/>
      <c r="D41" s="639"/>
      <c r="E41" s="639"/>
      <c r="F41" s="639"/>
      <c r="G41" s="639"/>
      <c r="H41" s="639"/>
      <c r="I41" s="639"/>
      <c r="J41" s="639"/>
      <c r="K41" s="639"/>
      <c r="L41" s="639"/>
      <c r="M41" s="639"/>
      <c r="N41" s="639"/>
      <c r="O41" s="639"/>
      <c r="P41" s="639"/>
      <c r="Q41" s="640"/>
      <c r="R41" s="641">
        <v>7509943</v>
      </c>
      <c r="S41" s="682"/>
      <c r="T41" s="682"/>
      <c r="U41" s="682"/>
      <c r="V41" s="682"/>
      <c r="W41" s="682"/>
      <c r="X41" s="682"/>
      <c r="Y41" s="685"/>
      <c r="Z41" s="686">
        <v>100</v>
      </c>
      <c r="AA41" s="686"/>
      <c r="AB41" s="686"/>
      <c r="AC41" s="686"/>
      <c r="AD41" s="687">
        <v>4097786</v>
      </c>
      <c r="AE41" s="687"/>
      <c r="AF41" s="687"/>
      <c r="AG41" s="687"/>
      <c r="AH41" s="687"/>
      <c r="AI41" s="687"/>
      <c r="AJ41" s="687"/>
      <c r="AK41" s="687"/>
      <c r="AL41" s="644">
        <v>100</v>
      </c>
      <c r="AM41" s="688"/>
      <c r="AN41" s="688"/>
      <c r="AO41" s="689"/>
      <c r="AQ41" s="690" t="s">
        <v>355</v>
      </c>
      <c r="AR41" s="691"/>
      <c r="AS41" s="691"/>
      <c r="AT41" s="691"/>
      <c r="AU41" s="691"/>
      <c r="AV41" s="691"/>
      <c r="AW41" s="691"/>
      <c r="AX41" s="691"/>
      <c r="AY41" s="692"/>
      <c r="AZ41" s="657">
        <v>81885</v>
      </c>
      <c r="BA41" s="658"/>
      <c r="BB41" s="658"/>
      <c r="BC41" s="658"/>
      <c r="BD41" s="670"/>
      <c r="BE41" s="670"/>
      <c r="BF41" s="693"/>
      <c r="BG41" s="698"/>
      <c r="BH41" s="699"/>
      <c r="BI41" s="699"/>
      <c r="BJ41" s="699"/>
      <c r="BK41" s="699"/>
      <c r="BL41" s="223"/>
      <c r="BM41" s="655" t="s">
        <v>356</v>
      </c>
      <c r="BN41" s="655"/>
      <c r="BO41" s="655"/>
      <c r="BP41" s="655"/>
      <c r="BQ41" s="655"/>
      <c r="BR41" s="655"/>
      <c r="BS41" s="655"/>
      <c r="BT41" s="655"/>
      <c r="BU41" s="656"/>
      <c r="BV41" s="657" t="s">
        <v>140</v>
      </c>
      <c r="BW41" s="658"/>
      <c r="BX41" s="658"/>
      <c r="BY41" s="658"/>
      <c r="BZ41" s="658"/>
      <c r="CA41" s="658"/>
      <c r="CB41" s="694"/>
      <c r="CD41" s="654" t="s">
        <v>357</v>
      </c>
      <c r="CE41" s="655"/>
      <c r="CF41" s="655"/>
      <c r="CG41" s="655"/>
      <c r="CH41" s="655"/>
      <c r="CI41" s="655"/>
      <c r="CJ41" s="655"/>
      <c r="CK41" s="655"/>
      <c r="CL41" s="655"/>
      <c r="CM41" s="655"/>
      <c r="CN41" s="655"/>
      <c r="CO41" s="655"/>
      <c r="CP41" s="655"/>
      <c r="CQ41" s="656"/>
      <c r="CR41" s="657" t="s">
        <v>140</v>
      </c>
      <c r="CS41" s="670"/>
      <c r="CT41" s="670"/>
      <c r="CU41" s="670"/>
      <c r="CV41" s="670"/>
      <c r="CW41" s="670"/>
      <c r="CX41" s="670"/>
      <c r="CY41" s="671"/>
      <c r="CZ41" s="660" t="s">
        <v>241</v>
      </c>
      <c r="DA41" s="672"/>
      <c r="DB41" s="672"/>
      <c r="DC41" s="673"/>
      <c r="DD41" s="663" t="s">
        <v>241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358</v>
      </c>
      <c r="AR42" s="703"/>
      <c r="AS42" s="703"/>
      <c r="AT42" s="703"/>
      <c r="AU42" s="703"/>
      <c r="AV42" s="703"/>
      <c r="AW42" s="703"/>
      <c r="AX42" s="703"/>
      <c r="AY42" s="704"/>
      <c r="AZ42" s="641">
        <v>317888</v>
      </c>
      <c r="BA42" s="682"/>
      <c r="BB42" s="682"/>
      <c r="BC42" s="682"/>
      <c r="BD42" s="642"/>
      <c r="BE42" s="642"/>
      <c r="BF42" s="705"/>
      <c r="BG42" s="700"/>
      <c r="BH42" s="701"/>
      <c r="BI42" s="701"/>
      <c r="BJ42" s="701"/>
      <c r="BK42" s="701"/>
      <c r="BL42" s="224"/>
      <c r="BM42" s="639" t="s">
        <v>359</v>
      </c>
      <c r="BN42" s="639"/>
      <c r="BO42" s="639"/>
      <c r="BP42" s="639"/>
      <c r="BQ42" s="639"/>
      <c r="BR42" s="639"/>
      <c r="BS42" s="639"/>
      <c r="BT42" s="639"/>
      <c r="BU42" s="640"/>
      <c r="BV42" s="641">
        <v>379</v>
      </c>
      <c r="BW42" s="682"/>
      <c r="BX42" s="682"/>
      <c r="BY42" s="682"/>
      <c r="BZ42" s="682"/>
      <c r="CA42" s="682"/>
      <c r="CB42" s="683"/>
      <c r="CD42" s="654" t="s">
        <v>360</v>
      </c>
      <c r="CE42" s="655"/>
      <c r="CF42" s="655"/>
      <c r="CG42" s="655"/>
      <c r="CH42" s="655"/>
      <c r="CI42" s="655"/>
      <c r="CJ42" s="655"/>
      <c r="CK42" s="655"/>
      <c r="CL42" s="655"/>
      <c r="CM42" s="655"/>
      <c r="CN42" s="655"/>
      <c r="CO42" s="655"/>
      <c r="CP42" s="655"/>
      <c r="CQ42" s="656"/>
      <c r="CR42" s="657">
        <v>882547</v>
      </c>
      <c r="CS42" s="670"/>
      <c r="CT42" s="670"/>
      <c r="CU42" s="670"/>
      <c r="CV42" s="670"/>
      <c r="CW42" s="670"/>
      <c r="CX42" s="670"/>
      <c r="CY42" s="671"/>
      <c r="CZ42" s="660">
        <v>12.5</v>
      </c>
      <c r="DA42" s="672"/>
      <c r="DB42" s="672"/>
      <c r="DC42" s="673"/>
      <c r="DD42" s="663">
        <v>293291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361</v>
      </c>
      <c r="CD43" s="654" t="s">
        <v>362</v>
      </c>
      <c r="CE43" s="655"/>
      <c r="CF43" s="655"/>
      <c r="CG43" s="655"/>
      <c r="CH43" s="655"/>
      <c r="CI43" s="655"/>
      <c r="CJ43" s="655"/>
      <c r="CK43" s="655"/>
      <c r="CL43" s="655"/>
      <c r="CM43" s="655"/>
      <c r="CN43" s="655"/>
      <c r="CO43" s="655"/>
      <c r="CP43" s="655"/>
      <c r="CQ43" s="656"/>
      <c r="CR43" s="657">
        <v>18887</v>
      </c>
      <c r="CS43" s="670"/>
      <c r="CT43" s="670"/>
      <c r="CU43" s="670"/>
      <c r="CV43" s="670"/>
      <c r="CW43" s="670"/>
      <c r="CX43" s="670"/>
      <c r="CY43" s="671"/>
      <c r="CZ43" s="660">
        <v>0.3</v>
      </c>
      <c r="DA43" s="672"/>
      <c r="DB43" s="672"/>
      <c r="DC43" s="673"/>
      <c r="DD43" s="663">
        <v>18887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363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311</v>
      </c>
      <c r="CE44" s="677"/>
      <c r="CF44" s="654" t="s">
        <v>364</v>
      </c>
      <c r="CG44" s="655"/>
      <c r="CH44" s="655"/>
      <c r="CI44" s="655"/>
      <c r="CJ44" s="655"/>
      <c r="CK44" s="655"/>
      <c r="CL44" s="655"/>
      <c r="CM44" s="655"/>
      <c r="CN44" s="655"/>
      <c r="CO44" s="655"/>
      <c r="CP44" s="655"/>
      <c r="CQ44" s="656"/>
      <c r="CR44" s="657">
        <v>857960</v>
      </c>
      <c r="CS44" s="658"/>
      <c r="CT44" s="658"/>
      <c r="CU44" s="658"/>
      <c r="CV44" s="658"/>
      <c r="CW44" s="658"/>
      <c r="CX44" s="658"/>
      <c r="CY44" s="659"/>
      <c r="CZ44" s="660">
        <v>12.1</v>
      </c>
      <c r="DA44" s="661"/>
      <c r="DB44" s="661"/>
      <c r="DC44" s="662"/>
      <c r="DD44" s="663">
        <v>270433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365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366</v>
      </c>
      <c r="CG45" s="655"/>
      <c r="CH45" s="655"/>
      <c r="CI45" s="655"/>
      <c r="CJ45" s="655"/>
      <c r="CK45" s="655"/>
      <c r="CL45" s="655"/>
      <c r="CM45" s="655"/>
      <c r="CN45" s="655"/>
      <c r="CO45" s="655"/>
      <c r="CP45" s="655"/>
      <c r="CQ45" s="656"/>
      <c r="CR45" s="657">
        <v>516019</v>
      </c>
      <c r="CS45" s="670"/>
      <c r="CT45" s="670"/>
      <c r="CU45" s="670"/>
      <c r="CV45" s="670"/>
      <c r="CW45" s="670"/>
      <c r="CX45" s="670"/>
      <c r="CY45" s="671"/>
      <c r="CZ45" s="660">
        <v>7.3</v>
      </c>
      <c r="DA45" s="672"/>
      <c r="DB45" s="672"/>
      <c r="DC45" s="673"/>
      <c r="DD45" s="663">
        <v>88503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367</v>
      </c>
      <c r="CG46" s="655"/>
      <c r="CH46" s="655"/>
      <c r="CI46" s="655"/>
      <c r="CJ46" s="655"/>
      <c r="CK46" s="655"/>
      <c r="CL46" s="655"/>
      <c r="CM46" s="655"/>
      <c r="CN46" s="655"/>
      <c r="CO46" s="655"/>
      <c r="CP46" s="655"/>
      <c r="CQ46" s="656"/>
      <c r="CR46" s="657">
        <v>334781</v>
      </c>
      <c r="CS46" s="658"/>
      <c r="CT46" s="658"/>
      <c r="CU46" s="658"/>
      <c r="CV46" s="658"/>
      <c r="CW46" s="658"/>
      <c r="CX46" s="658"/>
      <c r="CY46" s="659"/>
      <c r="CZ46" s="660">
        <v>4.7</v>
      </c>
      <c r="DA46" s="661"/>
      <c r="DB46" s="661"/>
      <c r="DC46" s="662"/>
      <c r="DD46" s="663">
        <v>180270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368</v>
      </c>
      <c r="CG47" s="655"/>
      <c r="CH47" s="655"/>
      <c r="CI47" s="655"/>
      <c r="CJ47" s="655"/>
      <c r="CK47" s="655"/>
      <c r="CL47" s="655"/>
      <c r="CM47" s="655"/>
      <c r="CN47" s="655"/>
      <c r="CO47" s="655"/>
      <c r="CP47" s="655"/>
      <c r="CQ47" s="656"/>
      <c r="CR47" s="657">
        <v>24587</v>
      </c>
      <c r="CS47" s="670"/>
      <c r="CT47" s="670"/>
      <c r="CU47" s="670"/>
      <c r="CV47" s="670"/>
      <c r="CW47" s="670"/>
      <c r="CX47" s="670"/>
      <c r="CY47" s="671"/>
      <c r="CZ47" s="660">
        <v>0.3</v>
      </c>
      <c r="DA47" s="672"/>
      <c r="DB47" s="672"/>
      <c r="DC47" s="673"/>
      <c r="DD47" s="663">
        <v>22858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369</v>
      </c>
      <c r="CG48" s="655"/>
      <c r="CH48" s="655"/>
      <c r="CI48" s="655"/>
      <c r="CJ48" s="655"/>
      <c r="CK48" s="655"/>
      <c r="CL48" s="655"/>
      <c r="CM48" s="655"/>
      <c r="CN48" s="655"/>
      <c r="CO48" s="655"/>
      <c r="CP48" s="655"/>
      <c r="CQ48" s="656"/>
      <c r="CR48" s="657" t="s">
        <v>140</v>
      </c>
      <c r="CS48" s="658"/>
      <c r="CT48" s="658"/>
      <c r="CU48" s="658"/>
      <c r="CV48" s="658"/>
      <c r="CW48" s="658"/>
      <c r="CX48" s="658"/>
      <c r="CY48" s="659"/>
      <c r="CZ48" s="660" t="s">
        <v>140</v>
      </c>
      <c r="DA48" s="661"/>
      <c r="DB48" s="661"/>
      <c r="DC48" s="662"/>
      <c r="DD48" s="663" t="s">
        <v>140</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370</v>
      </c>
      <c r="CE49" s="639"/>
      <c r="CF49" s="639"/>
      <c r="CG49" s="639"/>
      <c r="CH49" s="639"/>
      <c r="CI49" s="639"/>
      <c r="CJ49" s="639"/>
      <c r="CK49" s="639"/>
      <c r="CL49" s="639"/>
      <c r="CM49" s="639"/>
      <c r="CN49" s="639"/>
      <c r="CO49" s="639"/>
      <c r="CP49" s="639"/>
      <c r="CQ49" s="640"/>
      <c r="CR49" s="641">
        <v>7085502</v>
      </c>
      <c r="CS49" s="642"/>
      <c r="CT49" s="642"/>
      <c r="CU49" s="642"/>
      <c r="CV49" s="642"/>
      <c r="CW49" s="642"/>
      <c r="CX49" s="642"/>
      <c r="CY49" s="643"/>
      <c r="CZ49" s="644">
        <v>100</v>
      </c>
      <c r="DA49" s="645"/>
      <c r="DB49" s="645"/>
      <c r="DC49" s="646"/>
      <c r="DD49" s="647">
        <v>5342897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lxKqHs7tAgF7tu4nTRBiFU49fOSwW/hQiib7q09bhthAVehGS2RPjkPbtRtxLtSlZOwfcb0EJQYFNsLtKM9yWA==" saltValue="84uM95m7dPhapG2jv66L3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9" t="s">
        <v>371</v>
      </c>
      <c r="B2" s="1129"/>
      <c r="C2" s="1129"/>
      <c r="D2" s="1129"/>
      <c r="E2" s="1129"/>
      <c r="F2" s="1129"/>
      <c r="G2" s="1129"/>
      <c r="H2" s="1129"/>
      <c r="I2" s="1129"/>
      <c r="J2" s="1129"/>
      <c r="K2" s="1129"/>
      <c r="L2" s="1129"/>
      <c r="M2" s="1129"/>
      <c r="N2" s="1129"/>
      <c r="O2" s="1129"/>
      <c r="P2" s="1129"/>
      <c r="Q2" s="1129"/>
      <c r="R2" s="1129"/>
      <c r="S2" s="1129"/>
      <c r="T2" s="1129"/>
      <c r="U2" s="1129"/>
      <c r="V2" s="1129"/>
      <c r="W2" s="1129"/>
      <c r="X2" s="1129"/>
      <c r="Y2" s="1129"/>
      <c r="Z2" s="1129"/>
      <c r="AA2" s="1129"/>
      <c r="AB2" s="1129"/>
      <c r="AC2" s="1129"/>
      <c r="AD2" s="1129"/>
      <c r="AE2" s="1129"/>
      <c r="AF2" s="1129"/>
      <c r="AG2" s="1129"/>
      <c r="AH2" s="1129"/>
      <c r="AI2" s="1129"/>
      <c r="AJ2" s="1129"/>
      <c r="AK2" s="1129"/>
      <c r="AL2" s="1129"/>
      <c r="AM2" s="1129"/>
      <c r="AN2" s="1129"/>
      <c r="AO2" s="1129"/>
      <c r="AP2" s="1129"/>
      <c r="AQ2" s="1129"/>
      <c r="AR2" s="1129"/>
      <c r="AS2" s="1129"/>
      <c r="AT2" s="1129"/>
      <c r="AU2" s="1129"/>
      <c r="AV2" s="1129"/>
      <c r="AW2" s="1129"/>
      <c r="AX2" s="1129"/>
      <c r="AY2" s="1129"/>
      <c r="AZ2" s="1129"/>
      <c r="BA2" s="1129"/>
      <c r="BB2" s="1129"/>
      <c r="BC2" s="1129"/>
      <c r="BD2" s="1129"/>
      <c r="BE2" s="1129"/>
      <c r="BF2" s="1129"/>
      <c r="BG2" s="1129"/>
      <c r="BH2" s="1129"/>
      <c r="BI2" s="1129"/>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30" t="s">
        <v>372</v>
      </c>
      <c r="DK2" s="1131"/>
      <c r="DL2" s="1131"/>
      <c r="DM2" s="1131"/>
      <c r="DN2" s="1131"/>
      <c r="DO2" s="1132"/>
      <c r="DP2" s="228"/>
      <c r="DQ2" s="1130" t="s">
        <v>373</v>
      </c>
      <c r="DR2" s="1131"/>
      <c r="DS2" s="1131"/>
      <c r="DT2" s="1131"/>
      <c r="DU2" s="1131"/>
      <c r="DV2" s="1131"/>
      <c r="DW2" s="1131"/>
      <c r="DX2" s="1131"/>
      <c r="DY2" s="1131"/>
      <c r="DZ2" s="1132"/>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8" t="s">
        <v>374</v>
      </c>
      <c r="B4" s="1098"/>
      <c r="C4" s="1098"/>
      <c r="D4" s="1098"/>
      <c r="E4" s="1098"/>
      <c r="F4" s="1098"/>
      <c r="G4" s="1098"/>
      <c r="H4" s="1098"/>
      <c r="I4" s="1098"/>
      <c r="J4" s="1098"/>
      <c r="K4" s="1098"/>
      <c r="L4" s="1098"/>
      <c r="M4" s="1098"/>
      <c r="N4" s="1098"/>
      <c r="O4" s="1098"/>
      <c r="P4" s="1098"/>
      <c r="Q4" s="1098"/>
      <c r="R4" s="1098"/>
      <c r="S4" s="1098"/>
      <c r="T4" s="1098"/>
      <c r="U4" s="1098"/>
      <c r="V4" s="1098"/>
      <c r="W4" s="1098"/>
      <c r="X4" s="1098"/>
      <c r="Y4" s="1098"/>
      <c r="Z4" s="1098"/>
      <c r="AA4" s="1098"/>
      <c r="AB4" s="1098"/>
      <c r="AC4" s="1098"/>
      <c r="AD4" s="1098"/>
      <c r="AE4" s="1098"/>
      <c r="AF4" s="1098"/>
      <c r="AG4" s="1098"/>
      <c r="AH4" s="1098"/>
      <c r="AI4" s="1098"/>
      <c r="AJ4" s="1098"/>
      <c r="AK4" s="1098"/>
      <c r="AL4" s="1098"/>
      <c r="AM4" s="1098"/>
      <c r="AN4" s="1098"/>
      <c r="AO4" s="1098"/>
      <c r="AP4" s="1098"/>
      <c r="AQ4" s="1098"/>
      <c r="AR4" s="1098"/>
      <c r="AS4" s="1098"/>
      <c r="AT4" s="1098"/>
      <c r="AU4" s="1098"/>
      <c r="AV4" s="1098"/>
      <c r="AW4" s="1098"/>
      <c r="AX4" s="1098"/>
      <c r="AY4" s="1098"/>
      <c r="AZ4" s="232"/>
      <c r="BA4" s="232"/>
      <c r="BB4" s="232"/>
      <c r="BC4" s="232"/>
      <c r="BD4" s="232"/>
      <c r="BE4" s="233"/>
      <c r="BF4" s="233"/>
      <c r="BG4" s="233"/>
      <c r="BH4" s="233"/>
      <c r="BI4" s="233"/>
      <c r="BJ4" s="233"/>
      <c r="BK4" s="233"/>
      <c r="BL4" s="233"/>
      <c r="BM4" s="233"/>
      <c r="BN4" s="233"/>
      <c r="BO4" s="233"/>
      <c r="BP4" s="233"/>
      <c r="BQ4" s="766" t="s">
        <v>375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4" t="s">
        <v>376</v>
      </c>
      <c r="B5" s="1035"/>
      <c r="C5" s="1035"/>
      <c r="D5" s="1035"/>
      <c r="E5" s="1035"/>
      <c r="F5" s="1035"/>
      <c r="G5" s="1035"/>
      <c r="H5" s="1035"/>
      <c r="I5" s="1035"/>
      <c r="J5" s="1035"/>
      <c r="K5" s="1035"/>
      <c r="L5" s="1035"/>
      <c r="M5" s="1035"/>
      <c r="N5" s="1035"/>
      <c r="O5" s="1035"/>
      <c r="P5" s="1036"/>
      <c r="Q5" s="1040" t="s">
        <v>377</v>
      </c>
      <c r="R5" s="1041"/>
      <c r="S5" s="1041"/>
      <c r="T5" s="1041"/>
      <c r="U5" s="1042"/>
      <c r="V5" s="1040" t="s">
        <v>378</v>
      </c>
      <c r="W5" s="1041"/>
      <c r="X5" s="1041"/>
      <c r="Y5" s="1041"/>
      <c r="Z5" s="1042"/>
      <c r="AA5" s="1040" t="s">
        <v>379</v>
      </c>
      <c r="AB5" s="1041"/>
      <c r="AC5" s="1041"/>
      <c r="AD5" s="1041"/>
      <c r="AE5" s="1041"/>
      <c r="AF5" s="1133" t="s">
        <v>380</v>
      </c>
      <c r="AG5" s="1041"/>
      <c r="AH5" s="1041"/>
      <c r="AI5" s="1041"/>
      <c r="AJ5" s="1054"/>
      <c r="AK5" s="1041" t="s">
        <v>381</v>
      </c>
      <c r="AL5" s="1041"/>
      <c r="AM5" s="1041"/>
      <c r="AN5" s="1041"/>
      <c r="AO5" s="1042"/>
      <c r="AP5" s="1040" t="s">
        <v>382</v>
      </c>
      <c r="AQ5" s="1041"/>
      <c r="AR5" s="1041"/>
      <c r="AS5" s="1041"/>
      <c r="AT5" s="1042"/>
      <c r="AU5" s="1040" t="s">
        <v>383</v>
      </c>
      <c r="AV5" s="1041"/>
      <c r="AW5" s="1041"/>
      <c r="AX5" s="1041"/>
      <c r="AY5" s="1054"/>
      <c r="AZ5" s="232"/>
      <c r="BA5" s="232"/>
      <c r="BB5" s="232"/>
      <c r="BC5" s="232"/>
      <c r="BD5" s="232"/>
      <c r="BE5" s="233"/>
      <c r="BF5" s="233"/>
      <c r="BG5" s="233"/>
      <c r="BH5" s="233"/>
      <c r="BI5" s="233"/>
      <c r="BJ5" s="233"/>
      <c r="BK5" s="233"/>
      <c r="BL5" s="233"/>
      <c r="BM5" s="233"/>
      <c r="BN5" s="233"/>
      <c r="BO5" s="233"/>
      <c r="BP5" s="233"/>
      <c r="BQ5" s="1034" t="s">
        <v>384</v>
      </c>
      <c r="BR5" s="1035"/>
      <c r="BS5" s="1035"/>
      <c r="BT5" s="1035"/>
      <c r="BU5" s="1035"/>
      <c r="BV5" s="1035"/>
      <c r="BW5" s="1035"/>
      <c r="BX5" s="1035"/>
      <c r="BY5" s="1035"/>
      <c r="BZ5" s="1035"/>
      <c r="CA5" s="1035"/>
      <c r="CB5" s="1035"/>
      <c r="CC5" s="1035"/>
      <c r="CD5" s="1035"/>
      <c r="CE5" s="1035"/>
      <c r="CF5" s="1035"/>
      <c r="CG5" s="1036"/>
      <c r="CH5" s="1040" t="s">
        <v>385</v>
      </c>
      <c r="CI5" s="1041"/>
      <c r="CJ5" s="1041"/>
      <c r="CK5" s="1041"/>
      <c r="CL5" s="1042"/>
      <c r="CM5" s="1040" t="s">
        <v>386</v>
      </c>
      <c r="CN5" s="1041"/>
      <c r="CO5" s="1041"/>
      <c r="CP5" s="1041"/>
      <c r="CQ5" s="1042"/>
      <c r="CR5" s="1040" t="s">
        <v>387</v>
      </c>
      <c r="CS5" s="1041"/>
      <c r="CT5" s="1041"/>
      <c r="CU5" s="1041"/>
      <c r="CV5" s="1042"/>
      <c r="CW5" s="1040" t="s">
        <v>388</v>
      </c>
      <c r="CX5" s="1041"/>
      <c r="CY5" s="1041"/>
      <c r="CZ5" s="1041"/>
      <c r="DA5" s="1042"/>
      <c r="DB5" s="1040" t="s">
        <v>389</v>
      </c>
      <c r="DC5" s="1041"/>
      <c r="DD5" s="1041"/>
      <c r="DE5" s="1041"/>
      <c r="DF5" s="1042"/>
      <c r="DG5" s="1123" t="s">
        <v>390</v>
      </c>
      <c r="DH5" s="1124"/>
      <c r="DI5" s="1124"/>
      <c r="DJ5" s="1124"/>
      <c r="DK5" s="1125"/>
      <c r="DL5" s="1123" t="s">
        <v>391</v>
      </c>
      <c r="DM5" s="1124"/>
      <c r="DN5" s="1124"/>
      <c r="DO5" s="1124"/>
      <c r="DP5" s="1125"/>
      <c r="DQ5" s="1040" t="s">
        <v>392</v>
      </c>
      <c r="DR5" s="1041"/>
      <c r="DS5" s="1041"/>
      <c r="DT5" s="1041"/>
      <c r="DU5" s="1042"/>
      <c r="DV5" s="1040" t="s">
        <v>383</v>
      </c>
      <c r="DW5" s="1041"/>
      <c r="DX5" s="1041"/>
      <c r="DY5" s="1041"/>
      <c r="DZ5" s="1054"/>
      <c r="EA5" s="234"/>
    </row>
    <row r="6" spans="1:131" s="235" customFormat="1" ht="26.25" customHeight="1" thickBot="1" x14ac:dyDescent="0.25">
      <c r="A6" s="1037"/>
      <c r="B6" s="1038"/>
      <c r="C6" s="1038"/>
      <c r="D6" s="1038"/>
      <c r="E6" s="1038"/>
      <c r="F6" s="1038"/>
      <c r="G6" s="1038"/>
      <c r="H6" s="1038"/>
      <c r="I6" s="1038"/>
      <c r="J6" s="1038"/>
      <c r="K6" s="1038"/>
      <c r="L6" s="1038"/>
      <c r="M6" s="1038"/>
      <c r="N6" s="1038"/>
      <c r="O6" s="1038"/>
      <c r="P6" s="1039"/>
      <c r="Q6" s="1043"/>
      <c r="R6" s="1044"/>
      <c r="S6" s="1044"/>
      <c r="T6" s="1044"/>
      <c r="U6" s="1045"/>
      <c r="V6" s="1043"/>
      <c r="W6" s="1044"/>
      <c r="X6" s="1044"/>
      <c r="Y6" s="1044"/>
      <c r="Z6" s="1045"/>
      <c r="AA6" s="1043"/>
      <c r="AB6" s="1044"/>
      <c r="AC6" s="1044"/>
      <c r="AD6" s="1044"/>
      <c r="AE6" s="1044"/>
      <c r="AF6" s="1134"/>
      <c r="AG6" s="1044"/>
      <c r="AH6" s="1044"/>
      <c r="AI6" s="1044"/>
      <c r="AJ6" s="1055"/>
      <c r="AK6" s="1044"/>
      <c r="AL6" s="1044"/>
      <c r="AM6" s="1044"/>
      <c r="AN6" s="1044"/>
      <c r="AO6" s="1045"/>
      <c r="AP6" s="1043"/>
      <c r="AQ6" s="1044"/>
      <c r="AR6" s="1044"/>
      <c r="AS6" s="1044"/>
      <c r="AT6" s="1045"/>
      <c r="AU6" s="1043"/>
      <c r="AV6" s="1044"/>
      <c r="AW6" s="1044"/>
      <c r="AX6" s="1044"/>
      <c r="AY6" s="1055"/>
      <c r="AZ6" s="232"/>
      <c r="BA6" s="232"/>
      <c r="BB6" s="232"/>
      <c r="BC6" s="232"/>
      <c r="BD6" s="232"/>
      <c r="BE6" s="233"/>
      <c r="BF6" s="233"/>
      <c r="BG6" s="233"/>
      <c r="BH6" s="233"/>
      <c r="BI6" s="233"/>
      <c r="BJ6" s="233"/>
      <c r="BK6" s="233"/>
      <c r="BL6" s="233"/>
      <c r="BM6" s="233"/>
      <c r="BN6" s="233"/>
      <c r="BO6" s="233"/>
      <c r="BP6" s="233"/>
      <c r="BQ6" s="1037"/>
      <c r="BR6" s="1038"/>
      <c r="BS6" s="1038"/>
      <c r="BT6" s="1038"/>
      <c r="BU6" s="1038"/>
      <c r="BV6" s="1038"/>
      <c r="BW6" s="1038"/>
      <c r="BX6" s="1038"/>
      <c r="BY6" s="1038"/>
      <c r="BZ6" s="1038"/>
      <c r="CA6" s="1038"/>
      <c r="CB6" s="1038"/>
      <c r="CC6" s="1038"/>
      <c r="CD6" s="1038"/>
      <c r="CE6" s="1038"/>
      <c r="CF6" s="1038"/>
      <c r="CG6" s="1039"/>
      <c r="CH6" s="1043"/>
      <c r="CI6" s="1044"/>
      <c r="CJ6" s="1044"/>
      <c r="CK6" s="1044"/>
      <c r="CL6" s="1045"/>
      <c r="CM6" s="1043"/>
      <c r="CN6" s="1044"/>
      <c r="CO6" s="1044"/>
      <c r="CP6" s="1044"/>
      <c r="CQ6" s="1045"/>
      <c r="CR6" s="1043"/>
      <c r="CS6" s="1044"/>
      <c r="CT6" s="1044"/>
      <c r="CU6" s="1044"/>
      <c r="CV6" s="1045"/>
      <c r="CW6" s="1043"/>
      <c r="CX6" s="1044"/>
      <c r="CY6" s="1044"/>
      <c r="CZ6" s="1044"/>
      <c r="DA6" s="1045"/>
      <c r="DB6" s="1043"/>
      <c r="DC6" s="1044"/>
      <c r="DD6" s="1044"/>
      <c r="DE6" s="1044"/>
      <c r="DF6" s="1045"/>
      <c r="DG6" s="1126"/>
      <c r="DH6" s="1127"/>
      <c r="DI6" s="1127"/>
      <c r="DJ6" s="1127"/>
      <c r="DK6" s="1128"/>
      <c r="DL6" s="1126"/>
      <c r="DM6" s="1127"/>
      <c r="DN6" s="1127"/>
      <c r="DO6" s="1127"/>
      <c r="DP6" s="1128"/>
      <c r="DQ6" s="1043"/>
      <c r="DR6" s="1044"/>
      <c r="DS6" s="1044"/>
      <c r="DT6" s="1044"/>
      <c r="DU6" s="1045"/>
      <c r="DV6" s="1043"/>
      <c r="DW6" s="1044"/>
      <c r="DX6" s="1044"/>
      <c r="DY6" s="1044"/>
      <c r="DZ6" s="1055"/>
      <c r="EA6" s="234"/>
    </row>
    <row r="7" spans="1:131" s="235" customFormat="1" ht="26.25" customHeight="1" thickTop="1" x14ac:dyDescent="0.2">
      <c r="A7" s="236">
        <v>1</v>
      </c>
      <c r="B7" s="1086" t="s">
        <v>393</v>
      </c>
      <c r="C7" s="1087"/>
      <c r="D7" s="1087"/>
      <c r="E7" s="1087"/>
      <c r="F7" s="1087"/>
      <c r="G7" s="1087"/>
      <c r="H7" s="1087"/>
      <c r="I7" s="1087"/>
      <c r="J7" s="1087"/>
      <c r="K7" s="1087"/>
      <c r="L7" s="1087"/>
      <c r="M7" s="1087"/>
      <c r="N7" s="1087"/>
      <c r="O7" s="1087"/>
      <c r="P7" s="1088"/>
      <c r="Q7" s="1141">
        <v>7510</v>
      </c>
      <c r="R7" s="1142"/>
      <c r="S7" s="1142"/>
      <c r="T7" s="1142"/>
      <c r="U7" s="1142"/>
      <c r="V7" s="1142">
        <v>7086</v>
      </c>
      <c r="W7" s="1142"/>
      <c r="X7" s="1142"/>
      <c r="Y7" s="1142"/>
      <c r="Z7" s="1142"/>
      <c r="AA7" s="1142">
        <v>424</v>
      </c>
      <c r="AB7" s="1142"/>
      <c r="AC7" s="1142"/>
      <c r="AD7" s="1142"/>
      <c r="AE7" s="1143"/>
      <c r="AF7" s="1144">
        <v>340</v>
      </c>
      <c r="AG7" s="1145"/>
      <c r="AH7" s="1145"/>
      <c r="AI7" s="1145"/>
      <c r="AJ7" s="1146"/>
      <c r="AK7" s="1147">
        <v>591</v>
      </c>
      <c r="AL7" s="1148"/>
      <c r="AM7" s="1148"/>
      <c r="AN7" s="1148"/>
      <c r="AO7" s="1148"/>
      <c r="AP7" s="1148">
        <v>5991</v>
      </c>
      <c r="AQ7" s="1148"/>
      <c r="AR7" s="1148"/>
      <c r="AS7" s="1148"/>
      <c r="AT7" s="1148"/>
      <c r="AU7" s="1149"/>
      <c r="AV7" s="1149"/>
      <c r="AW7" s="1149"/>
      <c r="AX7" s="1149"/>
      <c r="AY7" s="1150"/>
      <c r="AZ7" s="232"/>
      <c r="BA7" s="232"/>
      <c r="BB7" s="232"/>
      <c r="BC7" s="232"/>
      <c r="BD7" s="232"/>
      <c r="BE7" s="233"/>
      <c r="BF7" s="233"/>
      <c r="BG7" s="233"/>
      <c r="BH7" s="233"/>
      <c r="BI7" s="233"/>
      <c r="BJ7" s="233"/>
      <c r="BK7" s="233"/>
      <c r="BL7" s="233"/>
      <c r="BM7" s="233"/>
      <c r="BN7" s="233"/>
      <c r="BO7" s="233"/>
      <c r="BP7" s="233"/>
      <c r="BQ7" s="236">
        <v>1</v>
      </c>
      <c r="BR7" s="237"/>
      <c r="BS7" s="1138" t="s">
        <v>590</v>
      </c>
      <c r="BT7" s="1139"/>
      <c r="BU7" s="1139"/>
      <c r="BV7" s="1139"/>
      <c r="BW7" s="1139"/>
      <c r="BX7" s="1139"/>
      <c r="BY7" s="1139"/>
      <c r="BZ7" s="1139"/>
      <c r="CA7" s="1139"/>
      <c r="CB7" s="1139"/>
      <c r="CC7" s="1139"/>
      <c r="CD7" s="1139"/>
      <c r="CE7" s="1139"/>
      <c r="CF7" s="1139"/>
      <c r="CG7" s="1151"/>
      <c r="CH7" s="1135">
        <v>1</v>
      </c>
      <c r="CI7" s="1136"/>
      <c r="CJ7" s="1136"/>
      <c r="CK7" s="1136"/>
      <c r="CL7" s="1137"/>
      <c r="CM7" s="1135">
        <v>25</v>
      </c>
      <c r="CN7" s="1136"/>
      <c r="CO7" s="1136"/>
      <c r="CP7" s="1136"/>
      <c r="CQ7" s="1137"/>
      <c r="CR7" s="1135">
        <v>5</v>
      </c>
      <c r="CS7" s="1136"/>
      <c r="CT7" s="1136"/>
      <c r="CU7" s="1136"/>
      <c r="CV7" s="1137"/>
      <c r="CW7" s="1135">
        <v>3</v>
      </c>
      <c r="CX7" s="1136"/>
      <c r="CY7" s="1136"/>
      <c r="CZ7" s="1136"/>
      <c r="DA7" s="1137"/>
      <c r="DB7" s="1135" t="s">
        <v>598</v>
      </c>
      <c r="DC7" s="1136"/>
      <c r="DD7" s="1136"/>
      <c r="DE7" s="1136"/>
      <c r="DF7" s="1137"/>
      <c r="DG7" s="1135" t="s">
        <v>598</v>
      </c>
      <c r="DH7" s="1136"/>
      <c r="DI7" s="1136"/>
      <c r="DJ7" s="1136"/>
      <c r="DK7" s="1137"/>
      <c r="DL7" s="1135" t="s">
        <v>598</v>
      </c>
      <c r="DM7" s="1136"/>
      <c r="DN7" s="1136"/>
      <c r="DO7" s="1136"/>
      <c r="DP7" s="1137"/>
      <c r="DQ7" s="1135" t="s">
        <v>598</v>
      </c>
      <c r="DR7" s="1136"/>
      <c r="DS7" s="1136"/>
      <c r="DT7" s="1136"/>
      <c r="DU7" s="1137"/>
      <c r="DV7" s="1138"/>
      <c r="DW7" s="1139"/>
      <c r="DX7" s="1139"/>
      <c r="DY7" s="1139"/>
      <c r="DZ7" s="1140"/>
      <c r="EA7" s="234"/>
    </row>
    <row r="8" spans="1:131" s="235" customFormat="1" ht="26.25" customHeight="1" x14ac:dyDescent="0.2">
      <c r="A8" s="238">
        <v>2</v>
      </c>
      <c r="B8" s="1069"/>
      <c r="C8" s="1070"/>
      <c r="D8" s="1070"/>
      <c r="E8" s="1070"/>
      <c r="F8" s="1070"/>
      <c r="G8" s="1070"/>
      <c r="H8" s="1070"/>
      <c r="I8" s="1070"/>
      <c r="J8" s="1070"/>
      <c r="K8" s="1070"/>
      <c r="L8" s="1070"/>
      <c r="M8" s="1070"/>
      <c r="N8" s="1070"/>
      <c r="O8" s="1070"/>
      <c r="P8" s="1071"/>
      <c r="Q8" s="1077"/>
      <c r="R8" s="1078"/>
      <c r="S8" s="1078"/>
      <c r="T8" s="1078"/>
      <c r="U8" s="1078"/>
      <c r="V8" s="1078"/>
      <c r="W8" s="1078"/>
      <c r="X8" s="1078"/>
      <c r="Y8" s="1078"/>
      <c r="Z8" s="1078"/>
      <c r="AA8" s="1078"/>
      <c r="AB8" s="1078"/>
      <c r="AC8" s="1078"/>
      <c r="AD8" s="1078"/>
      <c r="AE8" s="1079"/>
      <c r="AF8" s="1074"/>
      <c r="AG8" s="1075"/>
      <c r="AH8" s="1075"/>
      <c r="AI8" s="1075"/>
      <c r="AJ8" s="1076"/>
      <c r="AK8" s="1119"/>
      <c r="AL8" s="1120"/>
      <c r="AM8" s="1120"/>
      <c r="AN8" s="1120"/>
      <c r="AO8" s="1120"/>
      <c r="AP8" s="1120"/>
      <c r="AQ8" s="1120"/>
      <c r="AR8" s="1120"/>
      <c r="AS8" s="1120"/>
      <c r="AT8" s="1120"/>
      <c r="AU8" s="1121"/>
      <c r="AV8" s="1121"/>
      <c r="AW8" s="1121"/>
      <c r="AX8" s="1121"/>
      <c r="AY8" s="1122"/>
      <c r="AZ8" s="232"/>
      <c r="BA8" s="232"/>
      <c r="BB8" s="232"/>
      <c r="BC8" s="232"/>
      <c r="BD8" s="232"/>
      <c r="BE8" s="233"/>
      <c r="BF8" s="233"/>
      <c r="BG8" s="233"/>
      <c r="BH8" s="233"/>
      <c r="BI8" s="233"/>
      <c r="BJ8" s="233"/>
      <c r="BK8" s="233"/>
      <c r="BL8" s="233"/>
      <c r="BM8" s="233"/>
      <c r="BN8" s="233"/>
      <c r="BO8" s="233"/>
      <c r="BP8" s="233"/>
      <c r="BQ8" s="238">
        <v>2</v>
      </c>
      <c r="BR8" s="239"/>
      <c r="BS8" s="1031"/>
      <c r="BT8" s="1032"/>
      <c r="BU8" s="1032"/>
      <c r="BV8" s="1032"/>
      <c r="BW8" s="1032"/>
      <c r="BX8" s="1032"/>
      <c r="BY8" s="1032"/>
      <c r="BZ8" s="1032"/>
      <c r="CA8" s="1032"/>
      <c r="CB8" s="1032"/>
      <c r="CC8" s="1032"/>
      <c r="CD8" s="1032"/>
      <c r="CE8" s="1032"/>
      <c r="CF8" s="1032"/>
      <c r="CG8" s="1053"/>
      <c r="CH8" s="1028"/>
      <c r="CI8" s="1029"/>
      <c r="CJ8" s="1029"/>
      <c r="CK8" s="1029"/>
      <c r="CL8" s="1030"/>
      <c r="CM8" s="1028"/>
      <c r="CN8" s="1029"/>
      <c r="CO8" s="1029"/>
      <c r="CP8" s="1029"/>
      <c r="CQ8" s="1030"/>
      <c r="CR8" s="1028"/>
      <c r="CS8" s="1029"/>
      <c r="CT8" s="1029"/>
      <c r="CU8" s="1029"/>
      <c r="CV8" s="1030"/>
      <c r="CW8" s="1028"/>
      <c r="CX8" s="1029"/>
      <c r="CY8" s="1029"/>
      <c r="CZ8" s="1029"/>
      <c r="DA8" s="1030"/>
      <c r="DB8" s="1028"/>
      <c r="DC8" s="1029"/>
      <c r="DD8" s="1029"/>
      <c r="DE8" s="1029"/>
      <c r="DF8" s="1030"/>
      <c r="DG8" s="1028"/>
      <c r="DH8" s="1029"/>
      <c r="DI8" s="1029"/>
      <c r="DJ8" s="1029"/>
      <c r="DK8" s="1030"/>
      <c r="DL8" s="1028"/>
      <c r="DM8" s="1029"/>
      <c r="DN8" s="1029"/>
      <c r="DO8" s="1029"/>
      <c r="DP8" s="1030"/>
      <c r="DQ8" s="1028"/>
      <c r="DR8" s="1029"/>
      <c r="DS8" s="1029"/>
      <c r="DT8" s="1029"/>
      <c r="DU8" s="1030"/>
      <c r="DV8" s="1031"/>
      <c r="DW8" s="1032"/>
      <c r="DX8" s="1032"/>
      <c r="DY8" s="1032"/>
      <c r="DZ8" s="1033"/>
      <c r="EA8" s="234"/>
    </row>
    <row r="9" spans="1:131" s="235" customFormat="1" ht="26.25" customHeight="1" x14ac:dyDescent="0.2">
      <c r="A9" s="238">
        <v>3</v>
      </c>
      <c r="B9" s="1069"/>
      <c r="C9" s="1070"/>
      <c r="D9" s="1070"/>
      <c r="E9" s="1070"/>
      <c r="F9" s="1070"/>
      <c r="G9" s="1070"/>
      <c r="H9" s="1070"/>
      <c r="I9" s="1070"/>
      <c r="J9" s="1070"/>
      <c r="K9" s="1070"/>
      <c r="L9" s="1070"/>
      <c r="M9" s="1070"/>
      <c r="N9" s="1070"/>
      <c r="O9" s="1070"/>
      <c r="P9" s="1071"/>
      <c r="Q9" s="1077"/>
      <c r="R9" s="1078"/>
      <c r="S9" s="1078"/>
      <c r="T9" s="1078"/>
      <c r="U9" s="1078"/>
      <c r="V9" s="1078"/>
      <c r="W9" s="1078"/>
      <c r="X9" s="1078"/>
      <c r="Y9" s="1078"/>
      <c r="Z9" s="1078"/>
      <c r="AA9" s="1078"/>
      <c r="AB9" s="1078"/>
      <c r="AC9" s="1078"/>
      <c r="AD9" s="1078"/>
      <c r="AE9" s="1079"/>
      <c r="AF9" s="1074"/>
      <c r="AG9" s="1075"/>
      <c r="AH9" s="1075"/>
      <c r="AI9" s="1075"/>
      <c r="AJ9" s="1076"/>
      <c r="AK9" s="1119"/>
      <c r="AL9" s="1120"/>
      <c r="AM9" s="1120"/>
      <c r="AN9" s="1120"/>
      <c r="AO9" s="1120"/>
      <c r="AP9" s="1120"/>
      <c r="AQ9" s="1120"/>
      <c r="AR9" s="1120"/>
      <c r="AS9" s="1120"/>
      <c r="AT9" s="1120"/>
      <c r="AU9" s="1121"/>
      <c r="AV9" s="1121"/>
      <c r="AW9" s="1121"/>
      <c r="AX9" s="1121"/>
      <c r="AY9" s="1122"/>
      <c r="AZ9" s="232"/>
      <c r="BA9" s="232"/>
      <c r="BB9" s="232"/>
      <c r="BC9" s="232"/>
      <c r="BD9" s="232"/>
      <c r="BE9" s="233"/>
      <c r="BF9" s="233"/>
      <c r="BG9" s="233"/>
      <c r="BH9" s="233"/>
      <c r="BI9" s="233"/>
      <c r="BJ9" s="233"/>
      <c r="BK9" s="233"/>
      <c r="BL9" s="233"/>
      <c r="BM9" s="233"/>
      <c r="BN9" s="233"/>
      <c r="BO9" s="233"/>
      <c r="BP9" s="233"/>
      <c r="BQ9" s="238">
        <v>3</v>
      </c>
      <c r="BR9" s="239"/>
      <c r="BS9" s="1031"/>
      <c r="BT9" s="1032"/>
      <c r="BU9" s="1032"/>
      <c r="BV9" s="1032"/>
      <c r="BW9" s="1032"/>
      <c r="BX9" s="1032"/>
      <c r="BY9" s="1032"/>
      <c r="BZ9" s="1032"/>
      <c r="CA9" s="1032"/>
      <c r="CB9" s="1032"/>
      <c r="CC9" s="1032"/>
      <c r="CD9" s="1032"/>
      <c r="CE9" s="1032"/>
      <c r="CF9" s="1032"/>
      <c r="CG9" s="1053"/>
      <c r="CH9" s="1028"/>
      <c r="CI9" s="1029"/>
      <c r="CJ9" s="1029"/>
      <c r="CK9" s="1029"/>
      <c r="CL9" s="1030"/>
      <c r="CM9" s="1028"/>
      <c r="CN9" s="1029"/>
      <c r="CO9" s="1029"/>
      <c r="CP9" s="1029"/>
      <c r="CQ9" s="1030"/>
      <c r="CR9" s="1028"/>
      <c r="CS9" s="1029"/>
      <c r="CT9" s="1029"/>
      <c r="CU9" s="1029"/>
      <c r="CV9" s="1030"/>
      <c r="CW9" s="1028"/>
      <c r="CX9" s="1029"/>
      <c r="CY9" s="1029"/>
      <c r="CZ9" s="1029"/>
      <c r="DA9" s="1030"/>
      <c r="DB9" s="1028"/>
      <c r="DC9" s="1029"/>
      <c r="DD9" s="1029"/>
      <c r="DE9" s="1029"/>
      <c r="DF9" s="1030"/>
      <c r="DG9" s="1028"/>
      <c r="DH9" s="1029"/>
      <c r="DI9" s="1029"/>
      <c r="DJ9" s="1029"/>
      <c r="DK9" s="1030"/>
      <c r="DL9" s="1028"/>
      <c r="DM9" s="1029"/>
      <c r="DN9" s="1029"/>
      <c r="DO9" s="1029"/>
      <c r="DP9" s="1030"/>
      <c r="DQ9" s="1028"/>
      <c r="DR9" s="1029"/>
      <c r="DS9" s="1029"/>
      <c r="DT9" s="1029"/>
      <c r="DU9" s="1030"/>
      <c r="DV9" s="1031"/>
      <c r="DW9" s="1032"/>
      <c r="DX9" s="1032"/>
      <c r="DY9" s="1032"/>
      <c r="DZ9" s="1033"/>
      <c r="EA9" s="234"/>
    </row>
    <row r="10" spans="1:131" s="235" customFormat="1" ht="26.25" customHeight="1" x14ac:dyDescent="0.2">
      <c r="A10" s="238">
        <v>4</v>
      </c>
      <c r="B10" s="1069"/>
      <c r="C10" s="1070"/>
      <c r="D10" s="1070"/>
      <c r="E10" s="1070"/>
      <c r="F10" s="1070"/>
      <c r="G10" s="1070"/>
      <c r="H10" s="1070"/>
      <c r="I10" s="1070"/>
      <c r="J10" s="1070"/>
      <c r="K10" s="1070"/>
      <c r="L10" s="1070"/>
      <c r="M10" s="1070"/>
      <c r="N10" s="1070"/>
      <c r="O10" s="1070"/>
      <c r="P10" s="1071"/>
      <c r="Q10" s="1077"/>
      <c r="R10" s="1078"/>
      <c r="S10" s="1078"/>
      <c r="T10" s="1078"/>
      <c r="U10" s="1078"/>
      <c r="V10" s="1078"/>
      <c r="W10" s="1078"/>
      <c r="X10" s="1078"/>
      <c r="Y10" s="1078"/>
      <c r="Z10" s="1078"/>
      <c r="AA10" s="1078"/>
      <c r="AB10" s="1078"/>
      <c r="AC10" s="1078"/>
      <c r="AD10" s="1078"/>
      <c r="AE10" s="1079"/>
      <c r="AF10" s="1074"/>
      <c r="AG10" s="1075"/>
      <c r="AH10" s="1075"/>
      <c r="AI10" s="1075"/>
      <c r="AJ10" s="1076"/>
      <c r="AK10" s="1119"/>
      <c r="AL10" s="1120"/>
      <c r="AM10" s="1120"/>
      <c r="AN10" s="1120"/>
      <c r="AO10" s="1120"/>
      <c r="AP10" s="1120"/>
      <c r="AQ10" s="1120"/>
      <c r="AR10" s="1120"/>
      <c r="AS10" s="1120"/>
      <c r="AT10" s="1120"/>
      <c r="AU10" s="1121"/>
      <c r="AV10" s="1121"/>
      <c r="AW10" s="1121"/>
      <c r="AX10" s="1121"/>
      <c r="AY10" s="1122"/>
      <c r="AZ10" s="232"/>
      <c r="BA10" s="232"/>
      <c r="BB10" s="232"/>
      <c r="BC10" s="232"/>
      <c r="BD10" s="232"/>
      <c r="BE10" s="233"/>
      <c r="BF10" s="233"/>
      <c r="BG10" s="233"/>
      <c r="BH10" s="233"/>
      <c r="BI10" s="233"/>
      <c r="BJ10" s="233"/>
      <c r="BK10" s="233"/>
      <c r="BL10" s="233"/>
      <c r="BM10" s="233"/>
      <c r="BN10" s="233"/>
      <c r="BO10" s="233"/>
      <c r="BP10" s="233"/>
      <c r="BQ10" s="238">
        <v>4</v>
      </c>
      <c r="BR10" s="239"/>
      <c r="BS10" s="1031"/>
      <c r="BT10" s="1032"/>
      <c r="BU10" s="1032"/>
      <c r="BV10" s="1032"/>
      <c r="BW10" s="1032"/>
      <c r="BX10" s="1032"/>
      <c r="BY10" s="1032"/>
      <c r="BZ10" s="1032"/>
      <c r="CA10" s="1032"/>
      <c r="CB10" s="1032"/>
      <c r="CC10" s="1032"/>
      <c r="CD10" s="1032"/>
      <c r="CE10" s="1032"/>
      <c r="CF10" s="1032"/>
      <c r="CG10" s="1053"/>
      <c r="CH10" s="1028"/>
      <c r="CI10" s="1029"/>
      <c r="CJ10" s="1029"/>
      <c r="CK10" s="1029"/>
      <c r="CL10" s="1030"/>
      <c r="CM10" s="1028"/>
      <c r="CN10" s="1029"/>
      <c r="CO10" s="1029"/>
      <c r="CP10" s="1029"/>
      <c r="CQ10" s="1030"/>
      <c r="CR10" s="1028"/>
      <c r="CS10" s="1029"/>
      <c r="CT10" s="1029"/>
      <c r="CU10" s="1029"/>
      <c r="CV10" s="1030"/>
      <c r="CW10" s="1028"/>
      <c r="CX10" s="1029"/>
      <c r="CY10" s="1029"/>
      <c r="CZ10" s="1029"/>
      <c r="DA10" s="1030"/>
      <c r="DB10" s="1028"/>
      <c r="DC10" s="1029"/>
      <c r="DD10" s="1029"/>
      <c r="DE10" s="1029"/>
      <c r="DF10" s="1030"/>
      <c r="DG10" s="1028"/>
      <c r="DH10" s="1029"/>
      <c r="DI10" s="1029"/>
      <c r="DJ10" s="1029"/>
      <c r="DK10" s="1030"/>
      <c r="DL10" s="1028"/>
      <c r="DM10" s="1029"/>
      <c r="DN10" s="1029"/>
      <c r="DO10" s="1029"/>
      <c r="DP10" s="1030"/>
      <c r="DQ10" s="1028"/>
      <c r="DR10" s="1029"/>
      <c r="DS10" s="1029"/>
      <c r="DT10" s="1029"/>
      <c r="DU10" s="1030"/>
      <c r="DV10" s="1031"/>
      <c r="DW10" s="1032"/>
      <c r="DX10" s="1032"/>
      <c r="DY10" s="1032"/>
      <c r="DZ10" s="1033"/>
      <c r="EA10" s="234"/>
    </row>
    <row r="11" spans="1:131" s="235" customFormat="1" ht="26.25" customHeight="1" x14ac:dyDescent="0.2">
      <c r="A11" s="238">
        <v>5</v>
      </c>
      <c r="B11" s="1069"/>
      <c r="C11" s="1070"/>
      <c r="D11" s="1070"/>
      <c r="E11" s="1070"/>
      <c r="F11" s="1070"/>
      <c r="G11" s="1070"/>
      <c r="H11" s="1070"/>
      <c r="I11" s="1070"/>
      <c r="J11" s="1070"/>
      <c r="K11" s="1070"/>
      <c r="L11" s="1070"/>
      <c r="M11" s="1070"/>
      <c r="N11" s="1070"/>
      <c r="O11" s="1070"/>
      <c r="P11" s="1071"/>
      <c r="Q11" s="1077"/>
      <c r="R11" s="1078"/>
      <c r="S11" s="1078"/>
      <c r="T11" s="1078"/>
      <c r="U11" s="1078"/>
      <c r="V11" s="1078"/>
      <c r="W11" s="1078"/>
      <c r="X11" s="1078"/>
      <c r="Y11" s="1078"/>
      <c r="Z11" s="1078"/>
      <c r="AA11" s="1078"/>
      <c r="AB11" s="1078"/>
      <c r="AC11" s="1078"/>
      <c r="AD11" s="1078"/>
      <c r="AE11" s="1079"/>
      <c r="AF11" s="1074"/>
      <c r="AG11" s="1075"/>
      <c r="AH11" s="1075"/>
      <c r="AI11" s="1075"/>
      <c r="AJ11" s="1076"/>
      <c r="AK11" s="1119"/>
      <c r="AL11" s="1120"/>
      <c r="AM11" s="1120"/>
      <c r="AN11" s="1120"/>
      <c r="AO11" s="1120"/>
      <c r="AP11" s="1120"/>
      <c r="AQ11" s="1120"/>
      <c r="AR11" s="1120"/>
      <c r="AS11" s="1120"/>
      <c r="AT11" s="1120"/>
      <c r="AU11" s="1121"/>
      <c r="AV11" s="1121"/>
      <c r="AW11" s="1121"/>
      <c r="AX11" s="1121"/>
      <c r="AY11" s="1122"/>
      <c r="AZ11" s="232"/>
      <c r="BA11" s="232"/>
      <c r="BB11" s="232"/>
      <c r="BC11" s="232"/>
      <c r="BD11" s="232"/>
      <c r="BE11" s="233"/>
      <c r="BF11" s="233"/>
      <c r="BG11" s="233"/>
      <c r="BH11" s="233"/>
      <c r="BI11" s="233"/>
      <c r="BJ11" s="233"/>
      <c r="BK11" s="233"/>
      <c r="BL11" s="233"/>
      <c r="BM11" s="233"/>
      <c r="BN11" s="233"/>
      <c r="BO11" s="233"/>
      <c r="BP11" s="233"/>
      <c r="BQ11" s="238">
        <v>5</v>
      </c>
      <c r="BR11" s="239"/>
      <c r="BS11" s="1031"/>
      <c r="BT11" s="1032"/>
      <c r="BU11" s="1032"/>
      <c r="BV11" s="1032"/>
      <c r="BW11" s="1032"/>
      <c r="BX11" s="1032"/>
      <c r="BY11" s="1032"/>
      <c r="BZ11" s="1032"/>
      <c r="CA11" s="1032"/>
      <c r="CB11" s="1032"/>
      <c r="CC11" s="1032"/>
      <c r="CD11" s="1032"/>
      <c r="CE11" s="1032"/>
      <c r="CF11" s="1032"/>
      <c r="CG11" s="1053"/>
      <c r="CH11" s="1028"/>
      <c r="CI11" s="1029"/>
      <c r="CJ11" s="1029"/>
      <c r="CK11" s="1029"/>
      <c r="CL11" s="1030"/>
      <c r="CM11" s="1028"/>
      <c r="CN11" s="1029"/>
      <c r="CO11" s="1029"/>
      <c r="CP11" s="1029"/>
      <c r="CQ11" s="1030"/>
      <c r="CR11" s="1028"/>
      <c r="CS11" s="1029"/>
      <c r="CT11" s="1029"/>
      <c r="CU11" s="1029"/>
      <c r="CV11" s="1030"/>
      <c r="CW11" s="1028"/>
      <c r="CX11" s="1029"/>
      <c r="CY11" s="1029"/>
      <c r="CZ11" s="1029"/>
      <c r="DA11" s="1030"/>
      <c r="DB11" s="1028"/>
      <c r="DC11" s="1029"/>
      <c r="DD11" s="1029"/>
      <c r="DE11" s="1029"/>
      <c r="DF11" s="1030"/>
      <c r="DG11" s="1028"/>
      <c r="DH11" s="1029"/>
      <c r="DI11" s="1029"/>
      <c r="DJ11" s="1029"/>
      <c r="DK11" s="1030"/>
      <c r="DL11" s="1028"/>
      <c r="DM11" s="1029"/>
      <c r="DN11" s="1029"/>
      <c r="DO11" s="1029"/>
      <c r="DP11" s="1030"/>
      <c r="DQ11" s="1028"/>
      <c r="DR11" s="1029"/>
      <c r="DS11" s="1029"/>
      <c r="DT11" s="1029"/>
      <c r="DU11" s="1030"/>
      <c r="DV11" s="1031"/>
      <c r="DW11" s="1032"/>
      <c r="DX11" s="1032"/>
      <c r="DY11" s="1032"/>
      <c r="DZ11" s="1033"/>
      <c r="EA11" s="234"/>
    </row>
    <row r="12" spans="1:131" s="235" customFormat="1" ht="26.25" customHeight="1" x14ac:dyDescent="0.2">
      <c r="A12" s="238">
        <v>6</v>
      </c>
      <c r="B12" s="1069"/>
      <c r="C12" s="1070"/>
      <c r="D12" s="1070"/>
      <c r="E12" s="1070"/>
      <c r="F12" s="1070"/>
      <c r="G12" s="1070"/>
      <c r="H12" s="1070"/>
      <c r="I12" s="1070"/>
      <c r="J12" s="1070"/>
      <c r="K12" s="1070"/>
      <c r="L12" s="1070"/>
      <c r="M12" s="1070"/>
      <c r="N12" s="1070"/>
      <c r="O12" s="1070"/>
      <c r="P12" s="1071"/>
      <c r="Q12" s="1077"/>
      <c r="R12" s="1078"/>
      <c r="S12" s="1078"/>
      <c r="T12" s="1078"/>
      <c r="U12" s="1078"/>
      <c r="V12" s="1078"/>
      <c r="W12" s="1078"/>
      <c r="X12" s="1078"/>
      <c r="Y12" s="1078"/>
      <c r="Z12" s="1078"/>
      <c r="AA12" s="1078"/>
      <c r="AB12" s="1078"/>
      <c r="AC12" s="1078"/>
      <c r="AD12" s="1078"/>
      <c r="AE12" s="1079"/>
      <c r="AF12" s="1074"/>
      <c r="AG12" s="1075"/>
      <c r="AH12" s="1075"/>
      <c r="AI12" s="1075"/>
      <c r="AJ12" s="1076"/>
      <c r="AK12" s="1119"/>
      <c r="AL12" s="1120"/>
      <c r="AM12" s="1120"/>
      <c r="AN12" s="1120"/>
      <c r="AO12" s="1120"/>
      <c r="AP12" s="1120"/>
      <c r="AQ12" s="1120"/>
      <c r="AR12" s="1120"/>
      <c r="AS12" s="1120"/>
      <c r="AT12" s="1120"/>
      <c r="AU12" s="1121"/>
      <c r="AV12" s="1121"/>
      <c r="AW12" s="1121"/>
      <c r="AX12" s="1121"/>
      <c r="AY12" s="1122"/>
      <c r="AZ12" s="232"/>
      <c r="BA12" s="232"/>
      <c r="BB12" s="232"/>
      <c r="BC12" s="232"/>
      <c r="BD12" s="232"/>
      <c r="BE12" s="233"/>
      <c r="BF12" s="233"/>
      <c r="BG12" s="233"/>
      <c r="BH12" s="233"/>
      <c r="BI12" s="233"/>
      <c r="BJ12" s="233"/>
      <c r="BK12" s="233"/>
      <c r="BL12" s="233"/>
      <c r="BM12" s="233"/>
      <c r="BN12" s="233"/>
      <c r="BO12" s="233"/>
      <c r="BP12" s="233"/>
      <c r="BQ12" s="238">
        <v>6</v>
      </c>
      <c r="BR12" s="239"/>
      <c r="BS12" s="1031"/>
      <c r="BT12" s="1032"/>
      <c r="BU12" s="1032"/>
      <c r="BV12" s="1032"/>
      <c r="BW12" s="1032"/>
      <c r="BX12" s="1032"/>
      <c r="BY12" s="1032"/>
      <c r="BZ12" s="1032"/>
      <c r="CA12" s="1032"/>
      <c r="CB12" s="1032"/>
      <c r="CC12" s="1032"/>
      <c r="CD12" s="1032"/>
      <c r="CE12" s="1032"/>
      <c r="CF12" s="1032"/>
      <c r="CG12" s="1053"/>
      <c r="CH12" s="1028"/>
      <c r="CI12" s="1029"/>
      <c r="CJ12" s="1029"/>
      <c r="CK12" s="1029"/>
      <c r="CL12" s="1030"/>
      <c r="CM12" s="1028"/>
      <c r="CN12" s="1029"/>
      <c r="CO12" s="1029"/>
      <c r="CP12" s="1029"/>
      <c r="CQ12" s="1030"/>
      <c r="CR12" s="1028"/>
      <c r="CS12" s="1029"/>
      <c r="CT12" s="1029"/>
      <c r="CU12" s="1029"/>
      <c r="CV12" s="1030"/>
      <c r="CW12" s="1028"/>
      <c r="CX12" s="1029"/>
      <c r="CY12" s="1029"/>
      <c r="CZ12" s="1029"/>
      <c r="DA12" s="1030"/>
      <c r="DB12" s="1028"/>
      <c r="DC12" s="1029"/>
      <c r="DD12" s="1029"/>
      <c r="DE12" s="1029"/>
      <c r="DF12" s="1030"/>
      <c r="DG12" s="1028"/>
      <c r="DH12" s="1029"/>
      <c r="DI12" s="1029"/>
      <c r="DJ12" s="1029"/>
      <c r="DK12" s="1030"/>
      <c r="DL12" s="1028"/>
      <c r="DM12" s="1029"/>
      <c r="DN12" s="1029"/>
      <c r="DO12" s="1029"/>
      <c r="DP12" s="1030"/>
      <c r="DQ12" s="1028"/>
      <c r="DR12" s="1029"/>
      <c r="DS12" s="1029"/>
      <c r="DT12" s="1029"/>
      <c r="DU12" s="1030"/>
      <c r="DV12" s="1031"/>
      <c r="DW12" s="1032"/>
      <c r="DX12" s="1032"/>
      <c r="DY12" s="1032"/>
      <c r="DZ12" s="1033"/>
      <c r="EA12" s="234"/>
    </row>
    <row r="13" spans="1:131" s="235" customFormat="1" ht="26.25" customHeight="1" x14ac:dyDescent="0.2">
      <c r="A13" s="238">
        <v>7</v>
      </c>
      <c r="B13" s="1069"/>
      <c r="C13" s="1070"/>
      <c r="D13" s="1070"/>
      <c r="E13" s="1070"/>
      <c r="F13" s="1070"/>
      <c r="G13" s="1070"/>
      <c r="H13" s="1070"/>
      <c r="I13" s="1070"/>
      <c r="J13" s="1070"/>
      <c r="K13" s="1070"/>
      <c r="L13" s="1070"/>
      <c r="M13" s="1070"/>
      <c r="N13" s="1070"/>
      <c r="O13" s="1070"/>
      <c r="P13" s="1071"/>
      <c r="Q13" s="1077"/>
      <c r="R13" s="1078"/>
      <c r="S13" s="1078"/>
      <c r="T13" s="1078"/>
      <c r="U13" s="1078"/>
      <c r="V13" s="1078"/>
      <c r="W13" s="1078"/>
      <c r="X13" s="1078"/>
      <c r="Y13" s="1078"/>
      <c r="Z13" s="1078"/>
      <c r="AA13" s="1078"/>
      <c r="AB13" s="1078"/>
      <c r="AC13" s="1078"/>
      <c r="AD13" s="1078"/>
      <c r="AE13" s="1079"/>
      <c r="AF13" s="1074"/>
      <c r="AG13" s="1075"/>
      <c r="AH13" s="1075"/>
      <c r="AI13" s="1075"/>
      <c r="AJ13" s="1076"/>
      <c r="AK13" s="1119"/>
      <c r="AL13" s="1120"/>
      <c r="AM13" s="1120"/>
      <c r="AN13" s="1120"/>
      <c r="AO13" s="1120"/>
      <c r="AP13" s="1120"/>
      <c r="AQ13" s="1120"/>
      <c r="AR13" s="1120"/>
      <c r="AS13" s="1120"/>
      <c r="AT13" s="1120"/>
      <c r="AU13" s="1121"/>
      <c r="AV13" s="1121"/>
      <c r="AW13" s="1121"/>
      <c r="AX13" s="1121"/>
      <c r="AY13" s="1122"/>
      <c r="AZ13" s="232"/>
      <c r="BA13" s="232"/>
      <c r="BB13" s="232"/>
      <c r="BC13" s="232"/>
      <c r="BD13" s="232"/>
      <c r="BE13" s="233"/>
      <c r="BF13" s="233"/>
      <c r="BG13" s="233"/>
      <c r="BH13" s="233"/>
      <c r="BI13" s="233"/>
      <c r="BJ13" s="233"/>
      <c r="BK13" s="233"/>
      <c r="BL13" s="233"/>
      <c r="BM13" s="233"/>
      <c r="BN13" s="233"/>
      <c r="BO13" s="233"/>
      <c r="BP13" s="233"/>
      <c r="BQ13" s="238">
        <v>7</v>
      </c>
      <c r="BR13" s="239"/>
      <c r="BS13" s="1031"/>
      <c r="BT13" s="1032"/>
      <c r="BU13" s="1032"/>
      <c r="BV13" s="1032"/>
      <c r="BW13" s="1032"/>
      <c r="BX13" s="1032"/>
      <c r="BY13" s="1032"/>
      <c r="BZ13" s="1032"/>
      <c r="CA13" s="1032"/>
      <c r="CB13" s="1032"/>
      <c r="CC13" s="1032"/>
      <c r="CD13" s="1032"/>
      <c r="CE13" s="1032"/>
      <c r="CF13" s="1032"/>
      <c r="CG13" s="1053"/>
      <c r="CH13" s="1028"/>
      <c r="CI13" s="1029"/>
      <c r="CJ13" s="1029"/>
      <c r="CK13" s="1029"/>
      <c r="CL13" s="1030"/>
      <c r="CM13" s="1028"/>
      <c r="CN13" s="1029"/>
      <c r="CO13" s="1029"/>
      <c r="CP13" s="1029"/>
      <c r="CQ13" s="1030"/>
      <c r="CR13" s="1028"/>
      <c r="CS13" s="1029"/>
      <c r="CT13" s="1029"/>
      <c r="CU13" s="1029"/>
      <c r="CV13" s="1030"/>
      <c r="CW13" s="1028"/>
      <c r="CX13" s="1029"/>
      <c r="CY13" s="1029"/>
      <c r="CZ13" s="1029"/>
      <c r="DA13" s="1030"/>
      <c r="DB13" s="1028"/>
      <c r="DC13" s="1029"/>
      <c r="DD13" s="1029"/>
      <c r="DE13" s="1029"/>
      <c r="DF13" s="1030"/>
      <c r="DG13" s="1028"/>
      <c r="DH13" s="1029"/>
      <c r="DI13" s="1029"/>
      <c r="DJ13" s="1029"/>
      <c r="DK13" s="1030"/>
      <c r="DL13" s="1028"/>
      <c r="DM13" s="1029"/>
      <c r="DN13" s="1029"/>
      <c r="DO13" s="1029"/>
      <c r="DP13" s="1030"/>
      <c r="DQ13" s="1028"/>
      <c r="DR13" s="1029"/>
      <c r="DS13" s="1029"/>
      <c r="DT13" s="1029"/>
      <c r="DU13" s="1030"/>
      <c r="DV13" s="1031"/>
      <c r="DW13" s="1032"/>
      <c r="DX13" s="1032"/>
      <c r="DY13" s="1032"/>
      <c r="DZ13" s="1033"/>
      <c r="EA13" s="234"/>
    </row>
    <row r="14" spans="1:131" s="235" customFormat="1" ht="26.25" customHeight="1" x14ac:dyDescent="0.2">
      <c r="A14" s="238">
        <v>8</v>
      </c>
      <c r="B14" s="1069"/>
      <c r="C14" s="1070"/>
      <c r="D14" s="1070"/>
      <c r="E14" s="1070"/>
      <c r="F14" s="1070"/>
      <c r="G14" s="1070"/>
      <c r="H14" s="1070"/>
      <c r="I14" s="1070"/>
      <c r="J14" s="1070"/>
      <c r="K14" s="1070"/>
      <c r="L14" s="1070"/>
      <c r="M14" s="1070"/>
      <c r="N14" s="1070"/>
      <c r="O14" s="1070"/>
      <c r="P14" s="1071"/>
      <c r="Q14" s="1077"/>
      <c r="R14" s="1078"/>
      <c r="S14" s="1078"/>
      <c r="T14" s="1078"/>
      <c r="U14" s="1078"/>
      <c r="V14" s="1078"/>
      <c r="W14" s="1078"/>
      <c r="X14" s="1078"/>
      <c r="Y14" s="1078"/>
      <c r="Z14" s="1078"/>
      <c r="AA14" s="1078"/>
      <c r="AB14" s="1078"/>
      <c r="AC14" s="1078"/>
      <c r="AD14" s="1078"/>
      <c r="AE14" s="1079"/>
      <c r="AF14" s="1074"/>
      <c r="AG14" s="1075"/>
      <c r="AH14" s="1075"/>
      <c r="AI14" s="1075"/>
      <c r="AJ14" s="1076"/>
      <c r="AK14" s="1119"/>
      <c r="AL14" s="1120"/>
      <c r="AM14" s="1120"/>
      <c r="AN14" s="1120"/>
      <c r="AO14" s="1120"/>
      <c r="AP14" s="1120"/>
      <c r="AQ14" s="1120"/>
      <c r="AR14" s="1120"/>
      <c r="AS14" s="1120"/>
      <c r="AT14" s="1120"/>
      <c r="AU14" s="1121"/>
      <c r="AV14" s="1121"/>
      <c r="AW14" s="1121"/>
      <c r="AX14" s="1121"/>
      <c r="AY14" s="1122"/>
      <c r="AZ14" s="232"/>
      <c r="BA14" s="232"/>
      <c r="BB14" s="232"/>
      <c r="BC14" s="232"/>
      <c r="BD14" s="232"/>
      <c r="BE14" s="233"/>
      <c r="BF14" s="233"/>
      <c r="BG14" s="233"/>
      <c r="BH14" s="233"/>
      <c r="BI14" s="233"/>
      <c r="BJ14" s="233"/>
      <c r="BK14" s="233"/>
      <c r="BL14" s="233"/>
      <c r="BM14" s="233"/>
      <c r="BN14" s="233"/>
      <c r="BO14" s="233"/>
      <c r="BP14" s="233"/>
      <c r="BQ14" s="238">
        <v>8</v>
      </c>
      <c r="BR14" s="239"/>
      <c r="BS14" s="1031"/>
      <c r="BT14" s="1032"/>
      <c r="BU14" s="1032"/>
      <c r="BV14" s="1032"/>
      <c r="BW14" s="1032"/>
      <c r="BX14" s="1032"/>
      <c r="BY14" s="1032"/>
      <c r="BZ14" s="1032"/>
      <c r="CA14" s="1032"/>
      <c r="CB14" s="1032"/>
      <c r="CC14" s="1032"/>
      <c r="CD14" s="1032"/>
      <c r="CE14" s="1032"/>
      <c r="CF14" s="1032"/>
      <c r="CG14" s="1053"/>
      <c r="CH14" s="1028"/>
      <c r="CI14" s="1029"/>
      <c r="CJ14" s="1029"/>
      <c r="CK14" s="1029"/>
      <c r="CL14" s="1030"/>
      <c r="CM14" s="1028"/>
      <c r="CN14" s="1029"/>
      <c r="CO14" s="1029"/>
      <c r="CP14" s="1029"/>
      <c r="CQ14" s="1030"/>
      <c r="CR14" s="1028"/>
      <c r="CS14" s="1029"/>
      <c r="CT14" s="1029"/>
      <c r="CU14" s="1029"/>
      <c r="CV14" s="1030"/>
      <c r="CW14" s="1028"/>
      <c r="CX14" s="1029"/>
      <c r="CY14" s="1029"/>
      <c r="CZ14" s="1029"/>
      <c r="DA14" s="1030"/>
      <c r="DB14" s="1028"/>
      <c r="DC14" s="1029"/>
      <c r="DD14" s="1029"/>
      <c r="DE14" s="1029"/>
      <c r="DF14" s="1030"/>
      <c r="DG14" s="1028"/>
      <c r="DH14" s="1029"/>
      <c r="DI14" s="1029"/>
      <c r="DJ14" s="1029"/>
      <c r="DK14" s="1030"/>
      <c r="DL14" s="1028"/>
      <c r="DM14" s="1029"/>
      <c r="DN14" s="1029"/>
      <c r="DO14" s="1029"/>
      <c r="DP14" s="1030"/>
      <c r="DQ14" s="1028"/>
      <c r="DR14" s="1029"/>
      <c r="DS14" s="1029"/>
      <c r="DT14" s="1029"/>
      <c r="DU14" s="1030"/>
      <c r="DV14" s="1031"/>
      <c r="DW14" s="1032"/>
      <c r="DX14" s="1032"/>
      <c r="DY14" s="1032"/>
      <c r="DZ14" s="1033"/>
      <c r="EA14" s="234"/>
    </row>
    <row r="15" spans="1:131" s="235" customFormat="1" ht="26.25" customHeight="1" x14ac:dyDescent="0.2">
      <c r="A15" s="238">
        <v>9</v>
      </c>
      <c r="B15" s="1069"/>
      <c r="C15" s="1070"/>
      <c r="D15" s="1070"/>
      <c r="E15" s="1070"/>
      <c r="F15" s="1070"/>
      <c r="G15" s="1070"/>
      <c r="H15" s="1070"/>
      <c r="I15" s="1070"/>
      <c r="J15" s="1070"/>
      <c r="K15" s="1070"/>
      <c r="L15" s="1070"/>
      <c r="M15" s="1070"/>
      <c r="N15" s="1070"/>
      <c r="O15" s="1070"/>
      <c r="P15" s="1071"/>
      <c r="Q15" s="1077"/>
      <c r="R15" s="1078"/>
      <c r="S15" s="1078"/>
      <c r="T15" s="1078"/>
      <c r="U15" s="1078"/>
      <c r="V15" s="1078"/>
      <c r="W15" s="1078"/>
      <c r="X15" s="1078"/>
      <c r="Y15" s="1078"/>
      <c r="Z15" s="1078"/>
      <c r="AA15" s="1078"/>
      <c r="AB15" s="1078"/>
      <c r="AC15" s="1078"/>
      <c r="AD15" s="1078"/>
      <c r="AE15" s="1079"/>
      <c r="AF15" s="1074"/>
      <c r="AG15" s="1075"/>
      <c r="AH15" s="1075"/>
      <c r="AI15" s="1075"/>
      <c r="AJ15" s="1076"/>
      <c r="AK15" s="1119"/>
      <c r="AL15" s="1120"/>
      <c r="AM15" s="1120"/>
      <c r="AN15" s="1120"/>
      <c r="AO15" s="1120"/>
      <c r="AP15" s="1120"/>
      <c r="AQ15" s="1120"/>
      <c r="AR15" s="1120"/>
      <c r="AS15" s="1120"/>
      <c r="AT15" s="1120"/>
      <c r="AU15" s="1121"/>
      <c r="AV15" s="1121"/>
      <c r="AW15" s="1121"/>
      <c r="AX15" s="1121"/>
      <c r="AY15" s="1122"/>
      <c r="AZ15" s="232"/>
      <c r="BA15" s="232"/>
      <c r="BB15" s="232"/>
      <c r="BC15" s="232"/>
      <c r="BD15" s="232"/>
      <c r="BE15" s="233"/>
      <c r="BF15" s="233"/>
      <c r="BG15" s="233"/>
      <c r="BH15" s="233"/>
      <c r="BI15" s="233"/>
      <c r="BJ15" s="233"/>
      <c r="BK15" s="233"/>
      <c r="BL15" s="233"/>
      <c r="BM15" s="233"/>
      <c r="BN15" s="233"/>
      <c r="BO15" s="233"/>
      <c r="BP15" s="233"/>
      <c r="BQ15" s="238">
        <v>9</v>
      </c>
      <c r="BR15" s="239"/>
      <c r="BS15" s="1031"/>
      <c r="BT15" s="1032"/>
      <c r="BU15" s="1032"/>
      <c r="BV15" s="1032"/>
      <c r="BW15" s="1032"/>
      <c r="BX15" s="1032"/>
      <c r="BY15" s="1032"/>
      <c r="BZ15" s="1032"/>
      <c r="CA15" s="1032"/>
      <c r="CB15" s="1032"/>
      <c r="CC15" s="1032"/>
      <c r="CD15" s="1032"/>
      <c r="CE15" s="1032"/>
      <c r="CF15" s="1032"/>
      <c r="CG15" s="1053"/>
      <c r="CH15" s="1028"/>
      <c r="CI15" s="1029"/>
      <c r="CJ15" s="1029"/>
      <c r="CK15" s="1029"/>
      <c r="CL15" s="1030"/>
      <c r="CM15" s="1028"/>
      <c r="CN15" s="1029"/>
      <c r="CO15" s="1029"/>
      <c r="CP15" s="1029"/>
      <c r="CQ15" s="1030"/>
      <c r="CR15" s="1028"/>
      <c r="CS15" s="1029"/>
      <c r="CT15" s="1029"/>
      <c r="CU15" s="1029"/>
      <c r="CV15" s="1030"/>
      <c r="CW15" s="1028"/>
      <c r="CX15" s="1029"/>
      <c r="CY15" s="1029"/>
      <c r="CZ15" s="1029"/>
      <c r="DA15" s="1030"/>
      <c r="DB15" s="1028"/>
      <c r="DC15" s="1029"/>
      <c r="DD15" s="1029"/>
      <c r="DE15" s="1029"/>
      <c r="DF15" s="1030"/>
      <c r="DG15" s="1028"/>
      <c r="DH15" s="1029"/>
      <c r="DI15" s="1029"/>
      <c r="DJ15" s="1029"/>
      <c r="DK15" s="1030"/>
      <c r="DL15" s="1028"/>
      <c r="DM15" s="1029"/>
      <c r="DN15" s="1029"/>
      <c r="DO15" s="1029"/>
      <c r="DP15" s="1030"/>
      <c r="DQ15" s="1028"/>
      <c r="DR15" s="1029"/>
      <c r="DS15" s="1029"/>
      <c r="DT15" s="1029"/>
      <c r="DU15" s="1030"/>
      <c r="DV15" s="1031"/>
      <c r="DW15" s="1032"/>
      <c r="DX15" s="1032"/>
      <c r="DY15" s="1032"/>
      <c r="DZ15" s="1033"/>
      <c r="EA15" s="234"/>
    </row>
    <row r="16" spans="1:131" s="235" customFormat="1" ht="26.25" customHeight="1" x14ac:dyDescent="0.2">
      <c r="A16" s="238">
        <v>10</v>
      </c>
      <c r="B16" s="1069"/>
      <c r="C16" s="1070"/>
      <c r="D16" s="1070"/>
      <c r="E16" s="1070"/>
      <c r="F16" s="1070"/>
      <c r="G16" s="1070"/>
      <c r="H16" s="1070"/>
      <c r="I16" s="1070"/>
      <c r="J16" s="1070"/>
      <c r="K16" s="1070"/>
      <c r="L16" s="1070"/>
      <c r="M16" s="1070"/>
      <c r="N16" s="1070"/>
      <c r="O16" s="1070"/>
      <c r="P16" s="1071"/>
      <c r="Q16" s="1077"/>
      <c r="R16" s="1078"/>
      <c r="S16" s="1078"/>
      <c r="T16" s="1078"/>
      <c r="U16" s="1078"/>
      <c r="V16" s="1078"/>
      <c r="W16" s="1078"/>
      <c r="X16" s="1078"/>
      <c r="Y16" s="1078"/>
      <c r="Z16" s="1078"/>
      <c r="AA16" s="1078"/>
      <c r="AB16" s="1078"/>
      <c r="AC16" s="1078"/>
      <c r="AD16" s="1078"/>
      <c r="AE16" s="1079"/>
      <c r="AF16" s="1074"/>
      <c r="AG16" s="1075"/>
      <c r="AH16" s="1075"/>
      <c r="AI16" s="1075"/>
      <c r="AJ16" s="1076"/>
      <c r="AK16" s="1119"/>
      <c r="AL16" s="1120"/>
      <c r="AM16" s="1120"/>
      <c r="AN16" s="1120"/>
      <c r="AO16" s="1120"/>
      <c r="AP16" s="1120"/>
      <c r="AQ16" s="1120"/>
      <c r="AR16" s="1120"/>
      <c r="AS16" s="1120"/>
      <c r="AT16" s="1120"/>
      <c r="AU16" s="1121"/>
      <c r="AV16" s="1121"/>
      <c r="AW16" s="1121"/>
      <c r="AX16" s="1121"/>
      <c r="AY16" s="1122"/>
      <c r="AZ16" s="232"/>
      <c r="BA16" s="232"/>
      <c r="BB16" s="232"/>
      <c r="BC16" s="232"/>
      <c r="BD16" s="232"/>
      <c r="BE16" s="233"/>
      <c r="BF16" s="233"/>
      <c r="BG16" s="233"/>
      <c r="BH16" s="233"/>
      <c r="BI16" s="233"/>
      <c r="BJ16" s="233"/>
      <c r="BK16" s="233"/>
      <c r="BL16" s="233"/>
      <c r="BM16" s="233"/>
      <c r="BN16" s="233"/>
      <c r="BO16" s="233"/>
      <c r="BP16" s="233"/>
      <c r="BQ16" s="238">
        <v>10</v>
      </c>
      <c r="BR16" s="239"/>
      <c r="BS16" s="1031"/>
      <c r="BT16" s="1032"/>
      <c r="BU16" s="1032"/>
      <c r="BV16" s="1032"/>
      <c r="BW16" s="1032"/>
      <c r="BX16" s="1032"/>
      <c r="BY16" s="1032"/>
      <c r="BZ16" s="1032"/>
      <c r="CA16" s="1032"/>
      <c r="CB16" s="1032"/>
      <c r="CC16" s="1032"/>
      <c r="CD16" s="1032"/>
      <c r="CE16" s="1032"/>
      <c r="CF16" s="1032"/>
      <c r="CG16" s="1053"/>
      <c r="CH16" s="1028"/>
      <c r="CI16" s="1029"/>
      <c r="CJ16" s="1029"/>
      <c r="CK16" s="1029"/>
      <c r="CL16" s="1030"/>
      <c r="CM16" s="1028"/>
      <c r="CN16" s="1029"/>
      <c r="CO16" s="1029"/>
      <c r="CP16" s="1029"/>
      <c r="CQ16" s="1030"/>
      <c r="CR16" s="1028"/>
      <c r="CS16" s="1029"/>
      <c r="CT16" s="1029"/>
      <c r="CU16" s="1029"/>
      <c r="CV16" s="1030"/>
      <c r="CW16" s="1028"/>
      <c r="CX16" s="1029"/>
      <c r="CY16" s="1029"/>
      <c r="CZ16" s="1029"/>
      <c r="DA16" s="1030"/>
      <c r="DB16" s="1028"/>
      <c r="DC16" s="1029"/>
      <c r="DD16" s="1029"/>
      <c r="DE16" s="1029"/>
      <c r="DF16" s="1030"/>
      <c r="DG16" s="1028"/>
      <c r="DH16" s="1029"/>
      <c r="DI16" s="1029"/>
      <c r="DJ16" s="1029"/>
      <c r="DK16" s="1030"/>
      <c r="DL16" s="1028"/>
      <c r="DM16" s="1029"/>
      <c r="DN16" s="1029"/>
      <c r="DO16" s="1029"/>
      <c r="DP16" s="1030"/>
      <c r="DQ16" s="1028"/>
      <c r="DR16" s="1029"/>
      <c r="DS16" s="1029"/>
      <c r="DT16" s="1029"/>
      <c r="DU16" s="1030"/>
      <c r="DV16" s="1031"/>
      <c r="DW16" s="1032"/>
      <c r="DX16" s="1032"/>
      <c r="DY16" s="1032"/>
      <c r="DZ16" s="1033"/>
      <c r="EA16" s="234"/>
    </row>
    <row r="17" spans="1:131" s="235" customFormat="1" ht="26.25" customHeight="1" x14ac:dyDescent="0.2">
      <c r="A17" s="238">
        <v>11</v>
      </c>
      <c r="B17" s="1069"/>
      <c r="C17" s="1070"/>
      <c r="D17" s="1070"/>
      <c r="E17" s="1070"/>
      <c r="F17" s="1070"/>
      <c r="G17" s="1070"/>
      <c r="H17" s="1070"/>
      <c r="I17" s="1070"/>
      <c r="J17" s="1070"/>
      <c r="K17" s="1070"/>
      <c r="L17" s="1070"/>
      <c r="M17" s="1070"/>
      <c r="N17" s="1070"/>
      <c r="O17" s="1070"/>
      <c r="P17" s="1071"/>
      <c r="Q17" s="1077"/>
      <c r="R17" s="1078"/>
      <c r="S17" s="1078"/>
      <c r="T17" s="1078"/>
      <c r="U17" s="1078"/>
      <c r="V17" s="1078"/>
      <c r="W17" s="1078"/>
      <c r="X17" s="1078"/>
      <c r="Y17" s="1078"/>
      <c r="Z17" s="1078"/>
      <c r="AA17" s="1078"/>
      <c r="AB17" s="1078"/>
      <c r="AC17" s="1078"/>
      <c r="AD17" s="1078"/>
      <c r="AE17" s="1079"/>
      <c r="AF17" s="1074"/>
      <c r="AG17" s="1075"/>
      <c r="AH17" s="1075"/>
      <c r="AI17" s="1075"/>
      <c r="AJ17" s="1076"/>
      <c r="AK17" s="1119"/>
      <c r="AL17" s="1120"/>
      <c r="AM17" s="1120"/>
      <c r="AN17" s="1120"/>
      <c r="AO17" s="1120"/>
      <c r="AP17" s="1120"/>
      <c r="AQ17" s="1120"/>
      <c r="AR17" s="1120"/>
      <c r="AS17" s="1120"/>
      <c r="AT17" s="1120"/>
      <c r="AU17" s="1121"/>
      <c r="AV17" s="1121"/>
      <c r="AW17" s="1121"/>
      <c r="AX17" s="1121"/>
      <c r="AY17" s="1122"/>
      <c r="AZ17" s="232"/>
      <c r="BA17" s="232"/>
      <c r="BB17" s="232"/>
      <c r="BC17" s="232"/>
      <c r="BD17" s="232"/>
      <c r="BE17" s="233"/>
      <c r="BF17" s="233"/>
      <c r="BG17" s="233"/>
      <c r="BH17" s="233"/>
      <c r="BI17" s="233"/>
      <c r="BJ17" s="233"/>
      <c r="BK17" s="233"/>
      <c r="BL17" s="233"/>
      <c r="BM17" s="233"/>
      <c r="BN17" s="233"/>
      <c r="BO17" s="233"/>
      <c r="BP17" s="233"/>
      <c r="BQ17" s="238">
        <v>11</v>
      </c>
      <c r="BR17" s="239"/>
      <c r="BS17" s="1031"/>
      <c r="BT17" s="1032"/>
      <c r="BU17" s="1032"/>
      <c r="BV17" s="1032"/>
      <c r="BW17" s="1032"/>
      <c r="BX17" s="1032"/>
      <c r="BY17" s="1032"/>
      <c r="BZ17" s="1032"/>
      <c r="CA17" s="1032"/>
      <c r="CB17" s="1032"/>
      <c r="CC17" s="1032"/>
      <c r="CD17" s="1032"/>
      <c r="CE17" s="1032"/>
      <c r="CF17" s="1032"/>
      <c r="CG17" s="1053"/>
      <c r="CH17" s="1028"/>
      <c r="CI17" s="1029"/>
      <c r="CJ17" s="1029"/>
      <c r="CK17" s="1029"/>
      <c r="CL17" s="1030"/>
      <c r="CM17" s="1028"/>
      <c r="CN17" s="1029"/>
      <c r="CO17" s="1029"/>
      <c r="CP17" s="1029"/>
      <c r="CQ17" s="1030"/>
      <c r="CR17" s="1028"/>
      <c r="CS17" s="1029"/>
      <c r="CT17" s="1029"/>
      <c r="CU17" s="1029"/>
      <c r="CV17" s="1030"/>
      <c r="CW17" s="1028"/>
      <c r="CX17" s="1029"/>
      <c r="CY17" s="1029"/>
      <c r="CZ17" s="1029"/>
      <c r="DA17" s="1030"/>
      <c r="DB17" s="1028"/>
      <c r="DC17" s="1029"/>
      <c r="DD17" s="1029"/>
      <c r="DE17" s="1029"/>
      <c r="DF17" s="1030"/>
      <c r="DG17" s="1028"/>
      <c r="DH17" s="1029"/>
      <c r="DI17" s="1029"/>
      <c r="DJ17" s="1029"/>
      <c r="DK17" s="1030"/>
      <c r="DL17" s="1028"/>
      <c r="DM17" s="1029"/>
      <c r="DN17" s="1029"/>
      <c r="DO17" s="1029"/>
      <c r="DP17" s="1030"/>
      <c r="DQ17" s="1028"/>
      <c r="DR17" s="1029"/>
      <c r="DS17" s="1029"/>
      <c r="DT17" s="1029"/>
      <c r="DU17" s="1030"/>
      <c r="DV17" s="1031"/>
      <c r="DW17" s="1032"/>
      <c r="DX17" s="1032"/>
      <c r="DY17" s="1032"/>
      <c r="DZ17" s="1033"/>
      <c r="EA17" s="234"/>
    </row>
    <row r="18" spans="1:131" s="235" customFormat="1" ht="26.25" customHeight="1" x14ac:dyDescent="0.2">
      <c r="A18" s="238">
        <v>12</v>
      </c>
      <c r="B18" s="1069"/>
      <c r="C18" s="1070"/>
      <c r="D18" s="1070"/>
      <c r="E18" s="1070"/>
      <c r="F18" s="1070"/>
      <c r="G18" s="1070"/>
      <c r="H18" s="1070"/>
      <c r="I18" s="1070"/>
      <c r="J18" s="1070"/>
      <c r="K18" s="1070"/>
      <c r="L18" s="1070"/>
      <c r="M18" s="1070"/>
      <c r="N18" s="1070"/>
      <c r="O18" s="1070"/>
      <c r="P18" s="1071"/>
      <c r="Q18" s="1077"/>
      <c r="R18" s="1078"/>
      <c r="S18" s="1078"/>
      <c r="T18" s="1078"/>
      <c r="U18" s="1078"/>
      <c r="V18" s="1078"/>
      <c r="W18" s="1078"/>
      <c r="X18" s="1078"/>
      <c r="Y18" s="1078"/>
      <c r="Z18" s="1078"/>
      <c r="AA18" s="1078"/>
      <c r="AB18" s="1078"/>
      <c r="AC18" s="1078"/>
      <c r="AD18" s="1078"/>
      <c r="AE18" s="1079"/>
      <c r="AF18" s="1074"/>
      <c r="AG18" s="1075"/>
      <c r="AH18" s="1075"/>
      <c r="AI18" s="1075"/>
      <c r="AJ18" s="1076"/>
      <c r="AK18" s="1119"/>
      <c r="AL18" s="1120"/>
      <c r="AM18" s="1120"/>
      <c r="AN18" s="1120"/>
      <c r="AO18" s="1120"/>
      <c r="AP18" s="1120"/>
      <c r="AQ18" s="1120"/>
      <c r="AR18" s="1120"/>
      <c r="AS18" s="1120"/>
      <c r="AT18" s="1120"/>
      <c r="AU18" s="1121"/>
      <c r="AV18" s="1121"/>
      <c r="AW18" s="1121"/>
      <c r="AX18" s="1121"/>
      <c r="AY18" s="1122"/>
      <c r="AZ18" s="232"/>
      <c r="BA18" s="232"/>
      <c r="BB18" s="232"/>
      <c r="BC18" s="232"/>
      <c r="BD18" s="232"/>
      <c r="BE18" s="233"/>
      <c r="BF18" s="233"/>
      <c r="BG18" s="233"/>
      <c r="BH18" s="233"/>
      <c r="BI18" s="233"/>
      <c r="BJ18" s="233"/>
      <c r="BK18" s="233"/>
      <c r="BL18" s="233"/>
      <c r="BM18" s="233"/>
      <c r="BN18" s="233"/>
      <c r="BO18" s="233"/>
      <c r="BP18" s="233"/>
      <c r="BQ18" s="238">
        <v>12</v>
      </c>
      <c r="BR18" s="239"/>
      <c r="BS18" s="1031"/>
      <c r="BT18" s="1032"/>
      <c r="BU18" s="1032"/>
      <c r="BV18" s="1032"/>
      <c r="BW18" s="1032"/>
      <c r="BX18" s="1032"/>
      <c r="BY18" s="1032"/>
      <c r="BZ18" s="1032"/>
      <c r="CA18" s="1032"/>
      <c r="CB18" s="1032"/>
      <c r="CC18" s="1032"/>
      <c r="CD18" s="1032"/>
      <c r="CE18" s="1032"/>
      <c r="CF18" s="1032"/>
      <c r="CG18" s="1053"/>
      <c r="CH18" s="1028"/>
      <c r="CI18" s="1029"/>
      <c r="CJ18" s="1029"/>
      <c r="CK18" s="1029"/>
      <c r="CL18" s="1030"/>
      <c r="CM18" s="1028"/>
      <c r="CN18" s="1029"/>
      <c r="CO18" s="1029"/>
      <c r="CP18" s="1029"/>
      <c r="CQ18" s="1030"/>
      <c r="CR18" s="1028"/>
      <c r="CS18" s="1029"/>
      <c r="CT18" s="1029"/>
      <c r="CU18" s="1029"/>
      <c r="CV18" s="1030"/>
      <c r="CW18" s="1028"/>
      <c r="CX18" s="1029"/>
      <c r="CY18" s="1029"/>
      <c r="CZ18" s="1029"/>
      <c r="DA18" s="1030"/>
      <c r="DB18" s="1028"/>
      <c r="DC18" s="1029"/>
      <c r="DD18" s="1029"/>
      <c r="DE18" s="1029"/>
      <c r="DF18" s="1030"/>
      <c r="DG18" s="1028"/>
      <c r="DH18" s="1029"/>
      <c r="DI18" s="1029"/>
      <c r="DJ18" s="1029"/>
      <c r="DK18" s="1030"/>
      <c r="DL18" s="1028"/>
      <c r="DM18" s="1029"/>
      <c r="DN18" s="1029"/>
      <c r="DO18" s="1029"/>
      <c r="DP18" s="1030"/>
      <c r="DQ18" s="1028"/>
      <c r="DR18" s="1029"/>
      <c r="DS18" s="1029"/>
      <c r="DT18" s="1029"/>
      <c r="DU18" s="1030"/>
      <c r="DV18" s="1031"/>
      <c r="DW18" s="1032"/>
      <c r="DX18" s="1032"/>
      <c r="DY18" s="1032"/>
      <c r="DZ18" s="1033"/>
      <c r="EA18" s="234"/>
    </row>
    <row r="19" spans="1:131" s="235" customFormat="1" ht="26.25" customHeight="1" x14ac:dyDescent="0.2">
      <c r="A19" s="238">
        <v>13</v>
      </c>
      <c r="B19" s="1069"/>
      <c r="C19" s="1070"/>
      <c r="D19" s="1070"/>
      <c r="E19" s="1070"/>
      <c r="F19" s="1070"/>
      <c r="G19" s="1070"/>
      <c r="H19" s="1070"/>
      <c r="I19" s="1070"/>
      <c r="J19" s="1070"/>
      <c r="K19" s="1070"/>
      <c r="L19" s="1070"/>
      <c r="M19" s="1070"/>
      <c r="N19" s="1070"/>
      <c r="O19" s="1070"/>
      <c r="P19" s="1071"/>
      <c r="Q19" s="1077"/>
      <c r="R19" s="1078"/>
      <c r="S19" s="1078"/>
      <c r="T19" s="1078"/>
      <c r="U19" s="1078"/>
      <c r="V19" s="1078"/>
      <c r="W19" s="1078"/>
      <c r="X19" s="1078"/>
      <c r="Y19" s="1078"/>
      <c r="Z19" s="1078"/>
      <c r="AA19" s="1078"/>
      <c r="AB19" s="1078"/>
      <c r="AC19" s="1078"/>
      <c r="AD19" s="1078"/>
      <c r="AE19" s="1079"/>
      <c r="AF19" s="1074"/>
      <c r="AG19" s="1075"/>
      <c r="AH19" s="1075"/>
      <c r="AI19" s="1075"/>
      <c r="AJ19" s="1076"/>
      <c r="AK19" s="1119"/>
      <c r="AL19" s="1120"/>
      <c r="AM19" s="1120"/>
      <c r="AN19" s="1120"/>
      <c r="AO19" s="1120"/>
      <c r="AP19" s="1120"/>
      <c r="AQ19" s="1120"/>
      <c r="AR19" s="1120"/>
      <c r="AS19" s="1120"/>
      <c r="AT19" s="1120"/>
      <c r="AU19" s="1121"/>
      <c r="AV19" s="1121"/>
      <c r="AW19" s="1121"/>
      <c r="AX19" s="1121"/>
      <c r="AY19" s="1122"/>
      <c r="AZ19" s="232"/>
      <c r="BA19" s="232"/>
      <c r="BB19" s="232"/>
      <c r="BC19" s="232"/>
      <c r="BD19" s="232"/>
      <c r="BE19" s="233"/>
      <c r="BF19" s="233"/>
      <c r="BG19" s="233"/>
      <c r="BH19" s="233"/>
      <c r="BI19" s="233"/>
      <c r="BJ19" s="233"/>
      <c r="BK19" s="233"/>
      <c r="BL19" s="233"/>
      <c r="BM19" s="233"/>
      <c r="BN19" s="233"/>
      <c r="BO19" s="233"/>
      <c r="BP19" s="233"/>
      <c r="BQ19" s="238">
        <v>13</v>
      </c>
      <c r="BR19" s="239"/>
      <c r="BS19" s="1031"/>
      <c r="BT19" s="1032"/>
      <c r="BU19" s="1032"/>
      <c r="BV19" s="1032"/>
      <c r="BW19" s="1032"/>
      <c r="BX19" s="1032"/>
      <c r="BY19" s="1032"/>
      <c r="BZ19" s="1032"/>
      <c r="CA19" s="1032"/>
      <c r="CB19" s="1032"/>
      <c r="CC19" s="1032"/>
      <c r="CD19" s="1032"/>
      <c r="CE19" s="1032"/>
      <c r="CF19" s="1032"/>
      <c r="CG19" s="1053"/>
      <c r="CH19" s="1028"/>
      <c r="CI19" s="1029"/>
      <c r="CJ19" s="1029"/>
      <c r="CK19" s="1029"/>
      <c r="CL19" s="1030"/>
      <c r="CM19" s="1028"/>
      <c r="CN19" s="1029"/>
      <c r="CO19" s="1029"/>
      <c r="CP19" s="1029"/>
      <c r="CQ19" s="1030"/>
      <c r="CR19" s="1028"/>
      <c r="CS19" s="1029"/>
      <c r="CT19" s="1029"/>
      <c r="CU19" s="1029"/>
      <c r="CV19" s="1030"/>
      <c r="CW19" s="1028"/>
      <c r="CX19" s="1029"/>
      <c r="CY19" s="1029"/>
      <c r="CZ19" s="1029"/>
      <c r="DA19" s="1030"/>
      <c r="DB19" s="1028"/>
      <c r="DC19" s="1029"/>
      <c r="DD19" s="1029"/>
      <c r="DE19" s="1029"/>
      <c r="DF19" s="1030"/>
      <c r="DG19" s="1028"/>
      <c r="DH19" s="1029"/>
      <c r="DI19" s="1029"/>
      <c r="DJ19" s="1029"/>
      <c r="DK19" s="1030"/>
      <c r="DL19" s="1028"/>
      <c r="DM19" s="1029"/>
      <c r="DN19" s="1029"/>
      <c r="DO19" s="1029"/>
      <c r="DP19" s="1030"/>
      <c r="DQ19" s="1028"/>
      <c r="DR19" s="1029"/>
      <c r="DS19" s="1029"/>
      <c r="DT19" s="1029"/>
      <c r="DU19" s="1030"/>
      <c r="DV19" s="1031"/>
      <c r="DW19" s="1032"/>
      <c r="DX19" s="1032"/>
      <c r="DY19" s="1032"/>
      <c r="DZ19" s="1033"/>
      <c r="EA19" s="234"/>
    </row>
    <row r="20" spans="1:131" s="235" customFormat="1" ht="26.25" customHeight="1" x14ac:dyDescent="0.2">
      <c r="A20" s="238">
        <v>14</v>
      </c>
      <c r="B20" s="1069"/>
      <c r="C20" s="1070"/>
      <c r="D20" s="1070"/>
      <c r="E20" s="1070"/>
      <c r="F20" s="1070"/>
      <c r="G20" s="1070"/>
      <c r="H20" s="1070"/>
      <c r="I20" s="1070"/>
      <c r="J20" s="1070"/>
      <c r="K20" s="1070"/>
      <c r="L20" s="1070"/>
      <c r="M20" s="1070"/>
      <c r="N20" s="1070"/>
      <c r="O20" s="1070"/>
      <c r="P20" s="1071"/>
      <c r="Q20" s="1077"/>
      <c r="R20" s="1078"/>
      <c r="S20" s="1078"/>
      <c r="T20" s="1078"/>
      <c r="U20" s="1078"/>
      <c r="V20" s="1078"/>
      <c r="W20" s="1078"/>
      <c r="X20" s="1078"/>
      <c r="Y20" s="1078"/>
      <c r="Z20" s="1078"/>
      <c r="AA20" s="1078"/>
      <c r="AB20" s="1078"/>
      <c r="AC20" s="1078"/>
      <c r="AD20" s="1078"/>
      <c r="AE20" s="1079"/>
      <c r="AF20" s="1074"/>
      <c r="AG20" s="1075"/>
      <c r="AH20" s="1075"/>
      <c r="AI20" s="1075"/>
      <c r="AJ20" s="1076"/>
      <c r="AK20" s="1119"/>
      <c r="AL20" s="1120"/>
      <c r="AM20" s="1120"/>
      <c r="AN20" s="1120"/>
      <c r="AO20" s="1120"/>
      <c r="AP20" s="1120"/>
      <c r="AQ20" s="1120"/>
      <c r="AR20" s="1120"/>
      <c r="AS20" s="1120"/>
      <c r="AT20" s="1120"/>
      <c r="AU20" s="1121"/>
      <c r="AV20" s="1121"/>
      <c r="AW20" s="1121"/>
      <c r="AX20" s="1121"/>
      <c r="AY20" s="1122"/>
      <c r="AZ20" s="232"/>
      <c r="BA20" s="232"/>
      <c r="BB20" s="232"/>
      <c r="BC20" s="232"/>
      <c r="BD20" s="232"/>
      <c r="BE20" s="233"/>
      <c r="BF20" s="233"/>
      <c r="BG20" s="233"/>
      <c r="BH20" s="233"/>
      <c r="BI20" s="233"/>
      <c r="BJ20" s="233"/>
      <c r="BK20" s="233"/>
      <c r="BL20" s="233"/>
      <c r="BM20" s="233"/>
      <c r="BN20" s="233"/>
      <c r="BO20" s="233"/>
      <c r="BP20" s="233"/>
      <c r="BQ20" s="238">
        <v>14</v>
      </c>
      <c r="BR20" s="239"/>
      <c r="BS20" s="1031"/>
      <c r="BT20" s="1032"/>
      <c r="BU20" s="1032"/>
      <c r="BV20" s="1032"/>
      <c r="BW20" s="1032"/>
      <c r="BX20" s="1032"/>
      <c r="BY20" s="1032"/>
      <c r="BZ20" s="1032"/>
      <c r="CA20" s="1032"/>
      <c r="CB20" s="1032"/>
      <c r="CC20" s="1032"/>
      <c r="CD20" s="1032"/>
      <c r="CE20" s="1032"/>
      <c r="CF20" s="1032"/>
      <c r="CG20" s="1053"/>
      <c r="CH20" s="1028"/>
      <c r="CI20" s="1029"/>
      <c r="CJ20" s="1029"/>
      <c r="CK20" s="1029"/>
      <c r="CL20" s="1030"/>
      <c r="CM20" s="1028"/>
      <c r="CN20" s="1029"/>
      <c r="CO20" s="1029"/>
      <c r="CP20" s="1029"/>
      <c r="CQ20" s="1030"/>
      <c r="CR20" s="1028"/>
      <c r="CS20" s="1029"/>
      <c r="CT20" s="1029"/>
      <c r="CU20" s="1029"/>
      <c r="CV20" s="1030"/>
      <c r="CW20" s="1028"/>
      <c r="CX20" s="1029"/>
      <c r="CY20" s="1029"/>
      <c r="CZ20" s="1029"/>
      <c r="DA20" s="1030"/>
      <c r="DB20" s="1028"/>
      <c r="DC20" s="1029"/>
      <c r="DD20" s="1029"/>
      <c r="DE20" s="1029"/>
      <c r="DF20" s="1030"/>
      <c r="DG20" s="1028"/>
      <c r="DH20" s="1029"/>
      <c r="DI20" s="1029"/>
      <c r="DJ20" s="1029"/>
      <c r="DK20" s="1030"/>
      <c r="DL20" s="1028"/>
      <c r="DM20" s="1029"/>
      <c r="DN20" s="1029"/>
      <c r="DO20" s="1029"/>
      <c r="DP20" s="1030"/>
      <c r="DQ20" s="1028"/>
      <c r="DR20" s="1029"/>
      <c r="DS20" s="1029"/>
      <c r="DT20" s="1029"/>
      <c r="DU20" s="1030"/>
      <c r="DV20" s="1031"/>
      <c r="DW20" s="1032"/>
      <c r="DX20" s="1032"/>
      <c r="DY20" s="1032"/>
      <c r="DZ20" s="1033"/>
      <c r="EA20" s="234"/>
    </row>
    <row r="21" spans="1:131" s="235" customFormat="1" ht="26.25" customHeight="1" thickBot="1" x14ac:dyDescent="0.25">
      <c r="A21" s="238">
        <v>15</v>
      </c>
      <c r="B21" s="1069"/>
      <c r="C21" s="1070"/>
      <c r="D21" s="1070"/>
      <c r="E21" s="1070"/>
      <c r="F21" s="1070"/>
      <c r="G21" s="1070"/>
      <c r="H21" s="1070"/>
      <c r="I21" s="1070"/>
      <c r="J21" s="1070"/>
      <c r="K21" s="1070"/>
      <c r="L21" s="1070"/>
      <c r="M21" s="1070"/>
      <c r="N21" s="1070"/>
      <c r="O21" s="1070"/>
      <c r="P21" s="1071"/>
      <c r="Q21" s="1077"/>
      <c r="R21" s="1078"/>
      <c r="S21" s="1078"/>
      <c r="T21" s="1078"/>
      <c r="U21" s="1078"/>
      <c r="V21" s="1078"/>
      <c r="W21" s="1078"/>
      <c r="X21" s="1078"/>
      <c r="Y21" s="1078"/>
      <c r="Z21" s="1078"/>
      <c r="AA21" s="1078"/>
      <c r="AB21" s="1078"/>
      <c r="AC21" s="1078"/>
      <c r="AD21" s="1078"/>
      <c r="AE21" s="1079"/>
      <c r="AF21" s="1074"/>
      <c r="AG21" s="1075"/>
      <c r="AH21" s="1075"/>
      <c r="AI21" s="1075"/>
      <c r="AJ21" s="1076"/>
      <c r="AK21" s="1119"/>
      <c r="AL21" s="1120"/>
      <c r="AM21" s="1120"/>
      <c r="AN21" s="1120"/>
      <c r="AO21" s="1120"/>
      <c r="AP21" s="1120"/>
      <c r="AQ21" s="1120"/>
      <c r="AR21" s="1120"/>
      <c r="AS21" s="1120"/>
      <c r="AT21" s="1120"/>
      <c r="AU21" s="1121"/>
      <c r="AV21" s="1121"/>
      <c r="AW21" s="1121"/>
      <c r="AX21" s="1121"/>
      <c r="AY21" s="1122"/>
      <c r="AZ21" s="232"/>
      <c r="BA21" s="232"/>
      <c r="BB21" s="232"/>
      <c r="BC21" s="232"/>
      <c r="BD21" s="232"/>
      <c r="BE21" s="233"/>
      <c r="BF21" s="233"/>
      <c r="BG21" s="233"/>
      <c r="BH21" s="233"/>
      <c r="BI21" s="233"/>
      <c r="BJ21" s="233"/>
      <c r="BK21" s="233"/>
      <c r="BL21" s="233"/>
      <c r="BM21" s="233"/>
      <c r="BN21" s="233"/>
      <c r="BO21" s="233"/>
      <c r="BP21" s="233"/>
      <c r="BQ21" s="238">
        <v>15</v>
      </c>
      <c r="BR21" s="239"/>
      <c r="BS21" s="1031"/>
      <c r="BT21" s="1032"/>
      <c r="BU21" s="1032"/>
      <c r="BV21" s="1032"/>
      <c r="BW21" s="1032"/>
      <c r="BX21" s="1032"/>
      <c r="BY21" s="1032"/>
      <c r="BZ21" s="1032"/>
      <c r="CA21" s="1032"/>
      <c r="CB21" s="1032"/>
      <c r="CC21" s="1032"/>
      <c r="CD21" s="1032"/>
      <c r="CE21" s="1032"/>
      <c r="CF21" s="1032"/>
      <c r="CG21" s="1053"/>
      <c r="CH21" s="1028"/>
      <c r="CI21" s="1029"/>
      <c r="CJ21" s="1029"/>
      <c r="CK21" s="1029"/>
      <c r="CL21" s="1030"/>
      <c r="CM21" s="1028"/>
      <c r="CN21" s="1029"/>
      <c r="CO21" s="1029"/>
      <c r="CP21" s="1029"/>
      <c r="CQ21" s="1030"/>
      <c r="CR21" s="1028"/>
      <c r="CS21" s="1029"/>
      <c r="CT21" s="1029"/>
      <c r="CU21" s="1029"/>
      <c r="CV21" s="1030"/>
      <c r="CW21" s="1028"/>
      <c r="CX21" s="1029"/>
      <c r="CY21" s="1029"/>
      <c r="CZ21" s="1029"/>
      <c r="DA21" s="1030"/>
      <c r="DB21" s="1028"/>
      <c r="DC21" s="1029"/>
      <c r="DD21" s="1029"/>
      <c r="DE21" s="1029"/>
      <c r="DF21" s="1030"/>
      <c r="DG21" s="1028"/>
      <c r="DH21" s="1029"/>
      <c r="DI21" s="1029"/>
      <c r="DJ21" s="1029"/>
      <c r="DK21" s="1030"/>
      <c r="DL21" s="1028"/>
      <c r="DM21" s="1029"/>
      <c r="DN21" s="1029"/>
      <c r="DO21" s="1029"/>
      <c r="DP21" s="1030"/>
      <c r="DQ21" s="1028"/>
      <c r="DR21" s="1029"/>
      <c r="DS21" s="1029"/>
      <c r="DT21" s="1029"/>
      <c r="DU21" s="1030"/>
      <c r="DV21" s="1031"/>
      <c r="DW21" s="1032"/>
      <c r="DX21" s="1032"/>
      <c r="DY21" s="1032"/>
      <c r="DZ21" s="1033"/>
      <c r="EA21" s="234"/>
    </row>
    <row r="22" spans="1:131" s="235" customFormat="1" ht="26.25" customHeight="1" x14ac:dyDescent="0.2">
      <c r="A22" s="238">
        <v>16</v>
      </c>
      <c r="B22" s="1069"/>
      <c r="C22" s="1070"/>
      <c r="D22" s="1070"/>
      <c r="E22" s="1070"/>
      <c r="F22" s="1070"/>
      <c r="G22" s="1070"/>
      <c r="H22" s="1070"/>
      <c r="I22" s="1070"/>
      <c r="J22" s="1070"/>
      <c r="K22" s="1070"/>
      <c r="L22" s="1070"/>
      <c r="M22" s="1070"/>
      <c r="N22" s="1070"/>
      <c r="O22" s="1070"/>
      <c r="P22" s="1071"/>
      <c r="Q22" s="1112"/>
      <c r="R22" s="1113"/>
      <c r="S22" s="1113"/>
      <c r="T22" s="1113"/>
      <c r="U22" s="1113"/>
      <c r="V22" s="1113"/>
      <c r="W22" s="1113"/>
      <c r="X22" s="1113"/>
      <c r="Y22" s="1113"/>
      <c r="Z22" s="1113"/>
      <c r="AA22" s="1113"/>
      <c r="AB22" s="1113"/>
      <c r="AC22" s="1113"/>
      <c r="AD22" s="1113"/>
      <c r="AE22" s="1114"/>
      <c r="AF22" s="1074"/>
      <c r="AG22" s="1075"/>
      <c r="AH22" s="1075"/>
      <c r="AI22" s="1075"/>
      <c r="AJ22" s="1076"/>
      <c r="AK22" s="1115"/>
      <c r="AL22" s="1116"/>
      <c r="AM22" s="1116"/>
      <c r="AN22" s="1116"/>
      <c r="AO22" s="1116"/>
      <c r="AP22" s="1116"/>
      <c r="AQ22" s="1116"/>
      <c r="AR22" s="1116"/>
      <c r="AS22" s="1116"/>
      <c r="AT22" s="1116"/>
      <c r="AU22" s="1117"/>
      <c r="AV22" s="1117"/>
      <c r="AW22" s="1117"/>
      <c r="AX22" s="1117"/>
      <c r="AY22" s="1118"/>
      <c r="AZ22" s="1067" t="s">
        <v>394</v>
      </c>
      <c r="BA22" s="1067"/>
      <c r="BB22" s="1067"/>
      <c r="BC22" s="1067"/>
      <c r="BD22" s="1068"/>
      <c r="BE22" s="233"/>
      <c r="BF22" s="233"/>
      <c r="BG22" s="233"/>
      <c r="BH22" s="233"/>
      <c r="BI22" s="233"/>
      <c r="BJ22" s="233"/>
      <c r="BK22" s="233"/>
      <c r="BL22" s="233"/>
      <c r="BM22" s="233"/>
      <c r="BN22" s="233"/>
      <c r="BO22" s="233"/>
      <c r="BP22" s="233"/>
      <c r="BQ22" s="238">
        <v>16</v>
      </c>
      <c r="BR22" s="239"/>
      <c r="BS22" s="1031"/>
      <c r="BT22" s="1032"/>
      <c r="BU22" s="1032"/>
      <c r="BV22" s="1032"/>
      <c r="BW22" s="1032"/>
      <c r="BX22" s="1032"/>
      <c r="BY22" s="1032"/>
      <c r="BZ22" s="1032"/>
      <c r="CA22" s="1032"/>
      <c r="CB22" s="1032"/>
      <c r="CC22" s="1032"/>
      <c r="CD22" s="1032"/>
      <c r="CE22" s="1032"/>
      <c r="CF22" s="1032"/>
      <c r="CG22" s="1053"/>
      <c r="CH22" s="1028"/>
      <c r="CI22" s="1029"/>
      <c r="CJ22" s="1029"/>
      <c r="CK22" s="1029"/>
      <c r="CL22" s="1030"/>
      <c r="CM22" s="1028"/>
      <c r="CN22" s="1029"/>
      <c r="CO22" s="1029"/>
      <c r="CP22" s="1029"/>
      <c r="CQ22" s="1030"/>
      <c r="CR22" s="1028"/>
      <c r="CS22" s="1029"/>
      <c r="CT22" s="1029"/>
      <c r="CU22" s="1029"/>
      <c r="CV22" s="1030"/>
      <c r="CW22" s="1028"/>
      <c r="CX22" s="1029"/>
      <c r="CY22" s="1029"/>
      <c r="CZ22" s="1029"/>
      <c r="DA22" s="1030"/>
      <c r="DB22" s="1028"/>
      <c r="DC22" s="1029"/>
      <c r="DD22" s="1029"/>
      <c r="DE22" s="1029"/>
      <c r="DF22" s="1030"/>
      <c r="DG22" s="1028"/>
      <c r="DH22" s="1029"/>
      <c r="DI22" s="1029"/>
      <c r="DJ22" s="1029"/>
      <c r="DK22" s="1030"/>
      <c r="DL22" s="1028"/>
      <c r="DM22" s="1029"/>
      <c r="DN22" s="1029"/>
      <c r="DO22" s="1029"/>
      <c r="DP22" s="1030"/>
      <c r="DQ22" s="1028"/>
      <c r="DR22" s="1029"/>
      <c r="DS22" s="1029"/>
      <c r="DT22" s="1029"/>
      <c r="DU22" s="1030"/>
      <c r="DV22" s="1031"/>
      <c r="DW22" s="1032"/>
      <c r="DX22" s="1032"/>
      <c r="DY22" s="1032"/>
      <c r="DZ22" s="1033"/>
      <c r="EA22" s="234"/>
    </row>
    <row r="23" spans="1:131" s="235" customFormat="1" ht="26.25" customHeight="1" thickBot="1" x14ac:dyDescent="0.25">
      <c r="A23" s="240" t="s">
        <v>395</v>
      </c>
      <c r="B23" s="973" t="s">
        <v>396</v>
      </c>
      <c r="C23" s="974"/>
      <c r="D23" s="974"/>
      <c r="E23" s="974"/>
      <c r="F23" s="974"/>
      <c r="G23" s="974"/>
      <c r="H23" s="974"/>
      <c r="I23" s="974"/>
      <c r="J23" s="974"/>
      <c r="K23" s="974"/>
      <c r="L23" s="974"/>
      <c r="M23" s="974"/>
      <c r="N23" s="974"/>
      <c r="O23" s="974"/>
      <c r="P23" s="984"/>
      <c r="Q23" s="1106">
        <v>7510</v>
      </c>
      <c r="R23" s="1100"/>
      <c r="S23" s="1100"/>
      <c r="T23" s="1100"/>
      <c r="U23" s="1100"/>
      <c r="V23" s="1100">
        <v>7086</v>
      </c>
      <c r="W23" s="1100"/>
      <c r="X23" s="1100"/>
      <c r="Y23" s="1100"/>
      <c r="Z23" s="1100"/>
      <c r="AA23" s="1100">
        <v>424</v>
      </c>
      <c r="AB23" s="1100"/>
      <c r="AC23" s="1100"/>
      <c r="AD23" s="1100"/>
      <c r="AE23" s="1107"/>
      <c r="AF23" s="1108">
        <v>340</v>
      </c>
      <c r="AG23" s="1100"/>
      <c r="AH23" s="1100"/>
      <c r="AI23" s="1100"/>
      <c r="AJ23" s="1109"/>
      <c r="AK23" s="1110"/>
      <c r="AL23" s="1111"/>
      <c r="AM23" s="1111"/>
      <c r="AN23" s="1111"/>
      <c r="AO23" s="1111"/>
      <c r="AP23" s="1100">
        <v>5991</v>
      </c>
      <c r="AQ23" s="1100"/>
      <c r="AR23" s="1100"/>
      <c r="AS23" s="1100"/>
      <c r="AT23" s="1100"/>
      <c r="AU23" s="1101"/>
      <c r="AV23" s="1101"/>
      <c r="AW23" s="1101"/>
      <c r="AX23" s="1101"/>
      <c r="AY23" s="1102"/>
      <c r="AZ23" s="1103" t="s">
        <v>397</v>
      </c>
      <c r="BA23" s="1104"/>
      <c r="BB23" s="1104"/>
      <c r="BC23" s="1104"/>
      <c r="BD23" s="1105"/>
      <c r="BE23" s="233"/>
      <c r="BF23" s="233"/>
      <c r="BG23" s="233"/>
      <c r="BH23" s="233"/>
      <c r="BI23" s="233"/>
      <c r="BJ23" s="233"/>
      <c r="BK23" s="233"/>
      <c r="BL23" s="233"/>
      <c r="BM23" s="233"/>
      <c r="BN23" s="233"/>
      <c r="BO23" s="233"/>
      <c r="BP23" s="233"/>
      <c r="BQ23" s="238">
        <v>17</v>
      </c>
      <c r="BR23" s="239"/>
      <c r="BS23" s="1031"/>
      <c r="BT23" s="1032"/>
      <c r="BU23" s="1032"/>
      <c r="BV23" s="1032"/>
      <c r="BW23" s="1032"/>
      <c r="BX23" s="1032"/>
      <c r="BY23" s="1032"/>
      <c r="BZ23" s="1032"/>
      <c r="CA23" s="1032"/>
      <c r="CB23" s="1032"/>
      <c r="CC23" s="1032"/>
      <c r="CD23" s="1032"/>
      <c r="CE23" s="1032"/>
      <c r="CF23" s="1032"/>
      <c r="CG23" s="1053"/>
      <c r="CH23" s="1028"/>
      <c r="CI23" s="1029"/>
      <c r="CJ23" s="1029"/>
      <c r="CK23" s="1029"/>
      <c r="CL23" s="1030"/>
      <c r="CM23" s="1028"/>
      <c r="CN23" s="1029"/>
      <c r="CO23" s="1029"/>
      <c r="CP23" s="1029"/>
      <c r="CQ23" s="1030"/>
      <c r="CR23" s="1028"/>
      <c r="CS23" s="1029"/>
      <c r="CT23" s="1029"/>
      <c r="CU23" s="1029"/>
      <c r="CV23" s="1030"/>
      <c r="CW23" s="1028"/>
      <c r="CX23" s="1029"/>
      <c r="CY23" s="1029"/>
      <c r="CZ23" s="1029"/>
      <c r="DA23" s="1030"/>
      <c r="DB23" s="1028"/>
      <c r="DC23" s="1029"/>
      <c r="DD23" s="1029"/>
      <c r="DE23" s="1029"/>
      <c r="DF23" s="1030"/>
      <c r="DG23" s="1028"/>
      <c r="DH23" s="1029"/>
      <c r="DI23" s="1029"/>
      <c r="DJ23" s="1029"/>
      <c r="DK23" s="1030"/>
      <c r="DL23" s="1028"/>
      <c r="DM23" s="1029"/>
      <c r="DN23" s="1029"/>
      <c r="DO23" s="1029"/>
      <c r="DP23" s="1030"/>
      <c r="DQ23" s="1028"/>
      <c r="DR23" s="1029"/>
      <c r="DS23" s="1029"/>
      <c r="DT23" s="1029"/>
      <c r="DU23" s="1030"/>
      <c r="DV23" s="1031"/>
      <c r="DW23" s="1032"/>
      <c r="DX23" s="1032"/>
      <c r="DY23" s="1032"/>
      <c r="DZ23" s="1033"/>
      <c r="EA23" s="234"/>
    </row>
    <row r="24" spans="1:131" s="235" customFormat="1" ht="26.25" customHeight="1" x14ac:dyDescent="0.2">
      <c r="A24" s="1099" t="s">
        <v>398</v>
      </c>
      <c r="B24" s="1099"/>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c r="AI24" s="1099"/>
      <c r="AJ24" s="1099"/>
      <c r="AK24" s="1099"/>
      <c r="AL24" s="1099"/>
      <c r="AM24" s="1099"/>
      <c r="AN24" s="1099"/>
      <c r="AO24" s="1099"/>
      <c r="AP24" s="1099"/>
      <c r="AQ24" s="1099"/>
      <c r="AR24" s="1099"/>
      <c r="AS24" s="1099"/>
      <c r="AT24" s="1099"/>
      <c r="AU24" s="1099"/>
      <c r="AV24" s="1099"/>
      <c r="AW24" s="1099"/>
      <c r="AX24" s="1099"/>
      <c r="AY24" s="1099"/>
      <c r="AZ24" s="232"/>
      <c r="BA24" s="232"/>
      <c r="BB24" s="232"/>
      <c r="BC24" s="232"/>
      <c r="BD24" s="232"/>
      <c r="BE24" s="233"/>
      <c r="BF24" s="233"/>
      <c r="BG24" s="233"/>
      <c r="BH24" s="233"/>
      <c r="BI24" s="233"/>
      <c r="BJ24" s="233"/>
      <c r="BK24" s="233"/>
      <c r="BL24" s="233"/>
      <c r="BM24" s="233"/>
      <c r="BN24" s="233"/>
      <c r="BO24" s="233"/>
      <c r="BP24" s="233"/>
      <c r="BQ24" s="238">
        <v>18</v>
      </c>
      <c r="BR24" s="239"/>
      <c r="BS24" s="1031"/>
      <c r="BT24" s="1032"/>
      <c r="BU24" s="1032"/>
      <c r="BV24" s="1032"/>
      <c r="BW24" s="1032"/>
      <c r="BX24" s="1032"/>
      <c r="BY24" s="1032"/>
      <c r="BZ24" s="1032"/>
      <c r="CA24" s="1032"/>
      <c r="CB24" s="1032"/>
      <c r="CC24" s="1032"/>
      <c r="CD24" s="1032"/>
      <c r="CE24" s="1032"/>
      <c r="CF24" s="1032"/>
      <c r="CG24" s="1053"/>
      <c r="CH24" s="1028"/>
      <c r="CI24" s="1029"/>
      <c r="CJ24" s="1029"/>
      <c r="CK24" s="1029"/>
      <c r="CL24" s="1030"/>
      <c r="CM24" s="1028"/>
      <c r="CN24" s="1029"/>
      <c r="CO24" s="1029"/>
      <c r="CP24" s="1029"/>
      <c r="CQ24" s="1030"/>
      <c r="CR24" s="1028"/>
      <c r="CS24" s="1029"/>
      <c r="CT24" s="1029"/>
      <c r="CU24" s="1029"/>
      <c r="CV24" s="1030"/>
      <c r="CW24" s="1028"/>
      <c r="CX24" s="1029"/>
      <c r="CY24" s="1029"/>
      <c r="CZ24" s="1029"/>
      <c r="DA24" s="1030"/>
      <c r="DB24" s="1028"/>
      <c r="DC24" s="1029"/>
      <c r="DD24" s="1029"/>
      <c r="DE24" s="1029"/>
      <c r="DF24" s="1030"/>
      <c r="DG24" s="1028"/>
      <c r="DH24" s="1029"/>
      <c r="DI24" s="1029"/>
      <c r="DJ24" s="1029"/>
      <c r="DK24" s="1030"/>
      <c r="DL24" s="1028"/>
      <c r="DM24" s="1029"/>
      <c r="DN24" s="1029"/>
      <c r="DO24" s="1029"/>
      <c r="DP24" s="1030"/>
      <c r="DQ24" s="1028"/>
      <c r="DR24" s="1029"/>
      <c r="DS24" s="1029"/>
      <c r="DT24" s="1029"/>
      <c r="DU24" s="1030"/>
      <c r="DV24" s="1031"/>
      <c r="DW24" s="1032"/>
      <c r="DX24" s="1032"/>
      <c r="DY24" s="1032"/>
      <c r="DZ24" s="1033"/>
      <c r="EA24" s="234"/>
    </row>
    <row r="25" spans="1:131" ht="26.25" customHeight="1" thickBot="1" x14ac:dyDescent="0.25">
      <c r="A25" s="1098" t="s">
        <v>399</v>
      </c>
      <c r="B25" s="1098"/>
      <c r="C25" s="1098"/>
      <c r="D25" s="1098"/>
      <c r="E25" s="1098"/>
      <c r="F25" s="1098"/>
      <c r="G25" s="1098"/>
      <c r="H25" s="1098"/>
      <c r="I25" s="1098"/>
      <c r="J25" s="1098"/>
      <c r="K25" s="1098"/>
      <c r="L25" s="1098"/>
      <c r="M25" s="1098"/>
      <c r="N25" s="1098"/>
      <c r="O25" s="1098"/>
      <c r="P25" s="1098"/>
      <c r="Q25" s="1098"/>
      <c r="R25" s="1098"/>
      <c r="S25" s="1098"/>
      <c r="T25" s="1098"/>
      <c r="U25" s="1098"/>
      <c r="V25" s="1098"/>
      <c r="W25" s="1098"/>
      <c r="X25" s="1098"/>
      <c r="Y25" s="1098"/>
      <c r="Z25" s="1098"/>
      <c r="AA25" s="1098"/>
      <c r="AB25" s="1098"/>
      <c r="AC25" s="1098"/>
      <c r="AD25" s="1098"/>
      <c r="AE25" s="1098"/>
      <c r="AF25" s="1098"/>
      <c r="AG25" s="1098"/>
      <c r="AH25" s="1098"/>
      <c r="AI25" s="1098"/>
      <c r="AJ25" s="1098"/>
      <c r="AK25" s="1098"/>
      <c r="AL25" s="1098"/>
      <c r="AM25" s="1098"/>
      <c r="AN25" s="1098"/>
      <c r="AO25" s="1098"/>
      <c r="AP25" s="1098"/>
      <c r="AQ25" s="1098"/>
      <c r="AR25" s="1098"/>
      <c r="AS25" s="1098"/>
      <c r="AT25" s="1098"/>
      <c r="AU25" s="1098"/>
      <c r="AV25" s="1098"/>
      <c r="AW25" s="1098"/>
      <c r="AX25" s="1098"/>
      <c r="AY25" s="1098"/>
      <c r="AZ25" s="1098"/>
      <c r="BA25" s="1098"/>
      <c r="BB25" s="1098"/>
      <c r="BC25" s="1098"/>
      <c r="BD25" s="1098"/>
      <c r="BE25" s="1098"/>
      <c r="BF25" s="1098"/>
      <c r="BG25" s="1098"/>
      <c r="BH25" s="1098"/>
      <c r="BI25" s="1098"/>
      <c r="BJ25" s="232"/>
      <c r="BK25" s="232"/>
      <c r="BL25" s="232"/>
      <c r="BM25" s="232"/>
      <c r="BN25" s="232"/>
      <c r="BO25" s="241"/>
      <c r="BP25" s="241"/>
      <c r="BQ25" s="238">
        <v>19</v>
      </c>
      <c r="BR25" s="239"/>
      <c r="BS25" s="1031"/>
      <c r="BT25" s="1032"/>
      <c r="BU25" s="1032"/>
      <c r="BV25" s="1032"/>
      <c r="BW25" s="1032"/>
      <c r="BX25" s="1032"/>
      <c r="BY25" s="1032"/>
      <c r="BZ25" s="1032"/>
      <c r="CA25" s="1032"/>
      <c r="CB25" s="1032"/>
      <c r="CC25" s="1032"/>
      <c r="CD25" s="1032"/>
      <c r="CE25" s="1032"/>
      <c r="CF25" s="1032"/>
      <c r="CG25" s="1053"/>
      <c r="CH25" s="1028"/>
      <c r="CI25" s="1029"/>
      <c r="CJ25" s="1029"/>
      <c r="CK25" s="1029"/>
      <c r="CL25" s="1030"/>
      <c r="CM25" s="1028"/>
      <c r="CN25" s="1029"/>
      <c r="CO25" s="1029"/>
      <c r="CP25" s="1029"/>
      <c r="CQ25" s="1030"/>
      <c r="CR25" s="1028"/>
      <c r="CS25" s="1029"/>
      <c r="CT25" s="1029"/>
      <c r="CU25" s="1029"/>
      <c r="CV25" s="1030"/>
      <c r="CW25" s="1028"/>
      <c r="CX25" s="1029"/>
      <c r="CY25" s="1029"/>
      <c r="CZ25" s="1029"/>
      <c r="DA25" s="1030"/>
      <c r="DB25" s="1028"/>
      <c r="DC25" s="1029"/>
      <c r="DD25" s="1029"/>
      <c r="DE25" s="1029"/>
      <c r="DF25" s="1030"/>
      <c r="DG25" s="1028"/>
      <c r="DH25" s="1029"/>
      <c r="DI25" s="1029"/>
      <c r="DJ25" s="1029"/>
      <c r="DK25" s="1030"/>
      <c r="DL25" s="1028"/>
      <c r="DM25" s="1029"/>
      <c r="DN25" s="1029"/>
      <c r="DO25" s="1029"/>
      <c r="DP25" s="1030"/>
      <c r="DQ25" s="1028"/>
      <c r="DR25" s="1029"/>
      <c r="DS25" s="1029"/>
      <c r="DT25" s="1029"/>
      <c r="DU25" s="1030"/>
      <c r="DV25" s="1031"/>
      <c r="DW25" s="1032"/>
      <c r="DX25" s="1032"/>
      <c r="DY25" s="1032"/>
      <c r="DZ25" s="1033"/>
      <c r="EA25" s="230"/>
    </row>
    <row r="26" spans="1:131" ht="26.25" customHeight="1" x14ac:dyDescent="0.2">
      <c r="A26" s="1034" t="s">
        <v>376</v>
      </c>
      <c r="B26" s="1035"/>
      <c r="C26" s="1035"/>
      <c r="D26" s="1035"/>
      <c r="E26" s="1035"/>
      <c r="F26" s="1035"/>
      <c r="G26" s="1035"/>
      <c r="H26" s="1035"/>
      <c r="I26" s="1035"/>
      <c r="J26" s="1035"/>
      <c r="K26" s="1035"/>
      <c r="L26" s="1035"/>
      <c r="M26" s="1035"/>
      <c r="N26" s="1035"/>
      <c r="O26" s="1035"/>
      <c r="P26" s="1036"/>
      <c r="Q26" s="1040" t="s">
        <v>400</v>
      </c>
      <c r="R26" s="1041"/>
      <c r="S26" s="1041"/>
      <c r="T26" s="1041"/>
      <c r="U26" s="1042"/>
      <c r="V26" s="1040" t="s">
        <v>401</v>
      </c>
      <c r="W26" s="1041"/>
      <c r="X26" s="1041"/>
      <c r="Y26" s="1041"/>
      <c r="Z26" s="1042"/>
      <c r="AA26" s="1040" t="s">
        <v>402</v>
      </c>
      <c r="AB26" s="1041"/>
      <c r="AC26" s="1041"/>
      <c r="AD26" s="1041"/>
      <c r="AE26" s="1041"/>
      <c r="AF26" s="1094" t="s">
        <v>403</v>
      </c>
      <c r="AG26" s="1047"/>
      <c r="AH26" s="1047"/>
      <c r="AI26" s="1047"/>
      <c r="AJ26" s="1095"/>
      <c r="AK26" s="1041" t="s">
        <v>404</v>
      </c>
      <c r="AL26" s="1041"/>
      <c r="AM26" s="1041"/>
      <c r="AN26" s="1041"/>
      <c r="AO26" s="1042"/>
      <c r="AP26" s="1040" t="s">
        <v>405</v>
      </c>
      <c r="AQ26" s="1041"/>
      <c r="AR26" s="1041"/>
      <c r="AS26" s="1041"/>
      <c r="AT26" s="1042"/>
      <c r="AU26" s="1040" t="s">
        <v>406</v>
      </c>
      <c r="AV26" s="1041"/>
      <c r="AW26" s="1041"/>
      <c r="AX26" s="1041"/>
      <c r="AY26" s="1042"/>
      <c r="AZ26" s="1040" t="s">
        <v>407</v>
      </c>
      <c r="BA26" s="1041"/>
      <c r="BB26" s="1041"/>
      <c r="BC26" s="1041"/>
      <c r="BD26" s="1042"/>
      <c r="BE26" s="1040" t="s">
        <v>383</v>
      </c>
      <c r="BF26" s="1041"/>
      <c r="BG26" s="1041"/>
      <c r="BH26" s="1041"/>
      <c r="BI26" s="1054"/>
      <c r="BJ26" s="232"/>
      <c r="BK26" s="232"/>
      <c r="BL26" s="232"/>
      <c r="BM26" s="232"/>
      <c r="BN26" s="232"/>
      <c r="BO26" s="241"/>
      <c r="BP26" s="241"/>
      <c r="BQ26" s="238">
        <v>20</v>
      </c>
      <c r="BR26" s="239"/>
      <c r="BS26" s="1031"/>
      <c r="BT26" s="1032"/>
      <c r="BU26" s="1032"/>
      <c r="BV26" s="1032"/>
      <c r="BW26" s="1032"/>
      <c r="BX26" s="1032"/>
      <c r="BY26" s="1032"/>
      <c r="BZ26" s="1032"/>
      <c r="CA26" s="1032"/>
      <c r="CB26" s="1032"/>
      <c r="CC26" s="1032"/>
      <c r="CD26" s="1032"/>
      <c r="CE26" s="1032"/>
      <c r="CF26" s="1032"/>
      <c r="CG26" s="1053"/>
      <c r="CH26" s="1028"/>
      <c r="CI26" s="1029"/>
      <c r="CJ26" s="1029"/>
      <c r="CK26" s="1029"/>
      <c r="CL26" s="1030"/>
      <c r="CM26" s="1028"/>
      <c r="CN26" s="1029"/>
      <c r="CO26" s="1029"/>
      <c r="CP26" s="1029"/>
      <c r="CQ26" s="1030"/>
      <c r="CR26" s="1028"/>
      <c r="CS26" s="1029"/>
      <c r="CT26" s="1029"/>
      <c r="CU26" s="1029"/>
      <c r="CV26" s="1030"/>
      <c r="CW26" s="1028"/>
      <c r="CX26" s="1029"/>
      <c r="CY26" s="1029"/>
      <c r="CZ26" s="1029"/>
      <c r="DA26" s="1030"/>
      <c r="DB26" s="1028"/>
      <c r="DC26" s="1029"/>
      <c r="DD26" s="1029"/>
      <c r="DE26" s="1029"/>
      <c r="DF26" s="1030"/>
      <c r="DG26" s="1028"/>
      <c r="DH26" s="1029"/>
      <c r="DI26" s="1029"/>
      <c r="DJ26" s="1029"/>
      <c r="DK26" s="1030"/>
      <c r="DL26" s="1028"/>
      <c r="DM26" s="1029"/>
      <c r="DN26" s="1029"/>
      <c r="DO26" s="1029"/>
      <c r="DP26" s="1030"/>
      <c r="DQ26" s="1028"/>
      <c r="DR26" s="1029"/>
      <c r="DS26" s="1029"/>
      <c r="DT26" s="1029"/>
      <c r="DU26" s="1030"/>
      <c r="DV26" s="1031"/>
      <c r="DW26" s="1032"/>
      <c r="DX26" s="1032"/>
      <c r="DY26" s="1032"/>
      <c r="DZ26" s="1033"/>
      <c r="EA26" s="230"/>
    </row>
    <row r="27" spans="1:131" ht="26.25" customHeight="1" thickBot="1" x14ac:dyDescent="0.25">
      <c r="A27" s="1037"/>
      <c r="B27" s="1038"/>
      <c r="C27" s="1038"/>
      <c r="D27" s="1038"/>
      <c r="E27" s="1038"/>
      <c r="F27" s="1038"/>
      <c r="G27" s="1038"/>
      <c r="H27" s="1038"/>
      <c r="I27" s="1038"/>
      <c r="J27" s="1038"/>
      <c r="K27" s="1038"/>
      <c r="L27" s="1038"/>
      <c r="M27" s="1038"/>
      <c r="N27" s="1038"/>
      <c r="O27" s="1038"/>
      <c r="P27" s="1039"/>
      <c r="Q27" s="1043"/>
      <c r="R27" s="1044"/>
      <c r="S27" s="1044"/>
      <c r="T27" s="1044"/>
      <c r="U27" s="1045"/>
      <c r="V27" s="1043"/>
      <c r="W27" s="1044"/>
      <c r="X27" s="1044"/>
      <c r="Y27" s="1044"/>
      <c r="Z27" s="1045"/>
      <c r="AA27" s="1043"/>
      <c r="AB27" s="1044"/>
      <c r="AC27" s="1044"/>
      <c r="AD27" s="1044"/>
      <c r="AE27" s="1044"/>
      <c r="AF27" s="1096"/>
      <c r="AG27" s="1050"/>
      <c r="AH27" s="1050"/>
      <c r="AI27" s="1050"/>
      <c r="AJ27" s="1097"/>
      <c r="AK27" s="1044"/>
      <c r="AL27" s="1044"/>
      <c r="AM27" s="1044"/>
      <c r="AN27" s="1044"/>
      <c r="AO27" s="1045"/>
      <c r="AP27" s="1043"/>
      <c r="AQ27" s="1044"/>
      <c r="AR27" s="1044"/>
      <c r="AS27" s="1044"/>
      <c r="AT27" s="1045"/>
      <c r="AU27" s="1043"/>
      <c r="AV27" s="1044"/>
      <c r="AW27" s="1044"/>
      <c r="AX27" s="1044"/>
      <c r="AY27" s="1045"/>
      <c r="AZ27" s="1043"/>
      <c r="BA27" s="1044"/>
      <c r="BB27" s="1044"/>
      <c r="BC27" s="1044"/>
      <c r="BD27" s="1045"/>
      <c r="BE27" s="1043"/>
      <c r="BF27" s="1044"/>
      <c r="BG27" s="1044"/>
      <c r="BH27" s="1044"/>
      <c r="BI27" s="1055"/>
      <c r="BJ27" s="232"/>
      <c r="BK27" s="232"/>
      <c r="BL27" s="232"/>
      <c r="BM27" s="232"/>
      <c r="BN27" s="232"/>
      <c r="BO27" s="241"/>
      <c r="BP27" s="241"/>
      <c r="BQ27" s="238">
        <v>21</v>
      </c>
      <c r="BR27" s="239"/>
      <c r="BS27" s="1031"/>
      <c r="BT27" s="1032"/>
      <c r="BU27" s="1032"/>
      <c r="BV27" s="1032"/>
      <c r="BW27" s="1032"/>
      <c r="BX27" s="1032"/>
      <c r="BY27" s="1032"/>
      <c r="BZ27" s="1032"/>
      <c r="CA27" s="1032"/>
      <c r="CB27" s="1032"/>
      <c r="CC27" s="1032"/>
      <c r="CD27" s="1032"/>
      <c r="CE27" s="1032"/>
      <c r="CF27" s="1032"/>
      <c r="CG27" s="1053"/>
      <c r="CH27" s="1028"/>
      <c r="CI27" s="1029"/>
      <c r="CJ27" s="1029"/>
      <c r="CK27" s="1029"/>
      <c r="CL27" s="1030"/>
      <c r="CM27" s="1028"/>
      <c r="CN27" s="1029"/>
      <c r="CO27" s="1029"/>
      <c r="CP27" s="1029"/>
      <c r="CQ27" s="1030"/>
      <c r="CR27" s="1028"/>
      <c r="CS27" s="1029"/>
      <c r="CT27" s="1029"/>
      <c r="CU27" s="1029"/>
      <c r="CV27" s="1030"/>
      <c r="CW27" s="1028"/>
      <c r="CX27" s="1029"/>
      <c r="CY27" s="1029"/>
      <c r="CZ27" s="1029"/>
      <c r="DA27" s="1030"/>
      <c r="DB27" s="1028"/>
      <c r="DC27" s="1029"/>
      <c r="DD27" s="1029"/>
      <c r="DE27" s="1029"/>
      <c r="DF27" s="1030"/>
      <c r="DG27" s="1028"/>
      <c r="DH27" s="1029"/>
      <c r="DI27" s="1029"/>
      <c r="DJ27" s="1029"/>
      <c r="DK27" s="1030"/>
      <c r="DL27" s="1028"/>
      <c r="DM27" s="1029"/>
      <c r="DN27" s="1029"/>
      <c r="DO27" s="1029"/>
      <c r="DP27" s="1030"/>
      <c r="DQ27" s="1028"/>
      <c r="DR27" s="1029"/>
      <c r="DS27" s="1029"/>
      <c r="DT27" s="1029"/>
      <c r="DU27" s="1030"/>
      <c r="DV27" s="1031"/>
      <c r="DW27" s="1032"/>
      <c r="DX27" s="1032"/>
      <c r="DY27" s="1032"/>
      <c r="DZ27" s="1033"/>
      <c r="EA27" s="230"/>
    </row>
    <row r="28" spans="1:131" ht="26.25" customHeight="1" thickTop="1" x14ac:dyDescent="0.2">
      <c r="A28" s="242">
        <v>1</v>
      </c>
      <c r="B28" s="1086" t="s">
        <v>408</v>
      </c>
      <c r="C28" s="1087"/>
      <c r="D28" s="1087"/>
      <c r="E28" s="1087"/>
      <c r="F28" s="1087"/>
      <c r="G28" s="1087"/>
      <c r="H28" s="1087"/>
      <c r="I28" s="1087"/>
      <c r="J28" s="1087"/>
      <c r="K28" s="1087"/>
      <c r="L28" s="1087"/>
      <c r="M28" s="1087"/>
      <c r="N28" s="1087"/>
      <c r="O28" s="1087"/>
      <c r="P28" s="1088"/>
      <c r="Q28" s="1089">
        <v>1102</v>
      </c>
      <c r="R28" s="1090"/>
      <c r="S28" s="1090"/>
      <c r="T28" s="1090"/>
      <c r="U28" s="1090"/>
      <c r="V28" s="1090">
        <v>1063</v>
      </c>
      <c r="W28" s="1090"/>
      <c r="X28" s="1090"/>
      <c r="Y28" s="1090"/>
      <c r="Z28" s="1090"/>
      <c r="AA28" s="1090">
        <v>39</v>
      </c>
      <c r="AB28" s="1090"/>
      <c r="AC28" s="1090"/>
      <c r="AD28" s="1090"/>
      <c r="AE28" s="1091"/>
      <c r="AF28" s="1092">
        <v>39</v>
      </c>
      <c r="AG28" s="1090"/>
      <c r="AH28" s="1090"/>
      <c r="AI28" s="1090"/>
      <c r="AJ28" s="1093"/>
      <c r="AK28" s="1081">
        <v>99</v>
      </c>
      <c r="AL28" s="1082"/>
      <c r="AM28" s="1082"/>
      <c r="AN28" s="1082"/>
      <c r="AO28" s="1082"/>
      <c r="AP28" s="1082" t="s">
        <v>591</v>
      </c>
      <c r="AQ28" s="1082"/>
      <c r="AR28" s="1082"/>
      <c r="AS28" s="1082"/>
      <c r="AT28" s="1082"/>
      <c r="AU28" s="1082" t="s">
        <v>591</v>
      </c>
      <c r="AV28" s="1082"/>
      <c r="AW28" s="1082"/>
      <c r="AX28" s="1082"/>
      <c r="AY28" s="1082"/>
      <c r="AZ28" s="1083" t="s">
        <v>591</v>
      </c>
      <c r="BA28" s="1083"/>
      <c r="BB28" s="1083"/>
      <c r="BC28" s="1083"/>
      <c r="BD28" s="1083"/>
      <c r="BE28" s="1084"/>
      <c r="BF28" s="1084"/>
      <c r="BG28" s="1084"/>
      <c r="BH28" s="1084"/>
      <c r="BI28" s="1085"/>
      <c r="BJ28" s="232"/>
      <c r="BK28" s="232"/>
      <c r="BL28" s="232"/>
      <c r="BM28" s="232"/>
      <c r="BN28" s="232"/>
      <c r="BO28" s="241"/>
      <c r="BP28" s="241"/>
      <c r="BQ28" s="238">
        <v>22</v>
      </c>
      <c r="BR28" s="239"/>
      <c r="BS28" s="1031"/>
      <c r="BT28" s="1032"/>
      <c r="BU28" s="1032"/>
      <c r="BV28" s="1032"/>
      <c r="BW28" s="1032"/>
      <c r="BX28" s="1032"/>
      <c r="BY28" s="1032"/>
      <c r="BZ28" s="1032"/>
      <c r="CA28" s="1032"/>
      <c r="CB28" s="1032"/>
      <c r="CC28" s="1032"/>
      <c r="CD28" s="1032"/>
      <c r="CE28" s="1032"/>
      <c r="CF28" s="1032"/>
      <c r="CG28" s="1053"/>
      <c r="CH28" s="1028"/>
      <c r="CI28" s="1029"/>
      <c r="CJ28" s="1029"/>
      <c r="CK28" s="1029"/>
      <c r="CL28" s="1030"/>
      <c r="CM28" s="1028"/>
      <c r="CN28" s="1029"/>
      <c r="CO28" s="1029"/>
      <c r="CP28" s="1029"/>
      <c r="CQ28" s="1030"/>
      <c r="CR28" s="1028"/>
      <c r="CS28" s="1029"/>
      <c r="CT28" s="1029"/>
      <c r="CU28" s="1029"/>
      <c r="CV28" s="1030"/>
      <c r="CW28" s="1028"/>
      <c r="CX28" s="1029"/>
      <c r="CY28" s="1029"/>
      <c r="CZ28" s="1029"/>
      <c r="DA28" s="1030"/>
      <c r="DB28" s="1028"/>
      <c r="DC28" s="1029"/>
      <c r="DD28" s="1029"/>
      <c r="DE28" s="1029"/>
      <c r="DF28" s="1030"/>
      <c r="DG28" s="1028"/>
      <c r="DH28" s="1029"/>
      <c r="DI28" s="1029"/>
      <c r="DJ28" s="1029"/>
      <c r="DK28" s="1030"/>
      <c r="DL28" s="1028"/>
      <c r="DM28" s="1029"/>
      <c r="DN28" s="1029"/>
      <c r="DO28" s="1029"/>
      <c r="DP28" s="1030"/>
      <c r="DQ28" s="1028"/>
      <c r="DR28" s="1029"/>
      <c r="DS28" s="1029"/>
      <c r="DT28" s="1029"/>
      <c r="DU28" s="1030"/>
      <c r="DV28" s="1031"/>
      <c r="DW28" s="1032"/>
      <c r="DX28" s="1032"/>
      <c r="DY28" s="1032"/>
      <c r="DZ28" s="1033"/>
      <c r="EA28" s="230"/>
    </row>
    <row r="29" spans="1:131" ht="26.25" customHeight="1" x14ac:dyDescent="0.2">
      <c r="A29" s="242">
        <v>2</v>
      </c>
      <c r="B29" s="1069" t="s">
        <v>409</v>
      </c>
      <c r="C29" s="1070"/>
      <c r="D29" s="1070"/>
      <c r="E29" s="1070"/>
      <c r="F29" s="1070"/>
      <c r="G29" s="1070"/>
      <c r="H29" s="1070"/>
      <c r="I29" s="1070"/>
      <c r="J29" s="1070"/>
      <c r="K29" s="1070"/>
      <c r="L29" s="1070"/>
      <c r="M29" s="1070"/>
      <c r="N29" s="1070"/>
      <c r="O29" s="1070"/>
      <c r="P29" s="1071"/>
      <c r="Q29" s="1077">
        <v>1236</v>
      </c>
      <c r="R29" s="1078"/>
      <c r="S29" s="1078"/>
      <c r="T29" s="1078"/>
      <c r="U29" s="1078"/>
      <c r="V29" s="1078">
        <v>1160</v>
      </c>
      <c r="W29" s="1078"/>
      <c r="X29" s="1078"/>
      <c r="Y29" s="1078"/>
      <c r="Z29" s="1078"/>
      <c r="AA29" s="1078">
        <v>76</v>
      </c>
      <c r="AB29" s="1078"/>
      <c r="AC29" s="1078"/>
      <c r="AD29" s="1078"/>
      <c r="AE29" s="1079"/>
      <c r="AF29" s="1074">
        <v>76</v>
      </c>
      <c r="AG29" s="1075"/>
      <c r="AH29" s="1075"/>
      <c r="AI29" s="1075"/>
      <c r="AJ29" s="1076"/>
      <c r="AK29" s="1016">
        <v>178</v>
      </c>
      <c r="AL29" s="1007"/>
      <c r="AM29" s="1007"/>
      <c r="AN29" s="1007"/>
      <c r="AO29" s="1007"/>
      <c r="AP29" s="1007" t="s">
        <v>591</v>
      </c>
      <c r="AQ29" s="1007"/>
      <c r="AR29" s="1007"/>
      <c r="AS29" s="1007"/>
      <c r="AT29" s="1007"/>
      <c r="AU29" s="1007" t="s">
        <v>591</v>
      </c>
      <c r="AV29" s="1007"/>
      <c r="AW29" s="1007"/>
      <c r="AX29" s="1007"/>
      <c r="AY29" s="1007"/>
      <c r="AZ29" s="1080" t="s">
        <v>591</v>
      </c>
      <c r="BA29" s="1080"/>
      <c r="BB29" s="1080"/>
      <c r="BC29" s="1080"/>
      <c r="BD29" s="1080"/>
      <c r="BE29" s="1008"/>
      <c r="BF29" s="1008"/>
      <c r="BG29" s="1008"/>
      <c r="BH29" s="1008"/>
      <c r="BI29" s="1009"/>
      <c r="BJ29" s="232"/>
      <c r="BK29" s="232"/>
      <c r="BL29" s="232"/>
      <c r="BM29" s="232"/>
      <c r="BN29" s="232"/>
      <c r="BO29" s="241"/>
      <c r="BP29" s="241"/>
      <c r="BQ29" s="238">
        <v>23</v>
      </c>
      <c r="BR29" s="239"/>
      <c r="BS29" s="1031"/>
      <c r="BT29" s="1032"/>
      <c r="BU29" s="1032"/>
      <c r="BV29" s="1032"/>
      <c r="BW29" s="1032"/>
      <c r="BX29" s="1032"/>
      <c r="BY29" s="1032"/>
      <c r="BZ29" s="1032"/>
      <c r="CA29" s="1032"/>
      <c r="CB29" s="1032"/>
      <c r="CC29" s="1032"/>
      <c r="CD29" s="1032"/>
      <c r="CE29" s="1032"/>
      <c r="CF29" s="1032"/>
      <c r="CG29" s="1053"/>
      <c r="CH29" s="1028"/>
      <c r="CI29" s="1029"/>
      <c r="CJ29" s="1029"/>
      <c r="CK29" s="1029"/>
      <c r="CL29" s="1030"/>
      <c r="CM29" s="1028"/>
      <c r="CN29" s="1029"/>
      <c r="CO29" s="1029"/>
      <c r="CP29" s="1029"/>
      <c r="CQ29" s="1030"/>
      <c r="CR29" s="1028"/>
      <c r="CS29" s="1029"/>
      <c r="CT29" s="1029"/>
      <c r="CU29" s="1029"/>
      <c r="CV29" s="1030"/>
      <c r="CW29" s="1028"/>
      <c r="CX29" s="1029"/>
      <c r="CY29" s="1029"/>
      <c r="CZ29" s="1029"/>
      <c r="DA29" s="1030"/>
      <c r="DB29" s="1028"/>
      <c r="DC29" s="1029"/>
      <c r="DD29" s="1029"/>
      <c r="DE29" s="1029"/>
      <c r="DF29" s="1030"/>
      <c r="DG29" s="1028"/>
      <c r="DH29" s="1029"/>
      <c r="DI29" s="1029"/>
      <c r="DJ29" s="1029"/>
      <c r="DK29" s="1030"/>
      <c r="DL29" s="1028"/>
      <c r="DM29" s="1029"/>
      <c r="DN29" s="1029"/>
      <c r="DO29" s="1029"/>
      <c r="DP29" s="1030"/>
      <c r="DQ29" s="1028"/>
      <c r="DR29" s="1029"/>
      <c r="DS29" s="1029"/>
      <c r="DT29" s="1029"/>
      <c r="DU29" s="1030"/>
      <c r="DV29" s="1031"/>
      <c r="DW29" s="1032"/>
      <c r="DX29" s="1032"/>
      <c r="DY29" s="1032"/>
      <c r="DZ29" s="1033"/>
      <c r="EA29" s="230"/>
    </row>
    <row r="30" spans="1:131" ht="26.25" customHeight="1" x14ac:dyDescent="0.2">
      <c r="A30" s="242">
        <v>3</v>
      </c>
      <c r="B30" s="1069" t="s">
        <v>410</v>
      </c>
      <c r="C30" s="1070"/>
      <c r="D30" s="1070"/>
      <c r="E30" s="1070"/>
      <c r="F30" s="1070"/>
      <c r="G30" s="1070"/>
      <c r="H30" s="1070"/>
      <c r="I30" s="1070"/>
      <c r="J30" s="1070"/>
      <c r="K30" s="1070"/>
      <c r="L30" s="1070"/>
      <c r="M30" s="1070"/>
      <c r="N30" s="1070"/>
      <c r="O30" s="1070"/>
      <c r="P30" s="1071"/>
      <c r="Q30" s="1077">
        <v>101</v>
      </c>
      <c r="R30" s="1078"/>
      <c r="S30" s="1078"/>
      <c r="T30" s="1078"/>
      <c r="U30" s="1078"/>
      <c r="V30" s="1078">
        <v>100</v>
      </c>
      <c r="W30" s="1078"/>
      <c r="X30" s="1078"/>
      <c r="Y30" s="1078"/>
      <c r="Z30" s="1078"/>
      <c r="AA30" s="1078">
        <v>1</v>
      </c>
      <c r="AB30" s="1078"/>
      <c r="AC30" s="1078"/>
      <c r="AD30" s="1078"/>
      <c r="AE30" s="1079"/>
      <c r="AF30" s="1074">
        <v>1</v>
      </c>
      <c r="AG30" s="1075"/>
      <c r="AH30" s="1075"/>
      <c r="AI30" s="1075"/>
      <c r="AJ30" s="1076"/>
      <c r="AK30" s="1016">
        <v>30</v>
      </c>
      <c r="AL30" s="1007"/>
      <c r="AM30" s="1007"/>
      <c r="AN30" s="1007"/>
      <c r="AO30" s="1007"/>
      <c r="AP30" s="1007" t="s">
        <v>591</v>
      </c>
      <c r="AQ30" s="1007"/>
      <c r="AR30" s="1007"/>
      <c r="AS30" s="1007"/>
      <c r="AT30" s="1007"/>
      <c r="AU30" s="1007" t="s">
        <v>591</v>
      </c>
      <c r="AV30" s="1007"/>
      <c r="AW30" s="1007"/>
      <c r="AX30" s="1007"/>
      <c r="AY30" s="1007"/>
      <c r="AZ30" s="1080" t="s">
        <v>591</v>
      </c>
      <c r="BA30" s="1080"/>
      <c r="BB30" s="1080"/>
      <c r="BC30" s="1080"/>
      <c r="BD30" s="1080"/>
      <c r="BE30" s="1008"/>
      <c r="BF30" s="1008"/>
      <c r="BG30" s="1008"/>
      <c r="BH30" s="1008"/>
      <c r="BI30" s="1009"/>
      <c r="BJ30" s="232"/>
      <c r="BK30" s="232"/>
      <c r="BL30" s="232"/>
      <c r="BM30" s="232"/>
      <c r="BN30" s="232"/>
      <c r="BO30" s="241"/>
      <c r="BP30" s="241"/>
      <c r="BQ30" s="238">
        <v>24</v>
      </c>
      <c r="BR30" s="239"/>
      <c r="BS30" s="1031"/>
      <c r="BT30" s="1032"/>
      <c r="BU30" s="1032"/>
      <c r="BV30" s="1032"/>
      <c r="BW30" s="1032"/>
      <c r="BX30" s="1032"/>
      <c r="BY30" s="1032"/>
      <c r="BZ30" s="1032"/>
      <c r="CA30" s="1032"/>
      <c r="CB30" s="1032"/>
      <c r="CC30" s="1032"/>
      <c r="CD30" s="1032"/>
      <c r="CE30" s="1032"/>
      <c r="CF30" s="1032"/>
      <c r="CG30" s="1053"/>
      <c r="CH30" s="1028"/>
      <c r="CI30" s="1029"/>
      <c r="CJ30" s="1029"/>
      <c r="CK30" s="1029"/>
      <c r="CL30" s="1030"/>
      <c r="CM30" s="1028"/>
      <c r="CN30" s="1029"/>
      <c r="CO30" s="1029"/>
      <c r="CP30" s="1029"/>
      <c r="CQ30" s="1030"/>
      <c r="CR30" s="1028"/>
      <c r="CS30" s="1029"/>
      <c r="CT30" s="1029"/>
      <c r="CU30" s="1029"/>
      <c r="CV30" s="1030"/>
      <c r="CW30" s="1028"/>
      <c r="CX30" s="1029"/>
      <c r="CY30" s="1029"/>
      <c r="CZ30" s="1029"/>
      <c r="DA30" s="1030"/>
      <c r="DB30" s="1028"/>
      <c r="DC30" s="1029"/>
      <c r="DD30" s="1029"/>
      <c r="DE30" s="1029"/>
      <c r="DF30" s="1030"/>
      <c r="DG30" s="1028"/>
      <c r="DH30" s="1029"/>
      <c r="DI30" s="1029"/>
      <c r="DJ30" s="1029"/>
      <c r="DK30" s="1030"/>
      <c r="DL30" s="1028"/>
      <c r="DM30" s="1029"/>
      <c r="DN30" s="1029"/>
      <c r="DO30" s="1029"/>
      <c r="DP30" s="1030"/>
      <c r="DQ30" s="1028"/>
      <c r="DR30" s="1029"/>
      <c r="DS30" s="1029"/>
      <c r="DT30" s="1029"/>
      <c r="DU30" s="1030"/>
      <c r="DV30" s="1031"/>
      <c r="DW30" s="1032"/>
      <c r="DX30" s="1032"/>
      <c r="DY30" s="1032"/>
      <c r="DZ30" s="1033"/>
      <c r="EA30" s="230"/>
    </row>
    <row r="31" spans="1:131" ht="26.25" customHeight="1" x14ac:dyDescent="0.2">
      <c r="A31" s="242">
        <v>4</v>
      </c>
      <c r="B31" s="1069" t="s">
        <v>411</v>
      </c>
      <c r="C31" s="1070"/>
      <c r="D31" s="1070"/>
      <c r="E31" s="1070"/>
      <c r="F31" s="1070"/>
      <c r="G31" s="1070"/>
      <c r="H31" s="1070"/>
      <c r="I31" s="1070"/>
      <c r="J31" s="1070"/>
      <c r="K31" s="1070"/>
      <c r="L31" s="1070"/>
      <c r="M31" s="1070"/>
      <c r="N31" s="1070"/>
      <c r="O31" s="1070"/>
      <c r="P31" s="1071"/>
      <c r="Q31" s="1077">
        <v>267</v>
      </c>
      <c r="R31" s="1078"/>
      <c r="S31" s="1078"/>
      <c r="T31" s="1078"/>
      <c r="U31" s="1078"/>
      <c r="V31" s="1078">
        <v>261</v>
      </c>
      <c r="W31" s="1078"/>
      <c r="X31" s="1078"/>
      <c r="Y31" s="1078"/>
      <c r="Z31" s="1078"/>
      <c r="AA31" s="1078">
        <v>6</v>
      </c>
      <c r="AB31" s="1078"/>
      <c r="AC31" s="1078"/>
      <c r="AD31" s="1078"/>
      <c r="AE31" s="1079"/>
      <c r="AF31" s="1074">
        <v>220</v>
      </c>
      <c r="AG31" s="1075"/>
      <c r="AH31" s="1075"/>
      <c r="AI31" s="1075"/>
      <c r="AJ31" s="1076"/>
      <c r="AK31" s="1016">
        <v>82</v>
      </c>
      <c r="AL31" s="1007"/>
      <c r="AM31" s="1007"/>
      <c r="AN31" s="1007"/>
      <c r="AO31" s="1007"/>
      <c r="AP31" s="1007">
        <v>1104</v>
      </c>
      <c r="AQ31" s="1007"/>
      <c r="AR31" s="1007"/>
      <c r="AS31" s="1007"/>
      <c r="AT31" s="1007"/>
      <c r="AU31" s="1007">
        <v>379</v>
      </c>
      <c r="AV31" s="1007"/>
      <c r="AW31" s="1007"/>
      <c r="AX31" s="1007"/>
      <c r="AY31" s="1007"/>
      <c r="AZ31" s="1080" t="s">
        <v>591</v>
      </c>
      <c r="BA31" s="1080"/>
      <c r="BB31" s="1080"/>
      <c r="BC31" s="1080"/>
      <c r="BD31" s="1080"/>
      <c r="BE31" s="1008" t="s">
        <v>412</v>
      </c>
      <c r="BF31" s="1008"/>
      <c r="BG31" s="1008"/>
      <c r="BH31" s="1008"/>
      <c r="BI31" s="1009"/>
      <c r="BJ31" s="232"/>
      <c r="BK31" s="232"/>
      <c r="BL31" s="232"/>
      <c r="BM31" s="232"/>
      <c r="BN31" s="232"/>
      <c r="BO31" s="241"/>
      <c r="BP31" s="241"/>
      <c r="BQ31" s="238">
        <v>25</v>
      </c>
      <c r="BR31" s="239"/>
      <c r="BS31" s="1031"/>
      <c r="BT31" s="1032"/>
      <c r="BU31" s="1032"/>
      <c r="BV31" s="1032"/>
      <c r="BW31" s="1032"/>
      <c r="BX31" s="1032"/>
      <c r="BY31" s="1032"/>
      <c r="BZ31" s="1032"/>
      <c r="CA31" s="1032"/>
      <c r="CB31" s="1032"/>
      <c r="CC31" s="1032"/>
      <c r="CD31" s="1032"/>
      <c r="CE31" s="1032"/>
      <c r="CF31" s="1032"/>
      <c r="CG31" s="1053"/>
      <c r="CH31" s="1028"/>
      <c r="CI31" s="1029"/>
      <c r="CJ31" s="1029"/>
      <c r="CK31" s="1029"/>
      <c r="CL31" s="1030"/>
      <c r="CM31" s="1028"/>
      <c r="CN31" s="1029"/>
      <c r="CO31" s="1029"/>
      <c r="CP31" s="1029"/>
      <c r="CQ31" s="1030"/>
      <c r="CR31" s="1028"/>
      <c r="CS31" s="1029"/>
      <c r="CT31" s="1029"/>
      <c r="CU31" s="1029"/>
      <c r="CV31" s="1030"/>
      <c r="CW31" s="1028"/>
      <c r="CX31" s="1029"/>
      <c r="CY31" s="1029"/>
      <c r="CZ31" s="1029"/>
      <c r="DA31" s="1030"/>
      <c r="DB31" s="1028"/>
      <c r="DC31" s="1029"/>
      <c r="DD31" s="1029"/>
      <c r="DE31" s="1029"/>
      <c r="DF31" s="1030"/>
      <c r="DG31" s="1028"/>
      <c r="DH31" s="1029"/>
      <c r="DI31" s="1029"/>
      <c r="DJ31" s="1029"/>
      <c r="DK31" s="1030"/>
      <c r="DL31" s="1028"/>
      <c r="DM31" s="1029"/>
      <c r="DN31" s="1029"/>
      <c r="DO31" s="1029"/>
      <c r="DP31" s="1030"/>
      <c r="DQ31" s="1028"/>
      <c r="DR31" s="1029"/>
      <c r="DS31" s="1029"/>
      <c r="DT31" s="1029"/>
      <c r="DU31" s="1030"/>
      <c r="DV31" s="1031"/>
      <c r="DW31" s="1032"/>
      <c r="DX31" s="1032"/>
      <c r="DY31" s="1032"/>
      <c r="DZ31" s="1033"/>
      <c r="EA31" s="230"/>
    </row>
    <row r="32" spans="1:131" ht="26.25" customHeight="1" x14ac:dyDescent="0.2">
      <c r="A32" s="242">
        <v>5</v>
      </c>
      <c r="B32" s="1069" t="s">
        <v>413</v>
      </c>
      <c r="C32" s="1070"/>
      <c r="D32" s="1070"/>
      <c r="E32" s="1070"/>
      <c r="F32" s="1070"/>
      <c r="G32" s="1070"/>
      <c r="H32" s="1070"/>
      <c r="I32" s="1070"/>
      <c r="J32" s="1070"/>
      <c r="K32" s="1070"/>
      <c r="L32" s="1070"/>
      <c r="M32" s="1070"/>
      <c r="N32" s="1070"/>
      <c r="O32" s="1070"/>
      <c r="P32" s="1071"/>
      <c r="Q32" s="1077">
        <v>1119</v>
      </c>
      <c r="R32" s="1078"/>
      <c r="S32" s="1078"/>
      <c r="T32" s="1078"/>
      <c r="U32" s="1078"/>
      <c r="V32" s="1078">
        <v>1079</v>
      </c>
      <c r="W32" s="1078"/>
      <c r="X32" s="1078"/>
      <c r="Y32" s="1078"/>
      <c r="Z32" s="1078"/>
      <c r="AA32" s="1078">
        <v>40</v>
      </c>
      <c r="AB32" s="1078"/>
      <c r="AC32" s="1078"/>
      <c r="AD32" s="1078"/>
      <c r="AE32" s="1079"/>
      <c r="AF32" s="1074">
        <v>97</v>
      </c>
      <c r="AG32" s="1075"/>
      <c r="AH32" s="1075"/>
      <c r="AI32" s="1075"/>
      <c r="AJ32" s="1076"/>
      <c r="AK32" s="1016">
        <v>516</v>
      </c>
      <c r="AL32" s="1007"/>
      <c r="AM32" s="1007"/>
      <c r="AN32" s="1007"/>
      <c r="AO32" s="1007"/>
      <c r="AP32" s="1007">
        <v>396</v>
      </c>
      <c r="AQ32" s="1007"/>
      <c r="AR32" s="1007"/>
      <c r="AS32" s="1007"/>
      <c r="AT32" s="1007"/>
      <c r="AU32" s="1007">
        <v>295</v>
      </c>
      <c r="AV32" s="1007"/>
      <c r="AW32" s="1007"/>
      <c r="AX32" s="1007"/>
      <c r="AY32" s="1007"/>
      <c r="AZ32" s="1080" t="s">
        <v>591</v>
      </c>
      <c r="BA32" s="1080"/>
      <c r="BB32" s="1080"/>
      <c r="BC32" s="1080"/>
      <c r="BD32" s="1080"/>
      <c r="BE32" s="1008" t="s">
        <v>414</v>
      </c>
      <c r="BF32" s="1008"/>
      <c r="BG32" s="1008"/>
      <c r="BH32" s="1008"/>
      <c r="BI32" s="1009"/>
      <c r="BJ32" s="232"/>
      <c r="BK32" s="232"/>
      <c r="BL32" s="232"/>
      <c r="BM32" s="232"/>
      <c r="BN32" s="232"/>
      <c r="BO32" s="241"/>
      <c r="BP32" s="241"/>
      <c r="BQ32" s="238">
        <v>26</v>
      </c>
      <c r="BR32" s="239"/>
      <c r="BS32" s="1031"/>
      <c r="BT32" s="1032"/>
      <c r="BU32" s="1032"/>
      <c r="BV32" s="1032"/>
      <c r="BW32" s="1032"/>
      <c r="BX32" s="1032"/>
      <c r="BY32" s="1032"/>
      <c r="BZ32" s="1032"/>
      <c r="CA32" s="1032"/>
      <c r="CB32" s="1032"/>
      <c r="CC32" s="1032"/>
      <c r="CD32" s="1032"/>
      <c r="CE32" s="1032"/>
      <c r="CF32" s="1032"/>
      <c r="CG32" s="1053"/>
      <c r="CH32" s="1028"/>
      <c r="CI32" s="1029"/>
      <c r="CJ32" s="1029"/>
      <c r="CK32" s="1029"/>
      <c r="CL32" s="1030"/>
      <c r="CM32" s="1028"/>
      <c r="CN32" s="1029"/>
      <c r="CO32" s="1029"/>
      <c r="CP32" s="1029"/>
      <c r="CQ32" s="1030"/>
      <c r="CR32" s="1028"/>
      <c r="CS32" s="1029"/>
      <c r="CT32" s="1029"/>
      <c r="CU32" s="1029"/>
      <c r="CV32" s="1030"/>
      <c r="CW32" s="1028"/>
      <c r="CX32" s="1029"/>
      <c r="CY32" s="1029"/>
      <c r="CZ32" s="1029"/>
      <c r="DA32" s="1030"/>
      <c r="DB32" s="1028"/>
      <c r="DC32" s="1029"/>
      <c r="DD32" s="1029"/>
      <c r="DE32" s="1029"/>
      <c r="DF32" s="1030"/>
      <c r="DG32" s="1028"/>
      <c r="DH32" s="1029"/>
      <c r="DI32" s="1029"/>
      <c r="DJ32" s="1029"/>
      <c r="DK32" s="1030"/>
      <c r="DL32" s="1028"/>
      <c r="DM32" s="1029"/>
      <c r="DN32" s="1029"/>
      <c r="DO32" s="1029"/>
      <c r="DP32" s="1030"/>
      <c r="DQ32" s="1028"/>
      <c r="DR32" s="1029"/>
      <c r="DS32" s="1029"/>
      <c r="DT32" s="1029"/>
      <c r="DU32" s="1030"/>
      <c r="DV32" s="1031"/>
      <c r="DW32" s="1032"/>
      <c r="DX32" s="1032"/>
      <c r="DY32" s="1032"/>
      <c r="DZ32" s="1033"/>
      <c r="EA32" s="230"/>
    </row>
    <row r="33" spans="1:131" ht="26.25" customHeight="1" x14ac:dyDescent="0.2">
      <c r="A33" s="242">
        <v>6</v>
      </c>
      <c r="B33" s="1069" t="s">
        <v>415</v>
      </c>
      <c r="C33" s="1070"/>
      <c r="D33" s="1070"/>
      <c r="E33" s="1070"/>
      <c r="F33" s="1070"/>
      <c r="G33" s="1070"/>
      <c r="H33" s="1070"/>
      <c r="I33" s="1070"/>
      <c r="J33" s="1070"/>
      <c r="K33" s="1070"/>
      <c r="L33" s="1070"/>
      <c r="M33" s="1070"/>
      <c r="N33" s="1070"/>
      <c r="O33" s="1070"/>
      <c r="P33" s="1071"/>
      <c r="Q33" s="1077">
        <v>376</v>
      </c>
      <c r="R33" s="1078"/>
      <c r="S33" s="1078"/>
      <c r="T33" s="1078"/>
      <c r="U33" s="1078"/>
      <c r="V33" s="1078">
        <v>372</v>
      </c>
      <c r="W33" s="1078"/>
      <c r="X33" s="1078"/>
      <c r="Y33" s="1078"/>
      <c r="Z33" s="1078"/>
      <c r="AA33" s="1078">
        <v>4</v>
      </c>
      <c r="AB33" s="1078"/>
      <c r="AC33" s="1078"/>
      <c r="AD33" s="1078"/>
      <c r="AE33" s="1079"/>
      <c r="AF33" s="1074">
        <v>47</v>
      </c>
      <c r="AG33" s="1075"/>
      <c r="AH33" s="1075"/>
      <c r="AI33" s="1075"/>
      <c r="AJ33" s="1076"/>
      <c r="AK33" s="1016">
        <v>72</v>
      </c>
      <c r="AL33" s="1007"/>
      <c r="AM33" s="1007"/>
      <c r="AN33" s="1007"/>
      <c r="AO33" s="1007"/>
      <c r="AP33" s="1007">
        <v>111</v>
      </c>
      <c r="AQ33" s="1007"/>
      <c r="AR33" s="1007"/>
      <c r="AS33" s="1007"/>
      <c r="AT33" s="1007"/>
      <c r="AU33" s="1007">
        <v>16</v>
      </c>
      <c r="AV33" s="1007"/>
      <c r="AW33" s="1007"/>
      <c r="AX33" s="1007"/>
      <c r="AY33" s="1007"/>
      <c r="AZ33" s="1080" t="s">
        <v>591</v>
      </c>
      <c r="BA33" s="1080"/>
      <c r="BB33" s="1080"/>
      <c r="BC33" s="1080"/>
      <c r="BD33" s="1080"/>
      <c r="BE33" s="1008" t="s">
        <v>412</v>
      </c>
      <c r="BF33" s="1008"/>
      <c r="BG33" s="1008"/>
      <c r="BH33" s="1008"/>
      <c r="BI33" s="1009"/>
      <c r="BJ33" s="232"/>
      <c r="BK33" s="232"/>
      <c r="BL33" s="232"/>
      <c r="BM33" s="232"/>
      <c r="BN33" s="232"/>
      <c r="BO33" s="241"/>
      <c r="BP33" s="241"/>
      <c r="BQ33" s="238">
        <v>27</v>
      </c>
      <c r="BR33" s="239"/>
      <c r="BS33" s="1031"/>
      <c r="BT33" s="1032"/>
      <c r="BU33" s="1032"/>
      <c r="BV33" s="1032"/>
      <c r="BW33" s="1032"/>
      <c r="BX33" s="1032"/>
      <c r="BY33" s="1032"/>
      <c r="BZ33" s="1032"/>
      <c r="CA33" s="1032"/>
      <c r="CB33" s="1032"/>
      <c r="CC33" s="1032"/>
      <c r="CD33" s="1032"/>
      <c r="CE33" s="1032"/>
      <c r="CF33" s="1032"/>
      <c r="CG33" s="1053"/>
      <c r="CH33" s="1028"/>
      <c r="CI33" s="1029"/>
      <c r="CJ33" s="1029"/>
      <c r="CK33" s="1029"/>
      <c r="CL33" s="1030"/>
      <c r="CM33" s="1028"/>
      <c r="CN33" s="1029"/>
      <c r="CO33" s="1029"/>
      <c r="CP33" s="1029"/>
      <c r="CQ33" s="1030"/>
      <c r="CR33" s="1028"/>
      <c r="CS33" s="1029"/>
      <c r="CT33" s="1029"/>
      <c r="CU33" s="1029"/>
      <c r="CV33" s="1030"/>
      <c r="CW33" s="1028"/>
      <c r="CX33" s="1029"/>
      <c r="CY33" s="1029"/>
      <c r="CZ33" s="1029"/>
      <c r="DA33" s="1030"/>
      <c r="DB33" s="1028"/>
      <c r="DC33" s="1029"/>
      <c r="DD33" s="1029"/>
      <c r="DE33" s="1029"/>
      <c r="DF33" s="1030"/>
      <c r="DG33" s="1028"/>
      <c r="DH33" s="1029"/>
      <c r="DI33" s="1029"/>
      <c r="DJ33" s="1029"/>
      <c r="DK33" s="1030"/>
      <c r="DL33" s="1028"/>
      <c r="DM33" s="1029"/>
      <c r="DN33" s="1029"/>
      <c r="DO33" s="1029"/>
      <c r="DP33" s="1030"/>
      <c r="DQ33" s="1028"/>
      <c r="DR33" s="1029"/>
      <c r="DS33" s="1029"/>
      <c r="DT33" s="1029"/>
      <c r="DU33" s="1030"/>
      <c r="DV33" s="1031"/>
      <c r="DW33" s="1032"/>
      <c r="DX33" s="1032"/>
      <c r="DY33" s="1032"/>
      <c r="DZ33" s="1033"/>
      <c r="EA33" s="230"/>
    </row>
    <row r="34" spans="1:131" ht="26.25" customHeight="1" x14ac:dyDescent="0.2">
      <c r="A34" s="242">
        <v>7</v>
      </c>
      <c r="B34" s="1069" t="s">
        <v>416</v>
      </c>
      <c r="C34" s="1070"/>
      <c r="D34" s="1070"/>
      <c r="E34" s="1070"/>
      <c r="F34" s="1070"/>
      <c r="G34" s="1070"/>
      <c r="H34" s="1070"/>
      <c r="I34" s="1070"/>
      <c r="J34" s="1070"/>
      <c r="K34" s="1070"/>
      <c r="L34" s="1070"/>
      <c r="M34" s="1070"/>
      <c r="N34" s="1070"/>
      <c r="O34" s="1070"/>
      <c r="P34" s="1071"/>
      <c r="Q34" s="1077">
        <v>263</v>
      </c>
      <c r="R34" s="1078"/>
      <c r="S34" s="1078"/>
      <c r="T34" s="1078"/>
      <c r="U34" s="1078"/>
      <c r="V34" s="1078">
        <v>243</v>
      </c>
      <c r="W34" s="1078"/>
      <c r="X34" s="1078"/>
      <c r="Y34" s="1078"/>
      <c r="Z34" s="1078"/>
      <c r="AA34" s="1078">
        <v>20</v>
      </c>
      <c r="AB34" s="1078"/>
      <c r="AC34" s="1078"/>
      <c r="AD34" s="1078"/>
      <c r="AE34" s="1079"/>
      <c r="AF34" s="1074">
        <v>16</v>
      </c>
      <c r="AG34" s="1075"/>
      <c r="AH34" s="1075"/>
      <c r="AI34" s="1075"/>
      <c r="AJ34" s="1076"/>
      <c r="AK34" s="1016">
        <v>138</v>
      </c>
      <c r="AL34" s="1007"/>
      <c r="AM34" s="1007"/>
      <c r="AN34" s="1007"/>
      <c r="AO34" s="1007"/>
      <c r="AP34" s="1007">
        <v>1276</v>
      </c>
      <c r="AQ34" s="1007"/>
      <c r="AR34" s="1007"/>
      <c r="AS34" s="1007"/>
      <c r="AT34" s="1007"/>
      <c r="AU34" s="1007">
        <v>1276</v>
      </c>
      <c r="AV34" s="1007"/>
      <c r="AW34" s="1007"/>
      <c r="AX34" s="1007"/>
      <c r="AY34" s="1007"/>
      <c r="AZ34" s="1080" t="s">
        <v>591</v>
      </c>
      <c r="BA34" s="1080"/>
      <c r="BB34" s="1080"/>
      <c r="BC34" s="1080"/>
      <c r="BD34" s="1080"/>
      <c r="BE34" s="1008" t="s">
        <v>417</v>
      </c>
      <c r="BF34" s="1008"/>
      <c r="BG34" s="1008"/>
      <c r="BH34" s="1008"/>
      <c r="BI34" s="1009"/>
      <c r="BJ34" s="232"/>
      <c r="BK34" s="232"/>
      <c r="BL34" s="232"/>
      <c r="BM34" s="232"/>
      <c r="BN34" s="232"/>
      <c r="BO34" s="241"/>
      <c r="BP34" s="241"/>
      <c r="BQ34" s="238">
        <v>28</v>
      </c>
      <c r="BR34" s="239"/>
      <c r="BS34" s="1031"/>
      <c r="BT34" s="1032"/>
      <c r="BU34" s="1032"/>
      <c r="BV34" s="1032"/>
      <c r="BW34" s="1032"/>
      <c r="BX34" s="1032"/>
      <c r="BY34" s="1032"/>
      <c r="BZ34" s="1032"/>
      <c r="CA34" s="1032"/>
      <c r="CB34" s="1032"/>
      <c r="CC34" s="1032"/>
      <c r="CD34" s="1032"/>
      <c r="CE34" s="1032"/>
      <c r="CF34" s="1032"/>
      <c r="CG34" s="1053"/>
      <c r="CH34" s="1028"/>
      <c r="CI34" s="1029"/>
      <c r="CJ34" s="1029"/>
      <c r="CK34" s="1029"/>
      <c r="CL34" s="1030"/>
      <c r="CM34" s="1028"/>
      <c r="CN34" s="1029"/>
      <c r="CO34" s="1029"/>
      <c r="CP34" s="1029"/>
      <c r="CQ34" s="1030"/>
      <c r="CR34" s="1028"/>
      <c r="CS34" s="1029"/>
      <c r="CT34" s="1029"/>
      <c r="CU34" s="1029"/>
      <c r="CV34" s="1030"/>
      <c r="CW34" s="1028"/>
      <c r="CX34" s="1029"/>
      <c r="CY34" s="1029"/>
      <c r="CZ34" s="1029"/>
      <c r="DA34" s="1030"/>
      <c r="DB34" s="1028"/>
      <c r="DC34" s="1029"/>
      <c r="DD34" s="1029"/>
      <c r="DE34" s="1029"/>
      <c r="DF34" s="1030"/>
      <c r="DG34" s="1028"/>
      <c r="DH34" s="1029"/>
      <c r="DI34" s="1029"/>
      <c r="DJ34" s="1029"/>
      <c r="DK34" s="1030"/>
      <c r="DL34" s="1028"/>
      <c r="DM34" s="1029"/>
      <c r="DN34" s="1029"/>
      <c r="DO34" s="1029"/>
      <c r="DP34" s="1030"/>
      <c r="DQ34" s="1028"/>
      <c r="DR34" s="1029"/>
      <c r="DS34" s="1029"/>
      <c r="DT34" s="1029"/>
      <c r="DU34" s="1030"/>
      <c r="DV34" s="1031"/>
      <c r="DW34" s="1032"/>
      <c r="DX34" s="1032"/>
      <c r="DY34" s="1032"/>
      <c r="DZ34" s="1033"/>
      <c r="EA34" s="230"/>
    </row>
    <row r="35" spans="1:131" ht="26.25" customHeight="1" x14ac:dyDescent="0.2">
      <c r="A35" s="242">
        <v>8</v>
      </c>
      <c r="B35" s="1069" t="s">
        <v>418</v>
      </c>
      <c r="C35" s="1070"/>
      <c r="D35" s="1070"/>
      <c r="E35" s="1070"/>
      <c r="F35" s="1070"/>
      <c r="G35" s="1070"/>
      <c r="H35" s="1070"/>
      <c r="I35" s="1070"/>
      <c r="J35" s="1070"/>
      <c r="K35" s="1070"/>
      <c r="L35" s="1070"/>
      <c r="M35" s="1070"/>
      <c r="N35" s="1070"/>
      <c r="O35" s="1070"/>
      <c r="P35" s="1071"/>
      <c r="Q35" s="1077">
        <v>21</v>
      </c>
      <c r="R35" s="1078"/>
      <c r="S35" s="1078"/>
      <c r="T35" s="1078"/>
      <c r="U35" s="1078"/>
      <c r="V35" s="1078">
        <v>20</v>
      </c>
      <c r="W35" s="1078"/>
      <c r="X35" s="1078"/>
      <c r="Y35" s="1078"/>
      <c r="Z35" s="1078"/>
      <c r="AA35" s="1078">
        <v>1</v>
      </c>
      <c r="AB35" s="1078"/>
      <c r="AC35" s="1078"/>
      <c r="AD35" s="1078"/>
      <c r="AE35" s="1079"/>
      <c r="AF35" s="1074">
        <v>1</v>
      </c>
      <c r="AG35" s="1075"/>
      <c r="AH35" s="1075"/>
      <c r="AI35" s="1075"/>
      <c r="AJ35" s="1076"/>
      <c r="AK35" s="1016">
        <v>13</v>
      </c>
      <c r="AL35" s="1007"/>
      <c r="AM35" s="1007"/>
      <c r="AN35" s="1007"/>
      <c r="AO35" s="1007"/>
      <c r="AP35" s="1007">
        <v>11</v>
      </c>
      <c r="AQ35" s="1007"/>
      <c r="AR35" s="1007"/>
      <c r="AS35" s="1007"/>
      <c r="AT35" s="1007"/>
      <c r="AU35" s="1007">
        <v>13</v>
      </c>
      <c r="AV35" s="1007"/>
      <c r="AW35" s="1007"/>
      <c r="AX35" s="1007"/>
      <c r="AY35" s="1007"/>
      <c r="AZ35" s="1080" t="s">
        <v>591</v>
      </c>
      <c r="BA35" s="1080"/>
      <c r="BB35" s="1080"/>
      <c r="BC35" s="1080"/>
      <c r="BD35" s="1080"/>
      <c r="BE35" s="1008" t="s">
        <v>417</v>
      </c>
      <c r="BF35" s="1008"/>
      <c r="BG35" s="1008"/>
      <c r="BH35" s="1008"/>
      <c r="BI35" s="1009"/>
      <c r="BJ35" s="232"/>
      <c r="BK35" s="232"/>
      <c r="BL35" s="232"/>
      <c r="BM35" s="232"/>
      <c r="BN35" s="232"/>
      <c r="BO35" s="241"/>
      <c r="BP35" s="241"/>
      <c r="BQ35" s="238">
        <v>29</v>
      </c>
      <c r="BR35" s="239"/>
      <c r="BS35" s="1031"/>
      <c r="BT35" s="1032"/>
      <c r="BU35" s="1032"/>
      <c r="BV35" s="1032"/>
      <c r="BW35" s="1032"/>
      <c r="BX35" s="1032"/>
      <c r="BY35" s="1032"/>
      <c r="BZ35" s="1032"/>
      <c r="CA35" s="1032"/>
      <c r="CB35" s="1032"/>
      <c r="CC35" s="1032"/>
      <c r="CD35" s="1032"/>
      <c r="CE35" s="1032"/>
      <c r="CF35" s="1032"/>
      <c r="CG35" s="1053"/>
      <c r="CH35" s="1028"/>
      <c r="CI35" s="1029"/>
      <c r="CJ35" s="1029"/>
      <c r="CK35" s="1029"/>
      <c r="CL35" s="1030"/>
      <c r="CM35" s="1028"/>
      <c r="CN35" s="1029"/>
      <c r="CO35" s="1029"/>
      <c r="CP35" s="1029"/>
      <c r="CQ35" s="1030"/>
      <c r="CR35" s="1028"/>
      <c r="CS35" s="1029"/>
      <c r="CT35" s="1029"/>
      <c r="CU35" s="1029"/>
      <c r="CV35" s="1030"/>
      <c r="CW35" s="1028"/>
      <c r="CX35" s="1029"/>
      <c r="CY35" s="1029"/>
      <c r="CZ35" s="1029"/>
      <c r="DA35" s="1030"/>
      <c r="DB35" s="1028"/>
      <c r="DC35" s="1029"/>
      <c r="DD35" s="1029"/>
      <c r="DE35" s="1029"/>
      <c r="DF35" s="1030"/>
      <c r="DG35" s="1028"/>
      <c r="DH35" s="1029"/>
      <c r="DI35" s="1029"/>
      <c r="DJ35" s="1029"/>
      <c r="DK35" s="1030"/>
      <c r="DL35" s="1028"/>
      <c r="DM35" s="1029"/>
      <c r="DN35" s="1029"/>
      <c r="DO35" s="1029"/>
      <c r="DP35" s="1030"/>
      <c r="DQ35" s="1028"/>
      <c r="DR35" s="1029"/>
      <c r="DS35" s="1029"/>
      <c r="DT35" s="1029"/>
      <c r="DU35" s="1030"/>
      <c r="DV35" s="1031"/>
      <c r="DW35" s="1032"/>
      <c r="DX35" s="1032"/>
      <c r="DY35" s="1032"/>
      <c r="DZ35" s="1033"/>
      <c r="EA35" s="230"/>
    </row>
    <row r="36" spans="1:131" ht="26.25" customHeight="1" x14ac:dyDescent="0.2">
      <c r="A36" s="242">
        <v>9</v>
      </c>
      <c r="B36" s="1069" t="s">
        <v>419</v>
      </c>
      <c r="C36" s="1070"/>
      <c r="D36" s="1070"/>
      <c r="E36" s="1070"/>
      <c r="F36" s="1070"/>
      <c r="G36" s="1070"/>
      <c r="H36" s="1070"/>
      <c r="I36" s="1070"/>
      <c r="J36" s="1070"/>
      <c r="K36" s="1070"/>
      <c r="L36" s="1070"/>
      <c r="M36" s="1070"/>
      <c r="N36" s="1070"/>
      <c r="O36" s="1070"/>
      <c r="P36" s="1071"/>
      <c r="Q36" s="1077">
        <v>128</v>
      </c>
      <c r="R36" s="1078"/>
      <c r="S36" s="1078"/>
      <c r="T36" s="1078"/>
      <c r="U36" s="1078"/>
      <c r="V36" s="1078">
        <v>128</v>
      </c>
      <c r="W36" s="1078"/>
      <c r="X36" s="1078"/>
      <c r="Y36" s="1078"/>
      <c r="Z36" s="1078"/>
      <c r="AA36" s="1078">
        <v>1</v>
      </c>
      <c r="AB36" s="1078"/>
      <c r="AC36" s="1078"/>
      <c r="AD36" s="1078"/>
      <c r="AE36" s="1079"/>
      <c r="AF36" s="1074">
        <v>1</v>
      </c>
      <c r="AG36" s="1075"/>
      <c r="AH36" s="1075"/>
      <c r="AI36" s="1075"/>
      <c r="AJ36" s="1076"/>
      <c r="AK36" s="1016">
        <v>24</v>
      </c>
      <c r="AL36" s="1007"/>
      <c r="AM36" s="1007"/>
      <c r="AN36" s="1007"/>
      <c r="AO36" s="1007"/>
      <c r="AP36" s="1007">
        <v>329</v>
      </c>
      <c r="AQ36" s="1007"/>
      <c r="AR36" s="1007"/>
      <c r="AS36" s="1007"/>
      <c r="AT36" s="1007"/>
      <c r="AU36" s="1007">
        <v>329</v>
      </c>
      <c r="AV36" s="1007"/>
      <c r="AW36" s="1007"/>
      <c r="AX36" s="1007"/>
      <c r="AY36" s="1007"/>
      <c r="AZ36" s="1080" t="s">
        <v>591</v>
      </c>
      <c r="BA36" s="1080"/>
      <c r="BB36" s="1080"/>
      <c r="BC36" s="1080"/>
      <c r="BD36" s="1080"/>
      <c r="BE36" s="1008" t="s">
        <v>420</v>
      </c>
      <c r="BF36" s="1008"/>
      <c r="BG36" s="1008"/>
      <c r="BH36" s="1008"/>
      <c r="BI36" s="1009"/>
      <c r="BJ36" s="232"/>
      <c r="BK36" s="232"/>
      <c r="BL36" s="232"/>
      <c r="BM36" s="232"/>
      <c r="BN36" s="232"/>
      <c r="BO36" s="241"/>
      <c r="BP36" s="241"/>
      <c r="BQ36" s="238">
        <v>30</v>
      </c>
      <c r="BR36" s="239"/>
      <c r="BS36" s="1031"/>
      <c r="BT36" s="1032"/>
      <c r="BU36" s="1032"/>
      <c r="BV36" s="1032"/>
      <c r="BW36" s="1032"/>
      <c r="BX36" s="1032"/>
      <c r="BY36" s="1032"/>
      <c r="BZ36" s="1032"/>
      <c r="CA36" s="1032"/>
      <c r="CB36" s="1032"/>
      <c r="CC36" s="1032"/>
      <c r="CD36" s="1032"/>
      <c r="CE36" s="1032"/>
      <c r="CF36" s="1032"/>
      <c r="CG36" s="1053"/>
      <c r="CH36" s="1028"/>
      <c r="CI36" s="1029"/>
      <c r="CJ36" s="1029"/>
      <c r="CK36" s="1029"/>
      <c r="CL36" s="1030"/>
      <c r="CM36" s="1028"/>
      <c r="CN36" s="1029"/>
      <c r="CO36" s="1029"/>
      <c r="CP36" s="1029"/>
      <c r="CQ36" s="1030"/>
      <c r="CR36" s="1028"/>
      <c r="CS36" s="1029"/>
      <c r="CT36" s="1029"/>
      <c r="CU36" s="1029"/>
      <c r="CV36" s="1030"/>
      <c r="CW36" s="1028"/>
      <c r="CX36" s="1029"/>
      <c r="CY36" s="1029"/>
      <c r="CZ36" s="1029"/>
      <c r="DA36" s="1030"/>
      <c r="DB36" s="1028"/>
      <c r="DC36" s="1029"/>
      <c r="DD36" s="1029"/>
      <c r="DE36" s="1029"/>
      <c r="DF36" s="1030"/>
      <c r="DG36" s="1028"/>
      <c r="DH36" s="1029"/>
      <c r="DI36" s="1029"/>
      <c r="DJ36" s="1029"/>
      <c r="DK36" s="1030"/>
      <c r="DL36" s="1028"/>
      <c r="DM36" s="1029"/>
      <c r="DN36" s="1029"/>
      <c r="DO36" s="1029"/>
      <c r="DP36" s="1030"/>
      <c r="DQ36" s="1028"/>
      <c r="DR36" s="1029"/>
      <c r="DS36" s="1029"/>
      <c r="DT36" s="1029"/>
      <c r="DU36" s="1030"/>
      <c r="DV36" s="1031"/>
      <c r="DW36" s="1032"/>
      <c r="DX36" s="1032"/>
      <c r="DY36" s="1032"/>
      <c r="DZ36" s="1033"/>
      <c r="EA36" s="230"/>
    </row>
    <row r="37" spans="1:131" ht="26.25" customHeight="1" x14ac:dyDescent="0.2">
      <c r="A37" s="242">
        <v>10</v>
      </c>
      <c r="B37" s="1069" t="s">
        <v>421</v>
      </c>
      <c r="C37" s="1070"/>
      <c r="D37" s="1070"/>
      <c r="E37" s="1070"/>
      <c r="F37" s="1070"/>
      <c r="G37" s="1070"/>
      <c r="H37" s="1070"/>
      <c r="I37" s="1070"/>
      <c r="J37" s="1070"/>
      <c r="K37" s="1070"/>
      <c r="L37" s="1070"/>
      <c r="M37" s="1070"/>
      <c r="N37" s="1070"/>
      <c r="O37" s="1070"/>
      <c r="P37" s="1071"/>
      <c r="Q37" s="1077">
        <v>18</v>
      </c>
      <c r="R37" s="1078"/>
      <c r="S37" s="1078"/>
      <c r="T37" s="1078"/>
      <c r="U37" s="1078"/>
      <c r="V37" s="1078">
        <v>16</v>
      </c>
      <c r="W37" s="1078"/>
      <c r="X37" s="1078"/>
      <c r="Y37" s="1078"/>
      <c r="Z37" s="1078"/>
      <c r="AA37" s="1078">
        <v>1</v>
      </c>
      <c r="AB37" s="1078"/>
      <c r="AC37" s="1078"/>
      <c r="AD37" s="1078"/>
      <c r="AE37" s="1079"/>
      <c r="AF37" s="1074">
        <v>1</v>
      </c>
      <c r="AG37" s="1075"/>
      <c r="AH37" s="1075"/>
      <c r="AI37" s="1075"/>
      <c r="AJ37" s="1076"/>
      <c r="AK37" s="1016">
        <v>9</v>
      </c>
      <c r="AL37" s="1007"/>
      <c r="AM37" s="1007"/>
      <c r="AN37" s="1007"/>
      <c r="AO37" s="1007"/>
      <c r="AP37" s="1007" t="s">
        <v>591</v>
      </c>
      <c r="AQ37" s="1007"/>
      <c r="AR37" s="1007"/>
      <c r="AS37" s="1007"/>
      <c r="AT37" s="1007"/>
      <c r="AU37" s="1007" t="s">
        <v>591</v>
      </c>
      <c r="AV37" s="1007"/>
      <c r="AW37" s="1007"/>
      <c r="AX37" s="1007"/>
      <c r="AY37" s="1007"/>
      <c r="AZ37" s="1080" t="s">
        <v>591</v>
      </c>
      <c r="BA37" s="1080"/>
      <c r="BB37" s="1080"/>
      <c r="BC37" s="1080"/>
      <c r="BD37" s="1080"/>
      <c r="BE37" s="1008" t="s">
        <v>420</v>
      </c>
      <c r="BF37" s="1008"/>
      <c r="BG37" s="1008"/>
      <c r="BH37" s="1008"/>
      <c r="BI37" s="1009"/>
      <c r="BJ37" s="232"/>
      <c r="BK37" s="232"/>
      <c r="BL37" s="232"/>
      <c r="BM37" s="232"/>
      <c r="BN37" s="232"/>
      <c r="BO37" s="241"/>
      <c r="BP37" s="241"/>
      <c r="BQ37" s="238">
        <v>31</v>
      </c>
      <c r="BR37" s="239"/>
      <c r="BS37" s="1031"/>
      <c r="BT37" s="1032"/>
      <c r="BU37" s="1032"/>
      <c r="BV37" s="1032"/>
      <c r="BW37" s="1032"/>
      <c r="BX37" s="1032"/>
      <c r="BY37" s="1032"/>
      <c r="BZ37" s="1032"/>
      <c r="CA37" s="1032"/>
      <c r="CB37" s="1032"/>
      <c r="CC37" s="1032"/>
      <c r="CD37" s="1032"/>
      <c r="CE37" s="1032"/>
      <c r="CF37" s="1032"/>
      <c r="CG37" s="1053"/>
      <c r="CH37" s="1028"/>
      <c r="CI37" s="1029"/>
      <c r="CJ37" s="1029"/>
      <c r="CK37" s="1029"/>
      <c r="CL37" s="1030"/>
      <c r="CM37" s="1028"/>
      <c r="CN37" s="1029"/>
      <c r="CO37" s="1029"/>
      <c r="CP37" s="1029"/>
      <c r="CQ37" s="1030"/>
      <c r="CR37" s="1028"/>
      <c r="CS37" s="1029"/>
      <c r="CT37" s="1029"/>
      <c r="CU37" s="1029"/>
      <c r="CV37" s="1030"/>
      <c r="CW37" s="1028"/>
      <c r="CX37" s="1029"/>
      <c r="CY37" s="1029"/>
      <c r="CZ37" s="1029"/>
      <c r="DA37" s="1030"/>
      <c r="DB37" s="1028"/>
      <c r="DC37" s="1029"/>
      <c r="DD37" s="1029"/>
      <c r="DE37" s="1029"/>
      <c r="DF37" s="1030"/>
      <c r="DG37" s="1028"/>
      <c r="DH37" s="1029"/>
      <c r="DI37" s="1029"/>
      <c r="DJ37" s="1029"/>
      <c r="DK37" s="1030"/>
      <c r="DL37" s="1028"/>
      <c r="DM37" s="1029"/>
      <c r="DN37" s="1029"/>
      <c r="DO37" s="1029"/>
      <c r="DP37" s="1030"/>
      <c r="DQ37" s="1028"/>
      <c r="DR37" s="1029"/>
      <c r="DS37" s="1029"/>
      <c r="DT37" s="1029"/>
      <c r="DU37" s="1030"/>
      <c r="DV37" s="1031"/>
      <c r="DW37" s="1032"/>
      <c r="DX37" s="1032"/>
      <c r="DY37" s="1032"/>
      <c r="DZ37" s="1033"/>
      <c r="EA37" s="230"/>
    </row>
    <row r="38" spans="1:131" ht="26.25" customHeight="1" x14ac:dyDescent="0.2">
      <c r="A38" s="242">
        <v>11</v>
      </c>
      <c r="B38" s="1069"/>
      <c r="C38" s="1070"/>
      <c r="D38" s="1070"/>
      <c r="E38" s="1070"/>
      <c r="F38" s="1070"/>
      <c r="G38" s="1070"/>
      <c r="H38" s="1070"/>
      <c r="I38" s="1070"/>
      <c r="J38" s="1070"/>
      <c r="K38" s="1070"/>
      <c r="L38" s="1070"/>
      <c r="M38" s="1070"/>
      <c r="N38" s="1070"/>
      <c r="O38" s="1070"/>
      <c r="P38" s="1071"/>
      <c r="Q38" s="1077"/>
      <c r="R38" s="1078"/>
      <c r="S38" s="1078"/>
      <c r="T38" s="1078"/>
      <c r="U38" s="1078"/>
      <c r="V38" s="1078"/>
      <c r="W38" s="1078"/>
      <c r="X38" s="1078"/>
      <c r="Y38" s="1078"/>
      <c r="Z38" s="1078"/>
      <c r="AA38" s="1078"/>
      <c r="AB38" s="1078"/>
      <c r="AC38" s="1078"/>
      <c r="AD38" s="1078"/>
      <c r="AE38" s="1079"/>
      <c r="AF38" s="1074"/>
      <c r="AG38" s="1075"/>
      <c r="AH38" s="1075"/>
      <c r="AI38" s="1075"/>
      <c r="AJ38" s="1076"/>
      <c r="AK38" s="1016"/>
      <c r="AL38" s="1007"/>
      <c r="AM38" s="1007"/>
      <c r="AN38" s="1007"/>
      <c r="AO38" s="1007"/>
      <c r="AP38" s="1007"/>
      <c r="AQ38" s="1007"/>
      <c r="AR38" s="1007"/>
      <c r="AS38" s="1007"/>
      <c r="AT38" s="1007"/>
      <c r="AU38" s="1007"/>
      <c r="AV38" s="1007"/>
      <c r="AW38" s="1007"/>
      <c r="AX38" s="1007"/>
      <c r="AY38" s="1007"/>
      <c r="AZ38" s="1080"/>
      <c r="BA38" s="1080"/>
      <c r="BB38" s="1080"/>
      <c r="BC38" s="1080"/>
      <c r="BD38" s="1080"/>
      <c r="BE38" s="1008"/>
      <c r="BF38" s="1008"/>
      <c r="BG38" s="1008"/>
      <c r="BH38" s="1008"/>
      <c r="BI38" s="1009"/>
      <c r="BJ38" s="232"/>
      <c r="BK38" s="232"/>
      <c r="BL38" s="232"/>
      <c r="BM38" s="232"/>
      <c r="BN38" s="232"/>
      <c r="BO38" s="241"/>
      <c r="BP38" s="241"/>
      <c r="BQ38" s="238">
        <v>32</v>
      </c>
      <c r="BR38" s="239"/>
      <c r="BS38" s="1031"/>
      <c r="BT38" s="1032"/>
      <c r="BU38" s="1032"/>
      <c r="BV38" s="1032"/>
      <c r="BW38" s="1032"/>
      <c r="BX38" s="1032"/>
      <c r="BY38" s="1032"/>
      <c r="BZ38" s="1032"/>
      <c r="CA38" s="1032"/>
      <c r="CB38" s="1032"/>
      <c r="CC38" s="1032"/>
      <c r="CD38" s="1032"/>
      <c r="CE38" s="1032"/>
      <c r="CF38" s="1032"/>
      <c r="CG38" s="1053"/>
      <c r="CH38" s="1028"/>
      <c r="CI38" s="1029"/>
      <c r="CJ38" s="1029"/>
      <c r="CK38" s="1029"/>
      <c r="CL38" s="1030"/>
      <c r="CM38" s="1028"/>
      <c r="CN38" s="1029"/>
      <c r="CO38" s="1029"/>
      <c r="CP38" s="1029"/>
      <c r="CQ38" s="1030"/>
      <c r="CR38" s="1028"/>
      <c r="CS38" s="1029"/>
      <c r="CT38" s="1029"/>
      <c r="CU38" s="1029"/>
      <c r="CV38" s="1030"/>
      <c r="CW38" s="1028"/>
      <c r="CX38" s="1029"/>
      <c r="CY38" s="1029"/>
      <c r="CZ38" s="1029"/>
      <c r="DA38" s="1030"/>
      <c r="DB38" s="1028"/>
      <c r="DC38" s="1029"/>
      <c r="DD38" s="1029"/>
      <c r="DE38" s="1029"/>
      <c r="DF38" s="1030"/>
      <c r="DG38" s="1028"/>
      <c r="DH38" s="1029"/>
      <c r="DI38" s="1029"/>
      <c r="DJ38" s="1029"/>
      <c r="DK38" s="1030"/>
      <c r="DL38" s="1028"/>
      <c r="DM38" s="1029"/>
      <c r="DN38" s="1029"/>
      <c r="DO38" s="1029"/>
      <c r="DP38" s="1030"/>
      <c r="DQ38" s="1028"/>
      <c r="DR38" s="1029"/>
      <c r="DS38" s="1029"/>
      <c r="DT38" s="1029"/>
      <c r="DU38" s="1030"/>
      <c r="DV38" s="1031"/>
      <c r="DW38" s="1032"/>
      <c r="DX38" s="1032"/>
      <c r="DY38" s="1032"/>
      <c r="DZ38" s="1033"/>
      <c r="EA38" s="230"/>
    </row>
    <row r="39" spans="1:131" ht="26.25" customHeight="1" x14ac:dyDescent="0.2">
      <c r="A39" s="242">
        <v>12</v>
      </c>
      <c r="B39" s="1069"/>
      <c r="C39" s="1070"/>
      <c r="D39" s="1070"/>
      <c r="E39" s="1070"/>
      <c r="F39" s="1070"/>
      <c r="G39" s="1070"/>
      <c r="H39" s="1070"/>
      <c r="I39" s="1070"/>
      <c r="J39" s="1070"/>
      <c r="K39" s="1070"/>
      <c r="L39" s="1070"/>
      <c r="M39" s="1070"/>
      <c r="N39" s="1070"/>
      <c r="O39" s="1070"/>
      <c r="P39" s="1071"/>
      <c r="Q39" s="1077"/>
      <c r="R39" s="1078"/>
      <c r="S39" s="1078"/>
      <c r="T39" s="1078"/>
      <c r="U39" s="1078"/>
      <c r="V39" s="1078"/>
      <c r="W39" s="1078"/>
      <c r="X39" s="1078"/>
      <c r="Y39" s="1078"/>
      <c r="Z39" s="1078"/>
      <c r="AA39" s="1078"/>
      <c r="AB39" s="1078"/>
      <c r="AC39" s="1078"/>
      <c r="AD39" s="1078"/>
      <c r="AE39" s="1079"/>
      <c r="AF39" s="1074"/>
      <c r="AG39" s="1075"/>
      <c r="AH39" s="1075"/>
      <c r="AI39" s="1075"/>
      <c r="AJ39" s="1076"/>
      <c r="AK39" s="1016"/>
      <c r="AL39" s="1007"/>
      <c r="AM39" s="1007"/>
      <c r="AN39" s="1007"/>
      <c r="AO39" s="1007"/>
      <c r="AP39" s="1007"/>
      <c r="AQ39" s="1007"/>
      <c r="AR39" s="1007"/>
      <c r="AS39" s="1007"/>
      <c r="AT39" s="1007"/>
      <c r="AU39" s="1007"/>
      <c r="AV39" s="1007"/>
      <c r="AW39" s="1007"/>
      <c r="AX39" s="1007"/>
      <c r="AY39" s="1007"/>
      <c r="AZ39" s="1080"/>
      <c r="BA39" s="1080"/>
      <c r="BB39" s="1080"/>
      <c r="BC39" s="1080"/>
      <c r="BD39" s="1080"/>
      <c r="BE39" s="1008"/>
      <c r="BF39" s="1008"/>
      <c r="BG39" s="1008"/>
      <c r="BH39" s="1008"/>
      <c r="BI39" s="1009"/>
      <c r="BJ39" s="232"/>
      <c r="BK39" s="232"/>
      <c r="BL39" s="232"/>
      <c r="BM39" s="232"/>
      <c r="BN39" s="232"/>
      <c r="BO39" s="241"/>
      <c r="BP39" s="241"/>
      <c r="BQ39" s="238">
        <v>33</v>
      </c>
      <c r="BR39" s="239"/>
      <c r="BS39" s="1031"/>
      <c r="BT39" s="1032"/>
      <c r="BU39" s="1032"/>
      <c r="BV39" s="1032"/>
      <c r="BW39" s="1032"/>
      <c r="BX39" s="1032"/>
      <c r="BY39" s="1032"/>
      <c r="BZ39" s="1032"/>
      <c r="CA39" s="1032"/>
      <c r="CB39" s="1032"/>
      <c r="CC39" s="1032"/>
      <c r="CD39" s="1032"/>
      <c r="CE39" s="1032"/>
      <c r="CF39" s="1032"/>
      <c r="CG39" s="1053"/>
      <c r="CH39" s="1028"/>
      <c r="CI39" s="1029"/>
      <c r="CJ39" s="1029"/>
      <c r="CK39" s="1029"/>
      <c r="CL39" s="1030"/>
      <c r="CM39" s="1028"/>
      <c r="CN39" s="1029"/>
      <c r="CO39" s="1029"/>
      <c r="CP39" s="1029"/>
      <c r="CQ39" s="1030"/>
      <c r="CR39" s="1028"/>
      <c r="CS39" s="1029"/>
      <c r="CT39" s="1029"/>
      <c r="CU39" s="1029"/>
      <c r="CV39" s="1030"/>
      <c r="CW39" s="1028"/>
      <c r="CX39" s="1029"/>
      <c r="CY39" s="1029"/>
      <c r="CZ39" s="1029"/>
      <c r="DA39" s="1030"/>
      <c r="DB39" s="1028"/>
      <c r="DC39" s="1029"/>
      <c r="DD39" s="1029"/>
      <c r="DE39" s="1029"/>
      <c r="DF39" s="1030"/>
      <c r="DG39" s="1028"/>
      <c r="DH39" s="1029"/>
      <c r="DI39" s="1029"/>
      <c r="DJ39" s="1029"/>
      <c r="DK39" s="1030"/>
      <c r="DL39" s="1028"/>
      <c r="DM39" s="1029"/>
      <c r="DN39" s="1029"/>
      <c r="DO39" s="1029"/>
      <c r="DP39" s="1030"/>
      <c r="DQ39" s="1028"/>
      <c r="DR39" s="1029"/>
      <c r="DS39" s="1029"/>
      <c r="DT39" s="1029"/>
      <c r="DU39" s="1030"/>
      <c r="DV39" s="1031"/>
      <c r="DW39" s="1032"/>
      <c r="DX39" s="1032"/>
      <c r="DY39" s="1032"/>
      <c r="DZ39" s="1033"/>
      <c r="EA39" s="230"/>
    </row>
    <row r="40" spans="1:131" ht="26.25" customHeight="1" x14ac:dyDescent="0.2">
      <c r="A40" s="238">
        <v>13</v>
      </c>
      <c r="B40" s="1069"/>
      <c r="C40" s="1070"/>
      <c r="D40" s="1070"/>
      <c r="E40" s="1070"/>
      <c r="F40" s="1070"/>
      <c r="G40" s="1070"/>
      <c r="H40" s="1070"/>
      <c r="I40" s="1070"/>
      <c r="J40" s="1070"/>
      <c r="K40" s="1070"/>
      <c r="L40" s="1070"/>
      <c r="M40" s="1070"/>
      <c r="N40" s="1070"/>
      <c r="O40" s="1070"/>
      <c r="P40" s="1071"/>
      <c r="Q40" s="1077"/>
      <c r="R40" s="1078"/>
      <c r="S40" s="1078"/>
      <c r="T40" s="1078"/>
      <c r="U40" s="1078"/>
      <c r="V40" s="1078"/>
      <c r="W40" s="1078"/>
      <c r="X40" s="1078"/>
      <c r="Y40" s="1078"/>
      <c r="Z40" s="1078"/>
      <c r="AA40" s="1078"/>
      <c r="AB40" s="1078"/>
      <c r="AC40" s="1078"/>
      <c r="AD40" s="1078"/>
      <c r="AE40" s="1079"/>
      <c r="AF40" s="1074"/>
      <c r="AG40" s="1075"/>
      <c r="AH40" s="1075"/>
      <c r="AI40" s="1075"/>
      <c r="AJ40" s="1076"/>
      <c r="AK40" s="1016"/>
      <c r="AL40" s="1007"/>
      <c r="AM40" s="1007"/>
      <c r="AN40" s="1007"/>
      <c r="AO40" s="1007"/>
      <c r="AP40" s="1007"/>
      <c r="AQ40" s="1007"/>
      <c r="AR40" s="1007"/>
      <c r="AS40" s="1007"/>
      <c r="AT40" s="1007"/>
      <c r="AU40" s="1007"/>
      <c r="AV40" s="1007"/>
      <c r="AW40" s="1007"/>
      <c r="AX40" s="1007"/>
      <c r="AY40" s="1007"/>
      <c r="AZ40" s="1080"/>
      <c r="BA40" s="1080"/>
      <c r="BB40" s="1080"/>
      <c r="BC40" s="1080"/>
      <c r="BD40" s="1080"/>
      <c r="BE40" s="1008"/>
      <c r="BF40" s="1008"/>
      <c r="BG40" s="1008"/>
      <c r="BH40" s="1008"/>
      <c r="BI40" s="1009"/>
      <c r="BJ40" s="232"/>
      <c r="BK40" s="232"/>
      <c r="BL40" s="232"/>
      <c r="BM40" s="232"/>
      <c r="BN40" s="232"/>
      <c r="BO40" s="241"/>
      <c r="BP40" s="241"/>
      <c r="BQ40" s="238">
        <v>34</v>
      </c>
      <c r="BR40" s="239"/>
      <c r="BS40" s="1031"/>
      <c r="BT40" s="1032"/>
      <c r="BU40" s="1032"/>
      <c r="BV40" s="1032"/>
      <c r="BW40" s="1032"/>
      <c r="BX40" s="1032"/>
      <c r="BY40" s="1032"/>
      <c r="BZ40" s="1032"/>
      <c r="CA40" s="1032"/>
      <c r="CB40" s="1032"/>
      <c r="CC40" s="1032"/>
      <c r="CD40" s="1032"/>
      <c r="CE40" s="1032"/>
      <c r="CF40" s="1032"/>
      <c r="CG40" s="1053"/>
      <c r="CH40" s="1028"/>
      <c r="CI40" s="1029"/>
      <c r="CJ40" s="1029"/>
      <c r="CK40" s="1029"/>
      <c r="CL40" s="1030"/>
      <c r="CM40" s="1028"/>
      <c r="CN40" s="1029"/>
      <c r="CO40" s="1029"/>
      <c r="CP40" s="1029"/>
      <c r="CQ40" s="1030"/>
      <c r="CR40" s="1028"/>
      <c r="CS40" s="1029"/>
      <c r="CT40" s="1029"/>
      <c r="CU40" s="1029"/>
      <c r="CV40" s="1030"/>
      <c r="CW40" s="1028"/>
      <c r="CX40" s="1029"/>
      <c r="CY40" s="1029"/>
      <c r="CZ40" s="1029"/>
      <c r="DA40" s="1030"/>
      <c r="DB40" s="1028"/>
      <c r="DC40" s="1029"/>
      <c r="DD40" s="1029"/>
      <c r="DE40" s="1029"/>
      <c r="DF40" s="1030"/>
      <c r="DG40" s="1028"/>
      <c r="DH40" s="1029"/>
      <c r="DI40" s="1029"/>
      <c r="DJ40" s="1029"/>
      <c r="DK40" s="1030"/>
      <c r="DL40" s="1028"/>
      <c r="DM40" s="1029"/>
      <c r="DN40" s="1029"/>
      <c r="DO40" s="1029"/>
      <c r="DP40" s="1030"/>
      <c r="DQ40" s="1028"/>
      <c r="DR40" s="1029"/>
      <c r="DS40" s="1029"/>
      <c r="DT40" s="1029"/>
      <c r="DU40" s="1030"/>
      <c r="DV40" s="1031"/>
      <c r="DW40" s="1032"/>
      <c r="DX40" s="1032"/>
      <c r="DY40" s="1032"/>
      <c r="DZ40" s="1033"/>
      <c r="EA40" s="230"/>
    </row>
    <row r="41" spans="1:131" ht="26.25" customHeight="1" x14ac:dyDescent="0.2">
      <c r="A41" s="238">
        <v>14</v>
      </c>
      <c r="B41" s="1069"/>
      <c r="C41" s="1070"/>
      <c r="D41" s="1070"/>
      <c r="E41" s="1070"/>
      <c r="F41" s="1070"/>
      <c r="G41" s="1070"/>
      <c r="H41" s="1070"/>
      <c r="I41" s="1070"/>
      <c r="J41" s="1070"/>
      <c r="K41" s="1070"/>
      <c r="L41" s="1070"/>
      <c r="M41" s="1070"/>
      <c r="N41" s="1070"/>
      <c r="O41" s="1070"/>
      <c r="P41" s="1071"/>
      <c r="Q41" s="1077"/>
      <c r="R41" s="1078"/>
      <c r="S41" s="1078"/>
      <c r="T41" s="1078"/>
      <c r="U41" s="1078"/>
      <c r="V41" s="1078"/>
      <c r="W41" s="1078"/>
      <c r="X41" s="1078"/>
      <c r="Y41" s="1078"/>
      <c r="Z41" s="1078"/>
      <c r="AA41" s="1078"/>
      <c r="AB41" s="1078"/>
      <c r="AC41" s="1078"/>
      <c r="AD41" s="1078"/>
      <c r="AE41" s="1079"/>
      <c r="AF41" s="1074"/>
      <c r="AG41" s="1075"/>
      <c r="AH41" s="1075"/>
      <c r="AI41" s="1075"/>
      <c r="AJ41" s="1076"/>
      <c r="AK41" s="1016"/>
      <c r="AL41" s="1007"/>
      <c r="AM41" s="1007"/>
      <c r="AN41" s="1007"/>
      <c r="AO41" s="1007"/>
      <c r="AP41" s="1007"/>
      <c r="AQ41" s="1007"/>
      <c r="AR41" s="1007"/>
      <c r="AS41" s="1007"/>
      <c r="AT41" s="1007"/>
      <c r="AU41" s="1007"/>
      <c r="AV41" s="1007"/>
      <c r="AW41" s="1007"/>
      <c r="AX41" s="1007"/>
      <c r="AY41" s="1007"/>
      <c r="AZ41" s="1080"/>
      <c r="BA41" s="1080"/>
      <c r="BB41" s="1080"/>
      <c r="BC41" s="1080"/>
      <c r="BD41" s="1080"/>
      <c r="BE41" s="1008"/>
      <c r="BF41" s="1008"/>
      <c r="BG41" s="1008"/>
      <c r="BH41" s="1008"/>
      <c r="BI41" s="1009"/>
      <c r="BJ41" s="232"/>
      <c r="BK41" s="232"/>
      <c r="BL41" s="232"/>
      <c r="BM41" s="232"/>
      <c r="BN41" s="232"/>
      <c r="BO41" s="241"/>
      <c r="BP41" s="241"/>
      <c r="BQ41" s="238">
        <v>35</v>
      </c>
      <c r="BR41" s="239"/>
      <c r="BS41" s="1031"/>
      <c r="BT41" s="1032"/>
      <c r="BU41" s="1032"/>
      <c r="BV41" s="1032"/>
      <c r="BW41" s="1032"/>
      <c r="BX41" s="1032"/>
      <c r="BY41" s="1032"/>
      <c r="BZ41" s="1032"/>
      <c r="CA41" s="1032"/>
      <c r="CB41" s="1032"/>
      <c r="CC41" s="1032"/>
      <c r="CD41" s="1032"/>
      <c r="CE41" s="1032"/>
      <c r="CF41" s="1032"/>
      <c r="CG41" s="1053"/>
      <c r="CH41" s="1028"/>
      <c r="CI41" s="1029"/>
      <c r="CJ41" s="1029"/>
      <c r="CK41" s="1029"/>
      <c r="CL41" s="1030"/>
      <c r="CM41" s="1028"/>
      <c r="CN41" s="1029"/>
      <c r="CO41" s="1029"/>
      <c r="CP41" s="1029"/>
      <c r="CQ41" s="1030"/>
      <c r="CR41" s="1028"/>
      <c r="CS41" s="1029"/>
      <c r="CT41" s="1029"/>
      <c r="CU41" s="1029"/>
      <c r="CV41" s="1030"/>
      <c r="CW41" s="1028"/>
      <c r="CX41" s="1029"/>
      <c r="CY41" s="1029"/>
      <c r="CZ41" s="1029"/>
      <c r="DA41" s="1030"/>
      <c r="DB41" s="1028"/>
      <c r="DC41" s="1029"/>
      <c r="DD41" s="1029"/>
      <c r="DE41" s="1029"/>
      <c r="DF41" s="1030"/>
      <c r="DG41" s="1028"/>
      <c r="DH41" s="1029"/>
      <c r="DI41" s="1029"/>
      <c r="DJ41" s="1029"/>
      <c r="DK41" s="1030"/>
      <c r="DL41" s="1028"/>
      <c r="DM41" s="1029"/>
      <c r="DN41" s="1029"/>
      <c r="DO41" s="1029"/>
      <c r="DP41" s="1030"/>
      <c r="DQ41" s="1028"/>
      <c r="DR41" s="1029"/>
      <c r="DS41" s="1029"/>
      <c r="DT41" s="1029"/>
      <c r="DU41" s="1030"/>
      <c r="DV41" s="1031"/>
      <c r="DW41" s="1032"/>
      <c r="DX41" s="1032"/>
      <c r="DY41" s="1032"/>
      <c r="DZ41" s="1033"/>
      <c r="EA41" s="230"/>
    </row>
    <row r="42" spans="1:131" ht="26.25" customHeight="1" x14ac:dyDescent="0.2">
      <c r="A42" s="238">
        <v>15</v>
      </c>
      <c r="B42" s="1069"/>
      <c r="C42" s="1070"/>
      <c r="D42" s="1070"/>
      <c r="E42" s="1070"/>
      <c r="F42" s="1070"/>
      <c r="G42" s="1070"/>
      <c r="H42" s="1070"/>
      <c r="I42" s="1070"/>
      <c r="J42" s="1070"/>
      <c r="K42" s="1070"/>
      <c r="L42" s="1070"/>
      <c r="M42" s="1070"/>
      <c r="N42" s="1070"/>
      <c r="O42" s="1070"/>
      <c r="P42" s="1071"/>
      <c r="Q42" s="1077"/>
      <c r="R42" s="1078"/>
      <c r="S42" s="1078"/>
      <c r="T42" s="1078"/>
      <c r="U42" s="1078"/>
      <c r="V42" s="1078"/>
      <c r="W42" s="1078"/>
      <c r="X42" s="1078"/>
      <c r="Y42" s="1078"/>
      <c r="Z42" s="1078"/>
      <c r="AA42" s="1078"/>
      <c r="AB42" s="1078"/>
      <c r="AC42" s="1078"/>
      <c r="AD42" s="1078"/>
      <c r="AE42" s="1079"/>
      <c r="AF42" s="1074"/>
      <c r="AG42" s="1075"/>
      <c r="AH42" s="1075"/>
      <c r="AI42" s="1075"/>
      <c r="AJ42" s="1076"/>
      <c r="AK42" s="1016"/>
      <c r="AL42" s="1007"/>
      <c r="AM42" s="1007"/>
      <c r="AN42" s="1007"/>
      <c r="AO42" s="1007"/>
      <c r="AP42" s="1007"/>
      <c r="AQ42" s="1007"/>
      <c r="AR42" s="1007"/>
      <c r="AS42" s="1007"/>
      <c r="AT42" s="1007"/>
      <c r="AU42" s="1007"/>
      <c r="AV42" s="1007"/>
      <c r="AW42" s="1007"/>
      <c r="AX42" s="1007"/>
      <c r="AY42" s="1007"/>
      <c r="AZ42" s="1080"/>
      <c r="BA42" s="1080"/>
      <c r="BB42" s="1080"/>
      <c r="BC42" s="1080"/>
      <c r="BD42" s="1080"/>
      <c r="BE42" s="1008"/>
      <c r="BF42" s="1008"/>
      <c r="BG42" s="1008"/>
      <c r="BH42" s="1008"/>
      <c r="BI42" s="1009"/>
      <c r="BJ42" s="232"/>
      <c r="BK42" s="232"/>
      <c r="BL42" s="232"/>
      <c r="BM42" s="232"/>
      <c r="BN42" s="232"/>
      <c r="BO42" s="241"/>
      <c r="BP42" s="241"/>
      <c r="BQ42" s="238">
        <v>36</v>
      </c>
      <c r="BR42" s="239"/>
      <c r="BS42" s="1031"/>
      <c r="BT42" s="1032"/>
      <c r="BU42" s="1032"/>
      <c r="BV42" s="1032"/>
      <c r="BW42" s="1032"/>
      <c r="BX42" s="1032"/>
      <c r="BY42" s="1032"/>
      <c r="BZ42" s="1032"/>
      <c r="CA42" s="1032"/>
      <c r="CB42" s="1032"/>
      <c r="CC42" s="1032"/>
      <c r="CD42" s="1032"/>
      <c r="CE42" s="1032"/>
      <c r="CF42" s="1032"/>
      <c r="CG42" s="1053"/>
      <c r="CH42" s="1028"/>
      <c r="CI42" s="1029"/>
      <c r="CJ42" s="1029"/>
      <c r="CK42" s="1029"/>
      <c r="CL42" s="1030"/>
      <c r="CM42" s="1028"/>
      <c r="CN42" s="1029"/>
      <c r="CO42" s="1029"/>
      <c r="CP42" s="1029"/>
      <c r="CQ42" s="1030"/>
      <c r="CR42" s="1028"/>
      <c r="CS42" s="1029"/>
      <c r="CT42" s="1029"/>
      <c r="CU42" s="1029"/>
      <c r="CV42" s="1030"/>
      <c r="CW42" s="1028"/>
      <c r="CX42" s="1029"/>
      <c r="CY42" s="1029"/>
      <c r="CZ42" s="1029"/>
      <c r="DA42" s="1030"/>
      <c r="DB42" s="1028"/>
      <c r="DC42" s="1029"/>
      <c r="DD42" s="1029"/>
      <c r="DE42" s="1029"/>
      <c r="DF42" s="1030"/>
      <c r="DG42" s="1028"/>
      <c r="DH42" s="1029"/>
      <c r="DI42" s="1029"/>
      <c r="DJ42" s="1029"/>
      <c r="DK42" s="1030"/>
      <c r="DL42" s="1028"/>
      <c r="DM42" s="1029"/>
      <c r="DN42" s="1029"/>
      <c r="DO42" s="1029"/>
      <c r="DP42" s="1030"/>
      <c r="DQ42" s="1028"/>
      <c r="DR42" s="1029"/>
      <c r="DS42" s="1029"/>
      <c r="DT42" s="1029"/>
      <c r="DU42" s="1030"/>
      <c r="DV42" s="1031"/>
      <c r="DW42" s="1032"/>
      <c r="DX42" s="1032"/>
      <c r="DY42" s="1032"/>
      <c r="DZ42" s="1033"/>
      <c r="EA42" s="230"/>
    </row>
    <row r="43" spans="1:131" ht="26.25" customHeight="1" x14ac:dyDescent="0.2">
      <c r="A43" s="238">
        <v>16</v>
      </c>
      <c r="B43" s="1069"/>
      <c r="C43" s="1070"/>
      <c r="D43" s="1070"/>
      <c r="E43" s="1070"/>
      <c r="F43" s="1070"/>
      <c r="G43" s="1070"/>
      <c r="H43" s="1070"/>
      <c r="I43" s="1070"/>
      <c r="J43" s="1070"/>
      <c r="K43" s="1070"/>
      <c r="L43" s="1070"/>
      <c r="M43" s="1070"/>
      <c r="N43" s="1070"/>
      <c r="O43" s="1070"/>
      <c r="P43" s="1071"/>
      <c r="Q43" s="1077"/>
      <c r="R43" s="1078"/>
      <c r="S43" s="1078"/>
      <c r="T43" s="1078"/>
      <c r="U43" s="1078"/>
      <c r="V43" s="1078"/>
      <c r="W43" s="1078"/>
      <c r="X43" s="1078"/>
      <c r="Y43" s="1078"/>
      <c r="Z43" s="1078"/>
      <c r="AA43" s="1078"/>
      <c r="AB43" s="1078"/>
      <c r="AC43" s="1078"/>
      <c r="AD43" s="1078"/>
      <c r="AE43" s="1079"/>
      <c r="AF43" s="1074"/>
      <c r="AG43" s="1075"/>
      <c r="AH43" s="1075"/>
      <c r="AI43" s="1075"/>
      <c r="AJ43" s="1076"/>
      <c r="AK43" s="1016"/>
      <c r="AL43" s="1007"/>
      <c r="AM43" s="1007"/>
      <c r="AN43" s="1007"/>
      <c r="AO43" s="1007"/>
      <c r="AP43" s="1007"/>
      <c r="AQ43" s="1007"/>
      <c r="AR43" s="1007"/>
      <c r="AS43" s="1007"/>
      <c r="AT43" s="1007"/>
      <c r="AU43" s="1007"/>
      <c r="AV43" s="1007"/>
      <c r="AW43" s="1007"/>
      <c r="AX43" s="1007"/>
      <c r="AY43" s="1007"/>
      <c r="AZ43" s="1080"/>
      <c r="BA43" s="1080"/>
      <c r="BB43" s="1080"/>
      <c r="BC43" s="1080"/>
      <c r="BD43" s="1080"/>
      <c r="BE43" s="1008"/>
      <c r="BF43" s="1008"/>
      <c r="BG43" s="1008"/>
      <c r="BH43" s="1008"/>
      <c r="BI43" s="1009"/>
      <c r="BJ43" s="232"/>
      <c r="BK43" s="232"/>
      <c r="BL43" s="232"/>
      <c r="BM43" s="232"/>
      <c r="BN43" s="232"/>
      <c r="BO43" s="241"/>
      <c r="BP43" s="241"/>
      <c r="BQ43" s="238">
        <v>37</v>
      </c>
      <c r="BR43" s="239"/>
      <c r="BS43" s="1031"/>
      <c r="BT43" s="1032"/>
      <c r="BU43" s="1032"/>
      <c r="BV43" s="1032"/>
      <c r="BW43" s="1032"/>
      <c r="BX43" s="1032"/>
      <c r="BY43" s="1032"/>
      <c r="BZ43" s="1032"/>
      <c r="CA43" s="1032"/>
      <c r="CB43" s="1032"/>
      <c r="CC43" s="1032"/>
      <c r="CD43" s="1032"/>
      <c r="CE43" s="1032"/>
      <c r="CF43" s="1032"/>
      <c r="CG43" s="1053"/>
      <c r="CH43" s="1028"/>
      <c r="CI43" s="1029"/>
      <c r="CJ43" s="1029"/>
      <c r="CK43" s="1029"/>
      <c r="CL43" s="1030"/>
      <c r="CM43" s="1028"/>
      <c r="CN43" s="1029"/>
      <c r="CO43" s="1029"/>
      <c r="CP43" s="1029"/>
      <c r="CQ43" s="1030"/>
      <c r="CR43" s="1028"/>
      <c r="CS43" s="1029"/>
      <c r="CT43" s="1029"/>
      <c r="CU43" s="1029"/>
      <c r="CV43" s="1030"/>
      <c r="CW43" s="1028"/>
      <c r="CX43" s="1029"/>
      <c r="CY43" s="1029"/>
      <c r="CZ43" s="1029"/>
      <c r="DA43" s="1030"/>
      <c r="DB43" s="1028"/>
      <c r="DC43" s="1029"/>
      <c r="DD43" s="1029"/>
      <c r="DE43" s="1029"/>
      <c r="DF43" s="1030"/>
      <c r="DG43" s="1028"/>
      <c r="DH43" s="1029"/>
      <c r="DI43" s="1029"/>
      <c r="DJ43" s="1029"/>
      <c r="DK43" s="1030"/>
      <c r="DL43" s="1028"/>
      <c r="DM43" s="1029"/>
      <c r="DN43" s="1029"/>
      <c r="DO43" s="1029"/>
      <c r="DP43" s="1030"/>
      <c r="DQ43" s="1028"/>
      <c r="DR43" s="1029"/>
      <c r="DS43" s="1029"/>
      <c r="DT43" s="1029"/>
      <c r="DU43" s="1030"/>
      <c r="DV43" s="1031"/>
      <c r="DW43" s="1032"/>
      <c r="DX43" s="1032"/>
      <c r="DY43" s="1032"/>
      <c r="DZ43" s="1033"/>
      <c r="EA43" s="230"/>
    </row>
    <row r="44" spans="1:131" ht="26.25" customHeight="1" x14ac:dyDescent="0.2">
      <c r="A44" s="238">
        <v>17</v>
      </c>
      <c r="B44" s="1069"/>
      <c r="C44" s="1070"/>
      <c r="D44" s="1070"/>
      <c r="E44" s="1070"/>
      <c r="F44" s="1070"/>
      <c r="G44" s="1070"/>
      <c r="H44" s="1070"/>
      <c r="I44" s="1070"/>
      <c r="J44" s="1070"/>
      <c r="K44" s="1070"/>
      <c r="L44" s="1070"/>
      <c r="M44" s="1070"/>
      <c r="N44" s="1070"/>
      <c r="O44" s="1070"/>
      <c r="P44" s="1071"/>
      <c r="Q44" s="1077"/>
      <c r="R44" s="1078"/>
      <c r="S44" s="1078"/>
      <c r="T44" s="1078"/>
      <c r="U44" s="1078"/>
      <c r="V44" s="1078"/>
      <c r="W44" s="1078"/>
      <c r="X44" s="1078"/>
      <c r="Y44" s="1078"/>
      <c r="Z44" s="1078"/>
      <c r="AA44" s="1078"/>
      <c r="AB44" s="1078"/>
      <c r="AC44" s="1078"/>
      <c r="AD44" s="1078"/>
      <c r="AE44" s="1079"/>
      <c r="AF44" s="1074"/>
      <c r="AG44" s="1075"/>
      <c r="AH44" s="1075"/>
      <c r="AI44" s="1075"/>
      <c r="AJ44" s="1076"/>
      <c r="AK44" s="1016"/>
      <c r="AL44" s="1007"/>
      <c r="AM44" s="1007"/>
      <c r="AN44" s="1007"/>
      <c r="AO44" s="1007"/>
      <c r="AP44" s="1007"/>
      <c r="AQ44" s="1007"/>
      <c r="AR44" s="1007"/>
      <c r="AS44" s="1007"/>
      <c r="AT44" s="1007"/>
      <c r="AU44" s="1007"/>
      <c r="AV44" s="1007"/>
      <c r="AW44" s="1007"/>
      <c r="AX44" s="1007"/>
      <c r="AY44" s="1007"/>
      <c r="AZ44" s="1080"/>
      <c r="BA44" s="1080"/>
      <c r="BB44" s="1080"/>
      <c r="BC44" s="1080"/>
      <c r="BD44" s="1080"/>
      <c r="BE44" s="1008"/>
      <c r="BF44" s="1008"/>
      <c r="BG44" s="1008"/>
      <c r="BH44" s="1008"/>
      <c r="BI44" s="1009"/>
      <c r="BJ44" s="232"/>
      <c r="BK44" s="232"/>
      <c r="BL44" s="232"/>
      <c r="BM44" s="232"/>
      <c r="BN44" s="232"/>
      <c r="BO44" s="241"/>
      <c r="BP44" s="241"/>
      <c r="BQ44" s="238">
        <v>38</v>
      </c>
      <c r="BR44" s="239"/>
      <c r="BS44" s="1031"/>
      <c r="BT44" s="1032"/>
      <c r="BU44" s="1032"/>
      <c r="BV44" s="1032"/>
      <c r="BW44" s="1032"/>
      <c r="BX44" s="1032"/>
      <c r="BY44" s="1032"/>
      <c r="BZ44" s="1032"/>
      <c r="CA44" s="1032"/>
      <c r="CB44" s="1032"/>
      <c r="CC44" s="1032"/>
      <c r="CD44" s="1032"/>
      <c r="CE44" s="1032"/>
      <c r="CF44" s="1032"/>
      <c r="CG44" s="1053"/>
      <c r="CH44" s="1028"/>
      <c r="CI44" s="1029"/>
      <c r="CJ44" s="1029"/>
      <c r="CK44" s="1029"/>
      <c r="CL44" s="1030"/>
      <c r="CM44" s="1028"/>
      <c r="CN44" s="1029"/>
      <c r="CO44" s="1029"/>
      <c r="CP44" s="1029"/>
      <c r="CQ44" s="1030"/>
      <c r="CR44" s="1028"/>
      <c r="CS44" s="1029"/>
      <c r="CT44" s="1029"/>
      <c r="CU44" s="1029"/>
      <c r="CV44" s="1030"/>
      <c r="CW44" s="1028"/>
      <c r="CX44" s="1029"/>
      <c r="CY44" s="1029"/>
      <c r="CZ44" s="1029"/>
      <c r="DA44" s="1030"/>
      <c r="DB44" s="1028"/>
      <c r="DC44" s="1029"/>
      <c r="DD44" s="1029"/>
      <c r="DE44" s="1029"/>
      <c r="DF44" s="1030"/>
      <c r="DG44" s="1028"/>
      <c r="DH44" s="1029"/>
      <c r="DI44" s="1029"/>
      <c r="DJ44" s="1029"/>
      <c r="DK44" s="1030"/>
      <c r="DL44" s="1028"/>
      <c r="DM44" s="1029"/>
      <c r="DN44" s="1029"/>
      <c r="DO44" s="1029"/>
      <c r="DP44" s="1030"/>
      <c r="DQ44" s="1028"/>
      <c r="DR44" s="1029"/>
      <c r="DS44" s="1029"/>
      <c r="DT44" s="1029"/>
      <c r="DU44" s="1030"/>
      <c r="DV44" s="1031"/>
      <c r="DW44" s="1032"/>
      <c r="DX44" s="1032"/>
      <c r="DY44" s="1032"/>
      <c r="DZ44" s="1033"/>
      <c r="EA44" s="230"/>
    </row>
    <row r="45" spans="1:131" ht="26.25" customHeight="1" x14ac:dyDescent="0.2">
      <c r="A45" s="238">
        <v>18</v>
      </c>
      <c r="B45" s="1069"/>
      <c r="C45" s="1070"/>
      <c r="D45" s="1070"/>
      <c r="E45" s="1070"/>
      <c r="F45" s="1070"/>
      <c r="G45" s="1070"/>
      <c r="H45" s="1070"/>
      <c r="I45" s="1070"/>
      <c r="J45" s="1070"/>
      <c r="K45" s="1070"/>
      <c r="L45" s="1070"/>
      <c r="M45" s="1070"/>
      <c r="N45" s="1070"/>
      <c r="O45" s="1070"/>
      <c r="P45" s="1071"/>
      <c r="Q45" s="1077"/>
      <c r="R45" s="1078"/>
      <c r="S45" s="1078"/>
      <c r="T45" s="1078"/>
      <c r="U45" s="1078"/>
      <c r="V45" s="1078"/>
      <c r="W45" s="1078"/>
      <c r="X45" s="1078"/>
      <c r="Y45" s="1078"/>
      <c r="Z45" s="1078"/>
      <c r="AA45" s="1078"/>
      <c r="AB45" s="1078"/>
      <c r="AC45" s="1078"/>
      <c r="AD45" s="1078"/>
      <c r="AE45" s="1079"/>
      <c r="AF45" s="1074"/>
      <c r="AG45" s="1075"/>
      <c r="AH45" s="1075"/>
      <c r="AI45" s="1075"/>
      <c r="AJ45" s="1076"/>
      <c r="AK45" s="1016"/>
      <c r="AL45" s="1007"/>
      <c r="AM45" s="1007"/>
      <c r="AN45" s="1007"/>
      <c r="AO45" s="1007"/>
      <c r="AP45" s="1007"/>
      <c r="AQ45" s="1007"/>
      <c r="AR45" s="1007"/>
      <c r="AS45" s="1007"/>
      <c r="AT45" s="1007"/>
      <c r="AU45" s="1007"/>
      <c r="AV45" s="1007"/>
      <c r="AW45" s="1007"/>
      <c r="AX45" s="1007"/>
      <c r="AY45" s="1007"/>
      <c r="AZ45" s="1080"/>
      <c r="BA45" s="1080"/>
      <c r="BB45" s="1080"/>
      <c r="BC45" s="1080"/>
      <c r="BD45" s="1080"/>
      <c r="BE45" s="1008"/>
      <c r="BF45" s="1008"/>
      <c r="BG45" s="1008"/>
      <c r="BH45" s="1008"/>
      <c r="BI45" s="1009"/>
      <c r="BJ45" s="232"/>
      <c r="BK45" s="232"/>
      <c r="BL45" s="232"/>
      <c r="BM45" s="232"/>
      <c r="BN45" s="232"/>
      <c r="BO45" s="241"/>
      <c r="BP45" s="241"/>
      <c r="BQ45" s="238">
        <v>39</v>
      </c>
      <c r="BR45" s="239"/>
      <c r="BS45" s="1031"/>
      <c r="BT45" s="1032"/>
      <c r="BU45" s="1032"/>
      <c r="BV45" s="1032"/>
      <c r="BW45" s="1032"/>
      <c r="BX45" s="1032"/>
      <c r="BY45" s="1032"/>
      <c r="BZ45" s="1032"/>
      <c r="CA45" s="1032"/>
      <c r="CB45" s="1032"/>
      <c r="CC45" s="1032"/>
      <c r="CD45" s="1032"/>
      <c r="CE45" s="1032"/>
      <c r="CF45" s="1032"/>
      <c r="CG45" s="1053"/>
      <c r="CH45" s="1028"/>
      <c r="CI45" s="1029"/>
      <c r="CJ45" s="1029"/>
      <c r="CK45" s="1029"/>
      <c r="CL45" s="1030"/>
      <c r="CM45" s="1028"/>
      <c r="CN45" s="1029"/>
      <c r="CO45" s="1029"/>
      <c r="CP45" s="1029"/>
      <c r="CQ45" s="1030"/>
      <c r="CR45" s="1028"/>
      <c r="CS45" s="1029"/>
      <c r="CT45" s="1029"/>
      <c r="CU45" s="1029"/>
      <c r="CV45" s="1030"/>
      <c r="CW45" s="1028"/>
      <c r="CX45" s="1029"/>
      <c r="CY45" s="1029"/>
      <c r="CZ45" s="1029"/>
      <c r="DA45" s="1030"/>
      <c r="DB45" s="1028"/>
      <c r="DC45" s="1029"/>
      <c r="DD45" s="1029"/>
      <c r="DE45" s="1029"/>
      <c r="DF45" s="1030"/>
      <c r="DG45" s="1028"/>
      <c r="DH45" s="1029"/>
      <c r="DI45" s="1029"/>
      <c r="DJ45" s="1029"/>
      <c r="DK45" s="1030"/>
      <c r="DL45" s="1028"/>
      <c r="DM45" s="1029"/>
      <c r="DN45" s="1029"/>
      <c r="DO45" s="1029"/>
      <c r="DP45" s="1030"/>
      <c r="DQ45" s="1028"/>
      <c r="DR45" s="1029"/>
      <c r="DS45" s="1029"/>
      <c r="DT45" s="1029"/>
      <c r="DU45" s="1030"/>
      <c r="DV45" s="1031"/>
      <c r="DW45" s="1032"/>
      <c r="DX45" s="1032"/>
      <c r="DY45" s="1032"/>
      <c r="DZ45" s="1033"/>
      <c r="EA45" s="230"/>
    </row>
    <row r="46" spans="1:131" ht="26.25" customHeight="1" x14ac:dyDescent="0.2">
      <c r="A46" s="238">
        <v>19</v>
      </c>
      <c r="B46" s="1069"/>
      <c r="C46" s="1070"/>
      <c r="D46" s="1070"/>
      <c r="E46" s="1070"/>
      <c r="F46" s="1070"/>
      <c r="G46" s="1070"/>
      <c r="H46" s="1070"/>
      <c r="I46" s="1070"/>
      <c r="J46" s="1070"/>
      <c r="K46" s="1070"/>
      <c r="L46" s="1070"/>
      <c r="M46" s="1070"/>
      <c r="N46" s="1070"/>
      <c r="O46" s="1070"/>
      <c r="P46" s="1071"/>
      <c r="Q46" s="1077"/>
      <c r="R46" s="1078"/>
      <c r="S46" s="1078"/>
      <c r="T46" s="1078"/>
      <c r="U46" s="1078"/>
      <c r="V46" s="1078"/>
      <c r="W46" s="1078"/>
      <c r="X46" s="1078"/>
      <c r="Y46" s="1078"/>
      <c r="Z46" s="1078"/>
      <c r="AA46" s="1078"/>
      <c r="AB46" s="1078"/>
      <c r="AC46" s="1078"/>
      <c r="AD46" s="1078"/>
      <c r="AE46" s="1079"/>
      <c r="AF46" s="1074"/>
      <c r="AG46" s="1075"/>
      <c r="AH46" s="1075"/>
      <c r="AI46" s="1075"/>
      <c r="AJ46" s="1076"/>
      <c r="AK46" s="1016"/>
      <c r="AL46" s="1007"/>
      <c r="AM46" s="1007"/>
      <c r="AN46" s="1007"/>
      <c r="AO46" s="1007"/>
      <c r="AP46" s="1007"/>
      <c r="AQ46" s="1007"/>
      <c r="AR46" s="1007"/>
      <c r="AS46" s="1007"/>
      <c r="AT46" s="1007"/>
      <c r="AU46" s="1007"/>
      <c r="AV46" s="1007"/>
      <c r="AW46" s="1007"/>
      <c r="AX46" s="1007"/>
      <c r="AY46" s="1007"/>
      <c r="AZ46" s="1080"/>
      <c r="BA46" s="1080"/>
      <c r="BB46" s="1080"/>
      <c r="BC46" s="1080"/>
      <c r="BD46" s="1080"/>
      <c r="BE46" s="1008"/>
      <c r="BF46" s="1008"/>
      <c r="BG46" s="1008"/>
      <c r="BH46" s="1008"/>
      <c r="BI46" s="1009"/>
      <c r="BJ46" s="232"/>
      <c r="BK46" s="232"/>
      <c r="BL46" s="232"/>
      <c r="BM46" s="232"/>
      <c r="BN46" s="232"/>
      <c r="BO46" s="241"/>
      <c r="BP46" s="241"/>
      <c r="BQ46" s="238">
        <v>40</v>
      </c>
      <c r="BR46" s="239"/>
      <c r="BS46" s="1031"/>
      <c r="BT46" s="1032"/>
      <c r="BU46" s="1032"/>
      <c r="BV46" s="1032"/>
      <c r="BW46" s="1032"/>
      <c r="BX46" s="1032"/>
      <c r="BY46" s="1032"/>
      <c r="BZ46" s="1032"/>
      <c r="CA46" s="1032"/>
      <c r="CB46" s="1032"/>
      <c r="CC46" s="1032"/>
      <c r="CD46" s="1032"/>
      <c r="CE46" s="1032"/>
      <c r="CF46" s="1032"/>
      <c r="CG46" s="1053"/>
      <c r="CH46" s="1028"/>
      <c r="CI46" s="1029"/>
      <c r="CJ46" s="1029"/>
      <c r="CK46" s="1029"/>
      <c r="CL46" s="1030"/>
      <c r="CM46" s="1028"/>
      <c r="CN46" s="1029"/>
      <c r="CO46" s="1029"/>
      <c r="CP46" s="1029"/>
      <c r="CQ46" s="1030"/>
      <c r="CR46" s="1028"/>
      <c r="CS46" s="1029"/>
      <c r="CT46" s="1029"/>
      <c r="CU46" s="1029"/>
      <c r="CV46" s="1030"/>
      <c r="CW46" s="1028"/>
      <c r="CX46" s="1029"/>
      <c r="CY46" s="1029"/>
      <c r="CZ46" s="1029"/>
      <c r="DA46" s="1030"/>
      <c r="DB46" s="1028"/>
      <c r="DC46" s="1029"/>
      <c r="DD46" s="1029"/>
      <c r="DE46" s="1029"/>
      <c r="DF46" s="1030"/>
      <c r="DG46" s="1028"/>
      <c r="DH46" s="1029"/>
      <c r="DI46" s="1029"/>
      <c r="DJ46" s="1029"/>
      <c r="DK46" s="1030"/>
      <c r="DL46" s="1028"/>
      <c r="DM46" s="1029"/>
      <c r="DN46" s="1029"/>
      <c r="DO46" s="1029"/>
      <c r="DP46" s="1030"/>
      <c r="DQ46" s="1028"/>
      <c r="DR46" s="1029"/>
      <c r="DS46" s="1029"/>
      <c r="DT46" s="1029"/>
      <c r="DU46" s="1030"/>
      <c r="DV46" s="1031"/>
      <c r="DW46" s="1032"/>
      <c r="DX46" s="1032"/>
      <c r="DY46" s="1032"/>
      <c r="DZ46" s="1033"/>
      <c r="EA46" s="230"/>
    </row>
    <row r="47" spans="1:131" ht="26.25" customHeight="1" x14ac:dyDescent="0.2">
      <c r="A47" s="238">
        <v>20</v>
      </c>
      <c r="B47" s="1069"/>
      <c r="C47" s="1070"/>
      <c r="D47" s="1070"/>
      <c r="E47" s="1070"/>
      <c r="F47" s="1070"/>
      <c r="G47" s="1070"/>
      <c r="H47" s="1070"/>
      <c r="I47" s="1070"/>
      <c r="J47" s="1070"/>
      <c r="K47" s="1070"/>
      <c r="L47" s="1070"/>
      <c r="M47" s="1070"/>
      <c r="N47" s="1070"/>
      <c r="O47" s="1070"/>
      <c r="P47" s="1071"/>
      <c r="Q47" s="1077"/>
      <c r="R47" s="1078"/>
      <c r="S47" s="1078"/>
      <c r="T47" s="1078"/>
      <c r="U47" s="1078"/>
      <c r="V47" s="1078"/>
      <c r="W47" s="1078"/>
      <c r="X47" s="1078"/>
      <c r="Y47" s="1078"/>
      <c r="Z47" s="1078"/>
      <c r="AA47" s="1078"/>
      <c r="AB47" s="1078"/>
      <c r="AC47" s="1078"/>
      <c r="AD47" s="1078"/>
      <c r="AE47" s="1079"/>
      <c r="AF47" s="1074"/>
      <c r="AG47" s="1075"/>
      <c r="AH47" s="1075"/>
      <c r="AI47" s="1075"/>
      <c r="AJ47" s="1076"/>
      <c r="AK47" s="1016"/>
      <c r="AL47" s="1007"/>
      <c r="AM47" s="1007"/>
      <c r="AN47" s="1007"/>
      <c r="AO47" s="1007"/>
      <c r="AP47" s="1007"/>
      <c r="AQ47" s="1007"/>
      <c r="AR47" s="1007"/>
      <c r="AS47" s="1007"/>
      <c r="AT47" s="1007"/>
      <c r="AU47" s="1007"/>
      <c r="AV47" s="1007"/>
      <c r="AW47" s="1007"/>
      <c r="AX47" s="1007"/>
      <c r="AY47" s="1007"/>
      <c r="AZ47" s="1080"/>
      <c r="BA47" s="1080"/>
      <c r="BB47" s="1080"/>
      <c r="BC47" s="1080"/>
      <c r="BD47" s="1080"/>
      <c r="BE47" s="1008"/>
      <c r="BF47" s="1008"/>
      <c r="BG47" s="1008"/>
      <c r="BH47" s="1008"/>
      <c r="BI47" s="1009"/>
      <c r="BJ47" s="232"/>
      <c r="BK47" s="232"/>
      <c r="BL47" s="232"/>
      <c r="BM47" s="232"/>
      <c r="BN47" s="232"/>
      <c r="BO47" s="241"/>
      <c r="BP47" s="241"/>
      <c r="BQ47" s="238">
        <v>41</v>
      </c>
      <c r="BR47" s="239"/>
      <c r="BS47" s="1031"/>
      <c r="BT47" s="1032"/>
      <c r="BU47" s="1032"/>
      <c r="BV47" s="1032"/>
      <c r="BW47" s="1032"/>
      <c r="BX47" s="1032"/>
      <c r="BY47" s="1032"/>
      <c r="BZ47" s="1032"/>
      <c r="CA47" s="1032"/>
      <c r="CB47" s="1032"/>
      <c r="CC47" s="1032"/>
      <c r="CD47" s="1032"/>
      <c r="CE47" s="1032"/>
      <c r="CF47" s="1032"/>
      <c r="CG47" s="1053"/>
      <c r="CH47" s="1028"/>
      <c r="CI47" s="1029"/>
      <c r="CJ47" s="1029"/>
      <c r="CK47" s="1029"/>
      <c r="CL47" s="1030"/>
      <c r="CM47" s="1028"/>
      <c r="CN47" s="1029"/>
      <c r="CO47" s="1029"/>
      <c r="CP47" s="1029"/>
      <c r="CQ47" s="1030"/>
      <c r="CR47" s="1028"/>
      <c r="CS47" s="1029"/>
      <c r="CT47" s="1029"/>
      <c r="CU47" s="1029"/>
      <c r="CV47" s="1030"/>
      <c r="CW47" s="1028"/>
      <c r="CX47" s="1029"/>
      <c r="CY47" s="1029"/>
      <c r="CZ47" s="1029"/>
      <c r="DA47" s="1030"/>
      <c r="DB47" s="1028"/>
      <c r="DC47" s="1029"/>
      <c r="DD47" s="1029"/>
      <c r="DE47" s="1029"/>
      <c r="DF47" s="1030"/>
      <c r="DG47" s="1028"/>
      <c r="DH47" s="1029"/>
      <c r="DI47" s="1029"/>
      <c r="DJ47" s="1029"/>
      <c r="DK47" s="1030"/>
      <c r="DL47" s="1028"/>
      <c r="DM47" s="1029"/>
      <c r="DN47" s="1029"/>
      <c r="DO47" s="1029"/>
      <c r="DP47" s="1030"/>
      <c r="DQ47" s="1028"/>
      <c r="DR47" s="1029"/>
      <c r="DS47" s="1029"/>
      <c r="DT47" s="1029"/>
      <c r="DU47" s="1030"/>
      <c r="DV47" s="1031"/>
      <c r="DW47" s="1032"/>
      <c r="DX47" s="1032"/>
      <c r="DY47" s="1032"/>
      <c r="DZ47" s="1033"/>
      <c r="EA47" s="230"/>
    </row>
    <row r="48" spans="1:131" ht="26.25" customHeight="1" x14ac:dyDescent="0.2">
      <c r="A48" s="238">
        <v>21</v>
      </c>
      <c r="B48" s="1069"/>
      <c r="C48" s="1070"/>
      <c r="D48" s="1070"/>
      <c r="E48" s="1070"/>
      <c r="F48" s="1070"/>
      <c r="G48" s="1070"/>
      <c r="H48" s="1070"/>
      <c r="I48" s="1070"/>
      <c r="J48" s="1070"/>
      <c r="K48" s="1070"/>
      <c r="L48" s="1070"/>
      <c r="M48" s="1070"/>
      <c r="N48" s="1070"/>
      <c r="O48" s="1070"/>
      <c r="P48" s="1071"/>
      <c r="Q48" s="1077"/>
      <c r="R48" s="1078"/>
      <c r="S48" s="1078"/>
      <c r="T48" s="1078"/>
      <c r="U48" s="1078"/>
      <c r="V48" s="1078"/>
      <c r="W48" s="1078"/>
      <c r="X48" s="1078"/>
      <c r="Y48" s="1078"/>
      <c r="Z48" s="1078"/>
      <c r="AA48" s="1078"/>
      <c r="AB48" s="1078"/>
      <c r="AC48" s="1078"/>
      <c r="AD48" s="1078"/>
      <c r="AE48" s="1079"/>
      <c r="AF48" s="1074"/>
      <c r="AG48" s="1075"/>
      <c r="AH48" s="1075"/>
      <c r="AI48" s="1075"/>
      <c r="AJ48" s="1076"/>
      <c r="AK48" s="1016"/>
      <c r="AL48" s="1007"/>
      <c r="AM48" s="1007"/>
      <c r="AN48" s="1007"/>
      <c r="AO48" s="1007"/>
      <c r="AP48" s="1007"/>
      <c r="AQ48" s="1007"/>
      <c r="AR48" s="1007"/>
      <c r="AS48" s="1007"/>
      <c r="AT48" s="1007"/>
      <c r="AU48" s="1007"/>
      <c r="AV48" s="1007"/>
      <c r="AW48" s="1007"/>
      <c r="AX48" s="1007"/>
      <c r="AY48" s="1007"/>
      <c r="AZ48" s="1080"/>
      <c r="BA48" s="1080"/>
      <c r="BB48" s="1080"/>
      <c r="BC48" s="1080"/>
      <c r="BD48" s="1080"/>
      <c r="BE48" s="1008"/>
      <c r="BF48" s="1008"/>
      <c r="BG48" s="1008"/>
      <c r="BH48" s="1008"/>
      <c r="BI48" s="1009"/>
      <c r="BJ48" s="232"/>
      <c r="BK48" s="232"/>
      <c r="BL48" s="232"/>
      <c r="BM48" s="232"/>
      <c r="BN48" s="232"/>
      <c r="BO48" s="241"/>
      <c r="BP48" s="241"/>
      <c r="BQ48" s="238">
        <v>42</v>
      </c>
      <c r="BR48" s="239"/>
      <c r="BS48" s="1031"/>
      <c r="BT48" s="1032"/>
      <c r="BU48" s="1032"/>
      <c r="BV48" s="1032"/>
      <c r="BW48" s="1032"/>
      <c r="BX48" s="1032"/>
      <c r="BY48" s="1032"/>
      <c r="BZ48" s="1032"/>
      <c r="CA48" s="1032"/>
      <c r="CB48" s="1032"/>
      <c r="CC48" s="1032"/>
      <c r="CD48" s="1032"/>
      <c r="CE48" s="1032"/>
      <c r="CF48" s="1032"/>
      <c r="CG48" s="1053"/>
      <c r="CH48" s="1028"/>
      <c r="CI48" s="1029"/>
      <c r="CJ48" s="1029"/>
      <c r="CK48" s="1029"/>
      <c r="CL48" s="1030"/>
      <c r="CM48" s="1028"/>
      <c r="CN48" s="1029"/>
      <c r="CO48" s="1029"/>
      <c r="CP48" s="1029"/>
      <c r="CQ48" s="1030"/>
      <c r="CR48" s="1028"/>
      <c r="CS48" s="1029"/>
      <c r="CT48" s="1029"/>
      <c r="CU48" s="1029"/>
      <c r="CV48" s="1030"/>
      <c r="CW48" s="1028"/>
      <c r="CX48" s="1029"/>
      <c r="CY48" s="1029"/>
      <c r="CZ48" s="1029"/>
      <c r="DA48" s="1030"/>
      <c r="DB48" s="1028"/>
      <c r="DC48" s="1029"/>
      <c r="DD48" s="1029"/>
      <c r="DE48" s="1029"/>
      <c r="DF48" s="1030"/>
      <c r="DG48" s="1028"/>
      <c r="DH48" s="1029"/>
      <c r="DI48" s="1029"/>
      <c r="DJ48" s="1029"/>
      <c r="DK48" s="1030"/>
      <c r="DL48" s="1028"/>
      <c r="DM48" s="1029"/>
      <c r="DN48" s="1029"/>
      <c r="DO48" s="1029"/>
      <c r="DP48" s="1030"/>
      <c r="DQ48" s="1028"/>
      <c r="DR48" s="1029"/>
      <c r="DS48" s="1029"/>
      <c r="DT48" s="1029"/>
      <c r="DU48" s="1030"/>
      <c r="DV48" s="1031"/>
      <c r="DW48" s="1032"/>
      <c r="DX48" s="1032"/>
      <c r="DY48" s="1032"/>
      <c r="DZ48" s="1033"/>
      <c r="EA48" s="230"/>
    </row>
    <row r="49" spans="1:131" ht="26.25" customHeight="1" x14ac:dyDescent="0.2">
      <c r="A49" s="238">
        <v>22</v>
      </c>
      <c r="B49" s="1069"/>
      <c r="C49" s="1070"/>
      <c r="D49" s="1070"/>
      <c r="E49" s="1070"/>
      <c r="F49" s="1070"/>
      <c r="G49" s="1070"/>
      <c r="H49" s="1070"/>
      <c r="I49" s="1070"/>
      <c r="J49" s="1070"/>
      <c r="K49" s="1070"/>
      <c r="L49" s="1070"/>
      <c r="M49" s="1070"/>
      <c r="N49" s="1070"/>
      <c r="O49" s="1070"/>
      <c r="P49" s="1071"/>
      <c r="Q49" s="1077"/>
      <c r="R49" s="1078"/>
      <c r="S49" s="1078"/>
      <c r="T49" s="1078"/>
      <c r="U49" s="1078"/>
      <c r="V49" s="1078"/>
      <c r="W49" s="1078"/>
      <c r="X49" s="1078"/>
      <c r="Y49" s="1078"/>
      <c r="Z49" s="1078"/>
      <c r="AA49" s="1078"/>
      <c r="AB49" s="1078"/>
      <c r="AC49" s="1078"/>
      <c r="AD49" s="1078"/>
      <c r="AE49" s="1079"/>
      <c r="AF49" s="1074"/>
      <c r="AG49" s="1075"/>
      <c r="AH49" s="1075"/>
      <c r="AI49" s="1075"/>
      <c r="AJ49" s="1076"/>
      <c r="AK49" s="1016"/>
      <c r="AL49" s="1007"/>
      <c r="AM49" s="1007"/>
      <c r="AN49" s="1007"/>
      <c r="AO49" s="1007"/>
      <c r="AP49" s="1007"/>
      <c r="AQ49" s="1007"/>
      <c r="AR49" s="1007"/>
      <c r="AS49" s="1007"/>
      <c r="AT49" s="1007"/>
      <c r="AU49" s="1007"/>
      <c r="AV49" s="1007"/>
      <c r="AW49" s="1007"/>
      <c r="AX49" s="1007"/>
      <c r="AY49" s="1007"/>
      <c r="AZ49" s="1080"/>
      <c r="BA49" s="1080"/>
      <c r="BB49" s="1080"/>
      <c r="BC49" s="1080"/>
      <c r="BD49" s="1080"/>
      <c r="BE49" s="1008"/>
      <c r="BF49" s="1008"/>
      <c r="BG49" s="1008"/>
      <c r="BH49" s="1008"/>
      <c r="BI49" s="1009"/>
      <c r="BJ49" s="232"/>
      <c r="BK49" s="232"/>
      <c r="BL49" s="232"/>
      <c r="BM49" s="232"/>
      <c r="BN49" s="232"/>
      <c r="BO49" s="241"/>
      <c r="BP49" s="241"/>
      <c r="BQ49" s="238">
        <v>43</v>
      </c>
      <c r="BR49" s="239"/>
      <c r="BS49" s="1031"/>
      <c r="BT49" s="1032"/>
      <c r="BU49" s="1032"/>
      <c r="BV49" s="1032"/>
      <c r="BW49" s="1032"/>
      <c r="BX49" s="1032"/>
      <c r="BY49" s="1032"/>
      <c r="BZ49" s="1032"/>
      <c r="CA49" s="1032"/>
      <c r="CB49" s="1032"/>
      <c r="CC49" s="1032"/>
      <c r="CD49" s="1032"/>
      <c r="CE49" s="1032"/>
      <c r="CF49" s="1032"/>
      <c r="CG49" s="1053"/>
      <c r="CH49" s="1028"/>
      <c r="CI49" s="1029"/>
      <c r="CJ49" s="1029"/>
      <c r="CK49" s="1029"/>
      <c r="CL49" s="1030"/>
      <c r="CM49" s="1028"/>
      <c r="CN49" s="1029"/>
      <c r="CO49" s="1029"/>
      <c r="CP49" s="1029"/>
      <c r="CQ49" s="1030"/>
      <c r="CR49" s="1028"/>
      <c r="CS49" s="1029"/>
      <c r="CT49" s="1029"/>
      <c r="CU49" s="1029"/>
      <c r="CV49" s="1030"/>
      <c r="CW49" s="1028"/>
      <c r="CX49" s="1029"/>
      <c r="CY49" s="1029"/>
      <c r="CZ49" s="1029"/>
      <c r="DA49" s="1030"/>
      <c r="DB49" s="1028"/>
      <c r="DC49" s="1029"/>
      <c r="DD49" s="1029"/>
      <c r="DE49" s="1029"/>
      <c r="DF49" s="1030"/>
      <c r="DG49" s="1028"/>
      <c r="DH49" s="1029"/>
      <c r="DI49" s="1029"/>
      <c r="DJ49" s="1029"/>
      <c r="DK49" s="1030"/>
      <c r="DL49" s="1028"/>
      <c r="DM49" s="1029"/>
      <c r="DN49" s="1029"/>
      <c r="DO49" s="1029"/>
      <c r="DP49" s="1030"/>
      <c r="DQ49" s="1028"/>
      <c r="DR49" s="1029"/>
      <c r="DS49" s="1029"/>
      <c r="DT49" s="1029"/>
      <c r="DU49" s="1030"/>
      <c r="DV49" s="1031"/>
      <c r="DW49" s="1032"/>
      <c r="DX49" s="1032"/>
      <c r="DY49" s="1032"/>
      <c r="DZ49" s="1033"/>
      <c r="EA49" s="230"/>
    </row>
    <row r="50" spans="1:131" ht="26.25" customHeight="1" x14ac:dyDescent="0.2">
      <c r="A50" s="238">
        <v>23</v>
      </c>
      <c r="B50" s="1069"/>
      <c r="C50" s="1070"/>
      <c r="D50" s="1070"/>
      <c r="E50" s="1070"/>
      <c r="F50" s="1070"/>
      <c r="G50" s="1070"/>
      <c r="H50" s="1070"/>
      <c r="I50" s="1070"/>
      <c r="J50" s="1070"/>
      <c r="K50" s="1070"/>
      <c r="L50" s="1070"/>
      <c r="M50" s="1070"/>
      <c r="N50" s="1070"/>
      <c r="O50" s="1070"/>
      <c r="P50" s="1071"/>
      <c r="Q50" s="1072"/>
      <c r="R50" s="1064"/>
      <c r="S50" s="1064"/>
      <c r="T50" s="1064"/>
      <c r="U50" s="1064"/>
      <c r="V50" s="1064"/>
      <c r="W50" s="1064"/>
      <c r="X50" s="1064"/>
      <c r="Y50" s="1064"/>
      <c r="Z50" s="1064"/>
      <c r="AA50" s="1064"/>
      <c r="AB50" s="1064"/>
      <c r="AC50" s="1064"/>
      <c r="AD50" s="1064"/>
      <c r="AE50" s="1073"/>
      <c r="AF50" s="1074"/>
      <c r="AG50" s="1075"/>
      <c r="AH50" s="1075"/>
      <c r="AI50" s="1075"/>
      <c r="AJ50" s="1076"/>
      <c r="AK50" s="1063"/>
      <c r="AL50" s="1064"/>
      <c r="AM50" s="1064"/>
      <c r="AN50" s="1064"/>
      <c r="AO50" s="1064"/>
      <c r="AP50" s="1064"/>
      <c r="AQ50" s="1064"/>
      <c r="AR50" s="1064"/>
      <c r="AS50" s="1064"/>
      <c r="AT50" s="1064"/>
      <c r="AU50" s="1064"/>
      <c r="AV50" s="1064"/>
      <c r="AW50" s="1064"/>
      <c r="AX50" s="1064"/>
      <c r="AY50" s="1064"/>
      <c r="AZ50" s="1065"/>
      <c r="BA50" s="1065"/>
      <c r="BB50" s="1065"/>
      <c r="BC50" s="1065"/>
      <c r="BD50" s="1065"/>
      <c r="BE50" s="1008"/>
      <c r="BF50" s="1008"/>
      <c r="BG50" s="1008"/>
      <c r="BH50" s="1008"/>
      <c r="BI50" s="1009"/>
      <c r="BJ50" s="232"/>
      <c r="BK50" s="232"/>
      <c r="BL50" s="232"/>
      <c r="BM50" s="232"/>
      <c r="BN50" s="232"/>
      <c r="BO50" s="241"/>
      <c r="BP50" s="241"/>
      <c r="BQ50" s="238">
        <v>44</v>
      </c>
      <c r="BR50" s="239"/>
      <c r="BS50" s="1031"/>
      <c r="BT50" s="1032"/>
      <c r="BU50" s="1032"/>
      <c r="BV50" s="1032"/>
      <c r="BW50" s="1032"/>
      <c r="BX50" s="1032"/>
      <c r="BY50" s="1032"/>
      <c r="BZ50" s="1032"/>
      <c r="CA50" s="1032"/>
      <c r="CB50" s="1032"/>
      <c r="CC50" s="1032"/>
      <c r="CD50" s="1032"/>
      <c r="CE50" s="1032"/>
      <c r="CF50" s="1032"/>
      <c r="CG50" s="1053"/>
      <c r="CH50" s="1028"/>
      <c r="CI50" s="1029"/>
      <c r="CJ50" s="1029"/>
      <c r="CK50" s="1029"/>
      <c r="CL50" s="1030"/>
      <c r="CM50" s="1028"/>
      <c r="CN50" s="1029"/>
      <c r="CO50" s="1029"/>
      <c r="CP50" s="1029"/>
      <c r="CQ50" s="1030"/>
      <c r="CR50" s="1028"/>
      <c r="CS50" s="1029"/>
      <c r="CT50" s="1029"/>
      <c r="CU50" s="1029"/>
      <c r="CV50" s="1030"/>
      <c r="CW50" s="1028"/>
      <c r="CX50" s="1029"/>
      <c r="CY50" s="1029"/>
      <c r="CZ50" s="1029"/>
      <c r="DA50" s="1030"/>
      <c r="DB50" s="1028"/>
      <c r="DC50" s="1029"/>
      <c r="DD50" s="1029"/>
      <c r="DE50" s="1029"/>
      <c r="DF50" s="1030"/>
      <c r="DG50" s="1028"/>
      <c r="DH50" s="1029"/>
      <c r="DI50" s="1029"/>
      <c r="DJ50" s="1029"/>
      <c r="DK50" s="1030"/>
      <c r="DL50" s="1028"/>
      <c r="DM50" s="1029"/>
      <c r="DN50" s="1029"/>
      <c r="DO50" s="1029"/>
      <c r="DP50" s="1030"/>
      <c r="DQ50" s="1028"/>
      <c r="DR50" s="1029"/>
      <c r="DS50" s="1029"/>
      <c r="DT50" s="1029"/>
      <c r="DU50" s="1030"/>
      <c r="DV50" s="1031"/>
      <c r="DW50" s="1032"/>
      <c r="DX50" s="1032"/>
      <c r="DY50" s="1032"/>
      <c r="DZ50" s="1033"/>
      <c r="EA50" s="230"/>
    </row>
    <row r="51" spans="1:131" ht="26.25" customHeight="1" x14ac:dyDescent="0.2">
      <c r="A51" s="238">
        <v>24</v>
      </c>
      <c r="B51" s="1069"/>
      <c r="C51" s="1070"/>
      <c r="D51" s="1070"/>
      <c r="E51" s="1070"/>
      <c r="F51" s="1070"/>
      <c r="G51" s="1070"/>
      <c r="H51" s="1070"/>
      <c r="I51" s="1070"/>
      <c r="J51" s="1070"/>
      <c r="K51" s="1070"/>
      <c r="L51" s="1070"/>
      <c r="M51" s="1070"/>
      <c r="N51" s="1070"/>
      <c r="O51" s="1070"/>
      <c r="P51" s="1071"/>
      <c r="Q51" s="1072"/>
      <c r="R51" s="1064"/>
      <c r="S51" s="1064"/>
      <c r="T51" s="1064"/>
      <c r="U51" s="1064"/>
      <c r="V51" s="1064"/>
      <c r="W51" s="1064"/>
      <c r="X51" s="1064"/>
      <c r="Y51" s="1064"/>
      <c r="Z51" s="1064"/>
      <c r="AA51" s="1064"/>
      <c r="AB51" s="1064"/>
      <c r="AC51" s="1064"/>
      <c r="AD51" s="1064"/>
      <c r="AE51" s="1073"/>
      <c r="AF51" s="1074"/>
      <c r="AG51" s="1075"/>
      <c r="AH51" s="1075"/>
      <c r="AI51" s="1075"/>
      <c r="AJ51" s="1076"/>
      <c r="AK51" s="1063"/>
      <c r="AL51" s="1064"/>
      <c r="AM51" s="1064"/>
      <c r="AN51" s="1064"/>
      <c r="AO51" s="1064"/>
      <c r="AP51" s="1064"/>
      <c r="AQ51" s="1064"/>
      <c r="AR51" s="1064"/>
      <c r="AS51" s="1064"/>
      <c r="AT51" s="1064"/>
      <c r="AU51" s="1064"/>
      <c r="AV51" s="1064"/>
      <c r="AW51" s="1064"/>
      <c r="AX51" s="1064"/>
      <c r="AY51" s="1064"/>
      <c r="AZ51" s="1065"/>
      <c r="BA51" s="1065"/>
      <c r="BB51" s="1065"/>
      <c r="BC51" s="1065"/>
      <c r="BD51" s="1065"/>
      <c r="BE51" s="1008"/>
      <c r="BF51" s="1008"/>
      <c r="BG51" s="1008"/>
      <c r="BH51" s="1008"/>
      <c r="BI51" s="1009"/>
      <c r="BJ51" s="232"/>
      <c r="BK51" s="232"/>
      <c r="BL51" s="232"/>
      <c r="BM51" s="232"/>
      <c r="BN51" s="232"/>
      <c r="BO51" s="241"/>
      <c r="BP51" s="241"/>
      <c r="BQ51" s="238">
        <v>45</v>
      </c>
      <c r="BR51" s="239"/>
      <c r="BS51" s="1031"/>
      <c r="BT51" s="1032"/>
      <c r="BU51" s="1032"/>
      <c r="BV51" s="1032"/>
      <c r="BW51" s="1032"/>
      <c r="BX51" s="1032"/>
      <c r="BY51" s="1032"/>
      <c r="BZ51" s="1032"/>
      <c r="CA51" s="1032"/>
      <c r="CB51" s="1032"/>
      <c r="CC51" s="1032"/>
      <c r="CD51" s="1032"/>
      <c r="CE51" s="1032"/>
      <c r="CF51" s="1032"/>
      <c r="CG51" s="1053"/>
      <c r="CH51" s="1028"/>
      <c r="CI51" s="1029"/>
      <c r="CJ51" s="1029"/>
      <c r="CK51" s="1029"/>
      <c r="CL51" s="1030"/>
      <c r="CM51" s="1028"/>
      <c r="CN51" s="1029"/>
      <c r="CO51" s="1029"/>
      <c r="CP51" s="1029"/>
      <c r="CQ51" s="1030"/>
      <c r="CR51" s="1028"/>
      <c r="CS51" s="1029"/>
      <c r="CT51" s="1029"/>
      <c r="CU51" s="1029"/>
      <c r="CV51" s="1030"/>
      <c r="CW51" s="1028"/>
      <c r="CX51" s="1029"/>
      <c r="CY51" s="1029"/>
      <c r="CZ51" s="1029"/>
      <c r="DA51" s="1030"/>
      <c r="DB51" s="1028"/>
      <c r="DC51" s="1029"/>
      <c r="DD51" s="1029"/>
      <c r="DE51" s="1029"/>
      <c r="DF51" s="1030"/>
      <c r="DG51" s="1028"/>
      <c r="DH51" s="1029"/>
      <c r="DI51" s="1029"/>
      <c r="DJ51" s="1029"/>
      <c r="DK51" s="1030"/>
      <c r="DL51" s="1028"/>
      <c r="DM51" s="1029"/>
      <c r="DN51" s="1029"/>
      <c r="DO51" s="1029"/>
      <c r="DP51" s="1030"/>
      <c r="DQ51" s="1028"/>
      <c r="DR51" s="1029"/>
      <c r="DS51" s="1029"/>
      <c r="DT51" s="1029"/>
      <c r="DU51" s="1030"/>
      <c r="DV51" s="1031"/>
      <c r="DW51" s="1032"/>
      <c r="DX51" s="1032"/>
      <c r="DY51" s="1032"/>
      <c r="DZ51" s="1033"/>
      <c r="EA51" s="230"/>
    </row>
    <row r="52" spans="1:131" ht="26.25" customHeight="1" x14ac:dyDescent="0.2">
      <c r="A52" s="238">
        <v>25</v>
      </c>
      <c r="B52" s="1069"/>
      <c r="C52" s="1070"/>
      <c r="D52" s="1070"/>
      <c r="E52" s="1070"/>
      <c r="F52" s="1070"/>
      <c r="G52" s="1070"/>
      <c r="H52" s="1070"/>
      <c r="I52" s="1070"/>
      <c r="J52" s="1070"/>
      <c r="K52" s="1070"/>
      <c r="L52" s="1070"/>
      <c r="M52" s="1070"/>
      <c r="N52" s="1070"/>
      <c r="O52" s="1070"/>
      <c r="P52" s="1071"/>
      <c r="Q52" s="1072"/>
      <c r="R52" s="1064"/>
      <c r="S52" s="1064"/>
      <c r="T52" s="1064"/>
      <c r="U52" s="1064"/>
      <c r="V52" s="1064"/>
      <c r="W52" s="1064"/>
      <c r="X52" s="1064"/>
      <c r="Y52" s="1064"/>
      <c r="Z52" s="1064"/>
      <c r="AA52" s="1064"/>
      <c r="AB52" s="1064"/>
      <c r="AC52" s="1064"/>
      <c r="AD52" s="1064"/>
      <c r="AE52" s="1073"/>
      <c r="AF52" s="1074"/>
      <c r="AG52" s="1075"/>
      <c r="AH52" s="1075"/>
      <c r="AI52" s="1075"/>
      <c r="AJ52" s="1076"/>
      <c r="AK52" s="1063"/>
      <c r="AL52" s="1064"/>
      <c r="AM52" s="1064"/>
      <c r="AN52" s="1064"/>
      <c r="AO52" s="1064"/>
      <c r="AP52" s="1064"/>
      <c r="AQ52" s="1064"/>
      <c r="AR52" s="1064"/>
      <c r="AS52" s="1064"/>
      <c r="AT52" s="1064"/>
      <c r="AU52" s="1064"/>
      <c r="AV52" s="1064"/>
      <c r="AW52" s="1064"/>
      <c r="AX52" s="1064"/>
      <c r="AY52" s="1064"/>
      <c r="AZ52" s="1065"/>
      <c r="BA52" s="1065"/>
      <c r="BB52" s="1065"/>
      <c r="BC52" s="1065"/>
      <c r="BD52" s="1065"/>
      <c r="BE52" s="1008"/>
      <c r="BF52" s="1008"/>
      <c r="BG52" s="1008"/>
      <c r="BH52" s="1008"/>
      <c r="BI52" s="1009"/>
      <c r="BJ52" s="232"/>
      <c r="BK52" s="232"/>
      <c r="BL52" s="232"/>
      <c r="BM52" s="232"/>
      <c r="BN52" s="232"/>
      <c r="BO52" s="241"/>
      <c r="BP52" s="241"/>
      <c r="BQ52" s="238">
        <v>46</v>
      </c>
      <c r="BR52" s="239"/>
      <c r="BS52" s="1031"/>
      <c r="BT52" s="1032"/>
      <c r="BU52" s="1032"/>
      <c r="BV52" s="1032"/>
      <c r="BW52" s="1032"/>
      <c r="BX52" s="1032"/>
      <c r="BY52" s="1032"/>
      <c r="BZ52" s="1032"/>
      <c r="CA52" s="1032"/>
      <c r="CB52" s="1032"/>
      <c r="CC52" s="1032"/>
      <c r="CD52" s="1032"/>
      <c r="CE52" s="1032"/>
      <c r="CF52" s="1032"/>
      <c r="CG52" s="1053"/>
      <c r="CH52" s="1028"/>
      <c r="CI52" s="1029"/>
      <c r="CJ52" s="1029"/>
      <c r="CK52" s="1029"/>
      <c r="CL52" s="1030"/>
      <c r="CM52" s="1028"/>
      <c r="CN52" s="1029"/>
      <c r="CO52" s="1029"/>
      <c r="CP52" s="1029"/>
      <c r="CQ52" s="1030"/>
      <c r="CR52" s="1028"/>
      <c r="CS52" s="1029"/>
      <c r="CT52" s="1029"/>
      <c r="CU52" s="1029"/>
      <c r="CV52" s="1030"/>
      <c r="CW52" s="1028"/>
      <c r="CX52" s="1029"/>
      <c r="CY52" s="1029"/>
      <c r="CZ52" s="1029"/>
      <c r="DA52" s="1030"/>
      <c r="DB52" s="1028"/>
      <c r="DC52" s="1029"/>
      <c r="DD52" s="1029"/>
      <c r="DE52" s="1029"/>
      <c r="DF52" s="1030"/>
      <c r="DG52" s="1028"/>
      <c r="DH52" s="1029"/>
      <c r="DI52" s="1029"/>
      <c r="DJ52" s="1029"/>
      <c r="DK52" s="1030"/>
      <c r="DL52" s="1028"/>
      <c r="DM52" s="1029"/>
      <c r="DN52" s="1029"/>
      <c r="DO52" s="1029"/>
      <c r="DP52" s="1030"/>
      <c r="DQ52" s="1028"/>
      <c r="DR52" s="1029"/>
      <c r="DS52" s="1029"/>
      <c r="DT52" s="1029"/>
      <c r="DU52" s="1030"/>
      <c r="DV52" s="1031"/>
      <c r="DW52" s="1032"/>
      <c r="DX52" s="1032"/>
      <c r="DY52" s="1032"/>
      <c r="DZ52" s="1033"/>
      <c r="EA52" s="230"/>
    </row>
    <row r="53" spans="1:131" ht="26.25" customHeight="1" x14ac:dyDescent="0.2">
      <c r="A53" s="238">
        <v>26</v>
      </c>
      <c r="B53" s="1069"/>
      <c r="C53" s="1070"/>
      <c r="D53" s="1070"/>
      <c r="E53" s="1070"/>
      <c r="F53" s="1070"/>
      <c r="G53" s="1070"/>
      <c r="H53" s="1070"/>
      <c r="I53" s="1070"/>
      <c r="J53" s="1070"/>
      <c r="K53" s="1070"/>
      <c r="L53" s="1070"/>
      <c r="M53" s="1070"/>
      <c r="N53" s="1070"/>
      <c r="O53" s="1070"/>
      <c r="P53" s="1071"/>
      <c r="Q53" s="1072"/>
      <c r="R53" s="1064"/>
      <c r="S53" s="1064"/>
      <c r="T53" s="1064"/>
      <c r="U53" s="1064"/>
      <c r="V53" s="1064"/>
      <c r="W53" s="1064"/>
      <c r="X53" s="1064"/>
      <c r="Y53" s="1064"/>
      <c r="Z53" s="1064"/>
      <c r="AA53" s="1064"/>
      <c r="AB53" s="1064"/>
      <c r="AC53" s="1064"/>
      <c r="AD53" s="1064"/>
      <c r="AE53" s="1073"/>
      <c r="AF53" s="1074"/>
      <c r="AG53" s="1075"/>
      <c r="AH53" s="1075"/>
      <c r="AI53" s="1075"/>
      <c r="AJ53" s="1076"/>
      <c r="AK53" s="1063"/>
      <c r="AL53" s="1064"/>
      <c r="AM53" s="1064"/>
      <c r="AN53" s="1064"/>
      <c r="AO53" s="1064"/>
      <c r="AP53" s="1064"/>
      <c r="AQ53" s="1064"/>
      <c r="AR53" s="1064"/>
      <c r="AS53" s="1064"/>
      <c r="AT53" s="1064"/>
      <c r="AU53" s="1064"/>
      <c r="AV53" s="1064"/>
      <c r="AW53" s="1064"/>
      <c r="AX53" s="1064"/>
      <c r="AY53" s="1064"/>
      <c r="AZ53" s="1065"/>
      <c r="BA53" s="1065"/>
      <c r="BB53" s="1065"/>
      <c r="BC53" s="1065"/>
      <c r="BD53" s="1065"/>
      <c r="BE53" s="1008"/>
      <c r="BF53" s="1008"/>
      <c r="BG53" s="1008"/>
      <c r="BH53" s="1008"/>
      <c r="BI53" s="1009"/>
      <c r="BJ53" s="232"/>
      <c r="BK53" s="232"/>
      <c r="BL53" s="232"/>
      <c r="BM53" s="232"/>
      <c r="BN53" s="232"/>
      <c r="BO53" s="241"/>
      <c r="BP53" s="241"/>
      <c r="BQ53" s="238">
        <v>47</v>
      </c>
      <c r="BR53" s="239"/>
      <c r="BS53" s="1031"/>
      <c r="BT53" s="1032"/>
      <c r="BU53" s="1032"/>
      <c r="BV53" s="1032"/>
      <c r="BW53" s="1032"/>
      <c r="BX53" s="1032"/>
      <c r="BY53" s="1032"/>
      <c r="BZ53" s="1032"/>
      <c r="CA53" s="1032"/>
      <c r="CB53" s="1032"/>
      <c r="CC53" s="1032"/>
      <c r="CD53" s="1032"/>
      <c r="CE53" s="1032"/>
      <c r="CF53" s="1032"/>
      <c r="CG53" s="1053"/>
      <c r="CH53" s="1028"/>
      <c r="CI53" s="1029"/>
      <c r="CJ53" s="1029"/>
      <c r="CK53" s="1029"/>
      <c r="CL53" s="1030"/>
      <c r="CM53" s="1028"/>
      <c r="CN53" s="1029"/>
      <c r="CO53" s="1029"/>
      <c r="CP53" s="1029"/>
      <c r="CQ53" s="1030"/>
      <c r="CR53" s="1028"/>
      <c r="CS53" s="1029"/>
      <c r="CT53" s="1029"/>
      <c r="CU53" s="1029"/>
      <c r="CV53" s="1030"/>
      <c r="CW53" s="1028"/>
      <c r="CX53" s="1029"/>
      <c r="CY53" s="1029"/>
      <c r="CZ53" s="1029"/>
      <c r="DA53" s="1030"/>
      <c r="DB53" s="1028"/>
      <c r="DC53" s="1029"/>
      <c r="DD53" s="1029"/>
      <c r="DE53" s="1029"/>
      <c r="DF53" s="1030"/>
      <c r="DG53" s="1028"/>
      <c r="DH53" s="1029"/>
      <c r="DI53" s="1029"/>
      <c r="DJ53" s="1029"/>
      <c r="DK53" s="1030"/>
      <c r="DL53" s="1028"/>
      <c r="DM53" s="1029"/>
      <c r="DN53" s="1029"/>
      <c r="DO53" s="1029"/>
      <c r="DP53" s="1030"/>
      <c r="DQ53" s="1028"/>
      <c r="DR53" s="1029"/>
      <c r="DS53" s="1029"/>
      <c r="DT53" s="1029"/>
      <c r="DU53" s="1030"/>
      <c r="DV53" s="1031"/>
      <c r="DW53" s="1032"/>
      <c r="DX53" s="1032"/>
      <c r="DY53" s="1032"/>
      <c r="DZ53" s="1033"/>
      <c r="EA53" s="230"/>
    </row>
    <row r="54" spans="1:131" ht="26.25" customHeight="1" x14ac:dyDescent="0.2">
      <c r="A54" s="238">
        <v>27</v>
      </c>
      <c r="B54" s="1069"/>
      <c r="C54" s="1070"/>
      <c r="D54" s="1070"/>
      <c r="E54" s="1070"/>
      <c r="F54" s="1070"/>
      <c r="G54" s="1070"/>
      <c r="H54" s="1070"/>
      <c r="I54" s="1070"/>
      <c r="J54" s="1070"/>
      <c r="K54" s="1070"/>
      <c r="L54" s="1070"/>
      <c r="M54" s="1070"/>
      <c r="N54" s="1070"/>
      <c r="O54" s="1070"/>
      <c r="P54" s="1071"/>
      <c r="Q54" s="1072"/>
      <c r="R54" s="1064"/>
      <c r="S54" s="1064"/>
      <c r="T54" s="1064"/>
      <c r="U54" s="1064"/>
      <c r="V54" s="1064"/>
      <c r="W54" s="1064"/>
      <c r="X54" s="1064"/>
      <c r="Y54" s="1064"/>
      <c r="Z54" s="1064"/>
      <c r="AA54" s="1064"/>
      <c r="AB54" s="1064"/>
      <c r="AC54" s="1064"/>
      <c r="AD54" s="1064"/>
      <c r="AE54" s="1073"/>
      <c r="AF54" s="1074"/>
      <c r="AG54" s="1075"/>
      <c r="AH54" s="1075"/>
      <c r="AI54" s="1075"/>
      <c r="AJ54" s="1076"/>
      <c r="AK54" s="1063"/>
      <c r="AL54" s="1064"/>
      <c r="AM54" s="1064"/>
      <c r="AN54" s="1064"/>
      <c r="AO54" s="1064"/>
      <c r="AP54" s="1064"/>
      <c r="AQ54" s="1064"/>
      <c r="AR54" s="1064"/>
      <c r="AS54" s="1064"/>
      <c r="AT54" s="1064"/>
      <c r="AU54" s="1064"/>
      <c r="AV54" s="1064"/>
      <c r="AW54" s="1064"/>
      <c r="AX54" s="1064"/>
      <c r="AY54" s="1064"/>
      <c r="AZ54" s="1065"/>
      <c r="BA54" s="1065"/>
      <c r="BB54" s="1065"/>
      <c r="BC54" s="1065"/>
      <c r="BD54" s="1065"/>
      <c r="BE54" s="1008"/>
      <c r="BF54" s="1008"/>
      <c r="BG54" s="1008"/>
      <c r="BH54" s="1008"/>
      <c r="BI54" s="1009"/>
      <c r="BJ54" s="232"/>
      <c r="BK54" s="232"/>
      <c r="BL54" s="232"/>
      <c r="BM54" s="232"/>
      <c r="BN54" s="232"/>
      <c r="BO54" s="241"/>
      <c r="BP54" s="241"/>
      <c r="BQ54" s="238">
        <v>48</v>
      </c>
      <c r="BR54" s="239"/>
      <c r="BS54" s="1031"/>
      <c r="BT54" s="1032"/>
      <c r="BU54" s="1032"/>
      <c r="BV54" s="1032"/>
      <c r="BW54" s="1032"/>
      <c r="BX54" s="1032"/>
      <c r="BY54" s="1032"/>
      <c r="BZ54" s="1032"/>
      <c r="CA54" s="1032"/>
      <c r="CB54" s="1032"/>
      <c r="CC54" s="1032"/>
      <c r="CD54" s="1032"/>
      <c r="CE54" s="1032"/>
      <c r="CF54" s="1032"/>
      <c r="CG54" s="1053"/>
      <c r="CH54" s="1028"/>
      <c r="CI54" s="1029"/>
      <c r="CJ54" s="1029"/>
      <c r="CK54" s="1029"/>
      <c r="CL54" s="1030"/>
      <c r="CM54" s="1028"/>
      <c r="CN54" s="1029"/>
      <c r="CO54" s="1029"/>
      <c r="CP54" s="1029"/>
      <c r="CQ54" s="1030"/>
      <c r="CR54" s="1028"/>
      <c r="CS54" s="1029"/>
      <c r="CT54" s="1029"/>
      <c r="CU54" s="1029"/>
      <c r="CV54" s="1030"/>
      <c r="CW54" s="1028"/>
      <c r="CX54" s="1029"/>
      <c r="CY54" s="1029"/>
      <c r="CZ54" s="1029"/>
      <c r="DA54" s="1030"/>
      <c r="DB54" s="1028"/>
      <c r="DC54" s="1029"/>
      <c r="DD54" s="1029"/>
      <c r="DE54" s="1029"/>
      <c r="DF54" s="1030"/>
      <c r="DG54" s="1028"/>
      <c r="DH54" s="1029"/>
      <c r="DI54" s="1029"/>
      <c r="DJ54" s="1029"/>
      <c r="DK54" s="1030"/>
      <c r="DL54" s="1028"/>
      <c r="DM54" s="1029"/>
      <c r="DN54" s="1029"/>
      <c r="DO54" s="1029"/>
      <c r="DP54" s="1030"/>
      <c r="DQ54" s="1028"/>
      <c r="DR54" s="1029"/>
      <c r="DS54" s="1029"/>
      <c r="DT54" s="1029"/>
      <c r="DU54" s="1030"/>
      <c r="DV54" s="1031"/>
      <c r="DW54" s="1032"/>
      <c r="DX54" s="1032"/>
      <c r="DY54" s="1032"/>
      <c r="DZ54" s="1033"/>
      <c r="EA54" s="230"/>
    </row>
    <row r="55" spans="1:131" ht="26.25" customHeight="1" x14ac:dyDescent="0.2">
      <c r="A55" s="238">
        <v>28</v>
      </c>
      <c r="B55" s="1069"/>
      <c r="C55" s="1070"/>
      <c r="D55" s="1070"/>
      <c r="E55" s="1070"/>
      <c r="F55" s="1070"/>
      <c r="G55" s="1070"/>
      <c r="H55" s="1070"/>
      <c r="I55" s="1070"/>
      <c r="J55" s="1070"/>
      <c r="K55" s="1070"/>
      <c r="L55" s="1070"/>
      <c r="M55" s="1070"/>
      <c r="N55" s="1070"/>
      <c r="O55" s="1070"/>
      <c r="P55" s="1071"/>
      <c r="Q55" s="1072"/>
      <c r="R55" s="1064"/>
      <c r="S55" s="1064"/>
      <c r="T55" s="1064"/>
      <c r="U55" s="1064"/>
      <c r="V55" s="1064"/>
      <c r="W55" s="1064"/>
      <c r="X55" s="1064"/>
      <c r="Y55" s="1064"/>
      <c r="Z55" s="1064"/>
      <c r="AA55" s="1064"/>
      <c r="AB55" s="1064"/>
      <c r="AC55" s="1064"/>
      <c r="AD55" s="1064"/>
      <c r="AE55" s="1073"/>
      <c r="AF55" s="1074"/>
      <c r="AG55" s="1075"/>
      <c r="AH55" s="1075"/>
      <c r="AI55" s="1075"/>
      <c r="AJ55" s="1076"/>
      <c r="AK55" s="1063"/>
      <c r="AL55" s="1064"/>
      <c r="AM55" s="1064"/>
      <c r="AN55" s="1064"/>
      <c r="AO55" s="1064"/>
      <c r="AP55" s="1064"/>
      <c r="AQ55" s="1064"/>
      <c r="AR55" s="1064"/>
      <c r="AS55" s="1064"/>
      <c r="AT55" s="1064"/>
      <c r="AU55" s="1064"/>
      <c r="AV55" s="1064"/>
      <c r="AW55" s="1064"/>
      <c r="AX55" s="1064"/>
      <c r="AY55" s="1064"/>
      <c r="AZ55" s="1065"/>
      <c r="BA55" s="1065"/>
      <c r="BB55" s="1065"/>
      <c r="BC55" s="1065"/>
      <c r="BD55" s="1065"/>
      <c r="BE55" s="1008"/>
      <c r="BF55" s="1008"/>
      <c r="BG55" s="1008"/>
      <c r="BH55" s="1008"/>
      <c r="BI55" s="1009"/>
      <c r="BJ55" s="232"/>
      <c r="BK55" s="232"/>
      <c r="BL55" s="232"/>
      <c r="BM55" s="232"/>
      <c r="BN55" s="232"/>
      <c r="BO55" s="241"/>
      <c r="BP55" s="241"/>
      <c r="BQ55" s="238">
        <v>49</v>
      </c>
      <c r="BR55" s="239"/>
      <c r="BS55" s="1031"/>
      <c r="BT55" s="1032"/>
      <c r="BU55" s="1032"/>
      <c r="BV55" s="1032"/>
      <c r="BW55" s="1032"/>
      <c r="BX55" s="1032"/>
      <c r="BY55" s="1032"/>
      <c r="BZ55" s="1032"/>
      <c r="CA55" s="1032"/>
      <c r="CB55" s="1032"/>
      <c r="CC55" s="1032"/>
      <c r="CD55" s="1032"/>
      <c r="CE55" s="1032"/>
      <c r="CF55" s="1032"/>
      <c r="CG55" s="1053"/>
      <c r="CH55" s="1028"/>
      <c r="CI55" s="1029"/>
      <c r="CJ55" s="1029"/>
      <c r="CK55" s="1029"/>
      <c r="CL55" s="1030"/>
      <c r="CM55" s="1028"/>
      <c r="CN55" s="1029"/>
      <c r="CO55" s="1029"/>
      <c r="CP55" s="1029"/>
      <c r="CQ55" s="1030"/>
      <c r="CR55" s="1028"/>
      <c r="CS55" s="1029"/>
      <c r="CT55" s="1029"/>
      <c r="CU55" s="1029"/>
      <c r="CV55" s="1030"/>
      <c r="CW55" s="1028"/>
      <c r="CX55" s="1029"/>
      <c r="CY55" s="1029"/>
      <c r="CZ55" s="1029"/>
      <c r="DA55" s="1030"/>
      <c r="DB55" s="1028"/>
      <c r="DC55" s="1029"/>
      <c r="DD55" s="1029"/>
      <c r="DE55" s="1029"/>
      <c r="DF55" s="1030"/>
      <c r="DG55" s="1028"/>
      <c r="DH55" s="1029"/>
      <c r="DI55" s="1029"/>
      <c r="DJ55" s="1029"/>
      <c r="DK55" s="1030"/>
      <c r="DL55" s="1028"/>
      <c r="DM55" s="1029"/>
      <c r="DN55" s="1029"/>
      <c r="DO55" s="1029"/>
      <c r="DP55" s="1030"/>
      <c r="DQ55" s="1028"/>
      <c r="DR55" s="1029"/>
      <c r="DS55" s="1029"/>
      <c r="DT55" s="1029"/>
      <c r="DU55" s="1030"/>
      <c r="DV55" s="1031"/>
      <c r="DW55" s="1032"/>
      <c r="DX55" s="1032"/>
      <c r="DY55" s="1032"/>
      <c r="DZ55" s="1033"/>
      <c r="EA55" s="230"/>
    </row>
    <row r="56" spans="1:131" ht="26.25" customHeight="1" x14ac:dyDescent="0.2">
      <c r="A56" s="238">
        <v>29</v>
      </c>
      <c r="B56" s="1069"/>
      <c r="C56" s="1070"/>
      <c r="D56" s="1070"/>
      <c r="E56" s="1070"/>
      <c r="F56" s="1070"/>
      <c r="G56" s="1070"/>
      <c r="H56" s="1070"/>
      <c r="I56" s="1070"/>
      <c r="J56" s="1070"/>
      <c r="K56" s="1070"/>
      <c r="L56" s="1070"/>
      <c r="M56" s="1070"/>
      <c r="N56" s="1070"/>
      <c r="O56" s="1070"/>
      <c r="P56" s="1071"/>
      <c r="Q56" s="1072"/>
      <c r="R56" s="1064"/>
      <c r="S56" s="1064"/>
      <c r="T56" s="1064"/>
      <c r="U56" s="1064"/>
      <c r="V56" s="1064"/>
      <c r="W56" s="1064"/>
      <c r="X56" s="1064"/>
      <c r="Y56" s="1064"/>
      <c r="Z56" s="1064"/>
      <c r="AA56" s="1064"/>
      <c r="AB56" s="1064"/>
      <c r="AC56" s="1064"/>
      <c r="AD56" s="1064"/>
      <c r="AE56" s="1073"/>
      <c r="AF56" s="1074"/>
      <c r="AG56" s="1075"/>
      <c r="AH56" s="1075"/>
      <c r="AI56" s="1075"/>
      <c r="AJ56" s="1076"/>
      <c r="AK56" s="1063"/>
      <c r="AL56" s="1064"/>
      <c r="AM56" s="1064"/>
      <c r="AN56" s="1064"/>
      <c r="AO56" s="1064"/>
      <c r="AP56" s="1064"/>
      <c r="AQ56" s="1064"/>
      <c r="AR56" s="1064"/>
      <c r="AS56" s="1064"/>
      <c r="AT56" s="1064"/>
      <c r="AU56" s="1064"/>
      <c r="AV56" s="1064"/>
      <c r="AW56" s="1064"/>
      <c r="AX56" s="1064"/>
      <c r="AY56" s="1064"/>
      <c r="AZ56" s="1065"/>
      <c r="BA56" s="1065"/>
      <c r="BB56" s="1065"/>
      <c r="BC56" s="1065"/>
      <c r="BD56" s="1065"/>
      <c r="BE56" s="1008"/>
      <c r="BF56" s="1008"/>
      <c r="BG56" s="1008"/>
      <c r="BH56" s="1008"/>
      <c r="BI56" s="1009"/>
      <c r="BJ56" s="232"/>
      <c r="BK56" s="232"/>
      <c r="BL56" s="232"/>
      <c r="BM56" s="232"/>
      <c r="BN56" s="232"/>
      <c r="BO56" s="241"/>
      <c r="BP56" s="241"/>
      <c r="BQ56" s="238">
        <v>50</v>
      </c>
      <c r="BR56" s="239"/>
      <c r="BS56" s="1031"/>
      <c r="BT56" s="1032"/>
      <c r="BU56" s="1032"/>
      <c r="BV56" s="1032"/>
      <c r="BW56" s="1032"/>
      <c r="BX56" s="1032"/>
      <c r="BY56" s="1032"/>
      <c r="BZ56" s="1032"/>
      <c r="CA56" s="1032"/>
      <c r="CB56" s="1032"/>
      <c r="CC56" s="1032"/>
      <c r="CD56" s="1032"/>
      <c r="CE56" s="1032"/>
      <c r="CF56" s="1032"/>
      <c r="CG56" s="1053"/>
      <c r="CH56" s="1028"/>
      <c r="CI56" s="1029"/>
      <c r="CJ56" s="1029"/>
      <c r="CK56" s="1029"/>
      <c r="CL56" s="1030"/>
      <c r="CM56" s="1028"/>
      <c r="CN56" s="1029"/>
      <c r="CO56" s="1029"/>
      <c r="CP56" s="1029"/>
      <c r="CQ56" s="1030"/>
      <c r="CR56" s="1028"/>
      <c r="CS56" s="1029"/>
      <c r="CT56" s="1029"/>
      <c r="CU56" s="1029"/>
      <c r="CV56" s="1030"/>
      <c r="CW56" s="1028"/>
      <c r="CX56" s="1029"/>
      <c r="CY56" s="1029"/>
      <c r="CZ56" s="1029"/>
      <c r="DA56" s="1030"/>
      <c r="DB56" s="1028"/>
      <c r="DC56" s="1029"/>
      <c r="DD56" s="1029"/>
      <c r="DE56" s="1029"/>
      <c r="DF56" s="1030"/>
      <c r="DG56" s="1028"/>
      <c r="DH56" s="1029"/>
      <c r="DI56" s="1029"/>
      <c r="DJ56" s="1029"/>
      <c r="DK56" s="1030"/>
      <c r="DL56" s="1028"/>
      <c r="DM56" s="1029"/>
      <c r="DN56" s="1029"/>
      <c r="DO56" s="1029"/>
      <c r="DP56" s="1030"/>
      <c r="DQ56" s="1028"/>
      <c r="DR56" s="1029"/>
      <c r="DS56" s="1029"/>
      <c r="DT56" s="1029"/>
      <c r="DU56" s="1030"/>
      <c r="DV56" s="1031"/>
      <c r="DW56" s="1032"/>
      <c r="DX56" s="1032"/>
      <c r="DY56" s="1032"/>
      <c r="DZ56" s="1033"/>
      <c r="EA56" s="230"/>
    </row>
    <row r="57" spans="1:131" ht="26.25" customHeight="1" x14ac:dyDescent="0.2">
      <c r="A57" s="238">
        <v>30</v>
      </c>
      <c r="B57" s="1069"/>
      <c r="C57" s="1070"/>
      <c r="D57" s="1070"/>
      <c r="E57" s="1070"/>
      <c r="F57" s="1070"/>
      <c r="G57" s="1070"/>
      <c r="H57" s="1070"/>
      <c r="I57" s="1070"/>
      <c r="J57" s="1070"/>
      <c r="K57" s="1070"/>
      <c r="L57" s="1070"/>
      <c r="M57" s="1070"/>
      <c r="N57" s="1070"/>
      <c r="O57" s="1070"/>
      <c r="P57" s="1071"/>
      <c r="Q57" s="1072"/>
      <c r="R57" s="1064"/>
      <c r="S57" s="1064"/>
      <c r="T57" s="1064"/>
      <c r="U57" s="1064"/>
      <c r="V57" s="1064"/>
      <c r="W57" s="1064"/>
      <c r="X57" s="1064"/>
      <c r="Y57" s="1064"/>
      <c r="Z57" s="1064"/>
      <c r="AA57" s="1064"/>
      <c r="AB57" s="1064"/>
      <c r="AC57" s="1064"/>
      <c r="AD57" s="1064"/>
      <c r="AE57" s="1073"/>
      <c r="AF57" s="1074"/>
      <c r="AG57" s="1075"/>
      <c r="AH57" s="1075"/>
      <c r="AI57" s="1075"/>
      <c r="AJ57" s="1076"/>
      <c r="AK57" s="1063"/>
      <c r="AL57" s="1064"/>
      <c r="AM57" s="1064"/>
      <c r="AN57" s="1064"/>
      <c r="AO57" s="1064"/>
      <c r="AP57" s="1064"/>
      <c r="AQ57" s="1064"/>
      <c r="AR57" s="1064"/>
      <c r="AS57" s="1064"/>
      <c r="AT57" s="1064"/>
      <c r="AU57" s="1064"/>
      <c r="AV57" s="1064"/>
      <c r="AW57" s="1064"/>
      <c r="AX57" s="1064"/>
      <c r="AY57" s="1064"/>
      <c r="AZ57" s="1065"/>
      <c r="BA57" s="1065"/>
      <c r="BB57" s="1065"/>
      <c r="BC57" s="1065"/>
      <c r="BD57" s="1065"/>
      <c r="BE57" s="1008"/>
      <c r="BF57" s="1008"/>
      <c r="BG57" s="1008"/>
      <c r="BH57" s="1008"/>
      <c r="BI57" s="1009"/>
      <c r="BJ57" s="232"/>
      <c r="BK57" s="232"/>
      <c r="BL57" s="232"/>
      <c r="BM57" s="232"/>
      <c r="BN57" s="232"/>
      <c r="BO57" s="241"/>
      <c r="BP57" s="241"/>
      <c r="BQ57" s="238">
        <v>51</v>
      </c>
      <c r="BR57" s="239"/>
      <c r="BS57" s="1031"/>
      <c r="BT57" s="1032"/>
      <c r="BU57" s="1032"/>
      <c r="BV57" s="1032"/>
      <c r="BW57" s="1032"/>
      <c r="BX57" s="1032"/>
      <c r="BY57" s="1032"/>
      <c r="BZ57" s="1032"/>
      <c r="CA57" s="1032"/>
      <c r="CB57" s="1032"/>
      <c r="CC57" s="1032"/>
      <c r="CD57" s="1032"/>
      <c r="CE57" s="1032"/>
      <c r="CF57" s="1032"/>
      <c r="CG57" s="1053"/>
      <c r="CH57" s="1028"/>
      <c r="CI57" s="1029"/>
      <c r="CJ57" s="1029"/>
      <c r="CK57" s="1029"/>
      <c r="CL57" s="1030"/>
      <c r="CM57" s="1028"/>
      <c r="CN57" s="1029"/>
      <c r="CO57" s="1029"/>
      <c r="CP57" s="1029"/>
      <c r="CQ57" s="1030"/>
      <c r="CR57" s="1028"/>
      <c r="CS57" s="1029"/>
      <c r="CT57" s="1029"/>
      <c r="CU57" s="1029"/>
      <c r="CV57" s="1030"/>
      <c r="CW57" s="1028"/>
      <c r="CX57" s="1029"/>
      <c r="CY57" s="1029"/>
      <c r="CZ57" s="1029"/>
      <c r="DA57" s="1030"/>
      <c r="DB57" s="1028"/>
      <c r="DC57" s="1029"/>
      <c r="DD57" s="1029"/>
      <c r="DE57" s="1029"/>
      <c r="DF57" s="1030"/>
      <c r="DG57" s="1028"/>
      <c r="DH57" s="1029"/>
      <c r="DI57" s="1029"/>
      <c r="DJ57" s="1029"/>
      <c r="DK57" s="1030"/>
      <c r="DL57" s="1028"/>
      <c r="DM57" s="1029"/>
      <c r="DN57" s="1029"/>
      <c r="DO57" s="1029"/>
      <c r="DP57" s="1030"/>
      <c r="DQ57" s="1028"/>
      <c r="DR57" s="1029"/>
      <c r="DS57" s="1029"/>
      <c r="DT57" s="1029"/>
      <c r="DU57" s="1030"/>
      <c r="DV57" s="1031"/>
      <c r="DW57" s="1032"/>
      <c r="DX57" s="1032"/>
      <c r="DY57" s="1032"/>
      <c r="DZ57" s="1033"/>
      <c r="EA57" s="230"/>
    </row>
    <row r="58" spans="1:131" ht="26.25" customHeight="1" x14ac:dyDescent="0.2">
      <c r="A58" s="238">
        <v>31</v>
      </c>
      <c r="B58" s="1069"/>
      <c r="C58" s="1070"/>
      <c r="D58" s="1070"/>
      <c r="E58" s="1070"/>
      <c r="F58" s="1070"/>
      <c r="G58" s="1070"/>
      <c r="H58" s="1070"/>
      <c r="I58" s="1070"/>
      <c r="J58" s="1070"/>
      <c r="K58" s="1070"/>
      <c r="L58" s="1070"/>
      <c r="M58" s="1070"/>
      <c r="N58" s="1070"/>
      <c r="O58" s="1070"/>
      <c r="P58" s="1071"/>
      <c r="Q58" s="1072"/>
      <c r="R58" s="1064"/>
      <c r="S58" s="1064"/>
      <c r="T58" s="1064"/>
      <c r="U58" s="1064"/>
      <c r="V58" s="1064"/>
      <c r="W58" s="1064"/>
      <c r="X58" s="1064"/>
      <c r="Y58" s="1064"/>
      <c r="Z58" s="1064"/>
      <c r="AA58" s="1064"/>
      <c r="AB58" s="1064"/>
      <c r="AC58" s="1064"/>
      <c r="AD58" s="1064"/>
      <c r="AE58" s="1073"/>
      <c r="AF58" s="1074"/>
      <c r="AG58" s="1075"/>
      <c r="AH58" s="1075"/>
      <c r="AI58" s="1075"/>
      <c r="AJ58" s="1076"/>
      <c r="AK58" s="1063"/>
      <c r="AL58" s="1064"/>
      <c r="AM58" s="1064"/>
      <c r="AN58" s="1064"/>
      <c r="AO58" s="1064"/>
      <c r="AP58" s="1064"/>
      <c r="AQ58" s="1064"/>
      <c r="AR58" s="1064"/>
      <c r="AS58" s="1064"/>
      <c r="AT58" s="1064"/>
      <c r="AU58" s="1064"/>
      <c r="AV58" s="1064"/>
      <c r="AW58" s="1064"/>
      <c r="AX58" s="1064"/>
      <c r="AY58" s="1064"/>
      <c r="AZ58" s="1065"/>
      <c r="BA58" s="1065"/>
      <c r="BB58" s="1065"/>
      <c r="BC58" s="1065"/>
      <c r="BD58" s="1065"/>
      <c r="BE58" s="1008"/>
      <c r="BF58" s="1008"/>
      <c r="BG58" s="1008"/>
      <c r="BH58" s="1008"/>
      <c r="BI58" s="1009"/>
      <c r="BJ58" s="232"/>
      <c r="BK58" s="232"/>
      <c r="BL58" s="232"/>
      <c r="BM58" s="232"/>
      <c r="BN58" s="232"/>
      <c r="BO58" s="241"/>
      <c r="BP58" s="241"/>
      <c r="BQ58" s="238">
        <v>52</v>
      </c>
      <c r="BR58" s="239"/>
      <c r="BS58" s="1031"/>
      <c r="BT58" s="1032"/>
      <c r="BU58" s="1032"/>
      <c r="BV58" s="1032"/>
      <c r="BW58" s="1032"/>
      <c r="BX58" s="1032"/>
      <c r="BY58" s="1032"/>
      <c r="BZ58" s="1032"/>
      <c r="CA58" s="1032"/>
      <c r="CB58" s="1032"/>
      <c r="CC58" s="1032"/>
      <c r="CD58" s="1032"/>
      <c r="CE58" s="1032"/>
      <c r="CF58" s="1032"/>
      <c r="CG58" s="1053"/>
      <c r="CH58" s="1028"/>
      <c r="CI58" s="1029"/>
      <c r="CJ58" s="1029"/>
      <c r="CK58" s="1029"/>
      <c r="CL58" s="1030"/>
      <c r="CM58" s="1028"/>
      <c r="CN58" s="1029"/>
      <c r="CO58" s="1029"/>
      <c r="CP58" s="1029"/>
      <c r="CQ58" s="1030"/>
      <c r="CR58" s="1028"/>
      <c r="CS58" s="1029"/>
      <c r="CT58" s="1029"/>
      <c r="CU58" s="1029"/>
      <c r="CV58" s="1030"/>
      <c r="CW58" s="1028"/>
      <c r="CX58" s="1029"/>
      <c r="CY58" s="1029"/>
      <c r="CZ58" s="1029"/>
      <c r="DA58" s="1030"/>
      <c r="DB58" s="1028"/>
      <c r="DC58" s="1029"/>
      <c r="DD58" s="1029"/>
      <c r="DE58" s="1029"/>
      <c r="DF58" s="1030"/>
      <c r="DG58" s="1028"/>
      <c r="DH58" s="1029"/>
      <c r="DI58" s="1029"/>
      <c r="DJ58" s="1029"/>
      <c r="DK58" s="1030"/>
      <c r="DL58" s="1028"/>
      <c r="DM58" s="1029"/>
      <c r="DN58" s="1029"/>
      <c r="DO58" s="1029"/>
      <c r="DP58" s="1030"/>
      <c r="DQ58" s="1028"/>
      <c r="DR58" s="1029"/>
      <c r="DS58" s="1029"/>
      <c r="DT58" s="1029"/>
      <c r="DU58" s="1030"/>
      <c r="DV58" s="1031"/>
      <c r="DW58" s="1032"/>
      <c r="DX58" s="1032"/>
      <c r="DY58" s="1032"/>
      <c r="DZ58" s="1033"/>
      <c r="EA58" s="230"/>
    </row>
    <row r="59" spans="1:131" ht="26.25" customHeight="1" x14ac:dyDescent="0.2">
      <c r="A59" s="238">
        <v>32</v>
      </c>
      <c r="B59" s="1069"/>
      <c r="C59" s="1070"/>
      <c r="D59" s="1070"/>
      <c r="E59" s="1070"/>
      <c r="F59" s="1070"/>
      <c r="G59" s="1070"/>
      <c r="H59" s="1070"/>
      <c r="I59" s="1070"/>
      <c r="J59" s="1070"/>
      <c r="K59" s="1070"/>
      <c r="L59" s="1070"/>
      <c r="M59" s="1070"/>
      <c r="N59" s="1070"/>
      <c r="O59" s="1070"/>
      <c r="P59" s="1071"/>
      <c r="Q59" s="1072"/>
      <c r="R59" s="1064"/>
      <c r="S59" s="1064"/>
      <c r="T59" s="1064"/>
      <c r="U59" s="1064"/>
      <c r="V59" s="1064"/>
      <c r="W59" s="1064"/>
      <c r="X59" s="1064"/>
      <c r="Y59" s="1064"/>
      <c r="Z59" s="1064"/>
      <c r="AA59" s="1064"/>
      <c r="AB59" s="1064"/>
      <c r="AC59" s="1064"/>
      <c r="AD59" s="1064"/>
      <c r="AE59" s="1073"/>
      <c r="AF59" s="1074"/>
      <c r="AG59" s="1075"/>
      <c r="AH59" s="1075"/>
      <c r="AI59" s="1075"/>
      <c r="AJ59" s="1076"/>
      <c r="AK59" s="1063"/>
      <c r="AL59" s="1064"/>
      <c r="AM59" s="1064"/>
      <c r="AN59" s="1064"/>
      <c r="AO59" s="1064"/>
      <c r="AP59" s="1064"/>
      <c r="AQ59" s="1064"/>
      <c r="AR59" s="1064"/>
      <c r="AS59" s="1064"/>
      <c r="AT59" s="1064"/>
      <c r="AU59" s="1064"/>
      <c r="AV59" s="1064"/>
      <c r="AW59" s="1064"/>
      <c r="AX59" s="1064"/>
      <c r="AY59" s="1064"/>
      <c r="AZ59" s="1065"/>
      <c r="BA59" s="1065"/>
      <c r="BB59" s="1065"/>
      <c r="BC59" s="1065"/>
      <c r="BD59" s="1065"/>
      <c r="BE59" s="1008"/>
      <c r="BF59" s="1008"/>
      <c r="BG59" s="1008"/>
      <c r="BH59" s="1008"/>
      <c r="BI59" s="1009"/>
      <c r="BJ59" s="232"/>
      <c r="BK59" s="232"/>
      <c r="BL59" s="232"/>
      <c r="BM59" s="232"/>
      <c r="BN59" s="232"/>
      <c r="BO59" s="241"/>
      <c r="BP59" s="241"/>
      <c r="BQ59" s="238">
        <v>53</v>
      </c>
      <c r="BR59" s="239"/>
      <c r="BS59" s="1031"/>
      <c r="BT59" s="1032"/>
      <c r="BU59" s="1032"/>
      <c r="BV59" s="1032"/>
      <c r="BW59" s="1032"/>
      <c r="BX59" s="1032"/>
      <c r="BY59" s="1032"/>
      <c r="BZ59" s="1032"/>
      <c r="CA59" s="1032"/>
      <c r="CB59" s="1032"/>
      <c r="CC59" s="1032"/>
      <c r="CD59" s="1032"/>
      <c r="CE59" s="1032"/>
      <c r="CF59" s="1032"/>
      <c r="CG59" s="1053"/>
      <c r="CH59" s="1028"/>
      <c r="CI59" s="1029"/>
      <c r="CJ59" s="1029"/>
      <c r="CK59" s="1029"/>
      <c r="CL59" s="1030"/>
      <c r="CM59" s="1028"/>
      <c r="CN59" s="1029"/>
      <c r="CO59" s="1029"/>
      <c r="CP59" s="1029"/>
      <c r="CQ59" s="1030"/>
      <c r="CR59" s="1028"/>
      <c r="CS59" s="1029"/>
      <c r="CT59" s="1029"/>
      <c r="CU59" s="1029"/>
      <c r="CV59" s="1030"/>
      <c r="CW59" s="1028"/>
      <c r="CX59" s="1029"/>
      <c r="CY59" s="1029"/>
      <c r="CZ59" s="1029"/>
      <c r="DA59" s="1030"/>
      <c r="DB59" s="1028"/>
      <c r="DC59" s="1029"/>
      <c r="DD59" s="1029"/>
      <c r="DE59" s="1029"/>
      <c r="DF59" s="1030"/>
      <c r="DG59" s="1028"/>
      <c r="DH59" s="1029"/>
      <c r="DI59" s="1029"/>
      <c r="DJ59" s="1029"/>
      <c r="DK59" s="1030"/>
      <c r="DL59" s="1028"/>
      <c r="DM59" s="1029"/>
      <c r="DN59" s="1029"/>
      <c r="DO59" s="1029"/>
      <c r="DP59" s="1030"/>
      <c r="DQ59" s="1028"/>
      <c r="DR59" s="1029"/>
      <c r="DS59" s="1029"/>
      <c r="DT59" s="1029"/>
      <c r="DU59" s="1030"/>
      <c r="DV59" s="1031"/>
      <c r="DW59" s="1032"/>
      <c r="DX59" s="1032"/>
      <c r="DY59" s="1032"/>
      <c r="DZ59" s="1033"/>
      <c r="EA59" s="230"/>
    </row>
    <row r="60" spans="1:131" ht="26.25" customHeight="1" x14ac:dyDescent="0.2">
      <c r="A60" s="238">
        <v>33</v>
      </c>
      <c r="B60" s="1069"/>
      <c r="C60" s="1070"/>
      <c r="D60" s="1070"/>
      <c r="E60" s="1070"/>
      <c r="F60" s="1070"/>
      <c r="G60" s="1070"/>
      <c r="H60" s="1070"/>
      <c r="I60" s="1070"/>
      <c r="J60" s="1070"/>
      <c r="K60" s="1070"/>
      <c r="L60" s="1070"/>
      <c r="M60" s="1070"/>
      <c r="N60" s="1070"/>
      <c r="O60" s="1070"/>
      <c r="P60" s="1071"/>
      <c r="Q60" s="1072"/>
      <c r="R60" s="1064"/>
      <c r="S60" s="1064"/>
      <c r="T60" s="1064"/>
      <c r="U60" s="1064"/>
      <c r="V60" s="1064"/>
      <c r="W60" s="1064"/>
      <c r="X60" s="1064"/>
      <c r="Y60" s="1064"/>
      <c r="Z60" s="1064"/>
      <c r="AA60" s="1064"/>
      <c r="AB60" s="1064"/>
      <c r="AC60" s="1064"/>
      <c r="AD60" s="1064"/>
      <c r="AE60" s="1073"/>
      <c r="AF60" s="1074"/>
      <c r="AG60" s="1075"/>
      <c r="AH60" s="1075"/>
      <c r="AI60" s="1075"/>
      <c r="AJ60" s="1076"/>
      <c r="AK60" s="1063"/>
      <c r="AL60" s="1064"/>
      <c r="AM60" s="1064"/>
      <c r="AN60" s="1064"/>
      <c r="AO60" s="1064"/>
      <c r="AP60" s="1064"/>
      <c r="AQ60" s="1064"/>
      <c r="AR60" s="1064"/>
      <c r="AS60" s="1064"/>
      <c r="AT60" s="1064"/>
      <c r="AU60" s="1064"/>
      <c r="AV60" s="1064"/>
      <c r="AW60" s="1064"/>
      <c r="AX60" s="1064"/>
      <c r="AY60" s="1064"/>
      <c r="AZ60" s="1065"/>
      <c r="BA60" s="1065"/>
      <c r="BB60" s="1065"/>
      <c r="BC60" s="1065"/>
      <c r="BD60" s="1065"/>
      <c r="BE60" s="1008"/>
      <c r="BF60" s="1008"/>
      <c r="BG60" s="1008"/>
      <c r="BH60" s="1008"/>
      <c r="BI60" s="1009"/>
      <c r="BJ60" s="232"/>
      <c r="BK60" s="232"/>
      <c r="BL60" s="232"/>
      <c r="BM60" s="232"/>
      <c r="BN60" s="232"/>
      <c r="BO60" s="241"/>
      <c r="BP60" s="241"/>
      <c r="BQ60" s="238">
        <v>54</v>
      </c>
      <c r="BR60" s="239"/>
      <c r="BS60" s="1031"/>
      <c r="BT60" s="1032"/>
      <c r="BU60" s="1032"/>
      <c r="BV60" s="1032"/>
      <c r="BW60" s="1032"/>
      <c r="BX60" s="1032"/>
      <c r="BY60" s="1032"/>
      <c r="BZ60" s="1032"/>
      <c r="CA60" s="1032"/>
      <c r="CB60" s="1032"/>
      <c r="CC60" s="1032"/>
      <c r="CD60" s="1032"/>
      <c r="CE60" s="1032"/>
      <c r="CF60" s="1032"/>
      <c r="CG60" s="1053"/>
      <c r="CH60" s="1028"/>
      <c r="CI60" s="1029"/>
      <c r="CJ60" s="1029"/>
      <c r="CK60" s="1029"/>
      <c r="CL60" s="1030"/>
      <c r="CM60" s="1028"/>
      <c r="CN60" s="1029"/>
      <c r="CO60" s="1029"/>
      <c r="CP60" s="1029"/>
      <c r="CQ60" s="1030"/>
      <c r="CR60" s="1028"/>
      <c r="CS60" s="1029"/>
      <c r="CT60" s="1029"/>
      <c r="CU60" s="1029"/>
      <c r="CV60" s="1030"/>
      <c r="CW60" s="1028"/>
      <c r="CX60" s="1029"/>
      <c r="CY60" s="1029"/>
      <c r="CZ60" s="1029"/>
      <c r="DA60" s="1030"/>
      <c r="DB60" s="1028"/>
      <c r="DC60" s="1029"/>
      <c r="DD60" s="1029"/>
      <c r="DE60" s="1029"/>
      <c r="DF60" s="1030"/>
      <c r="DG60" s="1028"/>
      <c r="DH60" s="1029"/>
      <c r="DI60" s="1029"/>
      <c r="DJ60" s="1029"/>
      <c r="DK60" s="1030"/>
      <c r="DL60" s="1028"/>
      <c r="DM60" s="1029"/>
      <c r="DN60" s="1029"/>
      <c r="DO60" s="1029"/>
      <c r="DP60" s="1030"/>
      <c r="DQ60" s="1028"/>
      <c r="DR60" s="1029"/>
      <c r="DS60" s="1029"/>
      <c r="DT60" s="1029"/>
      <c r="DU60" s="1030"/>
      <c r="DV60" s="1031"/>
      <c r="DW60" s="1032"/>
      <c r="DX60" s="1032"/>
      <c r="DY60" s="1032"/>
      <c r="DZ60" s="1033"/>
      <c r="EA60" s="230"/>
    </row>
    <row r="61" spans="1:131" ht="26.25" customHeight="1" thickBot="1" x14ac:dyDescent="0.25">
      <c r="A61" s="238">
        <v>34</v>
      </c>
      <c r="B61" s="1069"/>
      <c r="C61" s="1070"/>
      <c r="D61" s="1070"/>
      <c r="E61" s="1070"/>
      <c r="F61" s="1070"/>
      <c r="G61" s="1070"/>
      <c r="H61" s="1070"/>
      <c r="I61" s="1070"/>
      <c r="J61" s="1070"/>
      <c r="K61" s="1070"/>
      <c r="L61" s="1070"/>
      <c r="M61" s="1070"/>
      <c r="N61" s="1070"/>
      <c r="O61" s="1070"/>
      <c r="P61" s="1071"/>
      <c r="Q61" s="1072"/>
      <c r="R61" s="1064"/>
      <c r="S61" s="1064"/>
      <c r="T61" s="1064"/>
      <c r="U61" s="1064"/>
      <c r="V61" s="1064"/>
      <c r="W61" s="1064"/>
      <c r="X61" s="1064"/>
      <c r="Y61" s="1064"/>
      <c r="Z61" s="1064"/>
      <c r="AA61" s="1064"/>
      <c r="AB61" s="1064"/>
      <c r="AC61" s="1064"/>
      <c r="AD61" s="1064"/>
      <c r="AE61" s="1073"/>
      <c r="AF61" s="1074"/>
      <c r="AG61" s="1075"/>
      <c r="AH61" s="1075"/>
      <c r="AI61" s="1075"/>
      <c r="AJ61" s="1076"/>
      <c r="AK61" s="1063"/>
      <c r="AL61" s="1064"/>
      <c r="AM61" s="1064"/>
      <c r="AN61" s="1064"/>
      <c r="AO61" s="1064"/>
      <c r="AP61" s="1064"/>
      <c r="AQ61" s="1064"/>
      <c r="AR61" s="1064"/>
      <c r="AS61" s="1064"/>
      <c r="AT61" s="1064"/>
      <c r="AU61" s="1064"/>
      <c r="AV61" s="1064"/>
      <c r="AW61" s="1064"/>
      <c r="AX61" s="1064"/>
      <c r="AY61" s="1064"/>
      <c r="AZ61" s="1065"/>
      <c r="BA61" s="1065"/>
      <c r="BB61" s="1065"/>
      <c r="BC61" s="1065"/>
      <c r="BD61" s="1065"/>
      <c r="BE61" s="1008"/>
      <c r="BF61" s="1008"/>
      <c r="BG61" s="1008"/>
      <c r="BH61" s="1008"/>
      <c r="BI61" s="1009"/>
      <c r="BJ61" s="232"/>
      <c r="BK61" s="232"/>
      <c r="BL61" s="232"/>
      <c r="BM61" s="232"/>
      <c r="BN61" s="232"/>
      <c r="BO61" s="241"/>
      <c r="BP61" s="241"/>
      <c r="BQ61" s="238">
        <v>55</v>
      </c>
      <c r="BR61" s="239"/>
      <c r="BS61" s="1031"/>
      <c r="BT61" s="1032"/>
      <c r="BU61" s="1032"/>
      <c r="BV61" s="1032"/>
      <c r="BW61" s="1032"/>
      <c r="BX61" s="1032"/>
      <c r="BY61" s="1032"/>
      <c r="BZ61" s="1032"/>
      <c r="CA61" s="1032"/>
      <c r="CB61" s="1032"/>
      <c r="CC61" s="1032"/>
      <c r="CD61" s="1032"/>
      <c r="CE61" s="1032"/>
      <c r="CF61" s="1032"/>
      <c r="CG61" s="1053"/>
      <c r="CH61" s="1028"/>
      <c r="CI61" s="1029"/>
      <c r="CJ61" s="1029"/>
      <c r="CK61" s="1029"/>
      <c r="CL61" s="1030"/>
      <c r="CM61" s="1028"/>
      <c r="CN61" s="1029"/>
      <c r="CO61" s="1029"/>
      <c r="CP61" s="1029"/>
      <c r="CQ61" s="1030"/>
      <c r="CR61" s="1028"/>
      <c r="CS61" s="1029"/>
      <c r="CT61" s="1029"/>
      <c r="CU61" s="1029"/>
      <c r="CV61" s="1030"/>
      <c r="CW61" s="1028"/>
      <c r="CX61" s="1029"/>
      <c r="CY61" s="1029"/>
      <c r="CZ61" s="1029"/>
      <c r="DA61" s="1030"/>
      <c r="DB61" s="1028"/>
      <c r="DC61" s="1029"/>
      <c r="DD61" s="1029"/>
      <c r="DE61" s="1029"/>
      <c r="DF61" s="1030"/>
      <c r="DG61" s="1028"/>
      <c r="DH61" s="1029"/>
      <c r="DI61" s="1029"/>
      <c r="DJ61" s="1029"/>
      <c r="DK61" s="1030"/>
      <c r="DL61" s="1028"/>
      <c r="DM61" s="1029"/>
      <c r="DN61" s="1029"/>
      <c r="DO61" s="1029"/>
      <c r="DP61" s="1030"/>
      <c r="DQ61" s="1028"/>
      <c r="DR61" s="1029"/>
      <c r="DS61" s="1029"/>
      <c r="DT61" s="1029"/>
      <c r="DU61" s="1030"/>
      <c r="DV61" s="1031"/>
      <c r="DW61" s="1032"/>
      <c r="DX61" s="1032"/>
      <c r="DY61" s="1032"/>
      <c r="DZ61" s="1033"/>
      <c r="EA61" s="230"/>
    </row>
    <row r="62" spans="1:131" ht="26.25" customHeight="1" x14ac:dyDescent="0.2">
      <c r="A62" s="238">
        <v>35</v>
      </c>
      <c r="B62" s="1069"/>
      <c r="C62" s="1070"/>
      <c r="D62" s="1070"/>
      <c r="E62" s="1070"/>
      <c r="F62" s="1070"/>
      <c r="G62" s="1070"/>
      <c r="H62" s="1070"/>
      <c r="I62" s="1070"/>
      <c r="J62" s="1070"/>
      <c r="K62" s="1070"/>
      <c r="L62" s="1070"/>
      <c r="M62" s="1070"/>
      <c r="N62" s="1070"/>
      <c r="O62" s="1070"/>
      <c r="P62" s="1071"/>
      <c r="Q62" s="1072"/>
      <c r="R62" s="1064"/>
      <c r="S62" s="1064"/>
      <c r="T62" s="1064"/>
      <c r="U62" s="1064"/>
      <c r="V62" s="1064"/>
      <c r="W62" s="1064"/>
      <c r="X62" s="1064"/>
      <c r="Y62" s="1064"/>
      <c r="Z62" s="1064"/>
      <c r="AA62" s="1064"/>
      <c r="AB62" s="1064"/>
      <c r="AC62" s="1064"/>
      <c r="AD62" s="1064"/>
      <c r="AE62" s="1073"/>
      <c r="AF62" s="1074"/>
      <c r="AG62" s="1075"/>
      <c r="AH62" s="1075"/>
      <c r="AI62" s="1075"/>
      <c r="AJ62" s="1076"/>
      <c r="AK62" s="1063"/>
      <c r="AL62" s="1064"/>
      <c r="AM62" s="1064"/>
      <c r="AN62" s="1064"/>
      <c r="AO62" s="1064"/>
      <c r="AP62" s="1064"/>
      <c r="AQ62" s="1064"/>
      <c r="AR62" s="1064"/>
      <c r="AS62" s="1064"/>
      <c r="AT62" s="1064"/>
      <c r="AU62" s="1064"/>
      <c r="AV62" s="1064"/>
      <c r="AW62" s="1064"/>
      <c r="AX62" s="1064"/>
      <c r="AY62" s="1064"/>
      <c r="AZ62" s="1065"/>
      <c r="BA62" s="1065"/>
      <c r="BB62" s="1065"/>
      <c r="BC62" s="1065"/>
      <c r="BD62" s="1065"/>
      <c r="BE62" s="1008"/>
      <c r="BF62" s="1008"/>
      <c r="BG62" s="1008"/>
      <c r="BH62" s="1008"/>
      <c r="BI62" s="1009"/>
      <c r="BJ62" s="1066" t="s">
        <v>422</v>
      </c>
      <c r="BK62" s="1067"/>
      <c r="BL62" s="1067"/>
      <c r="BM62" s="1067"/>
      <c r="BN62" s="1068"/>
      <c r="BO62" s="241"/>
      <c r="BP62" s="241"/>
      <c r="BQ62" s="238">
        <v>56</v>
      </c>
      <c r="BR62" s="239"/>
      <c r="BS62" s="1031"/>
      <c r="BT62" s="1032"/>
      <c r="BU62" s="1032"/>
      <c r="BV62" s="1032"/>
      <c r="BW62" s="1032"/>
      <c r="BX62" s="1032"/>
      <c r="BY62" s="1032"/>
      <c r="BZ62" s="1032"/>
      <c r="CA62" s="1032"/>
      <c r="CB62" s="1032"/>
      <c r="CC62" s="1032"/>
      <c r="CD62" s="1032"/>
      <c r="CE62" s="1032"/>
      <c r="CF62" s="1032"/>
      <c r="CG62" s="1053"/>
      <c r="CH62" s="1028"/>
      <c r="CI62" s="1029"/>
      <c r="CJ62" s="1029"/>
      <c r="CK62" s="1029"/>
      <c r="CL62" s="1030"/>
      <c r="CM62" s="1028"/>
      <c r="CN62" s="1029"/>
      <c r="CO62" s="1029"/>
      <c r="CP62" s="1029"/>
      <c r="CQ62" s="1030"/>
      <c r="CR62" s="1028"/>
      <c r="CS62" s="1029"/>
      <c r="CT62" s="1029"/>
      <c r="CU62" s="1029"/>
      <c r="CV62" s="1030"/>
      <c r="CW62" s="1028"/>
      <c r="CX62" s="1029"/>
      <c r="CY62" s="1029"/>
      <c r="CZ62" s="1029"/>
      <c r="DA62" s="1030"/>
      <c r="DB62" s="1028"/>
      <c r="DC62" s="1029"/>
      <c r="DD62" s="1029"/>
      <c r="DE62" s="1029"/>
      <c r="DF62" s="1030"/>
      <c r="DG62" s="1028"/>
      <c r="DH62" s="1029"/>
      <c r="DI62" s="1029"/>
      <c r="DJ62" s="1029"/>
      <c r="DK62" s="1030"/>
      <c r="DL62" s="1028"/>
      <c r="DM62" s="1029"/>
      <c r="DN62" s="1029"/>
      <c r="DO62" s="1029"/>
      <c r="DP62" s="1030"/>
      <c r="DQ62" s="1028"/>
      <c r="DR62" s="1029"/>
      <c r="DS62" s="1029"/>
      <c r="DT62" s="1029"/>
      <c r="DU62" s="1030"/>
      <c r="DV62" s="1031"/>
      <c r="DW62" s="1032"/>
      <c r="DX62" s="1032"/>
      <c r="DY62" s="1032"/>
      <c r="DZ62" s="1033"/>
      <c r="EA62" s="230"/>
    </row>
    <row r="63" spans="1:131" ht="26.25" customHeight="1" thickBot="1" x14ac:dyDescent="0.25">
      <c r="A63" s="240" t="s">
        <v>395</v>
      </c>
      <c r="B63" s="973" t="s">
        <v>423</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9"/>
      <c r="AF63" s="1060">
        <v>499</v>
      </c>
      <c r="AG63" s="995"/>
      <c r="AH63" s="995"/>
      <c r="AI63" s="995"/>
      <c r="AJ63" s="1061"/>
      <c r="AK63" s="1062"/>
      <c r="AL63" s="999"/>
      <c r="AM63" s="999"/>
      <c r="AN63" s="999"/>
      <c r="AO63" s="999"/>
      <c r="AP63" s="995">
        <v>3227</v>
      </c>
      <c r="AQ63" s="995"/>
      <c r="AR63" s="995"/>
      <c r="AS63" s="995"/>
      <c r="AT63" s="995"/>
      <c r="AU63" s="995">
        <v>2308</v>
      </c>
      <c r="AV63" s="995"/>
      <c r="AW63" s="995"/>
      <c r="AX63" s="995"/>
      <c r="AY63" s="995"/>
      <c r="AZ63" s="1056"/>
      <c r="BA63" s="1056"/>
      <c r="BB63" s="1056"/>
      <c r="BC63" s="1056"/>
      <c r="BD63" s="1056"/>
      <c r="BE63" s="996"/>
      <c r="BF63" s="996"/>
      <c r="BG63" s="996"/>
      <c r="BH63" s="996"/>
      <c r="BI63" s="997"/>
      <c r="BJ63" s="1057" t="s">
        <v>424</v>
      </c>
      <c r="BK63" s="989"/>
      <c r="BL63" s="989"/>
      <c r="BM63" s="989"/>
      <c r="BN63" s="1058"/>
      <c r="BO63" s="241"/>
      <c r="BP63" s="241"/>
      <c r="BQ63" s="238">
        <v>57</v>
      </c>
      <c r="BR63" s="239"/>
      <c r="BS63" s="1031"/>
      <c r="BT63" s="1032"/>
      <c r="BU63" s="1032"/>
      <c r="BV63" s="1032"/>
      <c r="BW63" s="1032"/>
      <c r="BX63" s="1032"/>
      <c r="BY63" s="1032"/>
      <c r="BZ63" s="1032"/>
      <c r="CA63" s="1032"/>
      <c r="CB63" s="1032"/>
      <c r="CC63" s="1032"/>
      <c r="CD63" s="1032"/>
      <c r="CE63" s="1032"/>
      <c r="CF63" s="1032"/>
      <c r="CG63" s="1053"/>
      <c r="CH63" s="1028"/>
      <c r="CI63" s="1029"/>
      <c r="CJ63" s="1029"/>
      <c r="CK63" s="1029"/>
      <c r="CL63" s="1030"/>
      <c r="CM63" s="1028"/>
      <c r="CN63" s="1029"/>
      <c r="CO63" s="1029"/>
      <c r="CP63" s="1029"/>
      <c r="CQ63" s="1030"/>
      <c r="CR63" s="1028"/>
      <c r="CS63" s="1029"/>
      <c r="CT63" s="1029"/>
      <c r="CU63" s="1029"/>
      <c r="CV63" s="1030"/>
      <c r="CW63" s="1028"/>
      <c r="CX63" s="1029"/>
      <c r="CY63" s="1029"/>
      <c r="CZ63" s="1029"/>
      <c r="DA63" s="1030"/>
      <c r="DB63" s="1028"/>
      <c r="DC63" s="1029"/>
      <c r="DD63" s="1029"/>
      <c r="DE63" s="1029"/>
      <c r="DF63" s="1030"/>
      <c r="DG63" s="1028"/>
      <c r="DH63" s="1029"/>
      <c r="DI63" s="1029"/>
      <c r="DJ63" s="1029"/>
      <c r="DK63" s="1030"/>
      <c r="DL63" s="1028"/>
      <c r="DM63" s="1029"/>
      <c r="DN63" s="1029"/>
      <c r="DO63" s="1029"/>
      <c r="DP63" s="1030"/>
      <c r="DQ63" s="1028"/>
      <c r="DR63" s="1029"/>
      <c r="DS63" s="1029"/>
      <c r="DT63" s="1029"/>
      <c r="DU63" s="1030"/>
      <c r="DV63" s="1031"/>
      <c r="DW63" s="1032"/>
      <c r="DX63" s="1032"/>
      <c r="DY63" s="1032"/>
      <c r="DZ63" s="1033"/>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31"/>
      <c r="BT64" s="1032"/>
      <c r="BU64" s="1032"/>
      <c r="BV64" s="1032"/>
      <c r="BW64" s="1032"/>
      <c r="BX64" s="1032"/>
      <c r="BY64" s="1032"/>
      <c r="BZ64" s="1032"/>
      <c r="CA64" s="1032"/>
      <c r="CB64" s="1032"/>
      <c r="CC64" s="1032"/>
      <c r="CD64" s="1032"/>
      <c r="CE64" s="1032"/>
      <c r="CF64" s="1032"/>
      <c r="CG64" s="1053"/>
      <c r="CH64" s="1028"/>
      <c r="CI64" s="1029"/>
      <c r="CJ64" s="1029"/>
      <c r="CK64" s="1029"/>
      <c r="CL64" s="1030"/>
      <c r="CM64" s="1028"/>
      <c r="CN64" s="1029"/>
      <c r="CO64" s="1029"/>
      <c r="CP64" s="1029"/>
      <c r="CQ64" s="1030"/>
      <c r="CR64" s="1028"/>
      <c r="CS64" s="1029"/>
      <c r="CT64" s="1029"/>
      <c r="CU64" s="1029"/>
      <c r="CV64" s="1030"/>
      <c r="CW64" s="1028"/>
      <c r="CX64" s="1029"/>
      <c r="CY64" s="1029"/>
      <c r="CZ64" s="1029"/>
      <c r="DA64" s="1030"/>
      <c r="DB64" s="1028"/>
      <c r="DC64" s="1029"/>
      <c r="DD64" s="1029"/>
      <c r="DE64" s="1029"/>
      <c r="DF64" s="1030"/>
      <c r="DG64" s="1028"/>
      <c r="DH64" s="1029"/>
      <c r="DI64" s="1029"/>
      <c r="DJ64" s="1029"/>
      <c r="DK64" s="1030"/>
      <c r="DL64" s="1028"/>
      <c r="DM64" s="1029"/>
      <c r="DN64" s="1029"/>
      <c r="DO64" s="1029"/>
      <c r="DP64" s="1030"/>
      <c r="DQ64" s="1028"/>
      <c r="DR64" s="1029"/>
      <c r="DS64" s="1029"/>
      <c r="DT64" s="1029"/>
      <c r="DU64" s="1030"/>
      <c r="DV64" s="1031"/>
      <c r="DW64" s="1032"/>
      <c r="DX64" s="1032"/>
      <c r="DY64" s="1032"/>
      <c r="DZ64" s="1033"/>
      <c r="EA64" s="230"/>
    </row>
    <row r="65" spans="1:131" ht="26.25" customHeight="1" thickBot="1" x14ac:dyDescent="0.25">
      <c r="A65" s="232" t="s">
        <v>425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31"/>
      <c r="BT65" s="1032"/>
      <c r="BU65" s="1032"/>
      <c r="BV65" s="1032"/>
      <c r="BW65" s="1032"/>
      <c r="BX65" s="1032"/>
      <c r="BY65" s="1032"/>
      <c r="BZ65" s="1032"/>
      <c r="CA65" s="1032"/>
      <c r="CB65" s="1032"/>
      <c r="CC65" s="1032"/>
      <c r="CD65" s="1032"/>
      <c r="CE65" s="1032"/>
      <c r="CF65" s="1032"/>
      <c r="CG65" s="1053"/>
      <c r="CH65" s="1028"/>
      <c r="CI65" s="1029"/>
      <c r="CJ65" s="1029"/>
      <c r="CK65" s="1029"/>
      <c r="CL65" s="1030"/>
      <c r="CM65" s="1028"/>
      <c r="CN65" s="1029"/>
      <c r="CO65" s="1029"/>
      <c r="CP65" s="1029"/>
      <c r="CQ65" s="1030"/>
      <c r="CR65" s="1028"/>
      <c r="CS65" s="1029"/>
      <c r="CT65" s="1029"/>
      <c r="CU65" s="1029"/>
      <c r="CV65" s="1030"/>
      <c r="CW65" s="1028"/>
      <c r="CX65" s="1029"/>
      <c r="CY65" s="1029"/>
      <c r="CZ65" s="1029"/>
      <c r="DA65" s="1030"/>
      <c r="DB65" s="1028"/>
      <c r="DC65" s="1029"/>
      <c r="DD65" s="1029"/>
      <c r="DE65" s="1029"/>
      <c r="DF65" s="1030"/>
      <c r="DG65" s="1028"/>
      <c r="DH65" s="1029"/>
      <c r="DI65" s="1029"/>
      <c r="DJ65" s="1029"/>
      <c r="DK65" s="1030"/>
      <c r="DL65" s="1028"/>
      <c r="DM65" s="1029"/>
      <c r="DN65" s="1029"/>
      <c r="DO65" s="1029"/>
      <c r="DP65" s="1030"/>
      <c r="DQ65" s="1028"/>
      <c r="DR65" s="1029"/>
      <c r="DS65" s="1029"/>
      <c r="DT65" s="1029"/>
      <c r="DU65" s="1030"/>
      <c r="DV65" s="1031"/>
      <c r="DW65" s="1032"/>
      <c r="DX65" s="1032"/>
      <c r="DY65" s="1032"/>
      <c r="DZ65" s="1033"/>
      <c r="EA65" s="230"/>
    </row>
    <row r="66" spans="1:131" ht="26.25" customHeight="1" x14ac:dyDescent="0.2">
      <c r="A66" s="1034" t="s">
        <v>426</v>
      </c>
      <c r="B66" s="1035"/>
      <c r="C66" s="1035"/>
      <c r="D66" s="1035"/>
      <c r="E66" s="1035"/>
      <c r="F66" s="1035"/>
      <c r="G66" s="1035"/>
      <c r="H66" s="1035"/>
      <c r="I66" s="1035"/>
      <c r="J66" s="1035"/>
      <c r="K66" s="1035"/>
      <c r="L66" s="1035"/>
      <c r="M66" s="1035"/>
      <c r="N66" s="1035"/>
      <c r="O66" s="1035"/>
      <c r="P66" s="1036"/>
      <c r="Q66" s="1040" t="s">
        <v>427</v>
      </c>
      <c r="R66" s="1041"/>
      <c r="S66" s="1041"/>
      <c r="T66" s="1041"/>
      <c r="U66" s="1042"/>
      <c r="V66" s="1040" t="s">
        <v>428</v>
      </c>
      <c r="W66" s="1041"/>
      <c r="X66" s="1041"/>
      <c r="Y66" s="1041"/>
      <c r="Z66" s="1042"/>
      <c r="AA66" s="1040" t="s">
        <v>402</v>
      </c>
      <c r="AB66" s="1041"/>
      <c r="AC66" s="1041"/>
      <c r="AD66" s="1041"/>
      <c r="AE66" s="1042"/>
      <c r="AF66" s="1046" t="s">
        <v>429</v>
      </c>
      <c r="AG66" s="1047"/>
      <c r="AH66" s="1047"/>
      <c r="AI66" s="1047"/>
      <c r="AJ66" s="1048"/>
      <c r="AK66" s="1040" t="s">
        <v>430</v>
      </c>
      <c r="AL66" s="1035"/>
      <c r="AM66" s="1035"/>
      <c r="AN66" s="1035"/>
      <c r="AO66" s="1036"/>
      <c r="AP66" s="1040" t="s">
        <v>431</v>
      </c>
      <c r="AQ66" s="1041"/>
      <c r="AR66" s="1041"/>
      <c r="AS66" s="1041"/>
      <c r="AT66" s="1042"/>
      <c r="AU66" s="1040" t="s">
        <v>432</v>
      </c>
      <c r="AV66" s="1041"/>
      <c r="AW66" s="1041"/>
      <c r="AX66" s="1041"/>
      <c r="AY66" s="1042"/>
      <c r="AZ66" s="1040" t="s">
        <v>383</v>
      </c>
      <c r="BA66" s="1041"/>
      <c r="BB66" s="1041"/>
      <c r="BC66" s="1041"/>
      <c r="BD66" s="1054"/>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7"/>
      <c r="B67" s="1038"/>
      <c r="C67" s="1038"/>
      <c r="D67" s="1038"/>
      <c r="E67" s="1038"/>
      <c r="F67" s="1038"/>
      <c r="G67" s="1038"/>
      <c r="H67" s="1038"/>
      <c r="I67" s="1038"/>
      <c r="J67" s="1038"/>
      <c r="K67" s="1038"/>
      <c r="L67" s="1038"/>
      <c r="M67" s="1038"/>
      <c r="N67" s="1038"/>
      <c r="O67" s="1038"/>
      <c r="P67" s="1039"/>
      <c r="Q67" s="1043"/>
      <c r="R67" s="1044"/>
      <c r="S67" s="1044"/>
      <c r="T67" s="1044"/>
      <c r="U67" s="1045"/>
      <c r="V67" s="1043"/>
      <c r="W67" s="1044"/>
      <c r="X67" s="1044"/>
      <c r="Y67" s="1044"/>
      <c r="Z67" s="1045"/>
      <c r="AA67" s="1043"/>
      <c r="AB67" s="1044"/>
      <c r="AC67" s="1044"/>
      <c r="AD67" s="1044"/>
      <c r="AE67" s="1045"/>
      <c r="AF67" s="1049"/>
      <c r="AG67" s="1050"/>
      <c r="AH67" s="1050"/>
      <c r="AI67" s="1050"/>
      <c r="AJ67" s="1051"/>
      <c r="AK67" s="1052"/>
      <c r="AL67" s="1038"/>
      <c r="AM67" s="1038"/>
      <c r="AN67" s="1038"/>
      <c r="AO67" s="1039"/>
      <c r="AP67" s="1043"/>
      <c r="AQ67" s="1044"/>
      <c r="AR67" s="1044"/>
      <c r="AS67" s="1044"/>
      <c r="AT67" s="1045"/>
      <c r="AU67" s="1043"/>
      <c r="AV67" s="1044"/>
      <c r="AW67" s="1044"/>
      <c r="AX67" s="1044"/>
      <c r="AY67" s="1045"/>
      <c r="AZ67" s="1043"/>
      <c r="BA67" s="1044"/>
      <c r="BB67" s="1044"/>
      <c r="BC67" s="1044"/>
      <c r="BD67" s="1055"/>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4" t="s">
        <v>599</v>
      </c>
      <c r="C68" s="1025"/>
      <c r="D68" s="1025"/>
      <c r="E68" s="1025"/>
      <c r="F68" s="1025"/>
      <c r="G68" s="1025"/>
      <c r="H68" s="1025"/>
      <c r="I68" s="1025"/>
      <c r="J68" s="1025"/>
      <c r="K68" s="1025"/>
      <c r="L68" s="1025"/>
      <c r="M68" s="1025"/>
      <c r="N68" s="1025"/>
      <c r="O68" s="1025"/>
      <c r="P68" s="1026"/>
      <c r="Q68" s="1027">
        <v>1108</v>
      </c>
      <c r="R68" s="1021"/>
      <c r="S68" s="1021"/>
      <c r="T68" s="1021"/>
      <c r="U68" s="1021"/>
      <c r="V68" s="1021">
        <v>1104</v>
      </c>
      <c r="W68" s="1021"/>
      <c r="X68" s="1021"/>
      <c r="Y68" s="1021"/>
      <c r="Z68" s="1021"/>
      <c r="AA68" s="1021">
        <v>3</v>
      </c>
      <c r="AB68" s="1021"/>
      <c r="AC68" s="1021"/>
      <c r="AD68" s="1021"/>
      <c r="AE68" s="1021"/>
      <c r="AF68" s="1021">
        <v>3</v>
      </c>
      <c r="AG68" s="1021"/>
      <c r="AH68" s="1021"/>
      <c r="AI68" s="1021"/>
      <c r="AJ68" s="1021"/>
      <c r="AK68" s="1021" t="s">
        <v>591</v>
      </c>
      <c r="AL68" s="1021"/>
      <c r="AM68" s="1021"/>
      <c r="AN68" s="1021"/>
      <c r="AO68" s="1021"/>
      <c r="AP68" s="1021" t="s">
        <v>591</v>
      </c>
      <c r="AQ68" s="1021"/>
      <c r="AR68" s="1021"/>
      <c r="AS68" s="1021"/>
      <c r="AT68" s="1021"/>
      <c r="AU68" s="1021" t="s">
        <v>591</v>
      </c>
      <c r="AV68" s="1021"/>
      <c r="AW68" s="1021"/>
      <c r="AX68" s="1021"/>
      <c r="AY68" s="1021"/>
      <c r="AZ68" s="1022"/>
      <c r="BA68" s="1022"/>
      <c r="BB68" s="1022"/>
      <c r="BC68" s="1022"/>
      <c r="BD68" s="1023"/>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8" t="s">
        <v>600</v>
      </c>
      <c r="C69" s="1019"/>
      <c r="D69" s="1019"/>
      <c r="E69" s="1019"/>
      <c r="F69" s="1019"/>
      <c r="G69" s="1019"/>
      <c r="H69" s="1019"/>
      <c r="I69" s="1019"/>
      <c r="J69" s="1019"/>
      <c r="K69" s="1019"/>
      <c r="L69" s="1019"/>
      <c r="M69" s="1019"/>
      <c r="N69" s="1019"/>
      <c r="O69" s="1019"/>
      <c r="P69" s="1020"/>
      <c r="Q69" s="1013">
        <v>85</v>
      </c>
      <c r="R69" s="1007"/>
      <c r="S69" s="1007"/>
      <c r="T69" s="1007"/>
      <c r="U69" s="1007"/>
      <c r="V69" s="1007">
        <v>71</v>
      </c>
      <c r="W69" s="1007"/>
      <c r="X69" s="1007"/>
      <c r="Y69" s="1007"/>
      <c r="Z69" s="1007"/>
      <c r="AA69" s="1007">
        <v>14</v>
      </c>
      <c r="AB69" s="1007"/>
      <c r="AC69" s="1007"/>
      <c r="AD69" s="1007"/>
      <c r="AE69" s="1007"/>
      <c r="AF69" s="1007">
        <v>14</v>
      </c>
      <c r="AG69" s="1007"/>
      <c r="AH69" s="1007"/>
      <c r="AI69" s="1007"/>
      <c r="AJ69" s="1007"/>
      <c r="AK69" s="1007" t="s">
        <v>591</v>
      </c>
      <c r="AL69" s="1007"/>
      <c r="AM69" s="1007"/>
      <c r="AN69" s="1007"/>
      <c r="AO69" s="1007"/>
      <c r="AP69" s="1007" t="s">
        <v>591</v>
      </c>
      <c r="AQ69" s="1007"/>
      <c r="AR69" s="1007"/>
      <c r="AS69" s="1007"/>
      <c r="AT69" s="1007"/>
      <c r="AU69" s="1007" t="s">
        <v>591</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8" t="s">
        <v>601</v>
      </c>
      <c r="C70" s="1019"/>
      <c r="D70" s="1019"/>
      <c r="E70" s="1019"/>
      <c r="F70" s="1019"/>
      <c r="G70" s="1019"/>
      <c r="H70" s="1019"/>
      <c r="I70" s="1019"/>
      <c r="J70" s="1019"/>
      <c r="K70" s="1019"/>
      <c r="L70" s="1019"/>
      <c r="M70" s="1019"/>
      <c r="N70" s="1019"/>
      <c r="O70" s="1019"/>
      <c r="P70" s="1020"/>
      <c r="Q70" s="1013">
        <v>6733</v>
      </c>
      <c r="R70" s="1007"/>
      <c r="S70" s="1007"/>
      <c r="T70" s="1007"/>
      <c r="U70" s="1007"/>
      <c r="V70" s="1007">
        <v>6652</v>
      </c>
      <c r="W70" s="1007"/>
      <c r="X70" s="1007"/>
      <c r="Y70" s="1007"/>
      <c r="Z70" s="1007"/>
      <c r="AA70" s="1007">
        <v>82</v>
      </c>
      <c r="AB70" s="1007"/>
      <c r="AC70" s="1007"/>
      <c r="AD70" s="1007"/>
      <c r="AE70" s="1007"/>
      <c r="AF70" s="1007">
        <v>82</v>
      </c>
      <c r="AG70" s="1007"/>
      <c r="AH70" s="1007"/>
      <c r="AI70" s="1007"/>
      <c r="AJ70" s="1007"/>
      <c r="AK70" s="1007" t="s">
        <v>591</v>
      </c>
      <c r="AL70" s="1007"/>
      <c r="AM70" s="1007"/>
      <c r="AN70" s="1007"/>
      <c r="AO70" s="1007"/>
      <c r="AP70" s="1007" t="s">
        <v>591</v>
      </c>
      <c r="AQ70" s="1007"/>
      <c r="AR70" s="1007"/>
      <c r="AS70" s="1007"/>
      <c r="AT70" s="1007"/>
      <c r="AU70" s="1007" t="s">
        <v>591</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8" t="s">
        <v>602</v>
      </c>
      <c r="C71" s="1019"/>
      <c r="D71" s="1019"/>
      <c r="E71" s="1019"/>
      <c r="F71" s="1019"/>
      <c r="G71" s="1019"/>
      <c r="H71" s="1019"/>
      <c r="I71" s="1019"/>
      <c r="J71" s="1019"/>
      <c r="K71" s="1019"/>
      <c r="L71" s="1019"/>
      <c r="M71" s="1019"/>
      <c r="N71" s="1019"/>
      <c r="O71" s="1019"/>
      <c r="P71" s="1020"/>
      <c r="Q71" s="1013">
        <v>32</v>
      </c>
      <c r="R71" s="1007"/>
      <c r="S71" s="1007"/>
      <c r="T71" s="1007"/>
      <c r="U71" s="1007"/>
      <c r="V71" s="1007">
        <v>31</v>
      </c>
      <c r="W71" s="1007"/>
      <c r="X71" s="1007"/>
      <c r="Y71" s="1007"/>
      <c r="Z71" s="1007"/>
      <c r="AA71" s="1007">
        <v>0</v>
      </c>
      <c r="AB71" s="1007"/>
      <c r="AC71" s="1007"/>
      <c r="AD71" s="1007"/>
      <c r="AE71" s="1007"/>
      <c r="AF71" s="1007">
        <v>0</v>
      </c>
      <c r="AG71" s="1007"/>
      <c r="AH71" s="1007"/>
      <c r="AI71" s="1007"/>
      <c r="AJ71" s="1007"/>
      <c r="AK71" s="1007">
        <v>9</v>
      </c>
      <c r="AL71" s="1007"/>
      <c r="AM71" s="1007"/>
      <c r="AN71" s="1007"/>
      <c r="AO71" s="1007"/>
      <c r="AP71" s="1007" t="s">
        <v>591</v>
      </c>
      <c r="AQ71" s="1007"/>
      <c r="AR71" s="1007"/>
      <c r="AS71" s="1007"/>
      <c r="AT71" s="1007"/>
      <c r="AU71" s="1007" t="s">
        <v>591</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8" t="s">
        <v>603</v>
      </c>
      <c r="C72" s="1019"/>
      <c r="D72" s="1019"/>
      <c r="E72" s="1019"/>
      <c r="F72" s="1019"/>
      <c r="G72" s="1019"/>
      <c r="H72" s="1019"/>
      <c r="I72" s="1019"/>
      <c r="J72" s="1019"/>
      <c r="K72" s="1019"/>
      <c r="L72" s="1019"/>
      <c r="M72" s="1019"/>
      <c r="N72" s="1019"/>
      <c r="O72" s="1019"/>
      <c r="P72" s="1020"/>
      <c r="Q72" s="1013">
        <v>3007</v>
      </c>
      <c r="R72" s="1007"/>
      <c r="S72" s="1007"/>
      <c r="T72" s="1007"/>
      <c r="U72" s="1007"/>
      <c r="V72" s="1007">
        <v>2923</v>
      </c>
      <c r="W72" s="1007"/>
      <c r="X72" s="1007"/>
      <c r="Y72" s="1007"/>
      <c r="Z72" s="1007"/>
      <c r="AA72" s="1007">
        <v>84</v>
      </c>
      <c r="AB72" s="1007"/>
      <c r="AC72" s="1007"/>
      <c r="AD72" s="1007"/>
      <c r="AE72" s="1007"/>
      <c r="AF72" s="1007">
        <v>79</v>
      </c>
      <c r="AG72" s="1007"/>
      <c r="AH72" s="1007"/>
      <c r="AI72" s="1007"/>
      <c r="AJ72" s="1007"/>
      <c r="AK72" s="1007">
        <v>65</v>
      </c>
      <c r="AL72" s="1007"/>
      <c r="AM72" s="1007"/>
      <c r="AN72" s="1007"/>
      <c r="AO72" s="1007"/>
      <c r="AP72" s="1007">
        <v>667</v>
      </c>
      <c r="AQ72" s="1007"/>
      <c r="AR72" s="1007"/>
      <c r="AS72" s="1007"/>
      <c r="AT72" s="1007"/>
      <c r="AU72" s="1007">
        <v>0</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8" t="s">
        <v>604</v>
      </c>
      <c r="C73" s="1019"/>
      <c r="D73" s="1019"/>
      <c r="E73" s="1019"/>
      <c r="F73" s="1019"/>
      <c r="G73" s="1019"/>
      <c r="H73" s="1019"/>
      <c r="I73" s="1019"/>
      <c r="J73" s="1019"/>
      <c r="K73" s="1019"/>
      <c r="L73" s="1019"/>
      <c r="M73" s="1019"/>
      <c r="N73" s="1019"/>
      <c r="O73" s="1019"/>
      <c r="P73" s="1020"/>
      <c r="Q73" s="1013">
        <v>259</v>
      </c>
      <c r="R73" s="1007"/>
      <c r="S73" s="1007"/>
      <c r="T73" s="1007"/>
      <c r="U73" s="1007"/>
      <c r="V73" s="1007">
        <v>167</v>
      </c>
      <c r="W73" s="1007"/>
      <c r="X73" s="1007"/>
      <c r="Y73" s="1007"/>
      <c r="Z73" s="1007"/>
      <c r="AA73" s="1007">
        <v>92</v>
      </c>
      <c r="AB73" s="1007"/>
      <c r="AC73" s="1007"/>
      <c r="AD73" s="1007"/>
      <c r="AE73" s="1007"/>
      <c r="AF73" s="1007">
        <v>92</v>
      </c>
      <c r="AG73" s="1007"/>
      <c r="AH73" s="1007"/>
      <c r="AI73" s="1007"/>
      <c r="AJ73" s="1007"/>
      <c r="AK73" s="1007" t="s">
        <v>591</v>
      </c>
      <c r="AL73" s="1007"/>
      <c r="AM73" s="1007"/>
      <c r="AN73" s="1007"/>
      <c r="AO73" s="1007"/>
      <c r="AP73" s="1007" t="s">
        <v>591</v>
      </c>
      <c r="AQ73" s="1007"/>
      <c r="AR73" s="1007"/>
      <c r="AS73" s="1007"/>
      <c r="AT73" s="1007"/>
      <c r="AU73" s="1007" t="s">
        <v>591</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8" t="s">
        <v>605</v>
      </c>
      <c r="C74" s="1019"/>
      <c r="D74" s="1019"/>
      <c r="E74" s="1019"/>
      <c r="F74" s="1019"/>
      <c r="G74" s="1019"/>
      <c r="H74" s="1019"/>
      <c r="I74" s="1019"/>
      <c r="J74" s="1019"/>
      <c r="K74" s="1019"/>
      <c r="L74" s="1019"/>
      <c r="M74" s="1019"/>
      <c r="N74" s="1019"/>
      <c r="O74" s="1019"/>
      <c r="P74" s="1020"/>
      <c r="Q74" s="1013">
        <v>157883</v>
      </c>
      <c r="R74" s="1007"/>
      <c r="S74" s="1007"/>
      <c r="T74" s="1007"/>
      <c r="U74" s="1007"/>
      <c r="V74" s="1007">
        <v>155213</v>
      </c>
      <c r="W74" s="1007"/>
      <c r="X74" s="1007"/>
      <c r="Y74" s="1007"/>
      <c r="Z74" s="1007"/>
      <c r="AA74" s="1007">
        <v>2669</v>
      </c>
      <c r="AB74" s="1007"/>
      <c r="AC74" s="1007"/>
      <c r="AD74" s="1007"/>
      <c r="AE74" s="1007"/>
      <c r="AF74" s="1007">
        <v>2669</v>
      </c>
      <c r="AG74" s="1007"/>
      <c r="AH74" s="1007"/>
      <c r="AI74" s="1007"/>
      <c r="AJ74" s="1007"/>
      <c r="AK74" s="1007">
        <v>1728</v>
      </c>
      <c r="AL74" s="1007"/>
      <c r="AM74" s="1007"/>
      <c r="AN74" s="1007"/>
      <c r="AO74" s="1007"/>
      <c r="AP74" s="1007" t="s">
        <v>591</v>
      </c>
      <c r="AQ74" s="1007"/>
      <c r="AR74" s="1007"/>
      <c r="AS74" s="1007"/>
      <c r="AT74" s="1007"/>
      <c r="AU74" s="1007" t="s">
        <v>591</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395</v>
      </c>
      <c r="B88" s="973" t="s">
        <v>433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2939</v>
      </c>
      <c r="AG88" s="995"/>
      <c r="AH88" s="995"/>
      <c r="AI88" s="995"/>
      <c r="AJ88" s="995"/>
      <c r="AK88" s="999"/>
      <c r="AL88" s="999"/>
      <c r="AM88" s="999"/>
      <c r="AN88" s="999"/>
      <c r="AO88" s="999"/>
      <c r="AP88" s="995">
        <v>667</v>
      </c>
      <c r="AQ88" s="995"/>
      <c r="AR88" s="995"/>
      <c r="AS88" s="995"/>
      <c r="AT88" s="995"/>
      <c r="AU88" s="995">
        <v>0</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395</v>
      </c>
      <c r="BR102" s="973" t="s">
        <v>434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v>
      </c>
      <c r="CS102" s="989"/>
      <c r="CT102" s="989"/>
      <c r="CU102" s="989"/>
      <c r="CV102" s="990"/>
      <c r="CW102" s="988">
        <v>3</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435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436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437</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438</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439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440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441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442</v>
      </c>
      <c r="AB109" s="932"/>
      <c r="AC109" s="932"/>
      <c r="AD109" s="932"/>
      <c r="AE109" s="933"/>
      <c r="AF109" s="934" t="s">
        <v>443</v>
      </c>
      <c r="AG109" s="932"/>
      <c r="AH109" s="932"/>
      <c r="AI109" s="932"/>
      <c r="AJ109" s="933"/>
      <c r="AK109" s="934" t="s">
        <v>313</v>
      </c>
      <c r="AL109" s="932"/>
      <c r="AM109" s="932"/>
      <c r="AN109" s="932"/>
      <c r="AO109" s="933"/>
      <c r="AP109" s="934" t="s">
        <v>444</v>
      </c>
      <c r="AQ109" s="932"/>
      <c r="AR109" s="932"/>
      <c r="AS109" s="932"/>
      <c r="AT109" s="965"/>
      <c r="AU109" s="931" t="s">
        <v>441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442</v>
      </c>
      <c r="BR109" s="932"/>
      <c r="BS109" s="932"/>
      <c r="BT109" s="932"/>
      <c r="BU109" s="933"/>
      <c r="BV109" s="934" t="s">
        <v>443</v>
      </c>
      <c r="BW109" s="932"/>
      <c r="BX109" s="932"/>
      <c r="BY109" s="932"/>
      <c r="BZ109" s="933"/>
      <c r="CA109" s="934" t="s">
        <v>313</v>
      </c>
      <c r="CB109" s="932"/>
      <c r="CC109" s="932"/>
      <c r="CD109" s="932"/>
      <c r="CE109" s="933"/>
      <c r="CF109" s="972" t="s">
        <v>444</v>
      </c>
      <c r="CG109" s="972"/>
      <c r="CH109" s="972"/>
      <c r="CI109" s="972"/>
      <c r="CJ109" s="972"/>
      <c r="CK109" s="934" t="s">
        <v>445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442</v>
      </c>
      <c r="DH109" s="932"/>
      <c r="DI109" s="932"/>
      <c r="DJ109" s="932"/>
      <c r="DK109" s="933"/>
      <c r="DL109" s="934" t="s">
        <v>443</v>
      </c>
      <c r="DM109" s="932"/>
      <c r="DN109" s="932"/>
      <c r="DO109" s="932"/>
      <c r="DP109" s="933"/>
      <c r="DQ109" s="934" t="s">
        <v>313</v>
      </c>
      <c r="DR109" s="932"/>
      <c r="DS109" s="932"/>
      <c r="DT109" s="932"/>
      <c r="DU109" s="933"/>
      <c r="DV109" s="934" t="s">
        <v>444</v>
      </c>
      <c r="DW109" s="932"/>
      <c r="DX109" s="932"/>
      <c r="DY109" s="932"/>
      <c r="DZ109" s="965"/>
    </row>
    <row r="110" spans="1:131" s="230" customFormat="1" ht="26.25" customHeight="1" x14ac:dyDescent="0.2">
      <c r="A110" s="843" t="s">
        <v>446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640323</v>
      </c>
      <c r="AB110" s="925"/>
      <c r="AC110" s="925"/>
      <c r="AD110" s="925"/>
      <c r="AE110" s="926"/>
      <c r="AF110" s="927">
        <v>689386</v>
      </c>
      <c r="AG110" s="925"/>
      <c r="AH110" s="925"/>
      <c r="AI110" s="925"/>
      <c r="AJ110" s="926"/>
      <c r="AK110" s="927">
        <v>753062</v>
      </c>
      <c r="AL110" s="925"/>
      <c r="AM110" s="925"/>
      <c r="AN110" s="925"/>
      <c r="AO110" s="926"/>
      <c r="AP110" s="928">
        <v>21.9</v>
      </c>
      <c r="AQ110" s="929"/>
      <c r="AR110" s="929"/>
      <c r="AS110" s="929"/>
      <c r="AT110" s="930"/>
      <c r="AU110" s="966" t="s">
        <v>75</v>
      </c>
      <c r="AV110" s="967"/>
      <c r="AW110" s="967"/>
      <c r="AX110" s="967"/>
      <c r="AY110" s="967"/>
      <c r="AZ110" s="896" t="s">
        <v>447</v>
      </c>
      <c r="BA110" s="844"/>
      <c r="BB110" s="844"/>
      <c r="BC110" s="844"/>
      <c r="BD110" s="844"/>
      <c r="BE110" s="844"/>
      <c r="BF110" s="844"/>
      <c r="BG110" s="844"/>
      <c r="BH110" s="844"/>
      <c r="BI110" s="844"/>
      <c r="BJ110" s="844"/>
      <c r="BK110" s="844"/>
      <c r="BL110" s="844"/>
      <c r="BM110" s="844"/>
      <c r="BN110" s="844"/>
      <c r="BO110" s="844"/>
      <c r="BP110" s="845"/>
      <c r="BQ110" s="897">
        <v>6603213</v>
      </c>
      <c r="BR110" s="878"/>
      <c r="BS110" s="878"/>
      <c r="BT110" s="878"/>
      <c r="BU110" s="878"/>
      <c r="BV110" s="878">
        <v>6365693</v>
      </c>
      <c r="BW110" s="878"/>
      <c r="BX110" s="878"/>
      <c r="BY110" s="878"/>
      <c r="BZ110" s="878"/>
      <c r="CA110" s="878">
        <v>5991244</v>
      </c>
      <c r="CB110" s="878"/>
      <c r="CC110" s="878"/>
      <c r="CD110" s="878"/>
      <c r="CE110" s="878"/>
      <c r="CF110" s="902">
        <v>174.2</v>
      </c>
      <c r="CG110" s="903"/>
      <c r="CH110" s="903"/>
      <c r="CI110" s="903"/>
      <c r="CJ110" s="903"/>
      <c r="CK110" s="962" t="s">
        <v>448</v>
      </c>
      <c r="CL110" s="855"/>
      <c r="CM110" s="896" t="s">
        <v>449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140</v>
      </c>
      <c r="DH110" s="878"/>
      <c r="DI110" s="878"/>
      <c r="DJ110" s="878"/>
      <c r="DK110" s="878"/>
      <c r="DL110" s="878" t="s">
        <v>140</v>
      </c>
      <c r="DM110" s="878"/>
      <c r="DN110" s="878"/>
      <c r="DO110" s="878"/>
      <c r="DP110" s="878"/>
      <c r="DQ110" s="878" t="s">
        <v>140</v>
      </c>
      <c r="DR110" s="878"/>
      <c r="DS110" s="878"/>
      <c r="DT110" s="878"/>
      <c r="DU110" s="878"/>
      <c r="DV110" s="879" t="s">
        <v>140</v>
      </c>
      <c r="DW110" s="879"/>
      <c r="DX110" s="879"/>
      <c r="DY110" s="879"/>
      <c r="DZ110" s="880"/>
    </row>
    <row r="111" spans="1:131" s="230" customFormat="1" ht="26.25" customHeight="1" x14ac:dyDescent="0.2">
      <c r="A111" s="810" t="s">
        <v>450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140</v>
      </c>
      <c r="AB111" s="955"/>
      <c r="AC111" s="955"/>
      <c r="AD111" s="955"/>
      <c r="AE111" s="956"/>
      <c r="AF111" s="957" t="s">
        <v>140</v>
      </c>
      <c r="AG111" s="955"/>
      <c r="AH111" s="955"/>
      <c r="AI111" s="955"/>
      <c r="AJ111" s="956"/>
      <c r="AK111" s="957" t="s">
        <v>140</v>
      </c>
      <c r="AL111" s="955"/>
      <c r="AM111" s="955"/>
      <c r="AN111" s="955"/>
      <c r="AO111" s="956"/>
      <c r="AP111" s="958" t="s">
        <v>140</v>
      </c>
      <c r="AQ111" s="959"/>
      <c r="AR111" s="959"/>
      <c r="AS111" s="959"/>
      <c r="AT111" s="960"/>
      <c r="AU111" s="968"/>
      <c r="AV111" s="969"/>
      <c r="AW111" s="969"/>
      <c r="AX111" s="969"/>
      <c r="AY111" s="969"/>
      <c r="AZ111" s="851" t="s">
        <v>451</v>
      </c>
      <c r="BA111" s="788"/>
      <c r="BB111" s="788"/>
      <c r="BC111" s="788"/>
      <c r="BD111" s="788"/>
      <c r="BE111" s="788"/>
      <c r="BF111" s="788"/>
      <c r="BG111" s="788"/>
      <c r="BH111" s="788"/>
      <c r="BI111" s="788"/>
      <c r="BJ111" s="788"/>
      <c r="BK111" s="788"/>
      <c r="BL111" s="788"/>
      <c r="BM111" s="788"/>
      <c r="BN111" s="788"/>
      <c r="BO111" s="788"/>
      <c r="BP111" s="789"/>
      <c r="BQ111" s="852" t="s">
        <v>140</v>
      </c>
      <c r="BR111" s="853"/>
      <c r="BS111" s="853"/>
      <c r="BT111" s="853"/>
      <c r="BU111" s="853"/>
      <c r="BV111" s="853" t="s">
        <v>140</v>
      </c>
      <c r="BW111" s="853"/>
      <c r="BX111" s="853"/>
      <c r="BY111" s="853"/>
      <c r="BZ111" s="853"/>
      <c r="CA111" s="853" t="s">
        <v>140</v>
      </c>
      <c r="CB111" s="853"/>
      <c r="CC111" s="853"/>
      <c r="CD111" s="853"/>
      <c r="CE111" s="853"/>
      <c r="CF111" s="911" t="s">
        <v>140</v>
      </c>
      <c r="CG111" s="912"/>
      <c r="CH111" s="912"/>
      <c r="CI111" s="912"/>
      <c r="CJ111" s="912"/>
      <c r="CK111" s="963"/>
      <c r="CL111" s="857"/>
      <c r="CM111" s="851" t="s">
        <v>452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140</v>
      </c>
      <c r="DH111" s="853"/>
      <c r="DI111" s="853"/>
      <c r="DJ111" s="853"/>
      <c r="DK111" s="853"/>
      <c r="DL111" s="853" t="s">
        <v>140</v>
      </c>
      <c r="DM111" s="853"/>
      <c r="DN111" s="853"/>
      <c r="DO111" s="853"/>
      <c r="DP111" s="853"/>
      <c r="DQ111" s="853" t="s">
        <v>140</v>
      </c>
      <c r="DR111" s="853"/>
      <c r="DS111" s="853"/>
      <c r="DT111" s="853"/>
      <c r="DU111" s="853"/>
      <c r="DV111" s="830" t="s">
        <v>140</v>
      </c>
      <c r="DW111" s="830"/>
      <c r="DX111" s="830"/>
      <c r="DY111" s="830"/>
      <c r="DZ111" s="831"/>
    </row>
    <row r="112" spans="1:131" s="230" customFormat="1" ht="26.25" customHeight="1" x14ac:dyDescent="0.2">
      <c r="A112" s="948" t="s">
        <v>453</v>
      </c>
      <c r="B112" s="949"/>
      <c r="C112" s="788" t="s">
        <v>454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140</v>
      </c>
      <c r="AB112" s="816"/>
      <c r="AC112" s="816"/>
      <c r="AD112" s="816"/>
      <c r="AE112" s="817"/>
      <c r="AF112" s="818" t="s">
        <v>140</v>
      </c>
      <c r="AG112" s="816"/>
      <c r="AH112" s="816"/>
      <c r="AI112" s="816"/>
      <c r="AJ112" s="817"/>
      <c r="AK112" s="818" t="s">
        <v>140</v>
      </c>
      <c r="AL112" s="816"/>
      <c r="AM112" s="816"/>
      <c r="AN112" s="816"/>
      <c r="AO112" s="817"/>
      <c r="AP112" s="860" t="s">
        <v>140</v>
      </c>
      <c r="AQ112" s="861"/>
      <c r="AR112" s="861"/>
      <c r="AS112" s="861"/>
      <c r="AT112" s="862"/>
      <c r="AU112" s="968"/>
      <c r="AV112" s="969"/>
      <c r="AW112" s="969"/>
      <c r="AX112" s="969"/>
      <c r="AY112" s="969"/>
      <c r="AZ112" s="851" t="s">
        <v>455</v>
      </c>
      <c r="BA112" s="788"/>
      <c r="BB112" s="788"/>
      <c r="BC112" s="788"/>
      <c r="BD112" s="788"/>
      <c r="BE112" s="788"/>
      <c r="BF112" s="788"/>
      <c r="BG112" s="788"/>
      <c r="BH112" s="788"/>
      <c r="BI112" s="788"/>
      <c r="BJ112" s="788"/>
      <c r="BK112" s="788"/>
      <c r="BL112" s="788"/>
      <c r="BM112" s="788"/>
      <c r="BN112" s="788"/>
      <c r="BO112" s="788"/>
      <c r="BP112" s="789"/>
      <c r="BQ112" s="852">
        <v>2457976</v>
      </c>
      <c r="BR112" s="853"/>
      <c r="BS112" s="853"/>
      <c r="BT112" s="853"/>
      <c r="BU112" s="853"/>
      <c r="BV112" s="853">
        <v>2400990</v>
      </c>
      <c r="BW112" s="853"/>
      <c r="BX112" s="853"/>
      <c r="BY112" s="853"/>
      <c r="BZ112" s="853"/>
      <c r="CA112" s="853">
        <v>2307381</v>
      </c>
      <c r="CB112" s="853"/>
      <c r="CC112" s="853"/>
      <c r="CD112" s="853"/>
      <c r="CE112" s="853"/>
      <c r="CF112" s="911">
        <v>67.099999999999994</v>
      </c>
      <c r="CG112" s="912"/>
      <c r="CH112" s="912"/>
      <c r="CI112" s="912"/>
      <c r="CJ112" s="912"/>
      <c r="CK112" s="963"/>
      <c r="CL112" s="857"/>
      <c r="CM112" s="851" t="s">
        <v>456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140</v>
      </c>
      <c r="DH112" s="853"/>
      <c r="DI112" s="853"/>
      <c r="DJ112" s="853"/>
      <c r="DK112" s="853"/>
      <c r="DL112" s="853" t="s">
        <v>140</v>
      </c>
      <c r="DM112" s="853"/>
      <c r="DN112" s="853"/>
      <c r="DO112" s="853"/>
      <c r="DP112" s="853"/>
      <c r="DQ112" s="853" t="s">
        <v>140</v>
      </c>
      <c r="DR112" s="853"/>
      <c r="DS112" s="853"/>
      <c r="DT112" s="853"/>
      <c r="DU112" s="853"/>
      <c r="DV112" s="830" t="s">
        <v>457</v>
      </c>
      <c r="DW112" s="830"/>
      <c r="DX112" s="830"/>
      <c r="DY112" s="830"/>
      <c r="DZ112" s="831"/>
    </row>
    <row r="113" spans="1:130" s="230" customFormat="1" ht="26.25" customHeight="1" x14ac:dyDescent="0.2">
      <c r="A113" s="950"/>
      <c r="B113" s="951"/>
      <c r="C113" s="788" t="s">
        <v>458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296136</v>
      </c>
      <c r="AB113" s="955"/>
      <c r="AC113" s="955"/>
      <c r="AD113" s="955"/>
      <c r="AE113" s="956"/>
      <c r="AF113" s="957">
        <v>296218</v>
      </c>
      <c r="AG113" s="955"/>
      <c r="AH113" s="955"/>
      <c r="AI113" s="955"/>
      <c r="AJ113" s="956"/>
      <c r="AK113" s="957">
        <v>341397</v>
      </c>
      <c r="AL113" s="955"/>
      <c r="AM113" s="955"/>
      <c r="AN113" s="955"/>
      <c r="AO113" s="956"/>
      <c r="AP113" s="958">
        <v>9.9</v>
      </c>
      <c r="AQ113" s="959"/>
      <c r="AR113" s="959"/>
      <c r="AS113" s="959"/>
      <c r="AT113" s="960"/>
      <c r="AU113" s="968"/>
      <c r="AV113" s="969"/>
      <c r="AW113" s="969"/>
      <c r="AX113" s="969"/>
      <c r="AY113" s="969"/>
      <c r="AZ113" s="851" t="s">
        <v>459</v>
      </c>
      <c r="BA113" s="788"/>
      <c r="BB113" s="788"/>
      <c r="BC113" s="788"/>
      <c r="BD113" s="788"/>
      <c r="BE113" s="788"/>
      <c r="BF113" s="788"/>
      <c r="BG113" s="788"/>
      <c r="BH113" s="788"/>
      <c r="BI113" s="788"/>
      <c r="BJ113" s="788"/>
      <c r="BK113" s="788"/>
      <c r="BL113" s="788"/>
      <c r="BM113" s="788"/>
      <c r="BN113" s="788"/>
      <c r="BO113" s="788"/>
      <c r="BP113" s="789"/>
      <c r="BQ113" s="852">
        <v>11944</v>
      </c>
      <c r="BR113" s="853"/>
      <c r="BS113" s="853"/>
      <c r="BT113" s="853"/>
      <c r="BU113" s="853"/>
      <c r="BV113" s="853">
        <v>11108</v>
      </c>
      <c r="BW113" s="853"/>
      <c r="BX113" s="853"/>
      <c r="BY113" s="853"/>
      <c r="BZ113" s="853"/>
      <c r="CA113" s="853" t="s">
        <v>140</v>
      </c>
      <c r="CB113" s="853"/>
      <c r="CC113" s="853"/>
      <c r="CD113" s="853"/>
      <c r="CE113" s="853"/>
      <c r="CF113" s="911" t="s">
        <v>140</v>
      </c>
      <c r="CG113" s="912"/>
      <c r="CH113" s="912"/>
      <c r="CI113" s="912"/>
      <c r="CJ113" s="912"/>
      <c r="CK113" s="963"/>
      <c r="CL113" s="857"/>
      <c r="CM113" s="851" t="s">
        <v>460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140</v>
      </c>
      <c r="DH113" s="816"/>
      <c r="DI113" s="816"/>
      <c r="DJ113" s="816"/>
      <c r="DK113" s="817"/>
      <c r="DL113" s="818" t="s">
        <v>140</v>
      </c>
      <c r="DM113" s="816"/>
      <c r="DN113" s="816"/>
      <c r="DO113" s="816"/>
      <c r="DP113" s="817"/>
      <c r="DQ113" s="818" t="s">
        <v>140</v>
      </c>
      <c r="DR113" s="816"/>
      <c r="DS113" s="816"/>
      <c r="DT113" s="816"/>
      <c r="DU113" s="817"/>
      <c r="DV113" s="860" t="s">
        <v>140</v>
      </c>
      <c r="DW113" s="861"/>
      <c r="DX113" s="861"/>
      <c r="DY113" s="861"/>
      <c r="DZ113" s="862"/>
    </row>
    <row r="114" spans="1:130" s="230" customFormat="1" ht="26.25" customHeight="1" x14ac:dyDescent="0.2">
      <c r="A114" s="950"/>
      <c r="B114" s="951"/>
      <c r="C114" s="788" t="s">
        <v>461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10494</v>
      </c>
      <c r="AB114" s="816"/>
      <c r="AC114" s="816"/>
      <c r="AD114" s="816"/>
      <c r="AE114" s="817"/>
      <c r="AF114" s="818">
        <v>9332</v>
      </c>
      <c r="AG114" s="816"/>
      <c r="AH114" s="816"/>
      <c r="AI114" s="816"/>
      <c r="AJ114" s="817"/>
      <c r="AK114" s="818">
        <v>11895</v>
      </c>
      <c r="AL114" s="816"/>
      <c r="AM114" s="816"/>
      <c r="AN114" s="816"/>
      <c r="AO114" s="817"/>
      <c r="AP114" s="860">
        <v>0.3</v>
      </c>
      <c r="AQ114" s="861"/>
      <c r="AR114" s="861"/>
      <c r="AS114" s="861"/>
      <c r="AT114" s="862"/>
      <c r="AU114" s="968"/>
      <c r="AV114" s="969"/>
      <c r="AW114" s="969"/>
      <c r="AX114" s="969"/>
      <c r="AY114" s="969"/>
      <c r="AZ114" s="851" t="s">
        <v>462</v>
      </c>
      <c r="BA114" s="788"/>
      <c r="BB114" s="788"/>
      <c r="BC114" s="788"/>
      <c r="BD114" s="788"/>
      <c r="BE114" s="788"/>
      <c r="BF114" s="788"/>
      <c r="BG114" s="788"/>
      <c r="BH114" s="788"/>
      <c r="BI114" s="788"/>
      <c r="BJ114" s="788"/>
      <c r="BK114" s="788"/>
      <c r="BL114" s="788"/>
      <c r="BM114" s="788"/>
      <c r="BN114" s="788"/>
      <c r="BO114" s="788"/>
      <c r="BP114" s="789"/>
      <c r="BQ114" s="852">
        <v>616292</v>
      </c>
      <c r="BR114" s="853"/>
      <c r="BS114" s="853"/>
      <c r="BT114" s="853"/>
      <c r="BU114" s="853"/>
      <c r="BV114" s="853">
        <v>561973</v>
      </c>
      <c r="BW114" s="853"/>
      <c r="BX114" s="853"/>
      <c r="BY114" s="853"/>
      <c r="BZ114" s="853"/>
      <c r="CA114" s="853">
        <v>556308</v>
      </c>
      <c r="CB114" s="853"/>
      <c r="CC114" s="853"/>
      <c r="CD114" s="853"/>
      <c r="CE114" s="853"/>
      <c r="CF114" s="911">
        <v>16.2</v>
      </c>
      <c r="CG114" s="912"/>
      <c r="CH114" s="912"/>
      <c r="CI114" s="912"/>
      <c r="CJ114" s="912"/>
      <c r="CK114" s="963"/>
      <c r="CL114" s="857"/>
      <c r="CM114" s="851" t="s">
        <v>463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140</v>
      </c>
      <c r="DH114" s="816"/>
      <c r="DI114" s="816"/>
      <c r="DJ114" s="816"/>
      <c r="DK114" s="817"/>
      <c r="DL114" s="818" t="s">
        <v>140</v>
      </c>
      <c r="DM114" s="816"/>
      <c r="DN114" s="816"/>
      <c r="DO114" s="816"/>
      <c r="DP114" s="817"/>
      <c r="DQ114" s="818" t="s">
        <v>140</v>
      </c>
      <c r="DR114" s="816"/>
      <c r="DS114" s="816"/>
      <c r="DT114" s="816"/>
      <c r="DU114" s="817"/>
      <c r="DV114" s="860" t="s">
        <v>140</v>
      </c>
      <c r="DW114" s="861"/>
      <c r="DX114" s="861"/>
      <c r="DY114" s="861"/>
      <c r="DZ114" s="862"/>
    </row>
    <row r="115" spans="1:130" s="230" customFormat="1" ht="26.25" customHeight="1" x14ac:dyDescent="0.2">
      <c r="A115" s="950"/>
      <c r="B115" s="951"/>
      <c r="C115" s="788" t="s">
        <v>464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140</v>
      </c>
      <c r="AB115" s="955"/>
      <c r="AC115" s="955"/>
      <c r="AD115" s="955"/>
      <c r="AE115" s="956"/>
      <c r="AF115" s="957" t="s">
        <v>140</v>
      </c>
      <c r="AG115" s="955"/>
      <c r="AH115" s="955"/>
      <c r="AI115" s="955"/>
      <c r="AJ115" s="956"/>
      <c r="AK115" s="957" t="s">
        <v>140</v>
      </c>
      <c r="AL115" s="955"/>
      <c r="AM115" s="955"/>
      <c r="AN115" s="955"/>
      <c r="AO115" s="956"/>
      <c r="AP115" s="958" t="s">
        <v>140</v>
      </c>
      <c r="AQ115" s="959"/>
      <c r="AR115" s="959"/>
      <c r="AS115" s="959"/>
      <c r="AT115" s="960"/>
      <c r="AU115" s="968"/>
      <c r="AV115" s="969"/>
      <c r="AW115" s="969"/>
      <c r="AX115" s="969"/>
      <c r="AY115" s="969"/>
      <c r="AZ115" s="851" t="s">
        <v>465</v>
      </c>
      <c r="BA115" s="788"/>
      <c r="BB115" s="788"/>
      <c r="BC115" s="788"/>
      <c r="BD115" s="788"/>
      <c r="BE115" s="788"/>
      <c r="BF115" s="788"/>
      <c r="BG115" s="788"/>
      <c r="BH115" s="788"/>
      <c r="BI115" s="788"/>
      <c r="BJ115" s="788"/>
      <c r="BK115" s="788"/>
      <c r="BL115" s="788"/>
      <c r="BM115" s="788"/>
      <c r="BN115" s="788"/>
      <c r="BO115" s="788"/>
      <c r="BP115" s="789"/>
      <c r="BQ115" s="852" t="s">
        <v>140</v>
      </c>
      <c r="BR115" s="853"/>
      <c r="BS115" s="853"/>
      <c r="BT115" s="853"/>
      <c r="BU115" s="853"/>
      <c r="BV115" s="853" t="s">
        <v>140</v>
      </c>
      <c r="BW115" s="853"/>
      <c r="BX115" s="853"/>
      <c r="BY115" s="853"/>
      <c r="BZ115" s="853"/>
      <c r="CA115" s="853" t="s">
        <v>140</v>
      </c>
      <c r="CB115" s="853"/>
      <c r="CC115" s="853"/>
      <c r="CD115" s="853"/>
      <c r="CE115" s="853"/>
      <c r="CF115" s="911" t="s">
        <v>140</v>
      </c>
      <c r="CG115" s="912"/>
      <c r="CH115" s="912"/>
      <c r="CI115" s="912"/>
      <c r="CJ115" s="912"/>
      <c r="CK115" s="963"/>
      <c r="CL115" s="857"/>
      <c r="CM115" s="851" t="s">
        <v>466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140</v>
      </c>
      <c r="DH115" s="816"/>
      <c r="DI115" s="816"/>
      <c r="DJ115" s="816"/>
      <c r="DK115" s="817"/>
      <c r="DL115" s="818" t="s">
        <v>140</v>
      </c>
      <c r="DM115" s="816"/>
      <c r="DN115" s="816"/>
      <c r="DO115" s="816"/>
      <c r="DP115" s="817"/>
      <c r="DQ115" s="818" t="s">
        <v>140</v>
      </c>
      <c r="DR115" s="816"/>
      <c r="DS115" s="816"/>
      <c r="DT115" s="816"/>
      <c r="DU115" s="817"/>
      <c r="DV115" s="860" t="s">
        <v>140</v>
      </c>
      <c r="DW115" s="861"/>
      <c r="DX115" s="861"/>
      <c r="DY115" s="861"/>
      <c r="DZ115" s="862"/>
    </row>
    <row r="116" spans="1:130" s="230" customFormat="1" ht="26.25" customHeight="1" x14ac:dyDescent="0.2">
      <c r="A116" s="952"/>
      <c r="B116" s="953"/>
      <c r="C116" s="875" t="s">
        <v>467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140</v>
      </c>
      <c r="AB116" s="816"/>
      <c r="AC116" s="816"/>
      <c r="AD116" s="816"/>
      <c r="AE116" s="817"/>
      <c r="AF116" s="818" t="s">
        <v>140</v>
      </c>
      <c r="AG116" s="816"/>
      <c r="AH116" s="816"/>
      <c r="AI116" s="816"/>
      <c r="AJ116" s="817"/>
      <c r="AK116" s="818" t="s">
        <v>468</v>
      </c>
      <c r="AL116" s="816"/>
      <c r="AM116" s="816"/>
      <c r="AN116" s="816"/>
      <c r="AO116" s="817"/>
      <c r="AP116" s="860" t="s">
        <v>140</v>
      </c>
      <c r="AQ116" s="861"/>
      <c r="AR116" s="861"/>
      <c r="AS116" s="861"/>
      <c r="AT116" s="862"/>
      <c r="AU116" s="968"/>
      <c r="AV116" s="969"/>
      <c r="AW116" s="969"/>
      <c r="AX116" s="969"/>
      <c r="AY116" s="969"/>
      <c r="AZ116" s="945" t="s">
        <v>469</v>
      </c>
      <c r="BA116" s="946"/>
      <c r="BB116" s="946"/>
      <c r="BC116" s="946"/>
      <c r="BD116" s="946"/>
      <c r="BE116" s="946"/>
      <c r="BF116" s="946"/>
      <c r="BG116" s="946"/>
      <c r="BH116" s="946"/>
      <c r="BI116" s="946"/>
      <c r="BJ116" s="946"/>
      <c r="BK116" s="946"/>
      <c r="BL116" s="946"/>
      <c r="BM116" s="946"/>
      <c r="BN116" s="946"/>
      <c r="BO116" s="946"/>
      <c r="BP116" s="947"/>
      <c r="BQ116" s="852" t="s">
        <v>140</v>
      </c>
      <c r="BR116" s="853"/>
      <c r="BS116" s="853"/>
      <c r="BT116" s="853"/>
      <c r="BU116" s="853"/>
      <c r="BV116" s="853" t="s">
        <v>140</v>
      </c>
      <c r="BW116" s="853"/>
      <c r="BX116" s="853"/>
      <c r="BY116" s="853"/>
      <c r="BZ116" s="853"/>
      <c r="CA116" s="853" t="s">
        <v>140</v>
      </c>
      <c r="CB116" s="853"/>
      <c r="CC116" s="853"/>
      <c r="CD116" s="853"/>
      <c r="CE116" s="853"/>
      <c r="CF116" s="911" t="s">
        <v>140</v>
      </c>
      <c r="CG116" s="912"/>
      <c r="CH116" s="912"/>
      <c r="CI116" s="912"/>
      <c r="CJ116" s="912"/>
      <c r="CK116" s="963"/>
      <c r="CL116" s="857"/>
      <c r="CM116" s="851" t="s">
        <v>470</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140</v>
      </c>
      <c r="DH116" s="816"/>
      <c r="DI116" s="816"/>
      <c r="DJ116" s="816"/>
      <c r="DK116" s="817"/>
      <c r="DL116" s="818" t="s">
        <v>140</v>
      </c>
      <c r="DM116" s="816"/>
      <c r="DN116" s="816"/>
      <c r="DO116" s="816"/>
      <c r="DP116" s="817"/>
      <c r="DQ116" s="818" t="s">
        <v>457</v>
      </c>
      <c r="DR116" s="816"/>
      <c r="DS116" s="816"/>
      <c r="DT116" s="816"/>
      <c r="DU116" s="817"/>
      <c r="DV116" s="860" t="s">
        <v>140</v>
      </c>
      <c r="DW116" s="861"/>
      <c r="DX116" s="861"/>
      <c r="DY116" s="861"/>
      <c r="DZ116" s="862"/>
    </row>
    <row r="117" spans="1:130" s="230" customFormat="1" ht="26.25" customHeight="1" x14ac:dyDescent="0.2">
      <c r="A117" s="931" t="s">
        <v>191</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471</v>
      </c>
      <c r="Z117" s="933"/>
      <c r="AA117" s="938">
        <v>946953</v>
      </c>
      <c r="AB117" s="939"/>
      <c r="AC117" s="939"/>
      <c r="AD117" s="939"/>
      <c r="AE117" s="940"/>
      <c r="AF117" s="941">
        <v>994936</v>
      </c>
      <c r="AG117" s="939"/>
      <c r="AH117" s="939"/>
      <c r="AI117" s="939"/>
      <c r="AJ117" s="940"/>
      <c r="AK117" s="941">
        <v>1106354</v>
      </c>
      <c r="AL117" s="939"/>
      <c r="AM117" s="939"/>
      <c r="AN117" s="939"/>
      <c r="AO117" s="940"/>
      <c r="AP117" s="942"/>
      <c r="AQ117" s="943"/>
      <c r="AR117" s="943"/>
      <c r="AS117" s="943"/>
      <c r="AT117" s="944"/>
      <c r="AU117" s="968"/>
      <c r="AV117" s="969"/>
      <c r="AW117" s="969"/>
      <c r="AX117" s="969"/>
      <c r="AY117" s="969"/>
      <c r="AZ117" s="899" t="s">
        <v>472</v>
      </c>
      <c r="BA117" s="900"/>
      <c r="BB117" s="900"/>
      <c r="BC117" s="900"/>
      <c r="BD117" s="900"/>
      <c r="BE117" s="900"/>
      <c r="BF117" s="900"/>
      <c r="BG117" s="900"/>
      <c r="BH117" s="900"/>
      <c r="BI117" s="900"/>
      <c r="BJ117" s="900"/>
      <c r="BK117" s="900"/>
      <c r="BL117" s="900"/>
      <c r="BM117" s="900"/>
      <c r="BN117" s="900"/>
      <c r="BO117" s="900"/>
      <c r="BP117" s="901"/>
      <c r="BQ117" s="852" t="s">
        <v>140</v>
      </c>
      <c r="BR117" s="853"/>
      <c r="BS117" s="853"/>
      <c r="BT117" s="853"/>
      <c r="BU117" s="853"/>
      <c r="BV117" s="853" t="s">
        <v>140</v>
      </c>
      <c r="BW117" s="853"/>
      <c r="BX117" s="853"/>
      <c r="BY117" s="853"/>
      <c r="BZ117" s="853"/>
      <c r="CA117" s="853" t="s">
        <v>140</v>
      </c>
      <c r="CB117" s="853"/>
      <c r="CC117" s="853"/>
      <c r="CD117" s="853"/>
      <c r="CE117" s="853"/>
      <c r="CF117" s="911" t="s">
        <v>473</v>
      </c>
      <c r="CG117" s="912"/>
      <c r="CH117" s="912"/>
      <c r="CI117" s="912"/>
      <c r="CJ117" s="912"/>
      <c r="CK117" s="963"/>
      <c r="CL117" s="857"/>
      <c r="CM117" s="851" t="s">
        <v>474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457</v>
      </c>
      <c r="DH117" s="816"/>
      <c r="DI117" s="816"/>
      <c r="DJ117" s="816"/>
      <c r="DK117" s="817"/>
      <c r="DL117" s="818" t="s">
        <v>140</v>
      </c>
      <c r="DM117" s="816"/>
      <c r="DN117" s="816"/>
      <c r="DO117" s="816"/>
      <c r="DP117" s="817"/>
      <c r="DQ117" s="818" t="s">
        <v>473</v>
      </c>
      <c r="DR117" s="816"/>
      <c r="DS117" s="816"/>
      <c r="DT117" s="816"/>
      <c r="DU117" s="817"/>
      <c r="DV117" s="860" t="s">
        <v>140</v>
      </c>
      <c r="DW117" s="861"/>
      <c r="DX117" s="861"/>
      <c r="DY117" s="861"/>
      <c r="DZ117" s="862"/>
    </row>
    <row r="118" spans="1:130" s="230" customFormat="1" ht="26.25" customHeight="1" x14ac:dyDescent="0.2">
      <c r="A118" s="931" t="s">
        <v>445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442</v>
      </c>
      <c r="AB118" s="932"/>
      <c r="AC118" s="932"/>
      <c r="AD118" s="932"/>
      <c r="AE118" s="933"/>
      <c r="AF118" s="934" t="s">
        <v>443</v>
      </c>
      <c r="AG118" s="932"/>
      <c r="AH118" s="932"/>
      <c r="AI118" s="932"/>
      <c r="AJ118" s="933"/>
      <c r="AK118" s="934" t="s">
        <v>313</v>
      </c>
      <c r="AL118" s="932"/>
      <c r="AM118" s="932"/>
      <c r="AN118" s="932"/>
      <c r="AO118" s="933"/>
      <c r="AP118" s="935" t="s">
        <v>444</v>
      </c>
      <c r="AQ118" s="936"/>
      <c r="AR118" s="936"/>
      <c r="AS118" s="936"/>
      <c r="AT118" s="937"/>
      <c r="AU118" s="968"/>
      <c r="AV118" s="969"/>
      <c r="AW118" s="969"/>
      <c r="AX118" s="969"/>
      <c r="AY118" s="969"/>
      <c r="AZ118" s="874" t="s">
        <v>475</v>
      </c>
      <c r="BA118" s="875"/>
      <c r="BB118" s="875"/>
      <c r="BC118" s="875"/>
      <c r="BD118" s="875"/>
      <c r="BE118" s="875"/>
      <c r="BF118" s="875"/>
      <c r="BG118" s="875"/>
      <c r="BH118" s="875"/>
      <c r="BI118" s="875"/>
      <c r="BJ118" s="875"/>
      <c r="BK118" s="875"/>
      <c r="BL118" s="875"/>
      <c r="BM118" s="875"/>
      <c r="BN118" s="875"/>
      <c r="BO118" s="875"/>
      <c r="BP118" s="876"/>
      <c r="BQ118" s="915" t="s">
        <v>140</v>
      </c>
      <c r="BR118" s="881"/>
      <c r="BS118" s="881"/>
      <c r="BT118" s="881"/>
      <c r="BU118" s="881"/>
      <c r="BV118" s="881" t="s">
        <v>140</v>
      </c>
      <c r="BW118" s="881"/>
      <c r="BX118" s="881"/>
      <c r="BY118" s="881"/>
      <c r="BZ118" s="881"/>
      <c r="CA118" s="881" t="s">
        <v>140</v>
      </c>
      <c r="CB118" s="881"/>
      <c r="CC118" s="881"/>
      <c r="CD118" s="881"/>
      <c r="CE118" s="881"/>
      <c r="CF118" s="911" t="s">
        <v>468</v>
      </c>
      <c r="CG118" s="912"/>
      <c r="CH118" s="912"/>
      <c r="CI118" s="912"/>
      <c r="CJ118" s="912"/>
      <c r="CK118" s="963"/>
      <c r="CL118" s="857"/>
      <c r="CM118" s="851" t="s">
        <v>476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140</v>
      </c>
      <c r="DH118" s="816"/>
      <c r="DI118" s="816"/>
      <c r="DJ118" s="816"/>
      <c r="DK118" s="817"/>
      <c r="DL118" s="818" t="s">
        <v>140</v>
      </c>
      <c r="DM118" s="816"/>
      <c r="DN118" s="816"/>
      <c r="DO118" s="816"/>
      <c r="DP118" s="817"/>
      <c r="DQ118" s="818" t="s">
        <v>140</v>
      </c>
      <c r="DR118" s="816"/>
      <c r="DS118" s="816"/>
      <c r="DT118" s="816"/>
      <c r="DU118" s="817"/>
      <c r="DV118" s="860" t="s">
        <v>140</v>
      </c>
      <c r="DW118" s="861"/>
      <c r="DX118" s="861"/>
      <c r="DY118" s="861"/>
      <c r="DZ118" s="862"/>
    </row>
    <row r="119" spans="1:130" s="230" customFormat="1" ht="26.25" customHeight="1" x14ac:dyDescent="0.2">
      <c r="A119" s="854" t="s">
        <v>448</v>
      </c>
      <c r="B119" s="855"/>
      <c r="C119" s="896" t="s">
        <v>449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140</v>
      </c>
      <c r="AB119" s="925"/>
      <c r="AC119" s="925"/>
      <c r="AD119" s="925"/>
      <c r="AE119" s="926"/>
      <c r="AF119" s="927" t="s">
        <v>140</v>
      </c>
      <c r="AG119" s="925"/>
      <c r="AH119" s="925"/>
      <c r="AI119" s="925"/>
      <c r="AJ119" s="926"/>
      <c r="AK119" s="927" t="s">
        <v>140</v>
      </c>
      <c r="AL119" s="925"/>
      <c r="AM119" s="925"/>
      <c r="AN119" s="925"/>
      <c r="AO119" s="926"/>
      <c r="AP119" s="928" t="s">
        <v>140</v>
      </c>
      <c r="AQ119" s="929"/>
      <c r="AR119" s="929"/>
      <c r="AS119" s="929"/>
      <c r="AT119" s="930"/>
      <c r="AU119" s="970"/>
      <c r="AV119" s="971"/>
      <c r="AW119" s="971"/>
      <c r="AX119" s="971"/>
      <c r="AY119" s="971"/>
      <c r="AZ119" s="251" t="s">
        <v>191</v>
      </c>
      <c r="BA119" s="251"/>
      <c r="BB119" s="251"/>
      <c r="BC119" s="251"/>
      <c r="BD119" s="251"/>
      <c r="BE119" s="251"/>
      <c r="BF119" s="251"/>
      <c r="BG119" s="251"/>
      <c r="BH119" s="251"/>
      <c r="BI119" s="251"/>
      <c r="BJ119" s="251"/>
      <c r="BK119" s="251"/>
      <c r="BL119" s="251"/>
      <c r="BM119" s="251"/>
      <c r="BN119" s="251"/>
      <c r="BO119" s="913" t="s">
        <v>477</v>
      </c>
      <c r="BP119" s="914"/>
      <c r="BQ119" s="915">
        <v>9689425</v>
      </c>
      <c r="BR119" s="881"/>
      <c r="BS119" s="881"/>
      <c r="BT119" s="881"/>
      <c r="BU119" s="881"/>
      <c r="BV119" s="881">
        <v>9339764</v>
      </c>
      <c r="BW119" s="881"/>
      <c r="BX119" s="881"/>
      <c r="BY119" s="881"/>
      <c r="BZ119" s="881"/>
      <c r="CA119" s="881">
        <v>8854933</v>
      </c>
      <c r="CB119" s="881"/>
      <c r="CC119" s="881"/>
      <c r="CD119" s="881"/>
      <c r="CE119" s="881"/>
      <c r="CF119" s="784"/>
      <c r="CG119" s="785"/>
      <c r="CH119" s="785"/>
      <c r="CI119" s="785"/>
      <c r="CJ119" s="870"/>
      <c r="CK119" s="964"/>
      <c r="CL119" s="859"/>
      <c r="CM119" s="874" t="s">
        <v>478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140</v>
      </c>
      <c r="DH119" s="800"/>
      <c r="DI119" s="800"/>
      <c r="DJ119" s="800"/>
      <c r="DK119" s="801"/>
      <c r="DL119" s="802" t="s">
        <v>140</v>
      </c>
      <c r="DM119" s="800"/>
      <c r="DN119" s="800"/>
      <c r="DO119" s="800"/>
      <c r="DP119" s="801"/>
      <c r="DQ119" s="802" t="s">
        <v>140</v>
      </c>
      <c r="DR119" s="800"/>
      <c r="DS119" s="800"/>
      <c r="DT119" s="800"/>
      <c r="DU119" s="801"/>
      <c r="DV119" s="884" t="s">
        <v>140</v>
      </c>
      <c r="DW119" s="885"/>
      <c r="DX119" s="885"/>
      <c r="DY119" s="885"/>
      <c r="DZ119" s="886"/>
    </row>
    <row r="120" spans="1:130" s="230" customFormat="1" ht="26.25" customHeight="1" x14ac:dyDescent="0.2">
      <c r="A120" s="856"/>
      <c r="B120" s="857"/>
      <c r="C120" s="851" t="s">
        <v>452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140</v>
      </c>
      <c r="AB120" s="816"/>
      <c r="AC120" s="816"/>
      <c r="AD120" s="816"/>
      <c r="AE120" s="817"/>
      <c r="AF120" s="818" t="s">
        <v>140</v>
      </c>
      <c r="AG120" s="816"/>
      <c r="AH120" s="816"/>
      <c r="AI120" s="816"/>
      <c r="AJ120" s="817"/>
      <c r="AK120" s="818" t="s">
        <v>140</v>
      </c>
      <c r="AL120" s="816"/>
      <c r="AM120" s="816"/>
      <c r="AN120" s="816"/>
      <c r="AO120" s="817"/>
      <c r="AP120" s="860" t="s">
        <v>140</v>
      </c>
      <c r="AQ120" s="861"/>
      <c r="AR120" s="861"/>
      <c r="AS120" s="861"/>
      <c r="AT120" s="862"/>
      <c r="AU120" s="916" t="s">
        <v>479</v>
      </c>
      <c r="AV120" s="917"/>
      <c r="AW120" s="917"/>
      <c r="AX120" s="917"/>
      <c r="AY120" s="918"/>
      <c r="AZ120" s="896" t="s">
        <v>480</v>
      </c>
      <c r="BA120" s="844"/>
      <c r="BB120" s="844"/>
      <c r="BC120" s="844"/>
      <c r="BD120" s="844"/>
      <c r="BE120" s="844"/>
      <c r="BF120" s="844"/>
      <c r="BG120" s="844"/>
      <c r="BH120" s="844"/>
      <c r="BI120" s="844"/>
      <c r="BJ120" s="844"/>
      <c r="BK120" s="844"/>
      <c r="BL120" s="844"/>
      <c r="BM120" s="844"/>
      <c r="BN120" s="844"/>
      <c r="BO120" s="844"/>
      <c r="BP120" s="845"/>
      <c r="BQ120" s="897">
        <v>1776790</v>
      </c>
      <c r="BR120" s="878"/>
      <c r="BS120" s="878"/>
      <c r="BT120" s="878"/>
      <c r="BU120" s="878"/>
      <c r="BV120" s="878">
        <v>2136145</v>
      </c>
      <c r="BW120" s="878"/>
      <c r="BX120" s="878"/>
      <c r="BY120" s="878"/>
      <c r="BZ120" s="878"/>
      <c r="CA120" s="878">
        <v>1935444</v>
      </c>
      <c r="CB120" s="878"/>
      <c r="CC120" s="878"/>
      <c r="CD120" s="878"/>
      <c r="CE120" s="878"/>
      <c r="CF120" s="902">
        <v>56.3</v>
      </c>
      <c r="CG120" s="903"/>
      <c r="CH120" s="903"/>
      <c r="CI120" s="903"/>
      <c r="CJ120" s="903"/>
      <c r="CK120" s="904" t="s">
        <v>481</v>
      </c>
      <c r="CL120" s="888"/>
      <c r="CM120" s="888"/>
      <c r="CN120" s="888"/>
      <c r="CO120" s="889"/>
      <c r="CP120" s="908" t="s">
        <v>482</v>
      </c>
      <c r="CQ120" s="909"/>
      <c r="CR120" s="909"/>
      <c r="CS120" s="909"/>
      <c r="CT120" s="909"/>
      <c r="CU120" s="909"/>
      <c r="CV120" s="909"/>
      <c r="CW120" s="909"/>
      <c r="CX120" s="909"/>
      <c r="CY120" s="909"/>
      <c r="CZ120" s="909"/>
      <c r="DA120" s="909"/>
      <c r="DB120" s="909"/>
      <c r="DC120" s="909"/>
      <c r="DD120" s="909"/>
      <c r="DE120" s="909"/>
      <c r="DF120" s="910"/>
      <c r="DG120" s="897">
        <v>1400676</v>
      </c>
      <c r="DH120" s="878"/>
      <c r="DI120" s="878"/>
      <c r="DJ120" s="878"/>
      <c r="DK120" s="878"/>
      <c r="DL120" s="878">
        <v>1338617</v>
      </c>
      <c r="DM120" s="878"/>
      <c r="DN120" s="878"/>
      <c r="DO120" s="878"/>
      <c r="DP120" s="878"/>
      <c r="DQ120" s="878">
        <v>1276434</v>
      </c>
      <c r="DR120" s="878"/>
      <c r="DS120" s="878"/>
      <c r="DT120" s="878"/>
      <c r="DU120" s="878"/>
      <c r="DV120" s="879">
        <v>37.1</v>
      </c>
      <c r="DW120" s="879"/>
      <c r="DX120" s="879"/>
      <c r="DY120" s="879"/>
      <c r="DZ120" s="880"/>
    </row>
    <row r="121" spans="1:130" s="230" customFormat="1" ht="26.25" customHeight="1" x14ac:dyDescent="0.2">
      <c r="A121" s="856"/>
      <c r="B121" s="857"/>
      <c r="C121" s="899" t="s">
        <v>483</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140</v>
      </c>
      <c r="AB121" s="816"/>
      <c r="AC121" s="816"/>
      <c r="AD121" s="816"/>
      <c r="AE121" s="817"/>
      <c r="AF121" s="818" t="s">
        <v>140</v>
      </c>
      <c r="AG121" s="816"/>
      <c r="AH121" s="816"/>
      <c r="AI121" s="816"/>
      <c r="AJ121" s="817"/>
      <c r="AK121" s="818" t="s">
        <v>397</v>
      </c>
      <c r="AL121" s="816"/>
      <c r="AM121" s="816"/>
      <c r="AN121" s="816"/>
      <c r="AO121" s="817"/>
      <c r="AP121" s="860" t="s">
        <v>397</v>
      </c>
      <c r="AQ121" s="861"/>
      <c r="AR121" s="861"/>
      <c r="AS121" s="861"/>
      <c r="AT121" s="862"/>
      <c r="AU121" s="919"/>
      <c r="AV121" s="920"/>
      <c r="AW121" s="920"/>
      <c r="AX121" s="920"/>
      <c r="AY121" s="921"/>
      <c r="AZ121" s="851" t="s">
        <v>484</v>
      </c>
      <c r="BA121" s="788"/>
      <c r="BB121" s="788"/>
      <c r="BC121" s="788"/>
      <c r="BD121" s="788"/>
      <c r="BE121" s="788"/>
      <c r="BF121" s="788"/>
      <c r="BG121" s="788"/>
      <c r="BH121" s="788"/>
      <c r="BI121" s="788"/>
      <c r="BJ121" s="788"/>
      <c r="BK121" s="788"/>
      <c r="BL121" s="788"/>
      <c r="BM121" s="788"/>
      <c r="BN121" s="788"/>
      <c r="BO121" s="788"/>
      <c r="BP121" s="789"/>
      <c r="BQ121" s="852">
        <v>230784</v>
      </c>
      <c r="BR121" s="853"/>
      <c r="BS121" s="853"/>
      <c r="BT121" s="853"/>
      <c r="BU121" s="853"/>
      <c r="BV121" s="853">
        <v>212791</v>
      </c>
      <c r="BW121" s="853"/>
      <c r="BX121" s="853"/>
      <c r="BY121" s="853"/>
      <c r="BZ121" s="853"/>
      <c r="CA121" s="853">
        <v>196242</v>
      </c>
      <c r="CB121" s="853"/>
      <c r="CC121" s="853"/>
      <c r="CD121" s="853"/>
      <c r="CE121" s="853"/>
      <c r="CF121" s="911">
        <v>5.7</v>
      </c>
      <c r="CG121" s="912"/>
      <c r="CH121" s="912"/>
      <c r="CI121" s="912"/>
      <c r="CJ121" s="912"/>
      <c r="CK121" s="905"/>
      <c r="CL121" s="891"/>
      <c r="CM121" s="891"/>
      <c r="CN121" s="891"/>
      <c r="CO121" s="892"/>
      <c r="CP121" s="871" t="s">
        <v>485</v>
      </c>
      <c r="CQ121" s="872"/>
      <c r="CR121" s="872"/>
      <c r="CS121" s="872"/>
      <c r="CT121" s="872"/>
      <c r="CU121" s="872"/>
      <c r="CV121" s="872"/>
      <c r="CW121" s="872"/>
      <c r="CX121" s="872"/>
      <c r="CY121" s="872"/>
      <c r="CZ121" s="872"/>
      <c r="DA121" s="872"/>
      <c r="DB121" s="872"/>
      <c r="DC121" s="872"/>
      <c r="DD121" s="872"/>
      <c r="DE121" s="872"/>
      <c r="DF121" s="873"/>
      <c r="DG121" s="852">
        <v>453681</v>
      </c>
      <c r="DH121" s="853"/>
      <c r="DI121" s="853"/>
      <c r="DJ121" s="853"/>
      <c r="DK121" s="853"/>
      <c r="DL121" s="853">
        <v>376467</v>
      </c>
      <c r="DM121" s="853"/>
      <c r="DN121" s="853"/>
      <c r="DO121" s="853"/>
      <c r="DP121" s="853"/>
      <c r="DQ121" s="853">
        <v>378614</v>
      </c>
      <c r="DR121" s="853"/>
      <c r="DS121" s="853"/>
      <c r="DT121" s="853"/>
      <c r="DU121" s="853"/>
      <c r="DV121" s="830">
        <v>11</v>
      </c>
      <c r="DW121" s="830"/>
      <c r="DX121" s="830"/>
      <c r="DY121" s="830"/>
      <c r="DZ121" s="831"/>
    </row>
    <row r="122" spans="1:130" s="230" customFormat="1" ht="26.25" customHeight="1" x14ac:dyDescent="0.2">
      <c r="A122" s="856"/>
      <c r="B122" s="857"/>
      <c r="C122" s="851" t="s">
        <v>463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468</v>
      </c>
      <c r="AB122" s="816"/>
      <c r="AC122" s="816"/>
      <c r="AD122" s="816"/>
      <c r="AE122" s="817"/>
      <c r="AF122" s="818" t="s">
        <v>140</v>
      </c>
      <c r="AG122" s="816"/>
      <c r="AH122" s="816"/>
      <c r="AI122" s="816"/>
      <c r="AJ122" s="817"/>
      <c r="AK122" s="818" t="s">
        <v>397</v>
      </c>
      <c r="AL122" s="816"/>
      <c r="AM122" s="816"/>
      <c r="AN122" s="816"/>
      <c r="AO122" s="817"/>
      <c r="AP122" s="860" t="s">
        <v>140</v>
      </c>
      <c r="AQ122" s="861"/>
      <c r="AR122" s="861"/>
      <c r="AS122" s="861"/>
      <c r="AT122" s="862"/>
      <c r="AU122" s="919"/>
      <c r="AV122" s="920"/>
      <c r="AW122" s="920"/>
      <c r="AX122" s="920"/>
      <c r="AY122" s="921"/>
      <c r="AZ122" s="874" t="s">
        <v>486</v>
      </c>
      <c r="BA122" s="875"/>
      <c r="BB122" s="875"/>
      <c r="BC122" s="875"/>
      <c r="BD122" s="875"/>
      <c r="BE122" s="875"/>
      <c r="BF122" s="875"/>
      <c r="BG122" s="875"/>
      <c r="BH122" s="875"/>
      <c r="BI122" s="875"/>
      <c r="BJ122" s="875"/>
      <c r="BK122" s="875"/>
      <c r="BL122" s="875"/>
      <c r="BM122" s="875"/>
      <c r="BN122" s="875"/>
      <c r="BO122" s="875"/>
      <c r="BP122" s="876"/>
      <c r="BQ122" s="915">
        <v>6257388</v>
      </c>
      <c r="BR122" s="881"/>
      <c r="BS122" s="881"/>
      <c r="BT122" s="881"/>
      <c r="BU122" s="881"/>
      <c r="BV122" s="881">
        <v>5904814</v>
      </c>
      <c r="BW122" s="881"/>
      <c r="BX122" s="881"/>
      <c r="BY122" s="881"/>
      <c r="BZ122" s="881"/>
      <c r="CA122" s="881">
        <v>5767015</v>
      </c>
      <c r="CB122" s="881"/>
      <c r="CC122" s="881"/>
      <c r="CD122" s="881"/>
      <c r="CE122" s="881"/>
      <c r="CF122" s="882">
        <v>167.7</v>
      </c>
      <c r="CG122" s="883"/>
      <c r="CH122" s="883"/>
      <c r="CI122" s="883"/>
      <c r="CJ122" s="883"/>
      <c r="CK122" s="905"/>
      <c r="CL122" s="891"/>
      <c r="CM122" s="891"/>
      <c r="CN122" s="891"/>
      <c r="CO122" s="892"/>
      <c r="CP122" s="871" t="s">
        <v>419</v>
      </c>
      <c r="CQ122" s="872"/>
      <c r="CR122" s="872"/>
      <c r="CS122" s="872"/>
      <c r="CT122" s="872"/>
      <c r="CU122" s="872"/>
      <c r="CV122" s="872"/>
      <c r="CW122" s="872"/>
      <c r="CX122" s="872"/>
      <c r="CY122" s="872"/>
      <c r="CZ122" s="872"/>
      <c r="DA122" s="872"/>
      <c r="DB122" s="872"/>
      <c r="DC122" s="872"/>
      <c r="DD122" s="872"/>
      <c r="DE122" s="872"/>
      <c r="DF122" s="873"/>
      <c r="DG122" s="852">
        <v>227146</v>
      </c>
      <c r="DH122" s="853"/>
      <c r="DI122" s="853"/>
      <c r="DJ122" s="853"/>
      <c r="DK122" s="853"/>
      <c r="DL122" s="853">
        <v>293760</v>
      </c>
      <c r="DM122" s="853"/>
      <c r="DN122" s="853"/>
      <c r="DO122" s="853"/>
      <c r="DP122" s="853"/>
      <c r="DQ122" s="853">
        <v>328549</v>
      </c>
      <c r="DR122" s="853"/>
      <c r="DS122" s="853"/>
      <c r="DT122" s="853"/>
      <c r="DU122" s="853"/>
      <c r="DV122" s="830">
        <v>9.6</v>
      </c>
      <c r="DW122" s="830"/>
      <c r="DX122" s="830"/>
      <c r="DY122" s="830"/>
      <c r="DZ122" s="831"/>
    </row>
    <row r="123" spans="1:130" s="230" customFormat="1" ht="26.25" customHeight="1" x14ac:dyDescent="0.2">
      <c r="A123" s="856"/>
      <c r="B123" s="857"/>
      <c r="C123" s="851" t="s">
        <v>470</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140</v>
      </c>
      <c r="AB123" s="816"/>
      <c r="AC123" s="816"/>
      <c r="AD123" s="816"/>
      <c r="AE123" s="817"/>
      <c r="AF123" s="818" t="s">
        <v>140</v>
      </c>
      <c r="AG123" s="816"/>
      <c r="AH123" s="816"/>
      <c r="AI123" s="816"/>
      <c r="AJ123" s="817"/>
      <c r="AK123" s="818" t="s">
        <v>140</v>
      </c>
      <c r="AL123" s="816"/>
      <c r="AM123" s="816"/>
      <c r="AN123" s="816"/>
      <c r="AO123" s="817"/>
      <c r="AP123" s="860" t="s">
        <v>140</v>
      </c>
      <c r="AQ123" s="861"/>
      <c r="AR123" s="861"/>
      <c r="AS123" s="861"/>
      <c r="AT123" s="862"/>
      <c r="AU123" s="922"/>
      <c r="AV123" s="923"/>
      <c r="AW123" s="923"/>
      <c r="AX123" s="923"/>
      <c r="AY123" s="923"/>
      <c r="AZ123" s="251" t="s">
        <v>191</v>
      </c>
      <c r="BA123" s="251"/>
      <c r="BB123" s="251"/>
      <c r="BC123" s="251"/>
      <c r="BD123" s="251"/>
      <c r="BE123" s="251"/>
      <c r="BF123" s="251"/>
      <c r="BG123" s="251"/>
      <c r="BH123" s="251"/>
      <c r="BI123" s="251"/>
      <c r="BJ123" s="251"/>
      <c r="BK123" s="251"/>
      <c r="BL123" s="251"/>
      <c r="BM123" s="251"/>
      <c r="BN123" s="251"/>
      <c r="BO123" s="913" t="s">
        <v>487</v>
      </c>
      <c r="BP123" s="914"/>
      <c r="BQ123" s="868">
        <v>8264962</v>
      </c>
      <c r="BR123" s="869"/>
      <c r="BS123" s="869"/>
      <c r="BT123" s="869"/>
      <c r="BU123" s="869"/>
      <c r="BV123" s="869">
        <v>8253750</v>
      </c>
      <c r="BW123" s="869"/>
      <c r="BX123" s="869"/>
      <c r="BY123" s="869"/>
      <c r="BZ123" s="869"/>
      <c r="CA123" s="869">
        <v>7898701</v>
      </c>
      <c r="CB123" s="869"/>
      <c r="CC123" s="869"/>
      <c r="CD123" s="869"/>
      <c r="CE123" s="869"/>
      <c r="CF123" s="784"/>
      <c r="CG123" s="785"/>
      <c r="CH123" s="785"/>
      <c r="CI123" s="785"/>
      <c r="CJ123" s="870"/>
      <c r="CK123" s="905"/>
      <c r="CL123" s="891"/>
      <c r="CM123" s="891"/>
      <c r="CN123" s="891"/>
      <c r="CO123" s="892"/>
      <c r="CP123" s="871" t="s">
        <v>488</v>
      </c>
      <c r="CQ123" s="872"/>
      <c r="CR123" s="872"/>
      <c r="CS123" s="872"/>
      <c r="CT123" s="872"/>
      <c r="CU123" s="872"/>
      <c r="CV123" s="872"/>
      <c r="CW123" s="872"/>
      <c r="CX123" s="872"/>
      <c r="CY123" s="872"/>
      <c r="CZ123" s="872"/>
      <c r="DA123" s="872"/>
      <c r="DB123" s="872"/>
      <c r="DC123" s="872"/>
      <c r="DD123" s="872"/>
      <c r="DE123" s="872"/>
      <c r="DF123" s="873"/>
      <c r="DG123" s="815">
        <v>338467</v>
      </c>
      <c r="DH123" s="816"/>
      <c r="DI123" s="816"/>
      <c r="DJ123" s="816"/>
      <c r="DK123" s="817"/>
      <c r="DL123" s="818">
        <v>361248</v>
      </c>
      <c r="DM123" s="816"/>
      <c r="DN123" s="816"/>
      <c r="DO123" s="816"/>
      <c r="DP123" s="817"/>
      <c r="DQ123" s="818">
        <v>295278</v>
      </c>
      <c r="DR123" s="816"/>
      <c r="DS123" s="816"/>
      <c r="DT123" s="816"/>
      <c r="DU123" s="817"/>
      <c r="DV123" s="860">
        <v>8.6</v>
      </c>
      <c r="DW123" s="861"/>
      <c r="DX123" s="861"/>
      <c r="DY123" s="861"/>
      <c r="DZ123" s="862"/>
    </row>
    <row r="124" spans="1:130" s="230" customFormat="1" ht="26.25" customHeight="1" thickBot="1" x14ac:dyDescent="0.25">
      <c r="A124" s="856"/>
      <c r="B124" s="857"/>
      <c r="C124" s="851" t="s">
        <v>474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140</v>
      </c>
      <c r="AB124" s="816"/>
      <c r="AC124" s="816"/>
      <c r="AD124" s="816"/>
      <c r="AE124" s="817"/>
      <c r="AF124" s="818" t="s">
        <v>397</v>
      </c>
      <c r="AG124" s="816"/>
      <c r="AH124" s="816"/>
      <c r="AI124" s="816"/>
      <c r="AJ124" s="817"/>
      <c r="AK124" s="818" t="s">
        <v>457</v>
      </c>
      <c r="AL124" s="816"/>
      <c r="AM124" s="816"/>
      <c r="AN124" s="816"/>
      <c r="AO124" s="817"/>
      <c r="AP124" s="860" t="s">
        <v>397</v>
      </c>
      <c r="AQ124" s="861"/>
      <c r="AR124" s="861"/>
      <c r="AS124" s="861"/>
      <c r="AT124" s="862"/>
      <c r="AU124" s="863" t="s">
        <v>489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43.6</v>
      </c>
      <c r="BR124" s="867"/>
      <c r="BS124" s="867"/>
      <c r="BT124" s="867"/>
      <c r="BU124" s="867"/>
      <c r="BV124" s="867">
        <v>30.9</v>
      </c>
      <c r="BW124" s="867"/>
      <c r="BX124" s="867"/>
      <c r="BY124" s="867"/>
      <c r="BZ124" s="867"/>
      <c r="CA124" s="867">
        <v>27.8</v>
      </c>
      <c r="CB124" s="867"/>
      <c r="CC124" s="867"/>
      <c r="CD124" s="867"/>
      <c r="CE124" s="867"/>
      <c r="CF124" s="762"/>
      <c r="CG124" s="763"/>
      <c r="CH124" s="763"/>
      <c r="CI124" s="763"/>
      <c r="CJ124" s="898"/>
      <c r="CK124" s="906"/>
      <c r="CL124" s="906"/>
      <c r="CM124" s="906"/>
      <c r="CN124" s="906"/>
      <c r="CO124" s="907"/>
      <c r="CP124" s="871" t="s">
        <v>490</v>
      </c>
      <c r="CQ124" s="872"/>
      <c r="CR124" s="872"/>
      <c r="CS124" s="872"/>
      <c r="CT124" s="872"/>
      <c r="CU124" s="872"/>
      <c r="CV124" s="872"/>
      <c r="CW124" s="872"/>
      <c r="CX124" s="872"/>
      <c r="CY124" s="872"/>
      <c r="CZ124" s="872"/>
      <c r="DA124" s="872"/>
      <c r="DB124" s="872"/>
      <c r="DC124" s="872"/>
      <c r="DD124" s="872"/>
      <c r="DE124" s="872"/>
      <c r="DF124" s="873"/>
      <c r="DG124" s="799">
        <v>38006</v>
      </c>
      <c r="DH124" s="800"/>
      <c r="DI124" s="800"/>
      <c r="DJ124" s="800"/>
      <c r="DK124" s="801"/>
      <c r="DL124" s="802">
        <v>30898</v>
      </c>
      <c r="DM124" s="800"/>
      <c r="DN124" s="800"/>
      <c r="DO124" s="800"/>
      <c r="DP124" s="801"/>
      <c r="DQ124" s="802">
        <v>28506</v>
      </c>
      <c r="DR124" s="800"/>
      <c r="DS124" s="800"/>
      <c r="DT124" s="800"/>
      <c r="DU124" s="801"/>
      <c r="DV124" s="884">
        <v>0.8</v>
      </c>
      <c r="DW124" s="885"/>
      <c r="DX124" s="885"/>
      <c r="DY124" s="885"/>
      <c r="DZ124" s="886"/>
    </row>
    <row r="125" spans="1:130" s="230" customFormat="1" ht="26.25" customHeight="1" x14ac:dyDescent="0.2">
      <c r="A125" s="856"/>
      <c r="B125" s="857"/>
      <c r="C125" s="851" t="s">
        <v>476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140</v>
      </c>
      <c r="AB125" s="816"/>
      <c r="AC125" s="816"/>
      <c r="AD125" s="816"/>
      <c r="AE125" s="817"/>
      <c r="AF125" s="818" t="s">
        <v>140</v>
      </c>
      <c r="AG125" s="816"/>
      <c r="AH125" s="816"/>
      <c r="AI125" s="816"/>
      <c r="AJ125" s="817"/>
      <c r="AK125" s="818" t="s">
        <v>140</v>
      </c>
      <c r="AL125" s="816"/>
      <c r="AM125" s="816"/>
      <c r="AN125" s="816"/>
      <c r="AO125" s="817"/>
      <c r="AP125" s="860" t="s">
        <v>397</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491</v>
      </c>
      <c r="CL125" s="888"/>
      <c r="CM125" s="888"/>
      <c r="CN125" s="888"/>
      <c r="CO125" s="889"/>
      <c r="CP125" s="896" t="s">
        <v>492</v>
      </c>
      <c r="CQ125" s="844"/>
      <c r="CR125" s="844"/>
      <c r="CS125" s="844"/>
      <c r="CT125" s="844"/>
      <c r="CU125" s="844"/>
      <c r="CV125" s="844"/>
      <c r="CW125" s="844"/>
      <c r="CX125" s="844"/>
      <c r="CY125" s="844"/>
      <c r="CZ125" s="844"/>
      <c r="DA125" s="844"/>
      <c r="DB125" s="844"/>
      <c r="DC125" s="844"/>
      <c r="DD125" s="844"/>
      <c r="DE125" s="844"/>
      <c r="DF125" s="845"/>
      <c r="DG125" s="897" t="s">
        <v>140</v>
      </c>
      <c r="DH125" s="878"/>
      <c r="DI125" s="878"/>
      <c r="DJ125" s="878"/>
      <c r="DK125" s="878"/>
      <c r="DL125" s="878" t="s">
        <v>140</v>
      </c>
      <c r="DM125" s="878"/>
      <c r="DN125" s="878"/>
      <c r="DO125" s="878"/>
      <c r="DP125" s="878"/>
      <c r="DQ125" s="878" t="s">
        <v>140</v>
      </c>
      <c r="DR125" s="878"/>
      <c r="DS125" s="878"/>
      <c r="DT125" s="878"/>
      <c r="DU125" s="878"/>
      <c r="DV125" s="879" t="s">
        <v>140</v>
      </c>
      <c r="DW125" s="879"/>
      <c r="DX125" s="879"/>
      <c r="DY125" s="879"/>
      <c r="DZ125" s="880"/>
    </row>
    <row r="126" spans="1:130" s="230" customFormat="1" ht="26.25" customHeight="1" thickBot="1" x14ac:dyDescent="0.25">
      <c r="A126" s="856"/>
      <c r="B126" s="857"/>
      <c r="C126" s="851" t="s">
        <v>478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140</v>
      </c>
      <c r="AB126" s="816"/>
      <c r="AC126" s="816"/>
      <c r="AD126" s="816"/>
      <c r="AE126" s="817"/>
      <c r="AF126" s="818" t="s">
        <v>397</v>
      </c>
      <c r="AG126" s="816"/>
      <c r="AH126" s="816"/>
      <c r="AI126" s="816"/>
      <c r="AJ126" s="817"/>
      <c r="AK126" s="818" t="s">
        <v>140</v>
      </c>
      <c r="AL126" s="816"/>
      <c r="AM126" s="816"/>
      <c r="AN126" s="816"/>
      <c r="AO126" s="817"/>
      <c r="AP126" s="860" t="s">
        <v>468</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493</v>
      </c>
      <c r="CQ126" s="788"/>
      <c r="CR126" s="788"/>
      <c r="CS126" s="788"/>
      <c r="CT126" s="788"/>
      <c r="CU126" s="788"/>
      <c r="CV126" s="788"/>
      <c r="CW126" s="788"/>
      <c r="CX126" s="788"/>
      <c r="CY126" s="788"/>
      <c r="CZ126" s="788"/>
      <c r="DA126" s="788"/>
      <c r="DB126" s="788"/>
      <c r="DC126" s="788"/>
      <c r="DD126" s="788"/>
      <c r="DE126" s="788"/>
      <c r="DF126" s="789"/>
      <c r="DG126" s="852" t="s">
        <v>397</v>
      </c>
      <c r="DH126" s="853"/>
      <c r="DI126" s="853"/>
      <c r="DJ126" s="853"/>
      <c r="DK126" s="853"/>
      <c r="DL126" s="853" t="s">
        <v>140</v>
      </c>
      <c r="DM126" s="853"/>
      <c r="DN126" s="853"/>
      <c r="DO126" s="853"/>
      <c r="DP126" s="853"/>
      <c r="DQ126" s="853" t="s">
        <v>140</v>
      </c>
      <c r="DR126" s="853"/>
      <c r="DS126" s="853"/>
      <c r="DT126" s="853"/>
      <c r="DU126" s="853"/>
      <c r="DV126" s="830" t="s">
        <v>140</v>
      </c>
      <c r="DW126" s="830"/>
      <c r="DX126" s="830"/>
      <c r="DY126" s="830"/>
      <c r="DZ126" s="831"/>
    </row>
    <row r="127" spans="1:130" s="230" customFormat="1" ht="26.25" customHeight="1" x14ac:dyDescent="0.2">
      <c r="A127" s="858"/>
      <c r="B127" s="859"/>
      <c r="C127" s="874" t="s">
        <v>494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397</v>
      </c>
      <c r="AB127" s="816"/>
      <c r="AC127" s="816"/>
      <c r="AD127" s="816"/>
      <c r="AE127" s="817"/>
      <c r="AF127" s="818" t="s">
        <v>140</v>
      </c>
      <c r="AG127" s="816"/>
      <c r="AH127" s="816"/>
      <c r="AI127" s="816"/>
      <c r="AJ127" s="817"/>
      <c r="AK127" s="818" t="s">
        <v>140</v>
      </c>
      <c r="AL127" s="816"/>
      <c r="AM127" s="816"/>
      <c r="AN127" s="816"/>
      <c r="AO127" s="817"/>
      <c r="AP127" s="860" t="s">
        <v>140</v>
      </c>
      <c r="AQ127" s="861"/>
      <c r="AR127" s="861"/>
      <c r="AS127" s="861"/>
      <c r="AT127" s="862"/>
      <c r="AU127" s="232"/>
      <c r="AV127" s="232"/>
      <c r="AW127" s="232"/>
      <c r="AX127" s="877" t="s">
        <v>495</v>
      </c>
      <c r="AY127" s="848"/>
      <c r="AZ127" s="848"/>
      <c r="BA127" s="848"/>
      <c r="BB127" s="848"/>
      <c r="BC127" s="848"/>
      <c r="BD127" s="848"/>
      <c r="BE127" s="849"/>
      <c r="BF127" s="847" t="s">
        <v>496</v>
      </c>
      <c r="BG127" s="848"/>
      <c r="BH127" s="848"/>
      <c r="BI127" s="848"/>
      <c r="BJ127" s="848"/>
      <c r="BK127" s="848"/>
      <c r="BL127" s="849"/>
      <c r="BM127" s="847" t="s">
        <v>497</v>
      </c>
      <c r="BN127" s="848"/>
      <c r="BO127" s="848"/>
      <c r="BP127" s="848"/>
      <c r="BQ127" s="848"/>
      <c r="BR127" s="848"/>
      <c r="BS127" s="849"/>
      <c r="BT127" s="847" t="s">
        <v>498</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499</v>
      </c>
      <c r="CQ127" s="788"/>
      <c r="CR127" s="788"/>
      <c r="CS127" s="788"/>
      <c r="CT127" s="788"/>
      <c r="CU127" s="788"/>
      <c r="CV127" s="788"/>
      <c r="CW127" s="788"/>
      <c r="CX127" s="788"/>
      <c r="CY127" s="788"/>
      <c r="CZ127" s="788"/>
      <c r="DA127" s="788"/>
      <c r="DB127" s="788"/>
      <c r="DC127" s="788"/>
      <c r="DD127" s="788"/>
      <c r="DE127" s="788"/>
      <c r="DF127" s="789"/>
      <c r="DG127" s="852" t="s">
        <v>140</v>
      </c>
      <c r="DH127" s="853"/>
      <c r="DI127" s="853"/>
      <c r="DJ127" s="853"/>
      <c r="DK127" s="853"/>
      <c r="DL127" s="853" t="s">
        <v>140</v>
      </c>
      <c r="DM127" s="853"/>
      <c r="DN127" s="853"/>
      <c r="DO127" s="853"/>
      <c r="DP127" s="853"/>
      <c r="DQ127" s="853" t="s">
        <v>140</v>
      </c>
      <c r="DR127" s="853"/>
      <c r="DS127" s="853"/>
      <c r="DT127" s="853"/>
      <c r="DU127" s="853"/>
      <c r="DV127" s="830" t="s">
        <v>140</v>
      </c>
      <c r="DW127" s="830"/>
      <c r="DX127" s="830"/>
      <c r="DY127" s="830"/>
      <c r="DZ127" s="831"/>
    </row>
    <row r="128" spans="1:130" s="230" customFormat="1" ht="26.25" customHeight="1" thickBot="1" x14ac:dyDescent="0.25">
      <c r="A128" s="832" t="s">
        <v>500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501</v>
      </c>
      <c r="X128" s="834"/>
      <c r="Y128" s="834"/>
      <c r="Z128" s="835"/>
      <c r="AA128" s="836">
        <v>23045</v>
      </c>
      <c r="AB128" s="837"/>
      <c r="AC128" s="837"/>
      <c r="AD128" s="837"/>
      <c r="AE128" s="838"/>
      <c r="AF128" s="839">
        <v>20589</v>
      </c>
      <c r="AG128" s="837"/>
      <c r="AH128" s="837"/>
      <c r="AI128" s="837"/>
      <c r="AJ128" s="838"/>
      <c r="AK128" s="839">
        <v>19233</v>
      </c>
      <c r="AL128" s="837"/>
      <c r="AM128" s="837"/>
      <c r="AN128" s="837"/>
      <c r="AO128" s="838"/>
      <c r="AP128" s="840"/>
      <c r="AQ128" s="841"/>
      <c r="AR128" s="841"/>
      <c r="AS128" s="841"/>
      <c r="AT128" s="842"/>
      <c r="AU128" s="232"/>
      <c r="AV128" s="232"/>
      <c r="AW128" s="232"/>
      <c r="AX128" s="843" t="s">
        <v>502</v>
      </c>
      <c r="AY128" s="844"/>
      <c r="AZ128" s="844"/>
      <c r="BA128" s="844"/>
      <c r="BB128" s="844"/>
      <c r="BC128" s="844"/>
      <c r="BD128" s="844"/>
      <c r="BE128" s="845"/>
      <c r="BF128" s="822" t="s">
        <v>140</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503</v>
      </c>
      <c r="CQ128" s="766"/>
      <c r="CR128" s="766"/>
      <c r="CS128" s="766"/>
      <c r="CT128" s="766"/>
      <c r="CU128" s="766"/>
      <c r="CV128" s="766"/>
      <c r="CW128" s="766"/>
      <c r="CX128" s="766"/>
      <c r="CY128" s="766"/>
      <c r="CZ128" s="766"/>
      <c r="DA128" s="766"/>
      <c r="DB128" s="766"/>
      <c r="DC128" s="766"/>
      <c r="DD128" s="766"/>
      <c r="DE128" s="766"/>
      <c r="DF128" s="767"/>
      <c r="DG128" s="826" t="s">
        <v>140</v>
      </c>
      <c r="DH128" s="827"/>
      <c r="DI128" s="827"/>
      <c r="DJ128" s="827"/>
      <c r="DK128" s="827"/>
      <c r="DL128" s="827" t="s">
        <v>140</v>
      </c>
      <c r="DM128" s="827"/>
      <c r="DN128" s="827"/>
      <c r="DO128" s="827"/>
      <c r="DP128" s="827"/>
      <c r="DQ128" s="827" t="s">
        <v>397</v>
      </c>
      <c r="DR128" s="827"/>
      <c r="DS128" s="827"/>
      <c r="DT128" s="827"/>
      <c r="DU128" s="827"/>
      <c r="DV128" s="828" t="s">
        <v>140</v>
      </c>
      <c r="DW128" s="828"/>
      <c r="DX128" s="828"/>
      <c r="DY128" s="828"/>
      <c r="DZ128" s="829"/>
    </row>
    <row r="129" spans="1:131" s="230" customFormat="1" ht="26.25" customHeight="1" x14ac:dyDescent="0.2">
      <c r="A129" s="810" t="s">
        <v>110</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504</v>
      </c>
      <c r="X129" s="813"/>
      <c r="Y129" s="813"/>
      <c r="Z129" s="814"/>
      <c r="AA129" s="815">
        <v>3911086</v>
      </c>
      <c r="AB129" s="816"/>
      <c r="AC129" s="816"/>
      <c r="AD129" s="816"/>
      <c r="AE129" s="817"/>
      <c r="AF129" s="818">
        <v>4185416</v>
      </c>
      <c r="AG129" s="816"/>
      <c r="AH129" s="816"/>
      <c r="AI129" s="816"/>
      <c r="AJ129" s="817"/>
      <c r="AK129" s="818">
        <v>4114248</v>
      </c>
      <c r="AL129" s="816"/>
      <c r="AM129" s="816"/>
      <c r="AN129" s="816"/>
      <c r="AO129" s="817"/>
      <c r="AP129" s="819"/>
      <c r="AQ129" s="820"/>
      <c r="AR129" s="820"/>
      <c r="AS129" s="820"/>
      <c r="AT129" s="821"/>
      <c r="AU129" s="233"/>
      <c r="AV129" s="233"/>
      <c r="AW129" s="233"/>
      <c r="AX129" s="787" t="s">
        <v>505</v>
      </c>
      <c r="AY129" s="788"/>
      <c r="AZ129" s="788"/>
      <c r="BA129" s="788"/>
      <c r="BB129" s="788"/>
      <c r="BC129" s="788"/>
      <c r="BD129" s="788"/>
      <c r="BE129" s="789"/>
      <c r="BF129" s="806" t="s">
        <v>140</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506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507</v>
      </c>
      <c r="X130" s="813"/>
      <c r="Y130" s="813"/>
      <c r="Z130" s="814"/>
      <c r="AA130" s="815">
        <v>646953</v>
      </c>
      <c r="AB130" s="816"/>
      <c r="AC130" s="816"/>
      <c r="AD130" s="816"/>
      <c r="AE130" s="817"/>
      <c r="AF130" s="818">
        <v>671374</v>
      </c>
      <c r="AG130" s="816"/>
      <c r="AH130" s="816"/>
      <c r="AI130" s="816"/>
      <c r="AJ130" s="817"/>
      <c r="AK130" s="818">
        <v>675678</v>
      </c>
      <c r="AL130" s="816"/>
      <c r="AM130" s="816"/>
      <c r="AN130" s="816"/>
      <c r="AO130" s="817"/>
      <c r="AP130" s="819"/>
      <c r="AQ130" s="820"/>
      <c r="AR130" s="820"/>
      <c r="AS130" s="820"/>
      <c r="AT130" s="821"/>
      <c r="AU130" s="233"/>
      <c r="AV130" s="233"/>
      <c r="AW130" s="233"/>
      <c r="AX130" s="787" t="s">
        <v>508</v>
      </c>
      <c r="AY130" s="788"/>
      <c r="AZ130" s="788"/>
      <c r="BA130" s="788"/>
      <c r="BB130" s="788"/>
      <c r="BC130" s="788"/>
      <c r="BD130" s="788"/>
      <c r="BE130" s="789"/>
      <c r="BF130" s="790">
        <v>9.6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509</v>
      </c>
      <c r="X131" s="797"/>
      <c r="Y131" s="797"/>
      <c r="Z131" s="798"/>
      <c r="AA131" s="799">
        <v>3264133</v>
      </c>
      <c r="AB131" s="800"/>
      <c r="AC131" s="800"/>
      <c r="AD131" s="800"/>
      <c r="AE131" s="801"/>
      <c r="AF131" s="802">
        <v>3514042</v>
      </c>
      <c r="AG131" s="800"/>
      <c r="AH131" s="800"/>
      <c r="AI131" s="800"/>
      <c r="AJ131" s="801"/>
      <c r="AK131" s="802">
        <v>3438570</v>
      </c>
      <c r="AL131" s="800"/>
      <c r="AM131" s="800"/>
      <c r="AN131" s="800"/>
      <c r="AO131" s="801"/>
      <c r="AP131" s="803"/>
      <c r="AQ131" s="804"/>
      <c r="AR131" s="804"/>
      <c r="AS131" s="804"/>
      <c r="AT131" s="805"/>
      <c r="AU131" s="233"/>
      <c r="AV131" s="233"/>
      <c r="AW131" s="233"/>
      <c r="AX131" s="765" t="s">
        <v>510</v>
      </c>
      <c r="AY131" s="766"/>
      <c r="AZ131" s="766"/>
      <c r="BA131" s="766"/>
      <c r="BB131" s="766"/>
      <c r="BC131" s="766"/>
      <c r="BD131" s="766"/>
      <c r="BE131" s="767"/>
      <c r="BF131" s="768">
        <v>27.8</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511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512</v>
      </c>
      <c r="W132" s="778"/>
      <c r="X132" s="778"/>
      <c r="Y132" s="778"/>
      <c r="Z132" s="779"/>
      <c r="AA132" s="780">
        <v>8.4847951970000004</v>
      </c>
      <c r="AB132" s="781"/>
      <c r="AC132" s="781"/>
      <c r="AD132" s="781"/>
      <c r="AE132" s="782"/>
      <c r="AF132" s="783">
        <v>8.6217808439999999</v>
      </c>
      <c r="AG132" s="781"/>
      <c r="AH132" s="781"/>
      <c r="AI132" s="781"/>
      <c r="AJ132" s="782"/>
      <c r="AK132" s="783">
        <v>11.965526369999999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513</v>
      </c>
      <c r="W133" s="757"/>
      <c r="X133" s="757"/>
      <c r="Y133" s="757"/>
      <c r="Z133" s="758"/>
      <c r="AA133" s="759">
        <v>8.5</v>
      </c>
      <c r="AB133" s="760"/>
      <c r="AC133" s="760"/>
      <c r="AD133" s="760"/>
      <c r="AE133" s="761"/>
      <c r="AF133" s="759">
        <v>8.6</v>
      </c>
      <c r="AG133" s="760"/>
      <c r="AH133" s="760"/>
      <c r="AI133" s="760"/>
      <c r="AJ133" s="761"/>
      <c r="AK133" s="759">
        <v>9.6</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1szGRbngYO4/IWpOwa339ugfG99W1XrVKjLu/OnGKpDqsCUAhDSAu9ChzY7yorDy6pTTY3twKh/uu+wktuEu+w==" saltValue="jC4LdLPQQ2BJuJcsj00Jp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qiPEcsg7hn5C3+pk4ocsayvlk0X8p3xOupx+aVWPbsICquqgXQh/UoOSOZst+NS4PYnzKCwdRVYKjF9s1aELg==" saltValue="Y6ZeRHttagpsu1F2zW3f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RbAmXj+yzqT8A5xKy0P73f2oKkGFGko+BhzSzu+NRtabjCCnJnmGU0/B7/zaNPE2xDUOipyaouvUsVN5i8Pcw==" saltValue="mPU+WbSrk4a0Hbxqpe8p2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7" t="s">
        <v>517</v>
      </c>
      <c r="AP7" s="272"/>
      <c r="AQ7" s="273" t="s">
        <v>518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8"/>
      <c r="AP8" s="278" t="s">
        <v>519</v>
      </c>
      <c r="AQ8" s="279" t="s">
        <v>520</v>
      </c>
      <c r="AR8" s="280" t="s">
        <v>521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9" t="s">
        <v>522</v>
      </c>
      <c r="AL9" s="1170"/>
      <c r="AM9" s="1170"/>
      <c r="AN9" s="1171"/>
      <c r="AO9" s="281">
        <v>1144785</v>
      </c>
      <c r="AP9" s="281">
        <v>146824</v>
      </c>
      <c r="AQ9" s="282">
        <v>138583</v>
      </c>
      <c r="AR9" s="283">
        <v>5.9</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9" t="s">
        <v>523</v>
      </c>
      <c r="AL10" s="1170"/>
      <c r="AM10" s="1170"/>
      <c r="AN10" s="1171"/>
      <c r="AO10" s="284">
        <v>118155</v>
      </c>
      <c r="AP10" s="284">
        <v>15154</v>
      </c>
      <c r="AQ10" s="285">
        <v>15847</v>
      </c>
      <c r="AR10" s="286">
        <v>-4.4000000000000004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9" t="s">
        <v>524</v>
      </c>
      <c r="AL11" s="1170"/>
      <c r="AM11" s="1170"/>
      <c r="AN11" s="1171"/>
      <c r="AO11" s="284">
        <v>22105</v>
      </c>
      <c r="AP11" s="284">
        <v>2835</v>
      </c>
      <c r="AQ11" s="285">
        <v>2224</v>
      </c>
      <c r="AR11" s="286">
        <v>27.5</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9" t="s">
        <v>525</v>
      </c>
      <c r="AL12" s="1170"/>
      <c r="AM12" s="1170"/>
      <c r="AN12" s="1171"/>
      <c r="AO12" s="284" t="s">
        <v>526</v>
      </c>
      <c r="AP12" s="284" t="s">
        <v>526</v>
      </c>
      <c r="AQ12" s="285" t="s">
        <v>526</v>
      </c>
      <c r="AR12" s="286" t="s">
        <v>526</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9" t="s">
        <v>527</v>
      </c>
      <c r="AL13" s="1170"/>
      <c r="AM13" s="1170"/>
      <c r="AN13" s="1171"/>
      <c r="AO13" s="284">
        <v>55353</v>
      </c>
      <c r="AP13" s="284">
        <v>7099</v>
      </c>
      <c r="AQ13" s="285">
        <v>5571</v>
      </c>
      <c r="AR13" s="286">
        <v>27.4</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9" t="s">
        <v>528</v>
      </c>
      <c r="AL14" s="1170"/>
      <c r="AM14" s="1170"/>
      <c r="AN14" s="1171"/>
      <c r="AO14" s="284">
        <v>18887</v>
      </c>
      <c r="AP14" s="284">
        <v>2422</v>
      </c>
      <c r="AQ14" s="285">
        <v>2766</v>
      </c>
      <c r="AR14" s="286">
        <v>-12.4</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72" t="s">
        <v>529</v>
      </c>
      <c r="AL15" s="1173"/>
      <c r="AM15" s="1173"/>
      <c r="AN15" s="1174"/>
      <c r="AO15" s="284">
        <v>-82440</v>
      </c>
      <c r="AP15" s="284">
        <v>-10573</v>
      </c>
      <c r="AQ15" s="285">
        <v>-9361</v>
      </c>
      <c r="AR15" s="286">
        <v>12.9</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72" t="s">
        <v>191</v>
      </c>
      <c r="AL16" s="1173"/>
      <c r="AM16" s="1173"/>
      <c r="AN16" s="1174"/>
      <c r="AO16" s="284">
        <v>1276845</v>
      </c>
      <c r="AP16" s="284">
        <v>163761</v>
      </c>
      <c r="AQ16" s="285">
        <v>155632</v>
      </c>
      <c r="AR16" s="286">
        <v>5.2</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531</v>
      </c>
      <c r="AP20" s="293" t="s">
        <v>532</v>
      </c>
      <c r="AQ20" s="294" t="s">
        <v>533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5" t="s">
        <v>534</v>
      </c>
      <c r="AL21" s="1176"/>
      <c r="AM21" s="1176"/>
      <c r="AN21" s="1177"/>
      <c r="AO21" s="297">
        <v>14.49</v>
      </c>
      <c r="AP21" s="298">
        <v>13.83</v>
      </c>
      <c r="AQ21" s="299">
        <v>0.66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5" t="s">
        <v>535</v>
      </c>
      <c r="AL22" s="1176"/>
      <c r="AM22" s="1176"/>
      <c r="AN22" s="1177"/>
      <c r="AO22" s="302">
        <v>101</v>
      </c>
      <c r="AP22" s="303">
        <v>96.2</v>
      </c>
      <c r="AQ22" s="304">
        <v>4.8</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8" t="s">
        <v>536</v>
      </c>
      <c r="B26" s="1168"/>
      <c r="C26" s="1168"/>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168"/>
      <c r="AH26" s="1168"/>
      <c r="AI26" s="1168"/>
      <c r="AJ26" s="1168"/>
      <c r="AK26" s="1168"/>
      <c r="AL26" s="1168"/>
      <c r="AM26" s="1168"/>
      <c r="AN26" s="1168"/>
      <c r="AO26" s="1168"/>
      <c r="AP26" s="1168"/>
      <c r="AQ26" s="1168"/>
      <c r="AR26" s="1168"/>
      <c r="AS26" s="1168"/>
      <c r="AT26" s="267"/>
    </row>
    <row r="27" spans="1:46" ht="13.2" x14ac:dyDescent="0.2">
      <c r="A27" s="309"/>
      <c r="AO27" s="262"/>
      <c r="AP27" s="262"/>
      <c r="AQ27" s="262"/>
      <c r="AR27" s="262"/>
      <c r="AS27" s="262"/>
      <c r="AT27" s="262"/>
    </row>
    <row r="28" spans="1:46" ht="16.2" x14ac:dyDescent="0.2">
      <c r="A28" s="263" t="s">
        <v>537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7" t="s">
        <v>517</v>
      </c>
      <c r="AP30" s="272"/>
      <c r="AQ30" s="273" t="s">
        <v>518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8"/>
      <c r="AP31" s="278" t="s">
        <v>519</v>
      </c>
      <c r="AQ31" s="279" t="s">
        <v>520</v>
      </c>
      <c r="AR31" s="280" t="s">
        <v>521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9" t="s">
        <v>539</v>
      </c>
      <c r="AL32" s="1160"/>
      <c r="AM32" s="1160"/>
      <c r="AN32" s="1161"/>
      <c r="AO32" s="312">
        <v>753062</v>
      </c>
      <c r="AP32" s="312">
        <v>96584</v>
      </c>
      <c r="AQ32" s="313">
        <v>82029</v>
      </c>
      <c r="AR32" s="314">
        <v>17.7</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9" t="s">
        <v>540</v>
      </c>
      <c r="AL33" s="1160"/>
      <c r="AM33" s="1160"/>
      <c r="AN33" s="1161"/>
      <c r="AO33" s="312" t="s">
        <v>526</v>
      </c>
      <c r="AP33" s="312" t="s">
        <v>526</v>
      </c>
      <c r="AQ33" s="313" t="s">
        <v>526</v>
      </c>
      <c r="AR33" s="314" t="s">
        <v>526</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9" t="s">
        <v>541</v>
      </c>
      <c r="AL34" s="1160"/>
      <c r="AM34" s="1160"/>
      <c r="AN34" s="1161"/>
      <c r="AO34" s="312" t="s">
        <v>526</v>
      </c>
      <c r="AP34" s="312" t="s">
        <v>526</v>
      </c>
      <c r="AQ34" s="313" t="s">
        <v>526</v>
      </c>
      <c r="AR34" s="314" t="s">
        <v>526</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9" t="s">
        <v>542</v>
      </c>
      <c r="AL35" s="1160"/>
      <c r="AM35" s="1160"/>
      <c r="AN35" s="1161"/>
      <c r="AO35" s="312">
        <v>341397</v>
      </c>
      <c r="AP35" s="312">
        <v>43786</v>
      </c>
      <c r="AQ35" s="313">
        <v>28200</v>
      </c>
      <c r="AR35" s="314">
        <v>55.3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9" t="s">
        <v>543</v>
      </c>
      <c r="AL36" s="1160"/>
      <c r="AM36" s="1160"/>
      <c r="AN36" s="1161"/>
      <c r="AO36" s="312">
        <v>11895</v>
      </c>
      <c r="AP36" s="312">
        <v>1526</v>
      </c>
      <c r="AQ36" s="313">
        <v>4770</v>
      </c>
      <c r="AR36" s="314">
        <v>-68</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9" t="s">
        <v>544</v>
      </c>
      <c r="AL37" s="1160"/>
      <c r="AM37" s="1160"/>
      <c r="AN37" s="1161"/>
      <c r="AO37" s="312" t="s">
        <v>526</v>
      </c>
      <c r="AP37" s="312" t="s">
        <v>526</v>
      </c>
      <c r="AQ37" s="313">
        <v>525</v>
      </c>
      <c r="AR37" s="314" t="s">
        <v>526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2" t="s">
        <v>545</v>
      </c>
      <c r="AL38" s="1163"/>
      <c r="AM38" s="1163"/>
      <c r="AN38" s="1164"/>
      <c r="AO38" s="315" t="s">
        <v>526</v>
      </c>
      <c r="AP38" s="315" t="s">
        <v>526</v>
      </c>
      <c r="AQ38" s="316">
        <v>4</v>
      </c>
      <c r="AR38" s="304" t="s">
        <v>526</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2" t="s">
        <v>546</v>
      </c>
      <c r="AL39" s="1163"/>
      <c r="AM39" s="1163"/>
      <c r="AN39" s="1164"/>
      <c r="AO39" s="312">
        <v>-19233</v>
      </c>
      <c r="AP39" s="312">
        <v>-2467</v>
      </c>
      <c r="AQ39" s="313">
        <v>-1861</v>
      </c>
      <c r="AR39" s="314">
        <v>32.6</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9" t="s">
        <v>547</v>
      </c>
      <c r="AL40" s="1160"/>
      <c r="AM40" s="1160"/>
      <c r="AN40" s="1161"/>
      <c r="AO40" s="312">
        <v>-675678</v>
      </c>
      <c r="AP40" s="312">
        <v>-86659</v>
      </c>
      <c r="AQ40" s="313">
        <v>-76879</v>
      </c>
      <c r="AR40" s="314">
        <v>12.7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5" t="s">
        <v>306</v>
      </c>
      <c r="AL41" s="1166"/>
      <c r="AM41" s="1166"/>
      <c r="AN41" s="1167"/>
      <c r="AO41" s="312">
        <v>411443</v>
      </c>
      <c r="AP41" s="312">
        <v>52769</v>
      </c>
      <c r="AQ41" s="313">
        <v>36788</v>
      </c>
      <c r="AR41" s="314">
        <v>43.4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548</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549</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550</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52" t="s">
        <v>517</v>
      </c>
      <c r="AN49" s="1154" t="s">
        <v>551</v>
      </c>
      <c r="AO49" s="1155"/>
      <c r="AP49" s="1155"/>
      <c r="AQ49" s="1155"/>
      <c r="AR49" s="1156"/>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3"/>
      <c r="AN50" s="328" t="s">
        <v>552</v>
      </c>
      <c r="AO50" s="329" t="s">
        <v>553</v>
      </c>
      <c r="AP50" s="330" t="s">
        <v>554</v>
      </c>
      <c r="AQ50" s="331" t="s">
        <v>555</v>
      </c>
      <c r="AR50" s="332" t="s">
        <v>556</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557</v>
      </c>
      <c r="AL51" s="325"/>
      <c r="AM51" s="333">
        <v>874811</v>
      </c>
      <c r="AN51" s="334">
        <v>101158</v>
      </c>
      <c r="AO51" s="335">
        <v>-12</v>
      </c>
      <c r="AP51" s="336">
        <v>114790</v>
      </c>
      <c r="AQ51" s="337">
        <v>-6.6</v>
      </c>
      <c r="AR51" s="338">
        <v>-5.4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558</v>
      </c>
      <c r="AM52" s="341">
        <v>421259</v>
      </c>
      <c r="AN52" s="342">
        <v>48712</v>
      </c>
      <c r="AO52" s="343">
        <v>37.700000000000003</v>
      </c>
      <c r="AP52" s="344">
        <v>55601</v>
      </c>
      <c r="AQ52" s="345">
        <v>-15.5</v>
      </c>
      <c r="AR52" s="346">
        <v>53.2</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559</v>
      </c>
      <c r="AL53" s="325"/>
      <c r="AM53" s="333">
        <v>1019218</v>
      </c>
      <c r="AN53" s="334">
        <v>120233</v>
      </c>
      <c r="AO53" s="335">
        <v>18.899999999999999</v>
      </c>
      <c r="AP53" s="336">
        <v>126262</v>
      </c>
      <c r="AQ53" s="337">
        <v>10</v>
      </c>
      <c r="AR53" s="338">
        <v>8.9</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558</v>
      </c>
      <c r="AM54" s="341">
        <v>478708</v>
      </c>
      <c r="AN54" s="342">
        <v>56471</v>
      </c>
      <c r="AO54" s="343">
        <v>15.9</v>
      </c>
      <c r="AP54" s="344">
        <v>56769</v>
      </c>
      <c r="AQ54" s="345">
        <v>2.1</v>
      </c>
      <c r="AR54" s="346">
        <v>13.8</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560</v>
      </c>
      <c r="AL55" s="325"/>
      <c r="AM55" s="333">
        <v>957916</v>
      </c>
      <c r="AN55" s="334">
        <v>115704</v>
      </c>
      <c r="AO55" s="335">
        <v>-3.8</v>
      </c>
      <c r="AP55" s="336">
        <v>126525</v>
      </c>
      <c r="AQ55" s="337">
        <v>0.2</v>
      </c>
      <c r="AR55" s="338">
        <v>-4</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558</v>
      </c>
      <c r="AM56" s="341">
        <v>653860</v>
      </c>
      <c r="AN56" s="342">
        <v>78978</v>
      </c>
      <c r="AO56" s="343">
        <v>39.9</v>
      </c>
      <c r="AP56" s="344">
        <v>67052</v>
      </c>
      <c r="AQ56" s="345">
        <v>18.100000000000001</v>
      </c>
      <c r="AR56" s="346">
        <v>21.8</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561</v>
      </c>
      <c r="AL57" s="325"/>
      <c r="AM57" s="333">
        <v>697736</v>
      </c>
      <c r="AN57" s="334">
        <v>86891</v>
      </c>
      <c r="AO57" s="335">
        <v>-24.9</v>
      </c>
      <c r="AP57" s="336">
        <v>122054</v>
      </c>
      <c r="AQ57" s="337">
        <v>-3.5</v>
      </c>
      <c r="AR57" s="338">
        <v>-21.4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558</v>
      </c>
      <c r="AM58" s="341">
        <v>357975</v>
      </c>
      <c r="AN58" s="342">
        <v>44580</v>
      </c>
      <c r="AO58" s="343">
        <v>-43.6</v>
      </c>
      <c r="AP58" s="344">
        <v>68298</v>
      </c>
      <c r="AQ58" s="345">
        <v>1.9</v>
      </c>
      <c r="AR58" s="346">
        <v>-45.5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562</v>
      </c>
      <c r="AL59" s="325"/>
      <c r="AM59" s="333">
        <v>857960</v>
      </c>
      <c r="AN59" s="334">
        <v>110037</v>
      </c>
      <c r="AO59" s="335">
        <v>26.6</v>
      </c>
      <c r="AP59" s="336">
        <v>111644</v>
      </c>
      <c r="AQ59" s="337">
        <v>-8.5</v>
      </c>
      <c r="AR59" s="338">
        <v>35.1</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558</v>
      </c>
      <c r="AM60" s="341">
        <v>334781</v>
      </c>
      <c r="AN60" s="342">
        <v>42937</v>
      </c>
      <c r="AO60" s="343">
        <v>-3.7</v>
      </c>
      <c r="AP60" s="344">
        <v>66606</v>
      </c>
      <c r="AQ60" s="345">
        <v>-2.5</v>
      </c>
      <c r="AR60" s="346">
        <v>-1.2</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563</v>
      </c>
      <c r="AL61" s="347"/>
      <c r="AM61" s="348">
        <v>881528</v>
      </c>
      <c r="AN61" s="349">
        <v>106805</v>
      </c>
      <c r="AO61" s="350">
        <v>1</v>
      </c>
      <c r="AP61" s="351">
        <v>120255</v>
      </c>
      <c r="AQ61" s="352">
        <v>-1.7</v>
      </c>
      <c r="AR61" s="338">
        <v>2.7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558</v>
      </c>
      <c r="AM62" s="341">
        <v>449317</v>
      </c>
      <c r="AN62" s="342">
        <v>54336</v>
      </c>
      <c r="AO62" s="343">
        <v>9.1999999999999993</v>
      </c>
      <c r="AP62" s="344">
        <v>62865</v>
      </c>
      <c r="AQ62" s="345">
        <v>0.8</v>
      </c>
      <c r="AR62" s="346">
        <v>8.4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pTAleh1UEN34VGuGRhwGD5YCWFZPVQcIotBUH7gKwQmOvlOlurmpvod3DCJrYO7hO+ig2yiceji02eq8ufUR9w==" saltValue="1ZTpVxKplR3WyC0uAr2f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565</v>
      </c>
    </row>
    <row r="120" spans="125:125" ht="13.5" hidden="1" customHeight="1" x14ac:dyDescent="0.2"/>
    <row r="121" spans="125:125" ht="13.5" hidden="1" customHeight="1" x14ac:dyDescent="0.2">
      <c r="DU121" s="259"/>
    </row>
  </sheetData>
  <sheetProtection algorithmName="SHA-512" hashValue="p3VWVdldTp5PGmVEeV6RT/9e3tETS+XJ5rDbhGavWSkWSS8fwErjqzHsYfUrMcgTkeTUXCpzg1CrfHi/8fyP9Q==" saltValue="Wl9KQYnI/irRVrKMvdGz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566</v>
      </c>
    </row>
  </sheetData>
  <sheetProtection algorithmName="SHA-512" hashValue="TlmSQg9Du+WH5IENIeRZVo5HJ6EcfH4cKUKXi3lbAtFe2H1SSYIptD6PaGHKQiY8SKi7lO/wVqQ6UOR4tUoB6Q==" saltValue="NXlGRxVqCWDfo9URrWBO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567</v>
      </c>
      <c r="G46" s="8" t="s">
        <v>568</v>
      </c>
      <c r="H46" s="8" t="s">
        <v>569</v>
      </c>
      <c r="I46" s="8" t="s">
        <v>570</v>
      </c>
      <c r="J46" s="9" t="s">
        <v>571</v>
      </c>
    </row>
    <row r="47" spans="2:10" ht="57.75" customHeight="1" x14ac:dyDescent="0.2">
      <c r="B47" s="10"/>
      <c r="C47" s="1178" t="s">
        <v>3</v>
      </c>
      <c r="D47" s="1178"/>
      <c r="E47" s="1179"/>
      <c r="F47" s="11">
        <v>18.100000000000001</v>
      </c>
      <c r="G47" s="12">
        <v>24.62</v>
      </c>
      <c r="H47" s="12">
        <v>26.34</v>
      </c>
      <c r="I47" s="12">
        <v>27</v>
      </c>
      <c r="J47" s="13">
        <v>23.33</v>
      </c>
    </row>
    <row r="48" spans="2:10" ht="57.75" customHeight="1" x14ac:dyDescent="0.2">
      <c r="B48" s="14"/>
      <c r="C48" s="1180" t="s">
        <v>4</v>
      </c>
      <c r="D48" s="1180"/>
      <c r="E48" s="1181"/>
      <c r="F48" s="15">
        <v>7.31</v>
      </c>
      <c r="G48" s="16">
        <v>7.69</v>
      </c>
      <c r="H48" s="16">
        <v>7.64</v>
      </c>
      <c r="I48" s="16">
        <v>6.41</v>
      </c>
      <c r="J48" s="17">
        <v>8.27</v>
      </c>
    </row>
    <row r="49" spans="2:10" ht="57.75" customHeight="1" thickBot="1" x14ac:dyDescent="0.25">
      <c r="B49" s="18"/>
      <c r="C49" s="1182" t="s">
        <v>5</v>
      </c>
      <c r="D49" s="1182"/>
      <c r="E49" s="1183"/>
      <c r="F49" s="19" t="s">
        <v>572</v>
      </c>
      <c r="G49" s="20">
        <v>7.02</v>
      </c>
      <c r="H49" s="20">
        <v>3.44</v>
      </c>
      <c r="I49" s="20">
        <v>1.66</v>
      </c>
      <c r="J49" s="21" t="s">
        <v>573</v>
      </c>
    </row>
    <row r="50" spans="2:10" ht="13.2" x14ac:dyDescent="0.2"/>
  </sheetData>
  <sheetProtection algorithmName="SHA-512" hashValue="N56G5B1rHNz7roaviOi8bvK7+FWYxzQ9wMJugitObZKf02wjK0BHmY3SwqCS1S8kHz0ipR/6YlZJpqDlEn6DYQ==" saltValue="NezPqVUozL1oKqDlaPnD4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567</v>
      </c>
      <c r="G33" s="29" t="s">
        <v>568</v>
      </c>
      <c r="H33" s="29" t="s">
        <v>569</v>
      </c>
      <c r="I33" s="29" t="s">
        <v>570</v>
      </c>
      <c r="J33" s="30" t="s">
        <v>571</v>
      </c>
      <c r="K33" s="22"/>
      <c r="L33" s="22"/>
      <c r="M33" s="22"/>
      <c r="N33" s="22"/>
      <c r="O33" s="22"/>
      <c r="P33" s="22"/>
    </row>
    <row r="34" spans="1:16" ht="39" customHeight="1" x14ac:dyDescent="0.2">
      <c r="A34" s="22"/>
      <c r="B34" s="31"/>
      <c r="C34" s="1190" t="s">
        <v>574</v>
      </c>
      <c r="D34" s="1190"/>
      <c r="E34" s="1191"/>
      <c r="F34" s="32">
        <v>7.31</v>
      </c>
      <c r="G34" s="33">
        <v>7.69</v>
      </c>
      <c r="H34" s="33">
        <v>7.64</v>
      </c>
      <c r="I34" s="33">
        <v>6.41</v>
      </c>
      <c r="J34" s="34">
        <v>8.27</v>
      </c>
      <c r="K34" s="22"/>
      <c r="L34" s="22"/>
      <c r="M34" s="22"/>
      <c r="N34" s="22"/>
      <c r="O34" s="22"/>
      <c r="P34" s="22"/>
    </row>
    <row r="35" spans="1:16" ht="39" customHeight="1" x14ac:dyDescent="0.2">
      <c r="A35" s="22"/>
      <c r="B35" s="35"/>
      <c r="C35" s="1184" t="s">
        <v>575</v>
      </c>
      <c r="D35" s="1185"/>
      <c r="E35" s="1186"/>
      <c r="F35" s="36">
        <v>8.5299999999999994</v>
      </c>
      <c r="G35" s="37">
        <v>7.94</v>
      </c>
      <c r="H35" s="37">
        <v>6.97</v>
      </c>
      <c r="I35" s="37">
        <v>5.96</v>
      </c>
      <c r="J35" s="38">
        <v>5.34</v>
      </c>
      <c r="K35" s="22"/>
      <c r="L35" s="22"/>
      <c r="M35" s="22"/>
      <c r="N35" s="22"/>
      <c r="O35" s="22"/>
      <c r="P35" s="22"/>
    </row>
    <row r="36" spans="1:16" ht="39" customHeight="1" x14ac:dyDescent="0.2">
      <c r="A36" s="22"/>
      <c r="B36" s="35"/>
      <c r="C36" s="1184" t="s">
        <v>576</v>
      </c>
      <c r="D36" s="1185"/>
      <c r="E36" s="1186"/>
      <c r="F36" s="36">
        <v>3.48</v>
      </c>
      <c r="G36" s="37">
        <v>3.51</v>
      </c>
      <c r="H36" s="37">
        <v>2.66</v>
      </c>
      <c r="I36" s="37">
        <v>1.18</v>
      </c>
      <c r="J36" s="38">
        <v>2.34</v>
      </c>
      <c r="K36" s="22"/>
      <c r="L36" s="22"/>
      <c r="M36" s="22"/>
      <c r="N36" s="22"/>
      <c r="O36" s="22"/>
      <c r="P36" s="22"/>
    </row>
    <row r="37" spans="1:16" ht="39" customHeight="1" x14ac:dyDescent="0.2">
      <c r="A37" s="22"/>
      <c r="B37" s="35"/>
      <c r="C37" s="1184" t="s">
        <v>577</v>
      </c>
      <c r="D37" s="1185"/>
      <c r="E37" s="1186"/>
      <c r="F37" s="36">
        <v>1.36</v>
      </c>
      <c r="G37" s="37">
        <v>1.94</v>
      </c>
      <c r="H37" s="37">
        <v>2.12</v>
      </c>
      <c r="I37" s="37">
        <v>1.52</v>
      </c>
      <c r="J37" s="38">
        <v>1.85</v>
      </c>
      <c r="K37" s="22"/>
      <c r="L37" s="22"/>
      <c r="M37" s="22"/>
      <c r="N37" s="22"/>
      <c r="O37" s="22"/>
      <c r="P37" s="22"/>
    </row>
    <row r="38" spans="1:16" ht="39" customHeight="1" x14ac:dyDescent="0.2">
      <c r="A38" s="22"/>
      <c r="B38" s="35"/>
      <c r="C38" s="1184" t="s">
        <v>578</v>
      </c>
      <c r="D38" s="1185"/>
      <c r="E38" s="1186"/>
      <c r="F38" s="36">
        <v>2.69</v>
      </c>
      <c r="G38" s="37">
        <v>2.16</v>
      </c>
      <c r="H38" s="37">
        <v>1.5</v>
      </c>
      <c r="I38" s="37">
        <v>1.24</v>
      </c>
      <c r="J38" s="38">
        <v>1.1399999999999999</v>
      </c>
      <c r="K38" s="22"/>
      <c r="L38" s="22"/>
      <c r="M38" s="22"/>
      <c r="N38" s="22"/>
      <c r="O38" s="22"/>
      <c r="P38" s="22"/>
    </row>
    <row r="39" spans="1:16" ht="39" customHeight="1" x14ac:dyDescent="0.2">
      <c r="A39" s="22"/>
      <c r="B39" s="35"/>
      <c r="C39" s="1184" t="s">
        <v>579</v>
      </c>
      <c r="D39" s="1185"/>
      <c r="E39" s="1186"/>
      <c r="F39" s="36">
        <v>2.2999999999999998</v>
      </c>
      <c r="G39" s="37">
        <v>2.0099999999999998</v>
      </c>
      <c r="H39" s="37">
        <v>1.95</v>
      </c>
      <c r="I39" s="37">
        <v>1.57</v>
      </c>
      <c r="J39" s="38">
        <v>0.94</v>
      </c>
      <c r="K39" s="22"/>
      <c r="L39" s="22"/>
      <c r="M39" s="22"/>
      <c r="N39" s="22"/>
      <c r="O39" s="22"/>
      <c r="P39" s="22"/>
    </row>
    <row r="40" spans="1:16" ht="39" customHeight="1" x14ac:dyDescent="0.2">
      <c r="A40" s="22"/>
      <c r="B40" s="35"/>
      <c r="C40" s="1184" t="s">
        <v>580</v>
      </c>
      <c r="D40" s="1185"/>
      <c r="E40" s="1186"/>
      <c r="F40" s="36">
        <v>0.24</v>
      </c>
      <c r="G40" s="37">
        <v>0.31</v>
      </c>
      <c r="H40" s="37">
        <v>0.15</v>
      </c>
      <c r="I40" s="37">
        <v>0.19</v>
      </c>
      <c r="J40" s="38">
        <v>0.39</v>
      </c>
      <c r="K40" s="22"/>
      <c r="L40" s="22"/>
      <c r="M40" s="22"/>
      <c r="N40" s="22"/>
      <c r="O40" s="22"/>
      <c r="P40" s="22"/>
    </row>
    <row r="41" spans="1:16" ht="39" customHeight="1" x14ac:dyDescent="0.2">
      <c r="A41" s="22"/>
      <c r="B41" s="35"/>
      <c r="C41" s="1184" t="s">
        <v>581</v>
      </c>
      <c r="D41" s="1185"/>
      <c r="E41" s="1186"/>
      <c r="F41" s="36">
        <v>0.03</v>
      </c>
      <c r="G41" s="37">
        <v>0.02</v>
      </c>
      <c r="H41" s="37">
        <v>0.01</v>
      </c>
      <c r="I41" s="37">
        <v>0</v>
      </c>
      <c r="J41" s="38">
        <v>0.02</v>
      </c>
      <c r="K41" s="22"/>
      <c r="L41" s="22"/>
      <c r="M41" s="22"/>
      <c r="N41" s="22"/>
      <c r="O41" s="22"/>
      <c r="P41" s="22"/>
    </row>
    <row r="42" spans="1:16" ht="39" customHeight="1" x14ac:dyDescent="0.2">
      <c r="A42" s="22"/>
      <c r="B42" s="39"/>
      <c r="C42" s="1184" t="s">
        <v>582</v>
      </c>
      <c r="D42" s="1185"/>
      <c r="E42" s="1186"/>
      <c r="F42" s="36" t="s">
        <v>526</v>
      </c>
      <c r="G42" s="37" t="s">
        <v>526</v>
      </c>
      <c r="H42" s="37" t="s">
        <v>526</v>
      </c>
      <c r="I42" s="37" t="s">
        <v>526</v>
      </c>
      <c r="J42" s="38" t="s">
        <v>526</v>
      </c>
      <c r="K42" s="22"/>
      <c r="L42" s="22"/>
      <c r="M42" s="22"/>
      <c r="N42" s="22"/>
      <c r="O42" s="22"/>
      <c r="P42" s="22"/>
    </row>
    <row r="43" spans="1:16" ht="39" customHeight="1" thickBot="1" x14ac:dyDescent="0.25">
      <c r="A43" s="22"/>
      <c r="B43" s="40"/>
      <c r="C43" s="1187" t="s">
        <v>583</v>
      </c>
      <c r="D43" s="1188"/>
      <c r="E43" s="1189"/>
      <c r="F43" s="41">
        <v>0.24</v>
      </c>
      <c r="G43" s="42">
        <v>0.09</v>
      </c>
      <c r="H43" s="42">
        <v>0.09</v>
      </c>
      <c r="I43" s="42">
        <v>0.13</v>
      </c>
      <c r="J43" s="43">
        <v>0.05</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a3PEd/6CHuyV6hetERsZaLStvbH85PMgsQi7IhsRKoes4Hc1P7+yzmmhy1gBd+TiFvso4/GJDGFRPKCfX6xtQ==" saltValue="3N/KchZj84OOoJa7jE/s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2">
      <c r="A45" s="48"/>
      <c r="B45" s="1215" t="s">
        <v>11</v>
      </c>
      <c r="C45" s="1216"/>
      <c r="D45" s="58"/>
      <c r="E45" s="1221" t="s">
        <v>12</v>
      </c>
      <c r="F45" s="1221"/>
      <c r="G45" s="1221"/>
      <c r="H45" s="1221"/>
      <c r="I45" s="1221"/>
      <c r="J45" s="1222"/>
      <c r="K45" s="59">
        <v>585</v>
      </c>
      <c r="L45" s="60">
        <v>601</v>
      </c>
      <c r="M45" s="60">
        <v>640</v>
      </c>
      <c r="N45" s="60">
        <v>689</v>
      </c>
      <c r="O45" s="61">
        <v>753</v>
      </c>
      <c r="P45" s="48"/>
      <c r="Q45" s="48"/>
      <c r="R45" s="48"/>
      <c r="S45" s="48"/>
      <c r="T45" s="48"/>
      <c r="U45" s="48"/>
    </row>
    <row r="46" spans="1:21" ht="30.75" customHeight="1" x14ac:dyDescent="0.2">
      <c r="A46" s="48"/>
      <c r="B46" s="1217"/>
      <c r="C46" s="1218"/>
      <c r="D46" s="62"/>
      <c r="E46" s="1194" t="s">
        <v>13</v>
      </c>
      <c r="F46" s="1194"/>
      <c r="G46" s="1194"/>
      <c r="H46" s="1194"/>
      <c r="I46" s="1194"/>
      <c r="J46" s="1195"/>
      <c r="K46" s="63" t="s">
        <v>526</v>
      </c>
      <c r="L46" s="64" t="s">
        <v>526</v>
      </c>
      <c r="M46" s="64" t="s">
        <v>526</v>
      </c>
      <c r="N46" s="64" t="s">
        <v>526</v>
      </c>
      <c r="O46" s="65" t="s">
        <v>526</v>
      </c>
      <c r="P46" s="48"/>
      <c r="Q46" s="48"/>
      <c r="R46" s="48"/>
      <c r="S46" s="48"/>
      <c r="T46" s="48"/>
      <c r="U46" s="48"/>
    </row>
    <row r="47" spans="1:21" ht="30.75" customHeight="1" x14ac:dyDescent="0.2">
      <c r="A47" s="48"/>
      <c r="B47" s="1217"/>
      <c r="C47" s="1218"/>
      <c r="D47" s="62"/>
      <c r="E47" s="1194" t="s">
        <v>14</v>
      </c>
      <c r="F47" s="1194"/>
      <c r="G47" s="1194"/>
      <c r="H47" s="1194"/>
      <c r="I47" s="1194"/>
      <c r="J47" s="1195"/>
      <c r="K47" s="63" t="s">
        <v>526</v>
      </c>
      <c r="L47" s="64" t="s">
        <v>526</v>
      </c>
      <c r="M47" s="64" t="s">
        <v>526</v>
      </c>
      <c r="N47" s="64" t="s">
        <v>526</v>
      </c>
      <c r="O47" s="65" t="s">
        <v>526</v>
      </c>
      <c r="P47" s="48"/>
      <c r="Q47" s="48"/>
      <c r="R47" s="48"/>
      <c r="S47" s="48"/>
      <c r="T47" s="48"/>
      <c r="U47" s="48"/>
    </row>
    <row r="48" spans="1:21" ht="30.75" customHeight="1" x14ac:dyDescent="0.2">
      <c r="A48" s="48"/>
      <c r="B48" s="1217"/>
      <c r="C48" s="1218"/>
      <c r="D48" s="62"/>
      <c r="E48" s="1194" t="s">
        <v>15</v>
      </c>
      <c r="F48" s="1194"/>
      <c r="G48" s="1194"/>
      <c r="H48" s="1194"/>
      <c r="I48" s="1194"/>
      <c r="J48" s="1195"/>
      <c r="K48" s="63">
        <v>303</v>
      </c>
      <c r="L48" s="64">
        <v>306</v>
      </c>
      <c r="M48" s="64">
        <v>296</v>
      </c>
      <c r="N48" s="64">
        <v>296</v>
      </c>
      <c r="O48" s="65">
        <v>341</v>
      </c>
      <c r="P48" s="48"/>
      <c r="Q48" s="48"/>
      <c r="R48" s="48"/>
      <c r="S48" s="48"/>
      <c r="T48" s="48"/>
      <c r="U48" s="48"/>
    </row>
    <row r="49" spans="1:21" ht="30.75" customHeight="1" x14ac:dyDescent="0.2">
      <c r="A49" s="48"/>
      <c r="B49" s="1217"/>
      <c r="C49" s="1218"/>
      <c r="D49" s="62"/>
      <c r="E49" s="1194" t="s">
        <v>16</v>
      </c>
      <c r="F49" s="1194"/>
      <c r="G49" s="1194"/>
      <c r="H49" s="1194"/>
      <c r="I49" s="1194"/>
      <c r="J49" s="1195"/>
      <c r="K49" s="63">
        <v>8</v>
      </c>
      <c r="L49" s="64">
        <v>13</v>
      </c>
      <c r="M49" s="64">
        <v>10</v>
      </c>
      <c r="N49" s="64">
        <v>9</v>
      </c>
      <c r="O49" s="65">
        <v>12</v>
      </c>
      <c r="P49" s="48"/>
      <c r="Q49" s="48"/>
      <c r="R49" s="48"/>
      <c r="S49" s="48"/>
      <c r="T49" s="48"/>
      <c r="U49" s="48"/>
    </row>
    <row r="50" spans="1:21" ht="30.75" customHeight="1" x14ac:dyDescent="0.2">
      <c r="A50" s="48"/>
      <c r="B50" s="1217"/>
      <c r="C50" s="1218"/>
      <c r="D50" s="62"/>
      <c r="E50" s="1194" t="s">
        <v>17</v>
      </c>
      <c r="F50" s="1194"/>
      <c r="G50" s="1194"/>
      <c r="H50" s="1194"/>
      <c r="I50" s="1194"/>
      <c r="J50" s="1195"/>
      <c r="K50" s="63" t="s">
        <v>526</v>
      </c>
      <c r="L50" s="64" t="s">
        <v>526</v>
      </c>
      <c r="M50" s="64" t="s">
        <v>526</v>
      </c>
      <c r="N50" s="64" t="s">
        <v>526</v>
      </c>
      <c r="O50" s="65" t="s">
        <v>526</v>
      </c>
      <c r="P50" s="48"/>
      <c r="Q50" s="48"/>
      <c r="R50" s="48"/>
      <c r="S50" s="48"/>
      <c r="T50" s="48"/>
      <c r="U50" s="48"/>
    </row>
    <row r="51" spans="1:21" ht="30.75" customHeight="1" x14ac:dyDescent="0.2">
      <c r="A51" s="48"/>
      <c r="B51" s="1219"/>
      <c r="C51" s="1220"/>
      <c r="D51" s="66"/>
      <c r="E51" s="1194" t="s">
        <v>18</v>
      </c>
      <c r="F51" s="1194"/>
      <c r="G51" s="1194"/>
      <c r="H51" s="1194"/>
      <c r="I51" s="1194"/>
      <c r="J51" s="1195"/>
      <c r="K51" s="63" t="s">
        <v>526</v>
      </c>
      <c r="L51" s="64" t="s">
        <v>526</v>
      </c>
      <c r="M51" s="64" t="s">
        <v>526</v>
      </c>
      <c r="N51" s="64" t="s">
        <v>526</v>
      </c>
      <c r="O51" s="65" t="s">
        <v>526</v>
      </c>
      <c r="P51" s="48"/>
      <c r="Q51" s="48"/>
      <c r="R51" s="48"/>
      <c r="S51" s="48"/>
      <c r="T51" s="48"/>
      <c r="U51" s="48"/>
    </row>
    <row r="52" spans="1:21" ht="30.75" customHeight="1" x14ac:dyDescent="0.2">
      <c r="A52" s="48"/>
      <c r="B52" s="1192" t="s">
        <v>19</v>
      </c>
      <c r="C52" s="1193"/>
      <c r="D52" s="66"/>
      <c r="E52" s="1194" t="s">
        <v>20</v>
      </c>
      <c r="F52" s="1194"/>
      <c r="G52" s="1194"/>
      <c r="H52" s="1194"/>
      <c r="I52" s="1194"/>
      <c r="J52" s="1195"/>
      <c r="K52" s="63">
        <v>646</v>
      </c>
      <c r="L52" s="64">
        <v>646</v>
      </c>
      <c r="M52" s="64">
        <v>670</v>
      </c>
      <c r="N52" s="64">
        <v>693</v>
      </c>
      <c r="O52" s="65">
        <v>694</v>
      </c>
      <c r="P52" s="48"/>
      <c r="Q52" s="48"/>
      <c r="R52" s="48"/>
      <c r="S52" s="48"/>
      <c r="T52" s="48"/>
      <c r="U52" s="48"/>
    </row>
    <row r="53" spans="1:21" ht="30.75" customHeight="1" thickBot="1" x14ac:dyDescent="0.25">
      <c r="A53" s="48"/>
      <c r="B53" s="1196" t="s">
        <v>21</v>
      </c>
      <c r="C53" s="1197"/>
      <c r="D53" s="67"/>
      <c r="E53" s="1198" t="s">
        <v>22</v>
      </c>
      <c r="F53" s="1198"/>
      <c r="G53" s="1198"/>
      <c r="H53" s="1198"/>
      <c r="I53" s="1198"/>
      <c r="J53" s="1199"/>
      <c r="K53" s="68">
        <v>250</v>
      </c>
      <c r="L53" s="69">
        <v>274</v>
      </c>
      <c r="M53" s="69">
        <v>276</v>
      </c>
      <c r="N53" s="69">
        <v>301</v>
      </c>
      <c r="O53" s="70">
        <v>412</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584</v>
      </c>
      <c r="P56" s="48"/>
      <c r="Q56" s="48"/>
      <c r="R56" s="48"/>
      <c r="S56" s="48"/>
      <c r="T56" s="48"/>
      <c r="U56" s="48"/>
    </row>
    <row r="57" spans="1:21" ht="31.5" customHeight="1" thickBot="1" x14ac:dyDescent="0.25">
      <c r="A57" s="48"/>
      <c r="B57" s="76"/>
      <c r="C57" s="77"/>
      <c r="D57" s="77"/>
      <c r="E57" s="78"/>
      <c r="F57" s="78"/>
      <c r="G57" s="78"/>
      <c r="H57" s="78"/>
      <c r="I57" s="78"/>
      <c r="J57" s="79" t="s">
        <v>2</v>
      </c>
      <c r="K57" s="80" t="s">
        <v>585</v>
      </c>
      <c r="L57" s="81" t="s">
        <v>586</v>
      </c>
      <c r="M57" s="81" t="s">
        <v>587</v>
      </c>
      <c r="N57" s="81" t="s">
        <v>588</v>
      </c>
      <c r="O57" s="82" t="s">
        <v>589</v>
      </c>
      <c r="P57" s="48"/>
      <c r="Q57" s="48"/>
      <c r="R57" s="48"/>
      <c r="S57" s="48"/>
      <c r="T57" s="48"/>
      <c r="U57" s="48"/>
    </row>
    <row r="58" spans="1:21" ht="31.5" customHeight="1" x14ac:dyDescent="0.2">
      <c r="B58" s="1200" t="s">
        <v>26</v>
      </c>
      <c r="C58" s="1201"/>
      <c r="D58" s="1206" t="s">
        <v>27</v>
      </c>
      <c r="E58" s="1207"/>
      <c r="F58" s="1207"/>
      <c r="G58" s="1207"/>
      <c r="H58" s="1207"/>
      <c r="I58" s="1207"/>
      <c r="J58" s="1208"/>
      <c r="K58" s="83" t="s">
        <v>597</v>
      </c>
      <c r="L58" s="84" t="s">
        <v>597</v>
      </c>
      <c r="M58" s="84" t="s">
        <v>597</v>
      </c>
      <c r="N58" s="84" t="s">
        <v>597</v>
      </c>
      <c r="O58" s="85" t="s">
        <v>597</v>
      </c>
    </row>
    <row r="59" spans="1:21" ht="31.5" customHeight="1" x14ac:dyDescent="0.2">
      <c r="B59" s="1202"/>
      <c r="C59" s="1203"/>
      <c r="D59" s="1209" t="s">
        <v>28</v>
      </c>
      <c r="E59" s="1210"/>
      <c r="F59" s="1210"/>
      <c r="G59" s="1210"/>
      <c r="H59" s="1210"/>
      <c r="I59" s="1210"/>
      <c r="J59" s="1211"/>
      <c r="K59" s="86" t="s">
        <v>597</v>
      </c>
      <c r="L59" s="87" t="s">
        <v>597</v>
      </c>
      <c r="M59" s="87" t="s">
        <v>597</v>
      </c>
      <c r="N59" s="87" t="s">
        <v>597</v>
      </c>
      <c r="O59" s="88" t="s">
        <v>597</v>
      </c>
    </row>
    <row r="60" spans="1:21" ht="31.5" customHeight="1" thickBot="1" x14ac:dyDescent="0.25">
      <c r="B60" s="1204"/>
      <c r="C60" s="1205"/>
      <c r="D60" s="1212" t="s">
        <v>29</v>
      </c>
      <c r="E60" s="1213"/>
      <c r="F60" s="1213"/>
      <c r="G60" s="1213"/>
      <c r="H60" s="1213"/>
      <c r="I60" s="1213"/>
      <c r="J60" s="1214"/>
      <c r="K60" s="89" t="s">
        <v>597</v>
      </c>
      <c r="L60" s="90" t="s">
        <v>597</v>
      </c>
      <c r="M60" s="90" t="s">
        <v>597</v>
      </c>
      <c r="N60" s="90" t="s">
        <v>597</v>
      </c>
      <c r="O60" s="91" t="s">
        <v>597</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IEcCkbTvPr2uqrETjzW+4Ws6iSGKJUPU7C+e1kStukddAMRueBLtpA8FWNwPiEAlA8j9j+IczXKseUY7yodwA==" saltValue="Jszf5++0xHTMhIt9n0SVe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567</v>
      </c>
      <c r="J40" s="103" t="s">
        <v>568</v>
      </c>
      <c r="K40" s="103" t="s">
        <v>569</v>
      </c>
      <c r="L40" s="103" t="s">
        <v>570</v>
      </c>
      <c r="M40" s="104" t="s">
        <v>571</v>
      </c>
    </row>
    <row r="41" spans="2:13" ht="27.75" customHeight="1" x14ac:dyDescent="0.2">
      <c r="B41" s="1235" t="s">
        <v>32</v>
      </c>
      <c r="C41" s="1236"/>
      <c r="D41" s="105"/>
      <c r="E41" s="1237" t="s">
        <v>33</v>
      </c>
      <c r="F41" s="1237"/>
      <c r="G41" s="1237"/>
      <c r="H41" s="1238"/>
      <c r="I41" s="355">
        <v>6323</v>
      </c>
      <c r="J41" s="356">
        <v>6540</v>
      </c>
      <c r="K41" s="356">
        <v>6603</v>
      </c>
      <c r="L41" s="356">
        <v>6366</v>
      </c>
      <c r="M41" s="357">
        <v>5991</v>
      </c>
    </row>
    <row r="42" spans="2:13" ht="27.75" customHeight="1" x14ac:dyDescent="0.2">
      <c r="B42" s="1225"/>
      <c r="C42" s="1226"/>
      <c r="D42" s="106"/>
      <c r="E42" s="1229" t="s">
        <v>34</v>
      </c>
      <c r="F42" s="1229"/>
      <c r="G42" s="1229"/>
      <c r="H42" s="1230"/>
      <c r="I42" s="358" t="s">
        <v>526</v>
      </c>
      <c r="J42" s="359" t="s">
        <v>526</v>
      </c>
      <c r="K42" s="359" t="s">
        <v>526</v>
      </c>
      <c r="L42" s="359" t="s">
        <v>526</v>
      </c>
      <c r="M42" s="360" t="s">
        <v>526</v>
      </c>
    </row>
    <row r="43" spans="2:13" ht="27.75" customHeight="1" x14ac:dyDescent="0.2">
      <c r="B43" s="1225"/>
      <c r="C43" s="1226"/>
      <c r="D43" s="106"/>
      <c r="E43" s="1229" t="s">
        <v>35</v>
      </c>
      <c r="F43" s="1229"/>
      <c r="G43" s="1229"/>
      <c r="H43" s="1230"/>
      <c r="I43" s="358">
        <v>2640</v>
      </c>
      <c r="J43" s="359">
        <v>2614</v>
      </c>
      <c r="K43" s="359">
        <v>2458</v>
      </c>
      <c r="L43" s="359">
        <v>2401</v>
      </c>
      <c r="M43" s="360">
        <v>2307</v>
      </c>
    </row>
    <row r="44" spans="2:13" ht="27.75" customHeight="1" x14ac:dyDescent="0.2">
      <c r="B44" s="1225"/>
      <c r="C44" s="1226"/>
      <c r="D44" s="106"/>
      <c r="E44" s="1229" t="s">
        <v>36</v>
      </c>
      <c r="F44" s="1229"/>
      <c r="G44" s="1229"/>
      <c r="H44" s="1230"/>
      <c r="I44" s="358">
        <v>36</v>
      </c>
      <c r="J44" s="359">
        <v>22</v>
      </c>
      <c r="K44" s="359">
        <v>12</v>
      </c>
      <c r="L44" s="359">
        <v>11</v>
      </c>
      <c r="M44" s="360" t="s">
        <v>526</v>
      </c>
    </row>
    <row r="45" spans="2:13" ht="27.75" customHeight="1" x14ac:dyDescent="0.2">
      <c r="B45" s="1225"/>
      <c r="C45" s="1226"/>
      <c r="D45" s="106"/>
      <c r="E45" s="1229" t="s">
        <v>37</v>
      </c>
      <c r="F45" s="1229"/>
      <c r="G45" s="1229"/>
      <c r="H45" s="1230"/>
      <c r="I45" s="358">
        <v>624</v>
      </c>
      <c r="J45" s="359">
        <v>655</v>
      </c>
      <c r="K45" s="359">
        <v>616</v>
      </c>
      <c r="L45" s="359">
        <v>562</v>
      </c>
      <c r="M45" s="360">
        <v>556</v>
      </c>
    </row>
    <row r="46" spans="2:13" ht="27.75" customHeight="1" x14ac:dyDescent="0.2">
      <c r="B46" s="1225"/>
      <c r="C46" s="1226"/>
      <c r="D46" s="107"/>
      <c r="E46" s="1229" t="s">
        <v>38</v>
      </c>
      <c r="F46" s="1229"/>
      <c r="G46" s="1229"/>
      <c r="H46" s="1230"/>
      <c r="I46" s="358" t="s">
        <v>526</v>
      </c>
      <c r="J46" s="359" t="s">
        <v>526</v>
      </c>
      <c r="K46" s="359" t="s">
        <v>526</v>
      </c>
      <c r="L46" s="359" t="s">
        <v>526</v>
      </c>
      <c r="M46" s="360" t="s">
        <v>526</v>
      </c>
    </row>
    <row r="47" spans="2:13" ht="27.75" customHeight="1" x14ac:dyDescent="0.2">
      <c r="B47" s="1225"/>
      <c r="C47" s="1226"/>
      <c r="D47" s="108"/>
      <c r="E47" s="1239" t="s">
        <v>39</v>
      </c>
      <c r="F47" s="1240"/>
      <c r="G47" s="1240"/>
      <c r="H47" s="1241"/>
      <c r="I47" s="358" t="s">
        <v>526</v>
      </c>
      <c r="J47" s="359" t="s">
        <v>526</v>
      </c>
      <c r="K47" s="359" t="s">
        <v>526</v>
      </c>
      <c r="L47" s="359" t="s">
        <v>526</v>
      </c>
      <c r="M47" s="360" t="s">
        <v>526</v>
      </c>
    </row>
    <row r="48" spans="2:13" ht="27.75" customHeight="1" x14ac:dyDescent="0.2">
      <c r="B48" s="1225"/>
      <c r="C48" s="1226"/>
      <c r="D48" s="106"/>
      <c r="E48" s="1229" t="s">
        <v>40</v>
      </c>
      <c r="F48" s="1229"/>
      <c r="G48" s="1229"/>
      <c r="H48" s="1230"/>
      <c r="I48" s="358" t="s">
        <v>526</v>
      </c>
      <c r="J48" s="359" t="s">
        <v>526</v>
      </c>
      <c r="K48" s="359" t="s">
        <v>526</v>
      </c>
      <c r="L48" s="359" t="s">
        <v>526</v>
      </c>
      <c r="M48" s="360" t="s">
        <v>526</v>
      </c>
    </row>
    <row r="49" spans="2:13" ht="27.75" customHeight="1" x14ac:dyDescent="0.2">
      <c r="B49" s="1227"/>
      <c r="C49" s="1228"/>
      <c r="D49" s="106"/>
      <c r="E49" s="1229" t="s">
        <v>41</v>
      </c>
      <c r="F49" s="1229"/>
      <c r="G49" s="1229"/>
      <c r="H49" s="1230"/>
      <c r="I49" s="358" t="s">
        <v>526</v>
      </c>
      <c r="J49" s="359" t="s">
        <v>526</v>
      </c>
      <c r="K49" s="359" t="s">
        <v>526</v>
      </c>
      <c r="L49" s="359" t="s">
        <v>526</v>
      </c>
      <c r="M49" s="360" t="s">
        <v>526</v>
      </c>
    </row>
    <row r="50" spans="2:13" ht="27.75" customHeight="1" x14ac:dyDescent="0.2">
      <c r="B50" s="1223" t="s">
        <v>42</v>
      </c>
      <c r="C50" s="1224"/>
      <c r="D50" s="109"/>
      <c r="E50" s="1229" t="s">
        <v>43</v>
      </c>
      <c r="F50" s="1229"/>
      <c r="G50" s="1229"/>
      <c r="H50" s="1230"/>
      <c r="I50" s="358">
        <v>1426</v>
      </c>
      <c r="J50" s="359">
        <v>1570</v>
      </c>
      <c r="K50" s="359">
        <v>1777</v>
      </c>
      <c r="L50" s="359">
        <v>2136</v>
      </c>
      <c r="M50" s="360">
        <v>1935</v>
      </c>
    </row>
    <row r="51" spans="2:13" ht="27.75" customHeight="1" x14ac:dyDescent="0.2">
      <c r="B51" s="1225"/>
      <c r="C51" s="1226"/>
      <c r="D51" s="106"/>
      <c r="E51" s="1229" t="s">
        <v>44</v>
      </c>
      <c r="F51" s="1229"/>
      <c r="G51" s="1229"/>
      <c r="H51" s="1230"/>
      <c r="I51" s="358">
        <v>265</v>
      </c>
      <c r="J51" s="359">
        <v>259</v>
      </c>
      <c r="K51" s="359">
        <v>231</v>
      </c>
      <c r="L51" s="359">
        <v>213</v>
      </c>
      <c r="M51" s="360">
        <v>196</v>
      </c>
    </row>
    <row r="52" spans="2:13" ht="27.75" customHeight="1" x14ac:dyDescent="0.2">
      <c r="B52" s="1227"/>
      <c r="C52" s="1228"/>
      <c r="D52" s="106"/>
      <c r="E52" s="1229" t="s">
        <v>45</v>
      </c>
      <c r="F52" s="1229"/>
      <c r="G52" s="1229"/>
      <c r="H52" s="1230"/>
      <c r="I52" s="358">
        <v>6345</v>
      </c>
      <c r="J52" s="359">
        <v>6321</v>
      </c>
      <c r="K52" s="359">
        <v>6257</v>
      </c>
      <c r="L52" s="359">
        <v>5905</v>
      </c>
      <c r="M52" s="360">
        <v>5767</v>
      </c>
    </row>
    <row r="53" spans="2:13" ht="27.75" customHeight="1" thickBot="1" x14ac:dyDescent="0.25">
      <c r="B53" s="1231" t="s">
        <v>46</v>
      </c>
      <c r="C53" s="1232"/>
      <c r="D53" s="110"/>
      <c r="E53" s="1233" t="s">
        <v>47</v>
      </c>
      <c r="F53" s="1233"/>
      <c r="G53" s="1233"/>
      <c r="H53" s="1234"/>
      <c r="I53" s="361">
        <v>1587</v>
      </c>
      <c r="J53" s="362">
        <v>1681</v>
      </c>
      <c r="K53" s="362">
        <v>1424</v>
      </c>
      <c r="L53" s="362">
        <v>1086</v>
      </c>
      <c r="M53" s="363">
        <v>956</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lY8OLVwD7Ct+ExZqpj73UVMjXdpVaH8auOxev8oYnw/Rr7FbaBETBTFOpX8IWTTULvgNRt2IUuDw1OQICLRa4w==" saltValue="nrlhnTqJeXZ5arCBop4P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569</v>
      </c>
      <c r="G54" s="119" t="s">
        <v>570</v>
      </c>
      <c r="H54" s="120" t="s">
        <v>571</v>
      </c>
    </row>
    <row r="55" spans="2:8" ht="52.5" customHeight="1" x14ac:dyDescent="0.2">
      <c r="B55" s="121"/>
      <c r="C55" s="1250" t="s">
        <v>50</v>
      </c>
      <c r="D55" s="1250"/>
      <c r="E55" s="1251"/>
      <c r="F55" s="122">
        <v>1030</v>
      </c>
      <c r="G55" s="122">
        <v>1130</v>
      </c>
      <c r="H55" s="123">
        <v>960</v>
      </c>
    </row>
    <row r="56" spans="2:8" ht="52.5" customHeight="1" x14ac:dyDescent="0.2">
      <c r="B56" s="124"/>
      <c r="C56" s="1252" t="s">
        <v>51</v>
      </c>
      <c r="D56" s="1252"/>
      <c r="E56" s="1253"/>
      <c r="F56" s="125">
        <v>161</v>
      </c>
      <c r="G56" s="125">
        <v>300</v>
      </c>
      <c r="H56" s="126">
        <v>225</v>
      </c>
    </row>
    <row r="57" spans="2:8" ht="53.25" customHeight="1" x14ac:dyDescent="0.2">
      <c r="B57" s="124"/>
      <c r="C57" s="1254" t="s">
        <v>52</v>
      </c>
      <c r="D57" s="1254"/>
      <c r="E57" s="1255"/>
      <c r="F57" s="127">
        <v>244</v>
      </c>
      <c r="G57" s="127">
        <v>338</v>
      </c>
      <c r="H57" s="128">
        <v>388</v>
      </c>
    </row>
    <row r="58" spans="2:8" ht="45.75" customHeight="1" x14ac:dyDescent="0.2">
      <c r="B58" s="129"/>
      <c r="C58" s="1242" t="s">
        <v>592</v>
      </c>
      <c r="D58" s="1243"/>
      <c r="E58" s="1244"/>
      <c r="F58" s="130">
        <v>30</v>
      </c>
      <c r="G58" s="130">
        <v>60</v>
      </c>
      <c r="H58" s="131">
        <v>90</v>
      </c>
    </row>
    <row r="59" spans="2:8" ht="45.75" customHeight="1" x14ac:dyDescent="0.2">
      <c r="B59" s="129"/>
      <c r="C59" s="1242" t="s">
        <v>594</v>
      </c>
      <c r="D59" s="1243"/>
      <c r="E59" s="1244"/>
      <c r="F59" s="130">
        <v>36</v>
      </c>
      <c r="G59" s="130">
        <v>66</v>
      </c>
      <c r="H59" s="131">
        <v>66</v>
      </c>
    </row>
    <row r="60" spans="2:8" ht="45.75" customHeight="1" x14ac:dyDescent="0.2">
      <c r="B60" s="129"/>
      <c r="C60" s="1242" t="s">
        <v>593</v>
      </c>
      <c r="D60" s="1243"/>
      <c r="E60" s="1244"/>
      <c r="F60" s="130">
        <v>64</v>
      </c>
      <c r="G60" s="130">
        <v>33</v>
      </c>
      <c r="H60" s="131">
        <v>63</v>
      </c>
    </row>
    <row r="61" spans="2:8" ht="45.75" customHeight="1" x14ac:dyDescent="0.2">
      <c r="B61" s="129"/>
      <c r="C61" s="1242" t="s">
        <v>595</v>
      </c>
      <c r="D61" s="1243"/>
      <c r="E61" s="1244"/>
      <c r="F61" s="130">
        <v>15</v>
      </c>
      <c r="G61" s="130">
        <v>35</v>
      </c>
      <c r="H61" s="131">
        <v>35</v>
      </c>
    </row>
    <row r="62" spans="2:8" ht="45.75" customHeight="1" thickBot="1" x14ac:dyDescent="0.25">
      <c r="B62" s="132"/>
      <c r="C62" s="1245" t="s">
        <v>596</v>
      </c>
      <c r="D62" s="1246"/>
      <c r="E62" s="1247"/>
      <c r="F62" s="133">
        <v>14</v>
      </c>
      <c r="G62" s="133">
        <v>34</v>
      </c>
      <c r="H62" s="134">
        <v>34</v>
      </c>
    </row>
    <row r="63" spans="2:8" ht="52.5" customHeight="1" thickBot="1" x14ac:dyDescent="0.25">
      <c r="B63" s="135"/>
      <c r="C63" s="1248" t="s">
        <v>53</v>
      </c>
      <c r="D63" s="1248"/>
      <c r="E63" s="1249"/>
      <c r="F63" s="136">
        <v>1435</v>
      </c>
      <c r="G63" s="136">
        <v>1768</v>
      </c>
      <c r="H63" s="137">
        <v>1573</v>
      </c>
    </row>
    <row r="64" spans="2:8" ht="13.2" x14ac:dyDescent="0.2"/>
  </sheetData>
  <sheetProtection algorithmName="SHA-512" hashValue="xzFugL8nNJdA7rmdFyKyOwiTpFdM4s8MDbjfkcHPvhIccV0DvidcwNAuok1ygfOfcUHM9QU2Y+gyw7NgCisfrw==" saltValue="RP3ukNYqjvk9rrAljKVC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606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607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4"/>
      <c r="AO43" s="1265"/>
      <c r="AP43" s="1265"/>
      <c r="AQ43" s="1265"/>
      <c r="AR43" s="1265"/>
      <c r="AS43" s="1265"/>
      <c r="AT43" s="1265"/>
      <c r="AU43" s="1265"/>
      <c r="AV43" s="1265"/>
      <c r="AW43" s="1265"/>
      <c r="AX43" s="1265"/>
      <c r="AY43" s="1265"/>
      <c r="AZ43" s="1265"/>
      <c r="BA43" s="1265"/>
      <c r="BB43" s="1265"/>
      <c r="BC43" s="1265"/>
      <c r="BD43" s="1265"/>
      <c r="BE43" s="1265"/>
      <c r="BF43" s="1265"/>
      <c r="BG43" s="1265"/>
      <c r="BH43" s="1265"/>
      <c r="BI43" s="1265"/>
      <c r="BJ43" s="1265"/>
      <c r="BK43" s="1265"/>
      <c r="BL43" s="1265"/>
      <c r="BM43" s="1265"/>
      <c r="BN43" s="1265"/>
      <c r="BO43" s="1265"/>
      <c r="BP43" s="1265"/>
      <c r="BQ43" s="1265"/>
      <c r="BR43" s="1265"/>
      <c r="BS43" s="1265"/>
      <c r="BT43" s="1265"/>
      <c r="BU43" s="1265"/>
      <c r="BV43" s="1265"/>
      <c r="BW43" s="1265"/>
      <c r="BX43" s="1265"/>
      <c r="BY43" s="1265"/>
      <c r="BZ43" s="1265"/>
      <c r="CA43" s="1265"/>
      <c r="CB43" s="1265"/>
      <c r="CC43" s="1265"/>
      <c r="CD43" s="1265"/>
      <c r="CE43" s="1265"/>
      <c r="CF43" s="1265"/>
      <c r="CG43" s="1265"/>
      <c r="CH43" s="1265"/>
      <c r="CI43" s="1265"/>
      <c r="CJ43" s="1265"/>
      <c r="CK43" s="1265"/>
      <c r="CL43" s="1265"/>
      <c r="CM43" s="1265"/>
      <c r="CN43" s="1265"/>
      <c r="CO43" s="1265"/>
      <c r="CP43" s="1265"/>
      <c r="CQ43" s="1265"/>
      <c r="CR43" s="1265"/>
      <c r="CS43" s="1265"/>
      <c r="CT43" s="1265"/>
      <c r="CU43" s="1265"/>
      <c r="CV43" s="1265"/>
      <c r="CW43" s="1265"/>
      <c r="CX43" s="1265"/>
      <c r="CY43" s="1265"/>
      <c r="CZ43" s="1265"/>
      <c r="DA43" s="1265"/>
      <c r="DB43" s="1265"/>
      <c r="DC43" s="1266"/>
    </row>
    <row r="44" spans="2:109" ht="13.2" x14ac:dyDescent="0.2">
      <c r="B44" s="372"/>
      <c r="AN44" s="1267"/>
      <c r="AO44" s="1268"/>
      <c r="AP44" s="1268"/>
      <c r="AQ44" s="1268"/>
      <c r="AR44" s="1268"/>
      <c r="AS44" s="1268"/>
      <c r="AT44" s="1268"/>
      <c r="AU44" s="1268"/>
      <c r="AV44" s="1268"/>
      <c r="AW44" s="1268"/>
      <c r="AX44" s="1268"/>
      <c r="AY44" s="1268"/>
      <c r="AZ44" s="1268"/>
      <c r="BA44" s="1268"/>
      <c r="BB44" s="1268"/>
      <c r="BC44" s="1268"/>
      <c r="BD44" s="1268"/>
      <c r="BE44" s="1268"/>
      <c r="BF44" s="1268"/>
      <c r="BG44" s="1268"/>
      <c r="BH44" s="1268"/>
      <c r="BI44" s="1268"/>
      <c r="BJ44" s="1268"/>
      <c r="BK44" s="1268"/>
      <c r="BL44" s="1268"/>
      <c r="BM44" s="1268"/>
      <c r="BN44" s="1268"/>
      <c r="BO44" s="1268"/>
      <c r="BP44" s="1268"/>
      <c r="BQ44" s="1268"/>
      <c r="BR44" s="1268"/>
      <c r="BS44" s="1268"/>
      <c r="BT44" s="1268"/>
      <c r="BU44" s="1268"/>
      <c r="BV44" s="1268"/>
      <c r="BW44" s="1268"/>
      <c r="BX44" s="1268"/>
      <c r="BY44" s="1268"/>
      <c r="BZ44" s="1268"/>
      <c r="CA44" s="1268"/>
      <c r="CB44" s="1268"/>
      <c r="CC44" s="1268"/>
      <c r="CD44" s="1268"/>
      <c r="CE44" s="1268"/>
      <c r="CF44" s="1268"/>
      <c r="CG44" s="1268"/>
      <c r="CH44" s="1268"/>
      <c r="CI44" s="1268"/>
      <c r="CJ44" s="1268"/>
      <c r="CK44" s="1268"/>
      <c r="CL44" s="1268"/>
      <c r="CM44" s="1268"/>
      <c r="CN44" s="1268"/>
      <c r="CO44" s="1268"/>
      <c r="CP44" s="1268"/>
      <c r="CQ44" s="1268"/>
      <c r="CR44" s="1268"/>
      <c r="CS44" s="1268"/>
      <c r="CT44" s="1268"/>
      <c r="CU44" s="1268"/>
      <c r="CV44" s="1268"/>
      <c r="CW44" s="1268"/>
      <c r="CX44" s="1268"/>
      <c r="CY44" s="1268"/>
      <c r="CZ44" s="1268"/>
      <c r="DA44" s="1268"/>
      <c r="DB44" s="1268"/>
      <c r="DC44" s="1269"/>
    </row>
    <row r="45" spans="2:109" ht="13.2" x14ac:dyDescent="0.2">
      <c r="B45" s="372"/>
      <c r="AN45" s="1267"/>
      <c r="AO45" s="1268"/>
      <c r="AP45" s="1268"/>
      <c r="AQ45" s="1268"/>
      <c r="AR45" s="1268"/>
      <c r="AS45" s="1268"/>
      <c r="AT45" s="1268"/>
      <c r="AU45" s="1268"/>
      <c r="AV45" s="1268"/>
      <c r="AW45" s="1268"/>
      <c r="AX45" s="1268"/>
      <c r="AY45" s="1268"/>
      <c r="AZ45" s="1268"/>
      <c r="BA45" s="1268"/>
      <c r="BB45" s="1268"/>
      <c r="BC45" s="1268"/>
      <c r="BD45" s="1268"/>
      <c r="BE45" s="1268"/>
      <c r="BF45" s="1268"/>
      <c r="BG45" s="1268"/>
      <c r="BH45" s="1268"/>
      <c r="BI45" s="1268"/>
      <c r="BJ45" s="1268"/>
      <c r="BK45" s="1268"/>
      <c r="BL45" s="1268"/>
      <c r="BM45" s="1268"/>
      <c r="BN45" s="1268"/>
      <c r="BO45" s="1268"/>
      <c r="BP45" s="1268"/>
      <c r="BQ45" s="1268"/>
      <c r="BR45" s="1268"/>
      <c r="BS45" s="1268"/>
      <c r="BT45" s="1268"/>
      <c r="BU45" s="1268"/>
      <c r="BV45" s="1268"/>
      <c r="BW45" s="1268"/>
      <c r="BX45" s="1268"/>
      <c r="BY45" s="1268"/>
      <c r="BZ45" s="1268"/>
      <c r="CA45" s="1268"/>
      <c r="CB45" s="1268"/>
      <c r="CC45" s="1268"/>
      <c r="CD45" s="1268"/>
      <c r="CE45" s="1268"/>
      <c r="CF45" s="1268"/>
      <c r="CG45" s="1268"/>
      <c r="CH45" s="1268"/>
      <c r="CI45" s="1268"/>
      <c r="CJ45" s="1268"/>
      <c r="CK45" s="1268"/>
      <c r="CL45" s="1268"/>
      <c r="CM45" s="1268"/>
      <c r="CN45" s="1268"/>
      <c r="CO45" s="1268"/>
      <c r="CP45" s="1268"/>
      <c r="CQ45" s="1268"/>
      <c r="CR45" s="1268"/>
      <c r="CS45" s="1268"/>
      <c r="CT45" s="1268"/>
      <c r="CU45" s="1268"/>
      <c r="CV45" s="1268"/>
      <c r="CW45" s="1268"/>
      <c r="CX45" s="1268"/>
      <c r="CY45" s="1268"/>
      <c r="CZ45" s="1268"/>
      <c r="DA45" s="1268"/>
      <c r="DB45" s="1268"/>
      <c r="DC45" s="1269"/>
    </row>
    <row r="46" spans="2:109" ht="13.2" x14ac:dyDescent="0.2">
      <c r="B46" s="372"/>
      <c r="AN46" s="1267"/>
      <c r="AO46" s="1268"/>
      <c r="AP46" s="1268"/>
      <c r="AQ46" s="1268"/>
      <c r="AR46" s="1268"/>
      <c r="AS46" s="1268"/>
      <c r="AT46" s="1268"/>
      <c r="AU46" s="1268"/>
      <c r="AV46" s="1268"/>
      <c r="AW46" s="1268"/>
      <c r="AX46" s="1268"/>
      <c r="AY46" s="1268"/>
      <c r="AZ46" s="1268"/>
      <c r="BA46" s="1268"/>
      <c r="BB46" s="1268"/>
      <c r="BC46" s="1268"/>
      <c r="BD46" s="1268"/>
      <c r="BE46" s="1268"/>
      <c r="BF46" s="1268"/>
      <c r="BG46" s="1268"/>
      <c r="BH46" s="1268"/>
      <c r="BI46" s="1268"/>
      <c r="BJ46" s="1268"/>
      <c r="BK46" s="1268"/>
      <c r="BL46" s="1268"/>
      <c r="BM46" s="1268"/>
      <c r="BN46" s="1268"/>
      <c r="BO46" s="1268"/>
      <c r="BP46" s="1268"/>
      <c r="BQ46" s="1268"/>
      <c r="BR46" s="1268"/>
      <c r="BS46" s="1268"/>
      <c r="BT46" s="1268"/>
      <c r="BU46" s="1268"/>
      <c r="BV46" s="1268"/>
      <c r="BW46" s="1268"/>
      <c r="BX46" s="1268"/>
      <c r="BY46" s="1268"/>
      <c r="BZ46" s="1268"/>
      <c r="CA46" s="1268"/>
      <c r="CB46" s="1268"/>
      <c r="CC46" s="1268"/>
      <c r="CD46" s="1268"/>
      <c r="CE46" s="1268"/>
      <c r="CF46" s="1268"/>
      <c r="CG46" s="1268"/>
      <c r="CH46" s="1268"/>
      <c r="CI46" s="1268"/>
      <c r="CJ46" s="1268"/>
      <c r="CK46" s="1268"/>
      <c r="CL46" s="1268"/>
      <c r="CM46" s="1268"/>
      <c r="CN46" s="1268"/>
      <c r="CO46" s="1268"/>
      <c r="CP46" s="1268"/>
      <c r="CQ46" s="1268"/>
      <c r="CR46" s="1268"/>
      <c r="CS46" s="1268"/>
      <c r="CT46" s="1268"/>
      <c r="CU46" s="1268"/>
      <c r="CV46" s="1268"/>
      <c r="CW46" s="1268"/>
      <c r="CX46" s="1268"/>
      <c r="CY46" s="1268"/>
      <c r="CZ46" s="1268"/>
      <c r="DA46" s="1268"/>
      <c r="DB46" s="1268"/>
      <c r="DC46" s="1269"/>
    </row>
    <row r="47" spans="2:109" ht="13.2" x14ac:dyDescent="0.2">
      <c r="B47" s="372"/>
      <c r="AN47" s="1270"/>
      <c r="AO47" s="1271"/>
      <c r="AP47" s="1271"/>
      <c r="AQ47" s="1271"/>
      <c r="AR47" s="1271"/>
      <c r="AS47" s="1271"/>
      <c r="AT47" s="1271"/>
      <c r="AU47" s="1271"/>
      <c r="AV47" s="1271"/>
      <c r="AW47" s="1271"/>
      <c r="AX47" s="1271"/>
      <c r="AY47" s="1271"/>
      <c r="AZ47" s="1271"/>
      <c r="BA47" s="1271"/>
      <c r="BB47" s="1271"/>
      <c r="BC47" s="1271"/>
      <c r="BD47" s="1271"/>
      <c r="BE47" s="1271"/>
      <c r="BF47" s="1271"/>
      <c r="BG47" s="1271"/>
      <c r="BH47" s="1271"/>
      <c r="BI47" s="1271"/>
      <c r="BJ47" s="1271"/>
      <c r="BK47" s="1271"/>
      <c r="BL47" s="1271"/>
      <c r="BM47" s="1271"/>
      <c r="BN47" s="1271"/>
      <c r="BO47" s="1271"/>
      <c r="BP47" s="1271"/>
      <c r="BQ47" s="1271"/>
      <c r="BR47" s="1271"/>
      <c r="BS47" s="1271"/>
      <c r="BT47" s="1271"/>
      <c r="BU47" s="1271"/>
      <c r="BV47" s="1271"/>
      <c r="BW47" s="1271"/>
      <c r="BX47" s="1271"/>
      <c r="BY47" s="1271"/>
      <c r="BZ47" s="1271"/>
      <c r="CA47" s="1271"/>
      <c r="CB47" s="1271"/>
      <c r="CC47" s="1271"/>
      <c r="CD47" s="1271"/>
      <c r="CE47" s="1271"/>
      <c r="CF47" s="1271"/>
      <c r="CG47" s="1271"/>
      <c r="CH47" s="1271"/>
      <c r="CI47" s="1271"/>
      <c r="CJ47" s="1271"/>
      <c r="CK47" s="1271"/>
      <c r="CL47" s="1271"/>
      <c r="CM47" s="1271"/>
      <c r="CN47" s="1271"/>
      <c r="CO47" s="1271"/>
      <c r="CP47" s="1271"/>
      <c r="CQ47" s="1271"/>
      <c r="CR47" s="1271"/>
      <c r="CS47" s="1271"/>
      <c r="CT47" s="1271"/>
      <c r="CU47" s="1271"/>
      <c r="CV47" s="1271"/>
      <c r="CW47" s="1271"/>
      <c r="CX47" s="1271"/>
      <c r="CY47" s="1271"/>
      <c r="CZ47" s="1271"/>
      <c r="DA47" s="1271"/>
      <c r="DB47" s="1271"/>
      <c r="DC47" s="1272"/>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608</v>
      </c>
    </row>
    <row r="50" spans="1:109" ht="13.2" x14ac:dyDescent="0.2">
      <c r="B50" s="372"/>
      <c r="G50" s="1256"/>
      <c r="H50" s="1256"/>
      <c r="I50" s="1256"/>
      <c r="J50" s="1256"/>
      <c r="K50" s="382"/>
      <c r="L50" s="382"/>
      <c r="M50" s="383"/>
      <c r="N50" s="383"/>
      <c r="AN50" s="1257"/>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9"/>
      <c r="BP50" s="1260" t="s">
        <v>567</v>
      </c>
      <c r="BQ50" s="1260"/>
      <c r="BR50" s="1260"/>
      <c r="BS50" s="1260"/>
      <c r="BT50" s="1260"/>
      <c r="BU50" s="1260"/>
      <c r="BV50" s="1260"/>
      <c r="BW50" s="1260"/>
      <c r="BX50" s="1260" t="s">
        <v>568</v>
      </c>
      <c r="BY50" s="1260"/>
      <c r="BZ50" s="1260"/>
      <c r="CA50" s="1260"/>
      <c r="CB50" s="1260"/>
      <c r="CC50" s="1260"/>
      <c r="CD50" s="1260"/>
      <c r="CE50" s="1260"/>
      <c r="CF50" s="1260" t="s">
        <v>569</v>
      </c>
      <c r="CG50" s="1260"/>
      <c r="CH50" s="1260"/>
      <c r="CI50" s="1260"/>
      <c r="CJ50" s="1260"/>
      <c r="CK50" s="1260"/>
      <c r="CL50" s="1260"/>
      <c r="CM50" s="1260"/>
      <c r="CN50" s="1260" t="s">
        <v>570</v>
      </c>
      <c r="CO50" s="1260"/>
      <c r="CP50" s="1260"/>
      <c r="CQ50" s="1260"/>
      <c r="CR50" s="1260"/>
      <c r="CS50" s="1260"/>
      <c r="CT50" s="1260"/>
      <c r="CU50" s="1260"/>
      <c r="CV50" s="1260" t="s">
        <v>571</v>
      </c>
      <c r="CW50" s="1260"/>
      <c r="CX50" s="1260"/>
      <c r="CY50" s="1260"/>
      <c r="CZ50" s="1260"/>
      <c r="DA50" s="1260"/>
      <c r="DB50" s="1260"/>
      <c r="DC50" s="1260"/>
    </row>
    <row r="51" spans="1:109" ht="13.5" customHeight="1" x14ac:dyDescent="0.2">
      <c r="B51" s="372"/>
      <c r="G51" s="1274"/>
      <c r="H51" s="1274"/>
      <c r="I51" s="1275"/>
      <c r="J51" s="1275"/>
      <c r="K51" s="1273"/>
      <c r="L51" s="1273"/>
      <c r="M51" s="1273"/>
      <c r="N51" s="1273"/>
      <c r="AM51" s="381"/>
      <c r="AN51" s="1263" t="s">
        <v>609</v>
      </c>
      <c r="AO51" s="1263"/>
      <c r="AP51" s="1263"/>
      <c r="AQ51" s="1263"/>
      <c r="AR51" s="1263"/>
      <c r="AS51" s="1263"/>
      <c r="AT51" s="1263"/>
      <c r="AU51" s="1263"/>
      <c r="AV51" s="1263"/>
      <c r="AW51" s="1263"/>
      <c r="AX51" s="1263"/>
      <c r="AY51" s="1263"/>
      <c r="AZ51" s="1263"/>
      <c r="BA51" s="1263"/>
      <c r="BB51" s="1263" t="s">
        <v>610</v>
      </c>
      <c r="BC51" s="1263"/>
      <c r="BD51" s="1263"/>
      <c r="BE51" s="1263"/>
      <c r="BF51" s="1263"/>
      <c r="BG51" s="1263"/>
      <c r="BH51" s="1263"/>
      <c r="BI51" s="1263"/>
      <c r="BJ51" s="1263"/>
      <c r="BK51" s="1263"/>
      <c r="BL51" s="1263"/>
      <c r="BM51" s="1263"/>
      <c r="BN51" s="1263"/>
      <c r="BO51" s="1263"/>
      <c r="BP51" s="1262">
        <v>52</v>
      </c>
      <c r="BQ51" s="1262"/>
      <c r="BR51" s="1262"/>
      <c r="BS51" s="1262"/>
      <c r="BT51" s="1262"/>
      <c r="BU51" s="1262"/>
      <c r="BV51" s="1262"/>
      <c r="BW51" s="1262"/>
      <c r="BX51" s="1262">
        <v>54.7</v>
      </c>
      <c r="BY51" s="1262"/>
      <c r="BZ51" s="1262"/>
      <c r="CA51" s="1262"/>
      <c r="CB51" s="1262"/>
      <c r="CC51" s="1262"/>
      <c r="CD51" s="1262"/>
      <c r="CE51" s="1262"/>
      <c r="CF51" s="1262">
        <v>43.6</v>
      </c>
      <c r="CG51" s="1262"/>
      <c r="CH51" s="1262"/>
      <c r="CI51" s="1262"/>
      <c r="CJ51" s="1262"/>
      <c r="CK51" s="1262"/>
      <c r="CL51" s="1262"/>
      <c r="CM51" s="1262"/>
      <c r="CN51" s="1262">
        <v>30.9</v>
      </c>
      <c r="CO51" s="1262"/>
      <c r="CP51" s="1262"/>
      <c r="CQ51" s="1262"/>
      <c r="CR51" s="1262"/>
      <c r="CS51" s="1262"/>
      <c r="CT51" s="1262"/>
      <c r="CU51" s="1262"/>
      <c r="CV51" s="1261"/>
      <c r="CW51" s="1262"/>
      <c r="CX51" s="1262"/>
      <c r="CY51" s="1262"/>
      <c r="CZ51" s="1262"/>
      <c r="DA51" s="1262"/>
      <c r="DB51" s="1262"/>
      <c r="DC51" s="1262"/>
    </row>
    <row r="52" spans="1:109" ht="13.2" x14ac:dyDescent="0.2">
      <c r="B52" s="372"/>
      <c r="G52" s="1274"/>
      <c r="H52" s="1274"/>
      <c r="I52" s="1275"/>
      <c r="J52" s="1275"/>
      <c r="K52" s="1273"/>
      <c r="L52" s="1273"/>
      <c r="M52" s="1273"/>
      <c r="N52" s="1273"/>
      <c r="AM52" s="381"/>
      <c r="AN52" s="1263"/>
      <c r="AO52" s="1263"/>
      <c r="AP52" s="1263"/>
      <c r="AQ52" s="1263"/>
      <c r="AR52" s="1263"/>
      <c r="AS52" s="1263"/>
      <c r="AT52" s="1263"/>
      <c r="AU52" s="1263"/>
      <c r="AV52" s="1263"/>
      <c r="AW52" s="1263"/>
      <c r="AX52" s="1263"/>
      <c r="AY52" s="1263"/>
      <c r="AZ52" s="1263"/>
      <c r="BA52" s="1263"/>
      <c r="BB52" s="1263"/>
      <c r="BC52" s="1263"/>
      <c r="BD52" s="1263"/>
      <c r="BE52" s="1263"/>
      <c r="BF52" s="1263"/>
      <c r="BG52" s="1263"/>
      <c r="BH52" s="1263"/>
      <c r="BI52" s="1263"/>
      <c r="BJ52" s="1263"/>
      <c r="BK52" s="1263"/>
      <c r="BL52" s="1263"/>
      <c r="BM52" s="1263"/>
      <c r="BN52" s="1263"/>
      <c r="BO52" s="1263"/>
      <c r="BP52" s="1262"/>
      <c r="BQ52" s="1262"/>
      <c r="BR52" s="1262"/>
      <c r="BS52" s="1262"/>
      <c r="BT52" s="1262"/>
      <c r="BU52" s="1262"/>
      <c r="BV52" s="1262"/>
      <c r="BW52" s="1262"/>
      <c r="BX52" s="1262"/>
      <c r="BY52" s="1262"/>
      <c r="BZ52" s="1262"/>
      <c r="CA52" s="1262"/>
      <c r="CB52" s="1262"/>
      <c r="CC52" s="1262"/>
      <c r="CD52" s="1262"/>
      <c r="CE52" s="1262"/>
      <c r="CF52" s="1262"/>
      <c r="CG52" s="1262"/>
      <c r="CH52" s="1262"/>
      <c r="CI52" s="1262"/>
      <c r="CJ52" s="1262"/>
      <c r="CK52" s="1262"/>
      <c r="CL52" s="1262"/>
      <c r="CM52" s="1262"/>
      <c r="CN52" s="1262"/>
      <c r="CO52" s="1262"/>
      <c r="CP52" s="1262"/>
      <c r="CQ52" s="1262"/>
      <c r="CR52" s="1262"/>
      <c r="CS52" s="1262"/>
      <c r="CT52" s="1262"/>
      <c r="CU52" s="1262"/>
      <c r="CV52" s="1262"/>
      <c r="CW52" s="1262"/>
      <c r="CX52" s="1262"/>
      <c r="CY52" s="1262"/>
      <c r="CZ52" s="1262"/>
      <c r="DA52" s="1262"/>
      <c r="DB52" s="1262"/>
      <c r="DC52" s="1262"/>
    </row>
    <row r="53" spans="1:109" ht="13.2" x14ac:dyDescent="0.2">
      <c r="A53" s="380"/>
      <c r="B53" s="372"/>
      <c r="G53" s="1274"/>
      <c r="H53" s="1274"/>
      <c r="I53" s="1256"/>
      <c r="J53" s="1256"/>
      <c r="K53" s="1273"/>
      <c r="L53" s="1273"/>
      <c r="M53" s="1273"/>
      <c r="N53" s="1273"/>
      <c r="AM53" s="381"/>
      <c r="AN53" s="1263"/>
      <c r="AO53" s="1263"/>
      <c r="AP53" s="1263"/>
      <c r="AQ53" s="1263"/>
      <c r="AR53" s="1263"/>
      <c r="AS53" s="1263"/>
      <c r="AT53" s="1263"/>
      <c r="AU53" s="1263"/>
      <c r="AV53" s="1263"/>
      <c r="AW53" s="1263"/>
      <c r="AX53" s="1263"/>
      <c r="AY53" s="1263"/>
      <c r="AZ53" s="1263"/>
      <c r="BA53" s="1263"/>
      <c r="BB53" s="1263" t="s">
        <v>611</v>
      </c>
      <c r="BC53" s="1263"/>
      <c r="BD53" s="1263"/>
      <c r="BE53" s="1263"/>
      <c r="BF53" s="1263"/>
      <c r="BG53" s="1263"/>
      <c r="BH53" s="1263"/>
      <c r="BI53" s="1263"/>
      <c r="BJ53" s="1263"/>
      <c r="BK53" s="1263"/>
      <c r="BL53" s="1263"/>
      <c r="BM53" s="1263"/>
      <c r="BN53" s="1263"/>
      <c r="BO53" s="1263"/>
      <c r="BP53" s="1262">
        <v>70</v>
      </c>
      <c r="BQ53" s="1262"/>
      <c r="BR53" s="1262"/>
      <c r="BS53" s="1262"/>
      <c r="BT53" s="1262"/>
      <c r="BU53" s="1262"/>
      <c r="BV53" s="1262"/>
      <c r="BW53" s="1262"/>
      <c r="BX53" s="1262">
        <v>71.2</v>
      </c>
      <c r="BY53" s="1262"/>
      <c r="BZ53" s="1262"/>
      <c r="CA53" s="1262"/>
      <c r="CB53" s="1262"/>
      <c r="CC53" s="1262"/>
      <c r="CD53" s="1262"/>
      <c r="CE53" s="1262"/>
      <c r="CF53" s="1262">
        <v>57.3</v>
      </c>
      <c r="CG53" s="1262"/>
      <c r="CH53" s="1262"/>
      <c r="CI53" s="1262"/>
      <c r="CJ53" s="1262"/>
      <c r="CK53" s="1262"/>
      <c r="CL53" s="1262"/>
      <c r="CM53" s="1262"/>
      <c r="CN53" s="1262">
        <v>70.3</v>
      </c>
      <c r="CO53" s="1262"/>
      <c r="CP53" s="1262"/>
      <c r="CQ53" s="1262"/>
      <c r="CR53" s="1262"/>
      <c r="CS53" s="1262"/>
      <c r="CT53" s="1262"/>
      <c r="CU53" s="1262"/>
      <c r="CV53" s="1261"/>
      <c r="CW53" s="1262"/>
      <c r="CX53" s="1262"/>
      <c r="CY53" s="1262"/>
      <c r="CZ53" s="1262"/>
      <c r="DA53" s="1262"/>
      <c r="DB53" s="1262"/>
      <c r="DC53" s="1262"/>
    </row>
    <row r="54" spans="1:109" ht="13.2" x14ac:dyDescent="0.2">
      <c r="A54" s="380"/>
      <c r="B54" s="372"/>
      <c r="G54" s="1274"/>
      <c r="H54" s="1274"/>
      <c r="I54" s="1256"/>
      <c r="J54" s="1256"/>
      <c r="K54" s="1273"/>
      <c r="L54" s="1273"/>
      <c r="M54" s="1273"/>
      <c r="N54" s="1273"/>
      <c r="AM54" s="381"/>
      <c r="AN54" s="1263"/>
      <c r="AO54" s="1263"/>
      <c r="AP54" s="1263"/>
      <c r="AQ54" s="1263"/>
      <c r="AR54" s="1263"/>
      <c r="AS54" s="1263"/>
      <c r="AT54" s="1263"/>
      <c r="AU54" s="1263"/>
      <c r="AV54" s="1263"/>
      <c r="AW54" s="1263"/>
      <c r="AX54" s="1263"/>
      <c r="AY54" s="1263"/>
      <c r="AZ54" s="1263"/>
      <c r="BA54" s="1263"/>
      <c r="BB54" s="1263"/>
      <c r="BC54" s="1263"/>
      <c r="BD54" s="1263"/>
      <c r="BE54" s="1263"/>
      <c r="BF54" s="1263"/>
      <c r="BG54" s="1263"/>
      <c r="BH54" s="1263"/>
      <c r="BI54" s="1263"/>
      <c r="BJ54" s="1263"/>
      <c r="BK54" s="1263"/>
      <c r="BL54" s="1263"/>
      <c r="BM54" s="1263"/>
      <c r="BN54" s="1263"/>
      <c r="BO54" s="1263"/>
      <c r="BP54" s="1262"/>
      <c r="BQ54" s="1262"/>
      <c r="BR54" s="1262"/>
      <c r="BS54" s="1262"/>
      <c r="BT54" s="1262"/>
      <c r="BU54" s="1262"/>
      <c r="BV54" s="1262"/>
      <c r="BW54" s="1262"/>
      <c r="BX54" s="1262"/>
      <c r="BY54" s="1262"/>
      <c r="BZ54" s="1262"/>
      <c r="CA54" s="1262"/>
      <c r="CB54" s="1262"/>
      <c r="CC54" s="1262"/>
      <c r="CD54" s="1262"/>
      <c r="CE54" s="1262"/>
      <c r="CF54" s="1262"/>
      <c r="CG54" s="1262"/>
      <c r="CH54" s="1262"/>
      <c r="CI54" s="1262"/>
      <c r="CJ54" s="1262"/>
      <c r="CK54" s="1262"/>
      <c r="CL54" s="1262"/>
      <c r="CM54" s="1262"/>
      <c r="CN54" s="1262"/>
      <c r="CO54" s="1262"/>
      <c r="CP54" s="1262"/>
      <c r="CQ54" s="1262"/>
      <c r="CR54" s="1262"/>
      <c r="CS54" s="1262"/>
      <c r="CT54" s="1262"/>
      <c r="CU54" s="1262"/>
      <c r="CV54" s="1262"/>
      <c r="CW54" s="1262"/>
      <c r="CX54" s="1262"/>
      <c r="CY54" s="1262"/>
      <c r="CZ54" s="1262"/>
      <c r="DA54" s="1262"/>
      <c r="DB54" s="1262"/>
      <c r="DC54" s="1262"/>
    </row>
    <row r="55" spans="1:109" ht="13.2" x14ac:dyDescent="0.2">
      <c r="A55" s="380"/>
      <c r="B55" s="372"/>
      <c r="G55" s="1256"/>
      <c r="H55" s="1256"/>
      <c r="I55" s="1256"/>
      <c r="J55" s="1256"/>
      <c r="K55" s="1273"/>
      <c r="L55" s="1273"/>
      <c r="M55" s="1273"/>
      <c r="N55" s="1273"/>
      <c r="AN55" s="1260" t="s">
        <v>612</v>
      </c>
      <c r="AO55" s="1260"/>
      <c r="AP55" s="1260"/>
      <c r="AQ55" s="1260"/>
      <c r="AR55" s="1260"/>
      <c r="AS55" s="1260"/>
      <c r="AT55" s="1260"/>
      <c r="AU55" s="1260"/>
      <c r="AV55" s="1260"/>
      <c r="AW55" s="1260"/>
      <c r="AX55" s="1260"/>
      <c r="AY55" s="1260"/>
      <c r="AZ55" s="1260"/>
      <c r="BA55" s="1260"/>
      <c r="BB55" s="1263" t="s">
        <v>610</v>
      </c>
      <c r="BC55" s="1263"/>
      <c r="BD55" s="1263"/>
      <c r="BE55" s="1263"/>
      <c r="BF55" s="1263"/>
      <c r="BG55" s="1263"/>
      <c r="BH55" s="1263"/>
      <c r="BI55" s="1263"/>
      <c r="BJ55" s="1263"/>
      <c r="BK55" s="1263"/>
      <c r="BL55" s="1263"/>
      <c r="BM55" s="1263"/>
      <c r="BN55" s="1263"/>
      <c r="BO55" s="1263"/>
      <c r="BP55" s="1262">
        <v>0</v>
      </c>
      <c r="BQ55" s="1262"/>
      <c r="BR55" s="1262"/>
      <c r="BS55" s="1262"/>
      <c r="BT55" s="1262"/>
      <c r="BU55" s="1262"/>
      <c r="BV55" s="1262"/>
      <c r="BW55" s="1262"/>
      <c r="BX55" s="1262">
        <v>0</v>
      </c>
      <c r="BY55" s="1262"/>
      <c r="BZ55" s="1262"/>
      <c r="CA55" s="1262"/>
      <c r="CB55" s="1262"/>
      <c r="CC55" s="1262"/>
      <c r="CD55" s="1262"/>
      <c r="CE55" s="1262"/>
      <c r="CF55" s="1262">
        <v>0</v>
      </c>
      <c r="CG55" s="1262"/>
      <c r="CH55" s="1262"/>
      <c r="CI55" s="1262"/>
      <c r="CJ55" s="1262"/>
      <c r="CK55" s="1262"/>
      <c r="CL55" s="1262"/>
      <c r="CM55" s="1262"/>
      <c r="CN55" s="1262">
        <v>0</v>
      </c>
      <c r="CO55" s="1262"/>
      <c r="CP55" s="1262"/>
      <c r="CQ55" s="1262"/>
      <c r="CR55" s="1262"/>
      <c r="CS55" s="1262"/>
      <c r="CT55" s="1262"/>
      <c r="CU55" s="1262"/>
      <c r="CV55" s="1261"/>
      <c r="CW55" s="1262"/>
      <c r="CX55" s="1262"/>
      <c r="CY55" s="1262"/>
      <c r="CZ55" s="1262"/>
      <c r="DA55" s="1262"/>
      <c r="DB55" s="1262"/>
      <c r="DC55" s="1262"/>
    </row>
    <row r="56" spans="1:109" ht="13.2" x14ac:dyDescent="0.2">
      <c r="A56" s="380"/>
      <c r="B56" s="372"/>
      <c r="G56" s="1256"/>
      <c r="H56" s="1256"/>
      <c r="I56" s="1256"/>
      <c r="J56" s="1256"/>
      <c r="K56" s="1273"/>
      <c r="L56" s="1273"/>
      <c r="M56" s="1273"/>
      <c r="N56" s="1273"/>
      <c r="AN56" s="1260"/>
      <c r="AO56" s="1260"/>
      <c r="AP56" s="1260"/>
      <c r="AQ56" s="1260"/>
      <c r="AR56" s="1260"/>
      <c r="AS56" s="1260"/>
      <c r="AT56" s="1260"/>
      <c r="AU56" s="1260"/>
      <c r="AV56" s="1260"/>
      <c r="AW56" s="1260"/>
      <c r="AX56" s="1260"/>
      <c r="AY56" s="1260"/>
      <c r="AZ56" s="1260"/>
      <c r="BA56" s="1260"/>
      <c r="BB56" s="1263"/>
      <c r="BC56" s="1263"/>
      <c r="BD56" s="1263"/>
      <c r="BE56" s="1263"/>
      <c r="BF56" s="1263"/>
      <c r="BG56" s="1263"/>
      <c r="BH56" s="1263"/>
      <c r="BI56" s="1263"/>
      <c r="BJ56" s="1263"/>
      <c r="BK56" s="1263"/>
      <c r="BL56" s="1263"/>
      <c r="BM56" s="1263"/>
      <c r="BN56" s="1263"/>
      <c r="BO56" s="1263"/>
      <c r="BP56" s="1262"/>
      <c r="BQ56" s="1262"/>
      <c r="BR56" s="1262"/>
      <c r="BS56" s="1262"/>
      <c r="BT56" s="1262"/>
      <c r="BU56" s="1262"/>
      <c r="BV56" s="1262"/>
      <c r="BW56" s="1262"/>
      <c r="BX56" s="1262"/>
      <c r="BY56" s="1262"/>
      <c r="BZ56" s="1262"/>
      <c r="CA56" s="1262"/>
      <c r="CB56" s="1262"/>
      <c r="CC56" s="1262"/>
      <c r="CD56" s="1262"/>
      <c r="CE56" s="1262"/>
      <c r="CF56" s="1262"/>
      <c r="CG56" s="1262"/>
      <c r="CH56" s="1262"/>
      <c r="CI56" s="1262"/>
      <c r="CJ56" s="1262"/>
      <c r="CK56" s="1262"/>
      <c r="CL56" s="1262"/>
      <c r="CM56" s="1262"/>
      <c r="CN56" s="1262"/>
      <c r="CO56" s="1262"/>
      <c r="CP56" s="1262"/>
      <c r="CQ56" s="1262"/>
      <c r="CR56" s="1262"/>
      <c r="CS56" s="1262"/>
      <c r="CT56" s="1262"/>
      <c r="CU56" s="1262"/>
      <c r="CV56" s="1262"/>
      <c r="CW56" s="1262"/>
      <c r="CX56" s="1262"/>
      <c r="CY56" s="1262"/>
      <c r="CZ56" s="1262"/>
      <c r="DA56" s="1262"/>
      <c r="DB56" s="1262"/>
      <c r="DC56" s="1262"/>
    </row>
    <row r="57" spans="1:109" s="380" customFormat="1" ht="13.2" x14ac:dyDescent="0.2">
      <c r="B57" s="384"/>
      <c r="G57" s="1256"/>
      <c r="H57" s="1256"/>
      <c r="I57" s="1276"/>
      <c r="J57" s="1276"/>
      <c r="K57" s="1273"/>
      <c r="L57" s="1273"/>
      <c r="M57" s="1273"/>
      <c r="N57" s="1273"/>
      <c r="AM57" s="366"/>
      <c r="AN57" s="1260"/>
      <c r="AO57" s="1260"/>
      <c r="AP57" s="1260"/>
      <c r="AQ57" s="1260"/>
      <c r="AR57" s="1260"/>
      <c r="AS57" s="1260"/>
      <c r="AT57" s="1260"/>
      <c r="AU57" s="1260"/>
      <c r="AV57" s="1260"/>
      <c r="AW57" s="1260"/>
      <c r="AX57" s="1260"/>
      <c r="AY57" s="1260"/>
      <c r="AZ57" s="1260"/>
      <c r="BA57" s="1260"/>
      <c r="BB57" s="1263" t="s">
        <v>611</v>
      </c>
      <c r="BC57" s="1263"/>
      <c r="BD57" s="1263"/>
      <c r="BE57" s="1263"/>
      <c r="BF57" s="1263"/>
      <c r="BG57" s="1263"/>
      <c r="BH57" s="1263"/>
      <c r="BI57" s="1263"/>
      <c r="BJ57" s="1263"/>
      <c r="BK57" s="1263"/>
      <c r="BL57" s="1263"/>
      <c r="BM57" s="1263"/>
      <c r="BN57" s="1263"/>
      <c r="BO57" s="1263"/>
      <c r="BP57" s="1262">
        <v>61.2</v>
      </c>
      <c r="BQ57" s="1262"/>
      <c r="BR57" s="1262"/>
      <c r="BS57" s="1262"/>
      <c r="BT57" s="1262"/>
      <c r="BU57" s="1262"/>
      <c r="BV57" s="1262"/>
      <c r="BW57" s="1262"/>
      <c r="BX57" s="1262">
        <v>62.8</v>
      </c>
      <c r="BY57" s="1262"/>
      <c r="BZ57" s="1262"/>
      <c r="CA57" s="1262"/>
      <c r="CB57" s="1262"/>
      <c r="CC57" s="1262"/>
      <c r="CD57" s="1262"/>
      <c r="CE57" s="1262"/>
      <c r="CF57" s="1262">
        <v>64</v>
      </c>
      <c r="CG57" s="1262"/>
      <c r="CH57" s="1262"/>
      <c r="CI57" s="1262"/>
      <c r="CJ57" s="1262"/>
      <c r="CK57" s="1262"/>
      <c r="CL57" s="1262"/>
      <c r="CM57" s="1262"/>
      <c r="CN57" s="1262">
        <v>66.2</v>
      </c>
      <c r="CO57" s="1262"/>
      <c r="CP57" s="1262"/>
      <c r="CQ57" s="1262"/>
      <c r="CR57" s="1262"/>
      <c r="CS57" s="1262"/>
      <c r="CT57" s="1262"/>
      <c r="CU57" s="1262"/>
      <c r="CV57" s="1261"/>
      <c r="CW57" s="1262"/>
      <c r="CX57" s="1262"/>
      <c r="CY57" s="1262"/>
      <c r="CZ57" s="1262"/>
      <c r="DA57" s="1262"/>
      <c r="DB57" s="1262"/>
      <c r="DC57" s="1262"/>
      <c r="DD57" s="385"/>
      <c r="DE57" s="384"/>
    </row>
    <row r="58" spans="1:109" s="380" customFormat="1" ht="13.2" x14ac:dyDescent="0.2">
      <c r="A58" s="366"/>
      <c r="B58" s="384"/>
      <c r="G58" s="1256"/>
      <c r="H58" s="1256"/>
      <c r="I58" s="1276"/>
      <c r="J58" s="1276"/>
      <c r="K58" s="1273"/>
      <c r="L58" s="1273"/>
      <c r="M58" s="1273"/>
      <c r="N58" s="1273"/>
      <c r="AM58" s="366"/>
      <c r="AN58" s="1260"/>
      <c r="AO58" s="1260"/>
      <c r="AP58" s="1260"/>
      <c r="AQ58" s="1260"/>
      <c r="AR58" s="1260"/>
      <c r="AS58" s="1260"/>
      <c r="AT58" s="1260"/>
      <c r="AU58" s="1260"/>
      <c r="AV58" s="1260"/>
      <c r="AW58" s="1260"/>
      <c r="AX58" s="1260"/>
      <c r="AY58" s="1260"/>
      <c r="AZ58" s="1260"/>
      <c r="BA58" s="1260"/>
      <c r="BB58" s="1263"/>
      <c r="BC58" s="1263"/>
      <c r="BD58" s="1263"/>
      <c r="BE58" s="1263"/>
      <c r="BF58" s="1263"/>
      <c r="BG58" s="1263"/>
      <c r="BH58" s="1263"/>
      <c r="BI58" s="1263"/>
      <c r="BJ58" s="1263"/>
      <c r="BK58" s="1263"/>
      <c r="BL58" s="1263"/>
      <c r="BM58" s="1263"/>
      <c r="BN58" s="1263"/>
      <c r="BO58" s="1263"/>
      <c r="BP58" s="1262"/>
      <c r="BQ58" s="1262"/>
      <c r="BR58" s="1262"/>
      <c r="BS58" s="1262"/>
      <c r="BT58" s="1262"/>
      <c r="BU58" s="1262"/>
      <c r="BV58" s="1262"/>
      <c r="BW58" s="1262"/>
      <c r="BX58" s="1262"/>
      <c r="BY58" s="1262"/>
      <c r="BZ58" s="1262"/>
      <c r="CA58" s="1262"/>
      <c r="CB58" s="1262"/>
      <c r="CC58" s="1262"/>
      <c r="CD58" s="1262"/>
      <c r="CE58" s="1262"/>
      <c r="CF58" s="1262"/>
      <c r="CG58" s="1262"/>
      <c r="CH58" s="1262"/>
      <c r="CI58" s="1262"/>
      <c r="CJ58" s="1262"/>
      <c r="CK58" s="1262"/>
      <c r="CL58" s="1262"/>
      <c r="CM58" s="1262"/>
      <c r="CN58" s="1262"/>
      <c r="CO58" s="1262"/>
      <c r="CP58" s="1262"/>
      <c r="CQ58" s="1262"/>
      <c r="CR58" s="1262"/>
      <c r="CS58" s="1262"/>
      <c r="CT58" s="1262"/>
      <c r="CU58" s="1262"/>
      <c r="CV58" s="1262"/>
      <c r="CW58" s="1262"/>
      <c r="CX58" s="1262"/>
      <c r="CY58" s="1262"/>
      <c r="CZ58" s="1262"/>
      <c r="DA58" s="1262"/>
      <c r="DB58" s="1262"/>
      <c r="DC58" s="1262"/>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613</v>
      </c>
    </row>
    <row r="64" spans="1:109" ht="13.2" x14ac:dyDescent="0.2">
      <c r="B64" s="372"/>
      <c r="G64" s="379"/>
      <c r="I64" s="392"/>
      <c r="J64" s="392"/>
      <c r="K64" s="392"/>
      <c r="L64" s="392"/>
      <c r="M64" s="392"/>
      <c r="N64" s="393"/>
      <c r="AM64" s="379"/>
      <c r="AN64" s="379" t="s">
        <v>607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4" t="s">
        <v>615</v>
      </c>
      <c r="AO65" s="1265"/>
      <c r="AP65" s="1265"/>
      <c r="AQ65" s="1265"/>
      <c r="AR65" s="1265"/>
      <c r="AS65" s="1265"/>
      <c r="AT65" s="1265"/>
      <c r="AU65" s="1265"/>
      <c r="AV65" s="1265"/>
      <c r="AW65" s="1265"/>
      <c r="AX65" s="1265"/>
      <c r="AY65" s="1265"/>
      <c r="AZ65" s="1265"/>
      <c r="BA65" s="1265"/>
      <c r="BB65" s="1265"/>
      <c r="BC65" s="1265"/>
      <c r="BD65" s="1265"/>
      <c r="BE65" s="1265"/>
      <c r="BF65" s="1265"/>
      <c r="BG65" s="1265"/>
      <c r="BH65" s="1265"/>
      <c r="BI65" s="1265"/>
      <c r="BJ65" s="1265"/>
      <c r="BK65" s="1265"/>
      <c r="BL65" s="1265"/>
      <c r="BM65" s="1265"/>
      <c r="BN65" s="1265"/>
      <c r="BO65" s="1265"/>
      <c r="BP65" s="1265"/>
      <c r="BQ65" s="1265"/>
      <c r="BR65" s="1265"/>
      <c r="BS65" s="1265"/>
      <c r="BT65" s="1265"/>
      <c r="BU65" s="1265"/>
      <c r="BV65" s="1265"/>
      <c r="BW65" s="1265"/>
      <c r="BX65" s="1265"/>
      <c r="BY65" s="1265"/>
      <c r="BZ65" s="1265"/>
      <c r="CA65" s="1265"/>
      <c r="CB65" s="1265"/>
      <c r="CC65" s="1265"/>
      <c r="CD65" s="1265"/>
      <c r="CE65" s="1265"/>
      <c r="CF65" s="1265"/>
      <c r="CG65" s="1265"/>
      <c r="CH65" s="1265"/>
      <c r="CI65" s="1265"/>
      <c r="CJ65" s="1265"/>
      <c r="CK65" s="1265"/>
      <c r="CL65" s="1265"/>
      <c r="CM65" s="1265"/>
      <c r="CN65" s="1265"/>
      <c r="CO65" s="1265"/>
      <c r="CP65" s="1265"/>
      <c r="CQ65" s="1265"/>
      <c r="CR65" s="1265"/>
      <c r="CS65" s="1265"/>
      <c r="CT65" s="1265"/>
      <c r="CU65" s="1265"/>
      <c r="CV65" s="1265"/>
      <c r="CW65" s="1265"/>
      <c r="CX65" s="1265"/>
      <c r="CY65" s="1265"/>
      <c r="CZ65" s="1265"/>
      <c r="DA65" s="1265"/>
      <c r="DB65" s="1265"/>
      <c r="DC65" s="1266"/>
    </row>
    <row r="66" spans="2:107" ht="13.2" x14ac:dyDescent="0.2">
      <c r="B66" s="372"/>
      <c r="AN66" s="1267"/>
      <c r="AO66" s="1268"/>
      <c r="AP66" s="1268"/>
      <c r="AQ66" s="1268"/>
      <c r="AR66" s="1268"/>
      <c r="AS66" s="1268"/>
      <c r="AT66" s="1268"/>
      <c r="AU66" s="1268"/>
      <c r="AV66" s="1268"/>
      <c r="AW66" s="1268"/>
      <c r="AX66" s="1268"/>
      <c r="AY66" s="1268"/>
      <c r="AZ66" s="1268"/>
      <c r="BA66" s="1268"/>
      <c r="BB66" s="1268"/>
      <c r="BC66" s="1268"/>
      <c r="BD66" s="1268"/>
      <c r="BE66" s="1268"/>
      <c r="BF66" s="1268"/>
      <c r="BG66" s="1268"/>
      <c r="BH66" s="1268"/>
      <c r="BI66" s="1268"/>
      <c r="BJ66" s="1268"/>
      <c r="BK66" s="1268"/>
      <c r="BL66" s="1268"/>
      <c r="BM66" s="1268"/>
      <c r="BN66" s="1268"/>
      <c r="BO66" s="1268"/>
      <c r="BP66" s="1268"/>
      <c r="BQ66" s="1268"/>
      <c r="BR66" s="1268"/>
      <c r="BS66" s="1268"/>
      <c r="BT66" s="1268"/>
      <c r="BU66" s="1268"/>
      <c r="BV66" s="1268"/>
      <c r="BW66" s="1268"/>
      <c r="BX66" s="1268"/>
      <c r="BY66" s="1268"/>
      <c r="BZ66" s="1268"/>
      <c r="CA66" s="1268"/>
      <c r="CB66" s="1268"/>
      <c r="CC66" s="1268"/>
      <c r="CD66" s="1268"/>
      <c r="CE66" s="1268"/>
      <c r="CF66" s="1268"/>
      <c r="CG66" s="1268"/>
      <c r="CH66" s="1268"/>
      <c r="CI66" s="1268"/>
      <c r="CJ66" s="1268"/>
      <c r="CK66" s="1268"/>
      <c r="CL66" s="1268"/>
      <c r="CM66" s="1268"/>
      <c r="CN66" s="1268"/>
      <c r="CO66" s="1268"/>
      <c r="CP66" s="1268"/>
      <c r="CQ66" s="1268"/>
      <c r="CR66" s="1268"/>
      <c r="CS66" s="1268"/>
      <c r="CT66" s="1268"/>
      <c r="CU66" s="1268"/>
      <c r="CV66" s="1268"/>
      <c r="CW66" s="1268"/>
      <c r="CX66" s="1268"/>
      <c r="CY66" s="1268"/>
      <c r="CZ66" s="1268"/>
      <c r="DA66" s="1268"/>
      <c r="DB66" s="1268"/>
      <c r="DC66" s="1269"/>
    </row>
    <row r="67" spans="2:107" ht="13.2" x14ac:dyDescent="0.2">
      <c r="B67" s="372"/>
      <c r="AN67" s="1267"/>
      <c r="AO67" s="1268"/>
      <c r="AP67" s="1268"/>
      <c r="AQ67" s="1268"/>
      <c r="AR67" s="1268"/>
      <c r="AS67" s="1268"/>
      <c r="AT67" s="1268"/>
      <c r="AU67" s="1268"/>
      <c r="AV67" s="1268"/>
      <c r="AW67" s="1268"/>
      <c r="AX67" s="1268"/>
      <c r="AY67" s="1268"/>
      <c r="AZ67" s="1268"/>
      <c r="BA67" s="1268"/>
      <c r="BB67" s="1268"/>
      <c r="BC67" s="1268"/>
      <c r="BD67" s="1268"/>
      <c r="BE67" s="1268"/>
      <c r="BF67" s="1268"/>
      <c r="BG67" s="1268"/>
      <c r="BH67" s="1268"/>
      <c r="BI67" s="1268"/>
      <c r="BJ67" s="1268"/>
      <c r="BK67" s="1268"/>
      <c r="BL67" s="1268"/>
      <c r="BM67" s="1268"/>
      <c r="BN67" s="1268"/>
      <c r="BO67" s="1268"/>
      <c r="BP67" s="1268"/>
      <c r="BQ67" s="1268"/>
      <c r="BR67" s="1268"/>
      <c r="BS67" s="1268"/>
      <c r="BT67" s="1268"/>
      <c r="BU67" s="1268"/>
      <c r="BV67" s="1268"/>
      <c r="BW67" s="1268"/>
      <c r="BX67" s="1268"/>
      <c r="BY67" s="1268"/>
      <c r="BZ67" s="1268"/>
      <c r="CA67" s="1268"/>
      <c r="CB67" s="1268"/>
      <c r="CC67" s="1268"/>
      <c r="CD67" s="1268"/>
      <c r="CE67" s="1268"/>
      <c r="CF67" s="1268"/>
      <c r="CG67" s="1268"/>
      <c r="CH67" s="1268"/>
      <c r="CI67" s="1268"/>
      <c r="CJ67" s="1268"/>
      <c r="CK67" s="1268"/>
      <c r="CL67" s="1268"/>
      <c r="CM67" s="1268"/>
      <c r="CN67" s="1268"/>
      <c r="CO67" s="1268"/>
      <c r="CP67" s="1268"/>
      <c r="CQ67" s="1268"/>
      <c r="CR67" s="1268"/>
      <c r="CS67" s="1268"/>
      <c r="CT67" s="1268"/>
      <c r="CU67" s="1268"/>
      <c r="CV67" s="1268"/>
      <c r="CW67" s="1268"/>
      <c r="CX67" s="1268"/>
      <c r="CY67" s="1268"/>
      <c r="CZ67" s="1268"/>
      <c r="DA67" s="1268"/>
      <c r="DB67" s="1268"/>
      <c r="DC67" s="1269"/>
    </row>
    <row r="68" spans="2:107" ht="13.2" x14ac:dyDescent="0.2">
      <c r="B68" s="372"/>
      <c r="AN68" s="1267"/>
      <c r="AO68" s="1268"/>
      <c r="AP68" s="1268"/>
      <c r="AQ68" s="1268"/>
      <c r="AR68" s="1268"/>
      <c r="AS68" s="1268"/>
      <c r="AT68" s="1268"/>
      <c r="AU68" s="1268"/>
      <c r="AV68" s="1268"/>
      <c r="AW68" s="1268"/>
      <c r="AX68" s="1268"/>
      <c r="AY68" s="1268"/>
      <c r="AZ68" s="1268"/>
      <c r="BA68" s="1268"/>
      <c r="BB68" s="1268"/>
      <c r="BC68" s="1268"/>
      <c r="BD68" s="1268"/>
      <c r="BE68" s="1268"/>
      <c r="BF68" s="1268"/>
      <c r="BG68" s="1268"/>
      <c r="BH68" s="1268"/>
      <c r="BI68" s="1268"/>
      <c r="BJ68" s="1268"/>
      <c r="BK68" s="1268"/>
      <c r="BL68" s="1268"/>
      <c r="BM68" s="1268"/>
      <c r="BN68" s="1268"/>
      <c r="BO68" s="1268"/>
      <c r="BP68" s="1268"/>
      <c r="BQ68" s="1268"/>
      <c r="BR68" s="1268"/>
      <c r="BS68" s="1268"/>
      <c r="BT68" s="1268"/>
      <c r="BU68" s="1268"/>
      <c r="BV68" s="1268"/>
      <c r="BW68" s="1268"/>
      <c r="BX68" s="1268"/>
      <c r="BY68" s="1268"/>
      <c r="BZ68" s="1268"/>
      <c r="CA68" s="1268"/>
      <c r="CB68" s="1268"/>
      <c r="CC68" s="1268"/>
      <c r="CD68" s="1268"/>
      <c r="CE68" s="1268"/>
      <c r="CF68" s="1268"/>
      <c r="CG68" s="1268"/>
      <c r="CH68" s="1268"/>
      <c r="CI68" s="1268"/>
      <c r="CJ68" s="1268"/>
      <c r="CK68" s="1268"/>
      <c r="CL68" s="1268"/>
      <c r="CM68" s="1268"/>
      <c r="CN68" s="1268"/>
      <c r="CO68" s="1268"/>
      <c r="CP68" s="1268"/>
      <c r="CQ68" s="1268"/>
      <c r="CR68" s="1268"/>
      <c r="CS68" s="1268"/>
      <c r="CT68" s="1268"/>
      <c r="CU68" s="1268"/>
      <c r="CV68" s="1268"/>
      <c r="CW68" s="1268"/>
      <c r="CX68" s="1268"/>
      <c r="CY68" s="1268"/>
      <c r="CZ68" s="1268"/>
      <c r="DA68" s="1268"/>
      <c r="DB68" s="1268"/>
      <c r="DC68" s="1269"/>
    </row>
    <row r="69" spans="2:107" ht="13.2" x14ac:dyDescent="0.2">
      <c r="B69" s="372"/>
      <c r="AN69" s="1270"/>
      <c r="AO69" s="1271"/>
      <c r="AP69" s="1271"/>
      <c r="AQ69" s="1271"/>
      <c r="AR69" s="1271"/>
      <c r="AS69" s="1271"/>
      <c r="AT69" s="1271"/>
      <c r="AU69" s="1271"/>
      <c r="AV69" s="1271"/>
      <c r="AW69" s="1271"/>
      <c r="AX69" s="1271"/>
      <c r="AY69" s="1271"/>
      <c r="AZ69" s="1271"/>
      <c r="BA69" s="1271"/>
      <c r="BB69" s="1271"/>
      <c r="BC69" s="1271"/>
      <c r="BD69" s="1271"/>
      <c r="BE69" s="1271"/>
      <c r="BF69" s="1271"/>
      <c r="BG69" s="1271"/>
      <c r="BH69" s="1271"/>
      <c r="BI69" s="1271"/>
      <c r="BJ69" s="1271"/>
      <c r="BK69" s="1271"/>
      <c r="BL69" s="1271"/>
      <c r="BM69" s="1271"/>
      <c r="BN69" s="1271"/>
      <c r="BO69" s="1271"/>
      <c r="BP69" s="1271"/>
      <c r="BQ69" s="1271"/>
      <c r="BR69" s="1271"/>
      <c r="BS69" s="1271"/>
      <c r="BT69" s="1271"/>
      <c r="BU69" s="1271"/>
      <c r="BV69" s="1271"/>
      <c r="BW69" s="1271"/>
      <c r="BX69" s="1271"/>
      <c r="BY69" s="1271"/>
      <c r="BZ69" s="1271"/>
      <c r="CA69" s="1271"/>
      <c r="CB69" s="1271"/>
      <c r="CC69" s="1271"/>
      <c r="CD69" s="1271"/>
      <c r="CE69" s="1271"/>
      <c r="CF69" s="1271"/>
      <c r="CG69" s="1271"/>
      <c r="CH69" s="1271"/>
      <c r="CI69" s="1271"/>
      <c r="CJ69" s="1271"/>
      <c r="CK69" s="1271"/>
      <c r="CL69" s="1271"/>
      <c r="CM69" s="1271"/>
      <c r="CN69" s="1271"/>
      <c r="CO69" s="1271"/>
      <c r="CP69" s="1271"/>
      <c r="CQ69" s="1271"/>
      <c r="CR69" s="1271"/>
      <c r="CS69" s="1271"/>
      <c r="CT69" s="1271"/>
      <c r="CU69" s="1271"/>
      <c r="CV69" s="1271"/>
      <c r="CW69" s="1271"/>
      <c r="CX69" s="1271"/>
      <c r="CY69" s="1271"/>
      <c r="CZ69" s="1271"/>
      <c r="DA69" s="1271"/>
      <c r="DB69" s="1271"/>
      <c r="DC69" s="1272"/>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608</v>
      </c>
    </row>
    <row r="72" spans="2:107" ht="13.2" x14ac:dyDescent="0.2">
      <c r="B72" s="372"/>
      <c r="G72" s="1256"/>
      <c r="H72" s="1256"/>
      <c r="I72" s="1256"/>
      <c r="J72" s="1256"/>
      <c r="K72" s="382"/>
      <c r="L72" s="382"/>
      <c r="M72" s="383"/>
      <c r="N72" s="383"/>
      <c r="AN72" s="1257"/>
      <c r="AO72" s="1258"/>
      <c r="AP72" s="1258"/>
      <c r="AQ72" s="1258"/>
      <c r="AR72" s="1258"/>
      <c r="AS72" s="1258"/>
      <c r="AT72" s="1258"/>
      <c r="AU72" s="1258"/>
      <c r="AV72" s="1258"/>
      <c r="AW72" s="1258"/>
      <c r="AX72" s="1258"/>
      <c r="AY72" s="1258"/>
      <c r="AZ72" s="1258"/>
      <c r="BA72" s="1258"/>
      <c r="BB72" s="1258"/>
      <c r="BC72" s="1258"/>
      <c r="BD72" s="1258"/>
      <c r="BE72" s="1258"/>
      <c r="BF72" s="1258"/>
      <c r="BG72" s="1258"/>
      <c r="BH72" s="1258"/>
      <c r="BI72" s="1258"/>
      <c r="BJ72" s="1258"/>
      <c r="BK72" s="1258"/>
      <c r="BL72" s="1258"/>
      <c r="BM72" s="1258"/>
      <c r="BN72" s="1258"/>
      <c r="BO72" s="1259"/>
      <c r="BP72" s="1260" t="s">
        <v>567</v>
      </c>
      <c r="BQ72" s="1260"/>
      <c r="BR72" s="1260"/>
      <c r="BS72" s="1260"/>
      <c r="BT72" s="1260"/>
      <c r="BU72" s="1260"/>
      <c r="BV72" s="1260"/>
      <c r="BW72" s="1260"/>
      <c r="BX72" s="1260" t="s">
        <v>568</v>
      </c>
      <c r="BY72" s="1260"/>
      <c r="BZ72" s="1260"/>
      <c r="CA72" s="1260"/>
      <c r="CB72" s="1260"/>
      <c r="CC72" s="1260"/>
      <c r="CD72" s="1260"/>
      <c r="CE72" s="1260"/>
      <c r="CF72" s="1260" t="s">
        <v>569</v>
      </c>
      <c r="CG72" s="1260"/>
      <c r="CH72" s="1260"/>
      <c r="CI72" s="1260"/>
      <c r="CJ72" s="1260"/>
      <c r="CK72" s="1260"/>
      <c r="CL72" s="1260"/>
      <c r="CM72" s="1260"/>
      <c r="CN72" s="1260" t="s">
        <v>570</v>
      </c>
      <c r="CO72" s="1260"/>
      <c r="CP72" s="1260"/>
      <c r="CQ72" s="1260"/>
      <c r="CR72" s="1260"/>
      <c r="CS72" s="1260"/>
      <c r="CT72" s="1260"/>
      <c r="CU72" s="1260"/>
      <c r="CV72" s="1260" t="s">
        <v>571</v>
      </c>
      <c r="CW72" s="1260"/>
      <c r="CX72" s="1260"/>
      <c r="CY72" s="1260"/>
      <c r="CZ72" s="1260"/>
      <c r="DA72" s="1260"/>
      <c r="DB72" s="1260"/>
      <c r="DC72" s="1260"/>
    </row>
    <row r="73" spans="2:107" ht="13.2" x14ac:dyDescent="0.2">
      <c r="B73" s="372"/>
      <c r="G73" s="1274"/>
      <c r="H73" s="1274"/>
      <c r="I73" s="1274"/>
      <c r="J73" s="1274"/>
      <c r="K73" s="1277"/>
      <c r="L73" s="1277"/>
      <c r="M73" s="1277"/>
      <c r="N73" s="1277"/>
      <c r="AM73" s="381"/>
      <c r="AN73" s="1263" t="s">
        <v>609</v>
      </c>
      <c r="AO73" s="1263"/>
      <c r="AP73" s="1263"/>
      <c r="AQ73" s="1263"/>
      <c r="AR73" s="1263"/>
      <c r="AS73" s="1263"/>
      <c r="AT73" s="1263"/>
      <c r="AU73" s="1263"/>
      <c r="AV73" s="1263"/>
      <c r="AW73" s="1263"/>
      <c r="AX73" s="1263"/>
      <c r="AY73" s="1263"/>
      <c r="AZ73" s="1263"/>
      <c r="BA73" s="1263"/>
      <c r="BB73" s="1263" t="s">
        <v>610</v>
      </c>
      <c r="BC73" s="1263"/>
      <c r="BD73" s="1263"/>
      <c r="BE73" s="1263"/>
      <c r="BF73" s="1263"/>
      <c r="BG73" s="1263"/>
      <c r="BH73" s="1263"/>
      <c r="BI73" s="1263"/>
      <c r="BJ73" s="1263"/>
      <c r="BK73" s="1263"/>
      <c r="BL73" s="1263"/>
      <c r="BM73" s="1263"/>
      <c r="BN73" s="1263"/>
      <c r="BO73" s="1263"/>
      <c r="BP73" s="1262">
        <v>52</v>
      </c>
      <c r="BQ73" s="1262"/>
      <c r="BR73" s="1262"/>
      <c r="BS73" s="1262"/>
      <c r="BT73" s="1262"/>
      <c r="BU73" s="1262"/>
      <c r="BV73" s="1262"/>
      <c r="BW73" s="1262"/>
      <c r="BX73" s="1262">
        <v>54.7</v>
      </c>
      <c r="BY73" s="1262"/>
      <c r="BZ73" s="1262"/>
      <c r="CA73" s="1262"/>
      <c r="CB73" s="1262"/>
      <c r="CC73" s="1262"/>
      <c r="CD73" s="1262"/>
      <c r="CE73" s="1262"/>
      <c r="CF73" s="1262">
        <v>43.6</v>
      </c>
      <c r="CG73" s="1262"/>
      <c r="CH73" s="1262"/>
      <c r="CI73" s="1262"/>
      <c r="CJ73" s="1262"/>
      <c r="CK73" s="1262"/>
      <c r="CL73" s="1262"/>
      <c r="CM73" s="1262"/>
      <c r="CN73" s="1262">
        <v>30.9</v>
      </c>
      <c r="CO73" s="1262"/>
      <c r="CP73" s="1262"/>
      <c r="CQ73" s="1262"/>
      <c r="CR73" s="1262"/>
      <c r="CS73" s="1262"/>
      <c r="CT73" s="1262"/>
      <c r="CU73" s="1262"/>
      <c r="CV73" s="1262">
        <v>27.8</v>
      </c>
      <c r="CW73" s="1262"/>
      <c r="CX73" s="1262"/>
      <c r="CY73" s="1262"/>
      <c r="CZ73" s="1262"/>
      <c r="DA73" s="1262"/>
      <c r="DB73" s="1262"/>
      <c r="DC73" s="1262"/>
    </row>
    <row r="74" spans="2:107" ht="13.2" x14ac:dyDescent="0.2">
      <c r="B74" s="372"/>
      <c r="G74" s="1274"/>
      <c r="H74" s="1274"/>
      <c r="I74" s="1274"/>
      <c r="J74" s="1274"/>
      <c r="K74" s="1277"/>
      <c r="L74" s="1277"/>
      <c r="M74" s="1277"/>
      <c r="N74" s="1277"/>
      <c r="AM74" s="381"/>
      <c r="AN74" s="1263"/>
      <c r="AO74" s="1263"/>
      <c r="AP74" s="1263"/>
      <c r="AQ74" s="1263"/>
      <c r="AR74" s="1263"/>
      <c r="AS74" s="1263"/>
      <c r="AT74" s="1263"/>
      <c r="AU74" s="1263"/>
      <c r="AV74" s="1263"/>
      <c r="AW74" s="1263"/>
      <c r="AX74" s="1263"/>
      <c r="AY74" s="1263"/>
      <c r="AZ74" s="1263"/>
      <c r="BA74" s="1263"/>
      <c r="BB74" s="1263"/>
      <c r="BC74" s="1263"/>
      <c r="BD74" s="1263"/>
      <c r="BE74" s="1263"/>
      <c r="BF74" s="1263"/>
      <c r="BG74" s="1263"/>
      <c r="BH74" s="1263"/>
      <c r="BI74" s="1263"/>
      <c r="BJ74" s="1263"/>
      <c r="BK74" s="1263"/>
      <c r="BL74" s="1263"/>
      <c r="BM74" s="1263"/>
      <c r="BN74" s="1263"/>
      <c r="BO74" s="1263"/>
      <c r="BP74" s="1262"/>
      <c r="BQ74" s="1262"/>
      <c r="BR74" s="1262"/>
      <c r="BS74" s="1262"/>
      <c r="BT74" s="1262"/>
      <c r="BU74" s="1262"/>
      <c r="BV74" s="1262"/>
      <c r="BW74" s="1262"/>
      <c r="BX74" s="1262"/>
      <c r="BY74" s="1262"/>
      <c r="BZ74" s="1262"/>
      <c r="CA74" s="1262"/>
      <c r="CB74" s="1262"/>
      <c r="CC74" s="1262"/>
      <c r="CD74" s="1262"/>
      <c r="CE74" s="1262"/>
      <c r="CF74" s="1262"/>
      <c r="CG74" s="1262"/>
      <c r="CH74" s="1262"/>
      <c r="CI74" s="1262"/>
      <c r="CJ74" s="1262"/>
      <c r="CK74" s="1262"/>
      <c r="CL74" s="1262"/>
      <c r="CM74" s="1262"/>
      <c r="CN74" s="1262"/>
      <c r="CO74" s="1262"/>
      <c r="CP74" s="1262"/>
      <c r="CQ74" s="1262"/>
      <c r="CR74" s="1262"/>
      <c r="CS74" s="1262"/>
      <c r="CT74" s="1262"/>
      <c r="CU74" s="1262"/>
      <c r="CV74" s="1262"/>
      <c r="CW74" s="1262"/>
      <c r="CX74" s="1262"/>
      <c r="CY74" s="1262"/>
      <c r="CZ74" s="1262"/>
      <c r="DA74" s="1262"/>
      <c r="DB74" s="1262"/>
      <c r="DC74" s="1262"/>
    </row>
    <row r="75" spans="2:107" ht="13.2" x14ac:dyDescent="0.2">
      <c r="B75" s="372"/>
      <c r="G75" s="1274"/>
      <c r="H75" s="1274"/>
      <c r="I75" s="1256"/>
      <c r="J75" s="1256"/>
      <c r="K75" s="1273"/>
      <c r="L75" s="1273"/>
      <c r="M75" s="1273"/>
      <c r="N75" s="1273"/>
      <c r="AM75" s="381"/>
      <c r="AN75" s="1263"/>
      <c r="AO75" s="1263"/>
      <c r="AP75" s="1263"/>
      <c r="AQ75" s="1263"/>
      <c r="AR75" s="1263"/>
      <c r="AS75" s="1263"/>
      <c r="AT75" s="1263"/>
      <c r="AU75" s="1263"/>
      <c r="AV75" s="1263"/>
      <c r="AW75" s="1263"/>
      <c r="AX75" s="1263"/>
      <c r="AY75" s="1263"/>
      <c r="AZ75" s="1263"/>
      <c r="BA75" s="1263"/>
      <c r="BB75" s="1263" t="s">
        <v>614</v>
      </c>
      <c r="BC75" s="1263"/>
      <c r="BD75" s="1263"/>
      <c r="BE75" s="1263"/>
      <c r="BF75" s="1263"/>
      <c r="BG75" s="1263"/>
      <c r="BH75" s="1263"/>
      <c r="BI75" s="1263"/>
      <c r="BJ75" s="1263"/>
      <c r="BK75" s="1263"/>
      <c r="BL75" s="1263"/>
      <c r="BM75" s="1263"/>
      <c r="BN75" s="1263"/>
      <c r="BO75" s="1263"/>
      <c r="BP75" s="1262">
        <v>8</v>
      </c>
      <c r="BQ75" s="1262"/>
      <c r="BR75" s="1262"/>
      <c r="BS75" s="1262"/>
      <c r="BT75" s="1262"/>
      <c r="BU75" s="1262"/>
      <c r="BV75" s="1262"/>
      <c r="BW75" s="1262"/>
      <c r="BX75" s="1262">
        <v>8.5</v>
      </c>
      <c r="BY75" s="1262"/>
      <c r="BZ75" s="1262"/>
      <c r="CA75" s="1262"/>
      <c r="CB75" s="1262"/>
      <c r="CC75" s="1262"/>
      <c r="CD75" s="1262"/>
      <c r="CE75" s="1262"/>
      <c r="CF75" s="1262">
        <v>8.5</v>
      </c>
      <c r="CG75" s="1262"/>
      <c r="CH75" s="1262"/>
      <c r="CI75" s="1262"/>
      <c r="CJ75" s="1262"/>
      <c r="CK75" s="1262"/>
      <c r="CL75" s="1262"/>
      <c r="CM75" s="1262"/>
      <c r="CN75" s="1262">
        <v>8.6</v>
      </c>
      <c r="CO75" s="1262"/>
      <c r="CP75" s="1262"/>
      <c r="CQ75" s="1262"/>
      <c r="CR75" s="1262"/>
      <c r="CS75" s="1262"/>
      <c r="CT75" s="1262"/>
      <c r="CU75" s="1262"/>
      <c r="CV75" s="1262">
        <v>9.6</v>
      </c>
      <c r="CW75" s="1262"/>
      <c r="CX75" s="1262"/>
      <c r="CY75" s="1262"/>
      <c r="CZ75" s="1262"/>
      <c r="DA75" s="1262"/>
      <c r="DB75" s="1262"/>
      <c r="DC75" s="1262"/>
    </row>
    <row r="76" spans="2:107" ht="13.2" x14ac:dyDescent="0.2">
      <c r="B76" s="372"/>
      <c r="G76" s="1274"/>
      <c r="H76" s="1274"/>
      <c r="I76" s="1256"/>
      <c r="J76" s="1256"/>
      <c r="K76" s="1273"/>
      <c r="L76" s="1273"/>
      <c r="M76" s="1273"/>
      <c r="N76" s="1273"/>
      <c r="AM76" s="381"/>
      <c r="AN76" s="1263"/>
      <c r="AO76" s="1263"/>
      <c r="AP76" s="1263"/>
      <c r="AQ76" s="1263"/>
      <c r="AR76" s="1263"/>
      <c r="AS76" s="1263"/>
      <c r="AT76" s="1263"/>
      <c r="AU76" s="1263"/>
      <c r="AV76" s="1263"/>
      <c r="AW76" s="1263"/>
      <c r="AX76" s="1263"/>
      <c r="AY76" s="1263"/>
      <c r="AZ76" s="1263"/>
      <c r="BA76" s="1263"/>
      <c r="BB76" s="1263"/>
      <c r="BC76" s="1263"/>
      <c r="BD76" s="1263"/>
      <c r="BE76" s="1263"/>
      <c r="BF76" s="1263"/>
      <c r="BG76" s="1263"/>
      <c r="BH76" s="1263"/>
      <c r="BI76" s="1263"/>
      <c r="BJ76" s="1263"/>
      <c r="BK76" s="1263"/>
      <c r="BL76" s="1263"/>
      <c r="BM76" s="1263"/>
      <c r="BN76" s="1263"/>
      <c r="BO76" s="1263"/>
      <c r="BP76" s="1262"/>
      <c r="BQ76" s="1262"/>
      <c r="BR76" s="1262"/>
      <c r="BS76" s="1262"/>
      <c r="BT76" s="1262"/>
      <c r="BU76" s="1262"/>
      <c r="BV76" s="1262"/>
      <c r="BW76" s="1262"/>
      <c r="BX76" s="1262"/>
      <c r="BY76" s="1262"/>
      <c r="BZ76" s="1262"/>
      <c r="CA76" s="1262"/>
      <c r="CB76" s="1262"/>
      <c r="CC76" s="1262"/>
      <c r="CD76" s="1262"/>
      <c r="CE76" s="1262"/>
      <c r="CF76" s="1262"/>
      <c r="CG76" s="1262"/>
      <c r="CH76" s="1262"/>
      <c r="CI76" s="1262"/>
      <c r="CJ76" s="1262"/>
      <c r="CK76" s="1262"/>
      <c r="CL76" s="1262"/>
      <c r="CM76" s="1262"/>
      <c r="CN76" s="1262"/>
      <c r="CO76" s="1262"/>
      <c r="CP76" s="1262"/>
      <c r="CQ76" s="1262"/>
      <c r="CR76" s="1262"/>
      <c r="CS76" s="1262"/>
      <c r="CT76" s="1262"/>
      <c r="CU76" s="1262"/>
      <c r="CV76" s="1262"/>
      <c r="CW76" s="1262"/>
      <c r="CX76" s="1262"/>
      <c r="CY76" s="1262"/>
      <c r="CZ76" s="1262"/>
      <c r="DA76" s="1262"/>
      <c r="DB76" s="1262"/>
      <c r="DC76" s="1262"/>
    </row>
    <row r="77" spans="2:107" ht="13.2" x14ac:dyDescent="0.2">
      <c r="B77" s="372"/>
      <c r="G77" s="1256"/>
      <c r="H77" s="1256"/>
      <c r="I77" s="1256"/>
      <c r="J77" s="1256"/>
      <c r="K77" s="1277"/>
      <c r="L77" s="1277"/>
      <c r="M77" s="1277"/>
      <c r="N77" s="1277"/>
      <c r="AN77" s="1260" t="s">
        <v>612</v>
      </c>
      <c r="AO77" s="1260"/>
      <c r="AP77" s="1260"/>
      <c r="AQ77" s="1260"/>
      <c r="AR77" s="1260"/>
      <c r="AS77" s="1260"/>
      <c r="AT77" s="1260"/>
      <c r="AU77" s="1260"/>
      <c r="AV77" s="1260"/>
      <c r="AW77" s="1260"/>
      <c r="AX77" s="1260"/>
      <c r="AY77" s="1260"/>
      <c r="AZ77" s="1260"/>
      <c r="BA77" s="1260"/>
      <c r="BB77" s="1263" t="s">
        <v>610</v>
      </c>
      <c r="BC77" s="1263"/>
      <c r="BD77" s="1263"/>
      <c r="BE77" s="1263"/>
      <c r="BF77" s="1263"/>
      <c r="BG77" s="1263"/>
      <c r="BH77" s="1263"/>
      <c r="BI77" s="1263"/>
      <c r="BJ77" s="1263"/>
      <c r="BK77" s="1263"/>
      <c r="BL77" s="1263"/>
      <c r="BM77" s="1263"/>
      <c r="BN77" s="1263"/>
      <c r="BO77" s="1263"/>
      <c r="BP77" s="1262">
        <v>0</v>
      </c>
      <c r="BQ77" s="1262"/>
      <c r="BR77" s="1262"/>
      <c r="BS77" s="1262"/>
      <c r="BT77" s="1262"/>
      <c r="BU77" s="1262"/>
      <c r="BV77" s="1262"/>
      <c r="BW77" s="1262"/>
      <c r="BX77" s="1262">
        <v>0</v>
      </c>
      <c r="BY77" s="1262"/>
      <c r="BZ77" s="1262"/>
      <c r="CA77" s="1262"/>
      <c r="CB77" s="1262"/>
      <c r="CC77" s="1262"/>
      <c r="CD77" s="1262"/>
      <c r="CE77" s="1262"/>
      <c r="CF77" s="1262">
        <v>0</v>
      </c>
      <c r="CG77" s="1262"/>
      <c r="CH77" s="1262"/>
      <c r="CI77" s="1262"/>
      <c r="CJ77" s="1262"/>
      <c r="CK77" s="1262"/>
      <c r="CL77" s="1262"/>
      <c r="CM77" s="1262"/>
      <c r="CN77" s="1262">
        <v>0</v>
      </c>
      <c r="CO77" s="1262"/>
      <c r="CP77" s="1262"/>
      <c r="CQ77" s="1262"/>
      <c r="CR77" s="1262"/>
      <c r="CS77" s="1262"/>
      <c r="CT77" s="1262"/>
      <c r="CU77" s="1262"/>
      <c r="CV77" s="1262">
        <v>0</v>
      </c>
      <c r="CW77" s="1262"/>
      <c r="CX77" s="1262"/>
      <c r="CY77" s="1262"/>
      <c r="CZ77" s="1262"/>
      <c r="DA77" s="1262"/>
      <c r="DB77" s="1262"/>
      <c r="DC77" s="1262"/>
    </row>
    <row r="78" spans="2:107" ht="13.2" x14ac:dyDescent="0.2">
      <c r="B78" s="372"/>
      <c r="G78" s="1256"/>
      <c r="H78" s="1256"/>
      <c r="I78" s="1256"/>
      <c r="J78" s="1256"/>
      <c r="K78" s="1277"/>
      <c r="L78" s="1277"/>
      <c r="M78" s="1277"/>
      <c r="N78" s="1277"/>
      <c r="AN78" s="1260"/>
      <c r="AO78" s="1260"/>
      <c r="AP78" s="1260"/>
      <c r="AQ78" s="1260"/>
      <c r="AR78" s="1260"/>
      <c r="AS78" s="1260"/>
      <c r="AT78" s="1260"/>
      <c r="AU78" s="1260"/>
      <c r="AV78" s="1260"/>
      <c r="AW78" s="1260"/>
      <c r="AX78" s="1260"/>
      <c r="AY78" s="1260"/>
      <c r="AZ78" s="1260"/>
      <c r="BA78" s="1260"/>
      <c r="BB78" s="1263"/>
      <c r="BC78" s="1263"/>
      <c r="BD78" s="1263"/>
      <c r="BE78" s="1263"/>
      <c r="BF78" s="1263"/>
      <c r="BG78" s="1263"/>
      <c r="BH78" s="1263"/>
      <c r="BI78" s="1263"/>
      <c r="BJ78" s="1263"/>
      <c r="BK78" s="1263"/>
      <c r="BL78" s="1263"/>
      <c r="BM78" s="1263"/>
      <c r="BN78" s="1263"/>
      <c r="BO78" s="1263"/>
      <c r="BP78" s="1262"/>
      <c r="BQ78" s="1262"/>
      <c r="BR78" s="1262"/>
      <c r="BS78" s="1262"/>
      <c r="BT78" s="1262"/>
      <c r="BU78" s="1262"/>
      <c r="BV78" s="1262"/>
      <c r="BW78" s="1262"/>
      <c r="BX78" s="1262"/>
      <c r="BY78" s="1262"/>
      <c r="BZ78" s="1262"/>
      <c r="CA78" s="1262"/>
      <c r="CB78" s="1262"/>
      <c r="CC78" s="1262"/>
      <c r="CD78" s="1262"/>
      <c r="CE78" s="1262"/>
      <c r="CF78" s="1262"/>
      <c r="CG78" s="1262"/>
      <c r="CH78" s="1262"/>
      <c r="CI78" s="1262"/>
      <c r="CJ78" s="1262"/>
      <c r="CK78" s="1262"/>
      <c r="CL78" s="1262"/>
      <c r="CM78" s="1262"/>
      <c r="CN78" s="1262"/>
      <c r="CO78" s="1262"/>
      <c r="CP78" s="1262"/>
      <c r="CQ78" s="1262"/>
      <c r="CR78" s="1262"/>
      <c r="CS78" s="1262"/>
      <c r="CT78" s="1262"/>
      <c r="CU78" s="1262"/>
      <c r="CV78" s="1262"/>
      <c r="CW78" s="1262"/>
      <c r="CX78" s="1262"/>
      <c r="CY78" s="1262"/>
      <c r="CZ78" s="1262"/>
      <c r="DA78" s="1262"/>
      <c r="DB78" s="1262"/>
      <c r="DC78" s="1262"/>
    </row>
    <row r="79" spans="2:107" ht="13.2" x14ac:dyDescent="0.2">
      <c r="B79" s="372"/>
      <c r="G79" s="1256"/>
      <c r="H79" s="1256"/>
      <c r="I79" s="1276"/>
      <c r="J79" s="1276"/>
      <c r="K79" s="1278"/>
      <c r="L79" s="1278"/>
      <c r="M79" s="1278"/>
      <c r="N79" s="1278"/>
      <c r="AN79" s="1260"/>
      <c r="AO79" s="1260"/>
      <c r="AP79" s="1260"/>
      <c r="AQ79" s="1260"/>
      <c r="AR79" s="1260"/>
      <c r="AS79" s="1260"/>
      <c r="AT79" s="1260"/>
      <c r="AU79" s="1260"/>
      <c r="AV79" s="1260"/>
      <c r="AW79" s="1260"/>
      <c r="AX79" s="1260"/>
      <c r="AY79" s="1260"/>
      <c r="AZ79" s="1260"/>
      <c r="BA79" s="1260"/>
      <c r="BB79" s="1263" t="s">
        <v>614</v>
      </c>
      <c r="BC79" s="1263"/>
      <c r="BD79" s="1263"/>
      <c r="BE79" s="1263"/>
      <c r="BF79" s="1263"/>
      <c r="BG79" s="1263"/>
      <c r="BH79" s="1263"/>
      <c r="BI79" s="1263"/>
      <c r="BJ79" s="1263"/>
      <c r="BK79" s="1263"/>
      <c r="BL79" s="1263"/>
      <c r="BM79" s="1263"/>
      <c r="BN79" s="1263"/>
      <c r="BO79" s="1263"/>
      <c r="BP79" s="1262">
        <v>7.2</v>
      </c>
      <c r="BQ79" s="1262"/>
      <c r="BR79" s="1262"/>
      <c r="BS79" s="1262"/>
      <c r="BT79" s="1262"/>
      <c r="BU79" s="1262"/>
      <c r="BV79" s="1262"/>
      <c r="BW79" s="1262"/>
      <c r="BX79" s="1262">
        <v>7.7</v>
      </c>
      <c r="BY79" s="1262"/>
      <c r="BZ79" s="1262"/>
      <c r="CA79" s="1262"/>
      <c r="CB79" s="1262"/>
      <c r="CC79" s="1262"/>
      <c r="CD79" s="1262"/>
      <c r="CE79" s="1262"/>
      <c r="CF79" s="1262">
        <v>8</v>
      </c>
      <c r="CG79" s="1262"/>
      <c r="CH79" s="1262"/>
      <c r="CI79" s="1262"/>
      <c r="CJ79" s="1262"/>
      <c r="CK79" s="1262"/>
      <c r="CL79" s="1262"/>
      <c r="CM79" s="1262"/>
      <c r="CN79" s="1262">
        <v>8</v>
      </c>
      <c r="CO79" s="1262"/>
      <c r="CP79" s="1262"/>
      <c r="CQ79" s="1262"/>
      <c r="CR79" s="1262"/>
      <c r="CS79" s="1262"/>
      <c r="CT79" s="1262"/>
      <c r="CU79" s="1262"/>
      <c r="CV79" s="1262">
        <v>8.3000000000000007</v>
      </c>
      <c r="CW79" s="1262"/>
      <c r="CX79" s="1262"/>
      <c r="CY79" s="1262"/>
      <c r="CZ79" s="1262"/>
      <c r="DA79" s="1262"/>
      <c r="DB79" s="1262"/>
      <c r="DC79" s="1262"/>
    </row>
    <row r="80" spans="2:107" ht="13.2" x14ac:dyDescent="0.2">
      <c r="B80" s="372"/>
      <c r="G80" s="1256"/>
      <c r="H80" s="1256"/>
      <c r="I80" s="1276"/>
      <c r="J80" s="1276"/>
      <c r="K80" s="1278"/>
      <c r="L80" s="1278"/>
      <c r="M80" s="1278"/>
      <c r="N80" s="1278"/>
      <c r="AN80" s="1260"/>
      <c r="AO80" s="1260"/>
      <c r="AP80" s="1260"/>
      <c r="AQ80" s="1260"/>
      <c r="AR80" s="1260"/>
      <c r="AS80" s="1260"/>
      <c r="AT80" s="1260"/>
      <c r="AU80" s="1260"/>
      <c r="AV80" s="1260"/>
      <c r="AW80" s="1260"/>
      <c r="AX80" s="1260"/>
      <c r="AY80" s="1260"/>
      <c r="AZ80" s="1260"/>
      <c r="BA80" s="1260"/>
      <c r="BB80" s="1263"/>
      <c r="BC80" s="1263"/>
      <c r="BD80" s="1263"/>
      <c r="BE80" s="1263"/>
      <c r="BF80" s="1263"/>
      <c r="BG80" s="1263"/>
      <c r="BH80" s="1263"/>
      <c r="BI80" s="1263"/>
      <c r="BJ80" s="1263"/>
      <c r="BK80" s="1263"/>
      <c r="BL80" s="1263"/>
      <c r="BM80" s="1263"/>
      <c r="BN80" s="1263"/>
      <c r="BO80" s="1263"/>
      <c r="BP80" s="1262"/>
      <c r="BQ80" s="1262"/>
      <c r="BR80" s="1262"/>
      <c r="BS80" s="1262"/>
      <c r="BT80" s="1262"/>
      <c r="BU80" s="1262"/>
      <c r="BV80" s="1262"/>
      <c r="BW80" s="1262"/>
      <c r="BX80" s="1262"/>
      <c r="BY80" s="1262"/>
      <c r="BZ80" s="1262"/>
      <c r="CA80" s="1262"/>
      <c r="CB80" s="1262"/>
      <c r="CC80" s="1262"/>
      <c r="CD80" s="1262"/>
      <c r="CE80" s="1262"/>
      <c r="CF80" s="1262"/>
      <c r="CG80" s="1262"/>
      <c r="CH80" s="1262"/>
      <c r="CI80" s="1262"/>
      <c r="CJ80" s="1262"/>
      <c r="CK80" s="1262"/>
      <c r="CL80" s="1262"/>
      <c r="CM80" s="1262"/>
      <c r="CN80" s="1262"/>
      <c r="CO80" s="1262"/>
      <c r="CP80" s="1262"/>
      <c r="CQ80" s="1262"/>
      <c r="CR80" s="1262"/>
      <c r="CS80" s="1262"/>
      <c r="CT80" s="1262"/>
      <c r="CU80" s="1262"/>
      <c r="CV80" s="1262"/>
      <c r="CW80" s="1262"/>
      <c r="CX80" s="1262"/>
      <c r="CY80" s="1262"/>
      <c r="CZ80" s="1262"/>
      <c r="DA80" s="1262"/>
      <c r="DB80" s="1262"/>
      <c r="DC80" s="1262"/>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avhQXsXBMTCp5/jK9z5ca/06JYUPKAyR+LuI6r5XoVES7nTXwhEvNajla2vwrCtPpo0E7ajHpmNMCVDoIjga9w==" saltValue="f4lgmdfnMwNrbxKP+HVu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514</v>
      </c>
    </row>
  </sheetData>
  <sheetProtection algorithmName="SHA-512" hashValue="5aJkTMOWiYa4tB8Xz550Ckzn4vVnqn6rGvKVv+UXHvSM6WvoZZB9tSx+BhRIXpOrVFol8f60gB44JgJIg7xnAw==" saltValue="YHkSYhjkpLcLmMNAldLf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514</v>
      </c>
    </row>
  </sheetData>
  <sheetProtection algorithmName="SHA-512" hashValue="fdDnK+WsZkLa3Z7xjDIZkMH8IW9yUspmWVxusFsf8cz2+RyLtVFowUAAizhn9PhGaehGVfY+HHzSijfR0xqH3w==" saltValue="b89e7DKsT8PaqNTD4sN/i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564</v>
      </c>
      <c r="G2" s="151"/>
      <c r="H2" s="152"/>
    </row>
    <row r="3" spans="1:8" x14ac:dyDescent="0.2">
      <c r="A3" s="148" t="s">
        <v>557</v>
      </c>
      <c r="B3" s="153"/>
      <c r="C3" s="154"/>
      <c r="D3" s="155">
        <v>101158</v>
      </c>
      <c r="E3" s="156"/>
      <c r="F3" s="157">
        <v>114790</v>
      </c>
      <c r="G3" s="158"/>
      <c r="H3" s="159"/>
    </row>
    <row r="4" spans="1:8" x14ac:dyDescent="0.2">
      <c r="A4" s="160"/>
      <c r="B4" s="161"/>
      <c r="C4" s="162"/>
      <c r="D4" s="163">
        <v>48712</v>
      </c>
      <c r="E4" s="164"/>
      <c r="F4" s="165">
        <v>55601</v>
      </c>
      <c r="G4" s="166"/>
      <c r="H4" s="167"/>
    </row>
    <row r="5" spans="1:8" x14ac:dyDescent="0.2">
      <c r="A5" s="148" t="s">
        <v>559</v>
      </c>
      <c r="B5" s="153"/>
      <c r="C5" s="154"/>
      <c r="D5" s="155">
        <v>120233</v>
      </c>
      <c r="E5" s="156"/>
      <c r="F5" s="157">
        <v>126262</v>
      </c>
      <c r="G5" s="158"/>
      <c r="H5" s="159"/>
    </row>
    <row r="6" spans="1:8" x14ac:dyDescent="0.2">
      <c r="A6" s="160"/>
      <c r="B6" s="161"/>
      <c r="C6" s="162"/>
      <c r="D6" s="163">
        <v>56471</v>
      </c>
      <c r="E6" s="164"/>
      <c r="F6" s="165">
        <v>56769</v>
      </c>
      <c r="G6" s="166"/>
      <c r="H6" s="167"/>
    </row>
    <row r="7" spans="1:8" x14ac:dyDescent="0.2">
      <c r="A7" s="148" t="s">
        <v>560</v>
      </c>
      <c r="B7" s="153"/>
      <c r="C7" s="154"/>
      <c r="D7" s="155">
        <v>115704</v>
      </c>
      <c r="E7" s="156"/>
      <c r="F7" s="157">
        <v>126525</v>
      </c>
      <c r="G7" s="158"/>
      <c r="H7" s="159"/>
    </row>
    <row r="8" spans="1:8" x14ac:dyDescent="0.2">
      <c r="A8" s="160"/>
      <c r="B8" s="161"/>
      <c r="C8" s="162"/>
      <c r="D8" s="163">
        <v>78978</v>
      </c>
      <c r="E8" s="164"/>
      <c r="F8" s="165">
        <v>67052</v>
      </c>
      <c r="G8" s="166"/>
      <c r="H8" s="167"/>
    </row>
    <row r="9" spans="1:8" x14ac:dyDescent="0.2">
      <c r="A9" s="148" t="s">
        <v>561</v>
      </c>
      <c r="B9" s="153"/>
      <c r="C9" s="154"/>
      <c r="D9" s="155">
        <v>86891</v>
      </c>
      <c r="E9" s="156"/>
      <c r="F9" s="157">
        <v>122054</v>
      </c>
      <c r="G9" s="158"/>
      <c r="H9" s="159"/>
    </row>
    <row r="10" spans="1:8" x14ac:dyDescent="0.2">
      <c r="A10" s="160"/>
      <c r="B10" s="161"/>
      <c r="C10" s="162"/>
      <c r="D10" s="163">
        <v>44580</v>
      </c>
      <c r="E10" s="164"/>
      <c r="F10" s="165">
        <v>68298</v>
      </c>
      <c r="G10" s="166"/>
      <c r="H10" s="167"/>
    </row>
    <row r="11" spans="1:8" x14ac:dyDescent="0.2">
      <c r="A11" s="148" t="s">
        <v>562</v>
      </c>
      <c r="B11" s="153"/>
      <c r="C11" s="154"/>
      <c r="D11" s="155">
        <v>110037</v>
      </c>
      <c r="E11" s="156"/>
      <c r="F11" s="157">
        <v>111644</v>
      </c>
      <c r="G11" s="158"/>
      <c r="H11" s="159"/>
    </row>
    <row r="12" spans="1:8" x14ac:dyDescent="0.2">
      <c r="A12" s="160"/>
      <c r="B12" s="161"/>
      <c r="C12" s="168"/>
      <c r="D12" s="163">
        <v>42937</v>
      </c>
      <c r="E12" s="164"/>
      <c r="F12" s="165">
        <v>66606</v>
      </c>
      <c r="G12" s="166"/>
      <c r="H12" s="167"/>
    </row>
    <row r="13" spans="1:8" x14ac:dyDescent="0.2">
      <c r="A13" s="148"/>
      <c r="B13" s="153"/>
      <c r="C13" s="169"/>
      <c r="D13" s="170">
        <v>106805</v>
      </c>
      <c r="E13" s="171"/>
      <c r="F13" s="172">
        <v>120255</v>
      </c>
      <c r="G13" s="173"/>
      <c r="H13" s="159"/>
    </row>
    <row r="14" spans="1:8" x14ac:dyDescent="0.2">
      <c r="A14" s="160"/>
      <c r="B14" s="161"/>
      <c r="C14" s="162"/>
      <c r="D14" s="163">
        <v>54336</v>
      </c>
      <c r="E14" s="164"/>
      <c r="F14" s="165">
        <v>62865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7.31</v>
      </c>
      <c r="C19" s="174">
        <f>ROUND(VALUE(SUBSTITUTE(実質収支比率等に係る経年分析!G$48,"▲","-")),2)</f>
        <v>7.69</v>
      </c>
      <c r="D19" s="174">
        <f>ROUND(VALUE(SUBSTITUTE(実質収支比率等に係る経年分析!H$48,"▲","-")),2)</f>
        <v>7.64</v>
      </c>
      <c r="E19" s="174">
        <f>ROUND(VALUE(SUBSTITUTE(実質収支比率等に係る経年分析!I$48,"▲","-")),2)</f>
        <v>6.41</v>
      </c>
      <c r="F19" s="174">
        <f>ROUND(VALUE(SUBSTITUTE(実質収支比率等に係る経年分析!J$48,"▲","-")),2)</f>
        <v>8.27</v>
      </c>
    </row>
    <row r="20" spans="1:11" x14ac:dyDescent="0.2">
      <c r="A20" s="174" t="s">
        <v>57</v>
      </c>
      <c r="B20" s="174">
        <f>ROUND(VALUE(SUBSTITUTE(実質収支比率等に係る経年分析!F$47,"▲","-")),2)</f>
        <v>18.100000000000001</v>
      </c>
      <c r="C20" s="174">
        <f>ROUND(VALUE(SUBSTITUTE(実質収支比率等に係る経年分析!G$47,"▲","-")),2)</f>
        <v>24.62</v>
      </c>
      <c r="D20" s="174">
        <f>ROUND(VALUE(SUBSTITUTE(実質収支比率等に係る経年分析!H$47,"▲","-")),2)</f>
        <v>26.34</v>
      </c>
      <c r="E20" s="174">
        <f>ROUND(VALUE(SUBSTITUTE(実質収支比率等に係る経年分析!I$47,"▲","-")),2)</f>
        <v>27</v>
      </c>
      <c r="F20" s="174">
        <f>ROUND(VALUE(SUBSTITUTE(実質収支比率等に係る経年分析!J$47,"▲","-")),2)</f>
        <v>23.33</v>
      </c>
    </row>
    <row r="21" spans="1:11" x14ac:dyDescent="0.2">
      <c r="A21" s="174" t="s">
        <v>58</v>
      </c>
      <c r="B21" s="174">
        <f>IF(ISNUMBER(VALUE(SUBSTITUTE(実質収支比率等に係る経年分析!F$49,"▲","-"))),ROUND(VALUE(SUBSTITUTE(実質収支比率等に係る経年分析!F$49,"▲","-")),2),NA())</f>
        <v>-2.64</v>
      </c>
      <c r="C21" s="174">
        <f>IF(ISNUMBER(VALUE(SUBSTITUTE(実質収支比率等に係る経年分析!G$49,"▲","-"))),ROUND(VALUE(SUBSTITUTE(実質収支比率等に係る経年分析!G$49,"▲","-")),2),NA())</f>
        <v>7.02</v>
      </c>
      <c r="D21" s="174">
        <f>IF(ISNUMBER(VALUE(SUBSTITUTE(実質収支比率等に係る経年分析!H$49,"▲","-"))),ROUND(VALUE(SUBSTITUTE(実質収支比率等に係る経年分析!H$49,"▲","-")),2),NA())</f>
        <v>3.44</v>
      </c>
      <c r="E21" s="174">
        <f>IF(ISNUMBER(VALUE(SUBSTITUTE(実質収支比率等に係る経年分析!I$49,"▲","-"))),ROUND(VALUE(SUBSTITUTE(実質収支比率等に係る経年分析!I$49,"▲","-")),2),NA())</f>
        <v>1.66</v>
      </c>
      <c r="F21" s="174">
        <f>IF(ISNUMBER(VALUE(SUBSTITUTE(実質収支比率等に係る経年分析!J$49,"▲","-"))),ROUND(VALUE(SUBSTITUTE(実質収支比率等に係る経年分析!J$49,"▲","-")),2),NA())</f>
        <v>-2.38</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0.24</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0.09</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0.09</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0.13</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0.05</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瀬見温泉管理事業特別会計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0.03</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0.01</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0.02</v>
      </c>
    </row>
    <row r="30" spans="1:11" x14ac:dyDescent="0.2">
      <c r="A30" s="175" t="str">
        <f>IF(連結実質赤字比率に係る赤字・黒字の構成分析!C$40="",NA(),連結実質赤字比率に係る赤字・黒字の構成分析!C$40)</f>
        <v>下水道事業特別会計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0.24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0.31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0.15</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0.19</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0.39</v>
      </c>
    </row>
    <row r="31" spans="1:11" x14ac:dyDescent="0.2">
      <c r="A31" s="175" t="str">
        <f>IF(連結実質赤字比率に係る赤字・黒字の構成分析!C$39="",NA(),連結実質赤字比率に係る赤字・黒字の構成分析!C$39)</f>
        <v>国民健康保険事業特別会計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2.2999999999999998</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2.0099999999999998</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1.95</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1.57</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0.94</v>
      </c>
    </row>
    <row r="32" spans="1:11" x14ac:dyDescent="0.2">
      <c r="A32" s="175" t="str">
        <f>IF(連結実質赤字比率に係る赤字・黒字の構成分析!C$38="",NA(),連結実質赤字比率に係る赤字・黒字の構成分析!C$38)</f>
        <v>介護老人保健施設事業特別会計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2.69</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2.16</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1.5</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1.24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1.1399999999999999</v>
      </c>
    </row>
    <row r="33" spans="1:16" x14ac:dyDescent="0.2">
      <c r="A33" s="175" t="str">
        <f>IF(連結実質赤字比率に係る赤字・黒字の構成分析!C$37="",NA(),連結実質赤字比率に係る赤字・黒字の構成分析!C$37)</f>
        <v>介護保険事業特別会計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1.36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1.94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2.12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1.52</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1.85</v>
      </c>
    </row>
    <row r="34" spans="1:16" x14ac:dyDescent="0.2">
      <c r="A34" s="175" t="str">
        <f>IF(連結実質赤字比率に係る赤字・黒字の構成分析!C$36="",NA(),連結実質赤字比率に係る赤字・黒字の構成分析!C$36)</f>
        <v>病院事業特別会計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3.48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3.51</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2.66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1.18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2.34</v>
      </c>
    </row>
    <row r="35" spans="1:16" x14ac:dyDescent="0.2">
      <c r="A35" s="175" t="str">
        <f>IF(連結実質赤字比率に係る赤字・黒字の構成分析!C$35="",NA(),連結実質赤字比率に係る赤字・黒字の構成分析!C$35)</f>
        <v>水道事業特別会計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8.5299999999999994</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7.94</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6.97</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5.96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5.34</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7.31</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7.69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7.64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6.41</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8.27</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646</v>
      </c>
      <c r="E42" s="176"/>
      <c r="F42" s="176"/>
      <c r="G42" s="176">
        <f>'実質公債費比率（分子）の構造'!L$52</f>
        <v>646</v>
      </c>
      <c r="H42" s="176"/>
      <c r="I42" s="176"/>
      <c r="J42" s="176">
        <f>'実質公債費比率（分子）の構造'!M$52</f>
        <v>670</v>
      </c>
      <c r="K42" s="176"/>
      <c r="L42" s="176"/>
      <c r="M42" s="176">
        <f>'実質公債費比率（分子）の構造'!N$52</f>
        <v>693</v>
      </c>
      <c r="N42" s="176"/>
      <c r="O42" s="176"/>
      <c r="P42" s="176">
        <f>'実質公債費比率（分子）の構造'!O$52</f>
        <v>694</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68</v>
      </c>
      <c r="B45" s="176">
        <f>'実質公債費比率（分子）の構造'!K$49</f>
        <v>8</v>
      </c>
      <c r="C45" s="176"/>
      <c r="D45" s="176"/>
      <c r="E45" s="176">
        <f>'実質公債費比率（分子）の構造'!L$49</f>
        <v>13</v>
      </c>
      <c r="F45" s="176"/>
      <c r="G45" s="176"/>
      <c r="H45" s="176">
        <f>'実質公債費比率（分子）の構造'!M$49</f>
        <v>10</v>
      </c>
      <c r="I45" s="176"/>
      <c r="J45" s="176"/>
      <c r="K45" s="176">
        <f>'実質公債費比率（分子）の構造'!N$49</f>
        <v>9</v>
      </c>
      <c r="L45" s="176"/>
      <c r="M45" s="176"/>
      <c r="N45" s="176">
        <f>'実質公債費比率（分子）の構造'!O$49</f>
        <v>12</v>
      </c>
      <c r="O45" s="176"/>
      <c r="P45" s="176"/>
    </row>
    <row r="46" spans="1:16" x14ac:dyDescent="0.2">
      <c r="A46" s="176" t="s">
        <v>69</v>
      </c>
      <c r="B46" s="176">
        <f>'実質公債費比率（分子）の構造'!K$48</f>
        <v>303</v>
      </c>
      <c r="C46" s="176"/>
      <c r="D46" s="176"/>
      <c r="E46" s="176">
        <f>'実質公債費比率（分子）の構造'!L$48</f>
        <v>306</v>
      </c>
      <c r="F46" s="176"/>
      <c r="G46" s="176"/>
      <c r="H46" s="176">
        <f>'実質公債費比率（分子）の構造'!M$48</f>
        <v>296</v>
      </c>
      <c r="I46" s="176"/>
      <c r="J46" s="176"/>
      <c r="K46" s="176">
        <f>'実質公債費比率（分子）の構造'!N$48</f>
        <v>296</v>
      </c>
      <c r="L46" s="176"/>
      <c r="M46" s="176"/>
      <c r="N46" s="176">
        <f>'実質公債費比率（分子）の構造'!O$48</f>
        <v>341</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585</v>
      </c>
      <c r="C49" s="176"/>
      <c r="D49" s="176"/>
      <c r="E49" s="176">
        <f>'実質公債費比率（分子）の構造'!L$45</f>
        <v>601</v>
      </c>
      <c r="F49" s="176"/>
      <c r="G49" s="176"/>
      <c r="H49" s="176">
        <f>'実質公債費比率（分子）の構造'!M$45</f>
        <v>640</v>
      </c>
      <c r="I49" s="176"/>
      <c r="J49" s="176"/>
      <c r="K49" s="176">
        <f>'実質公債費比率（分子）の構造'!N$45</f>
        <v>689</v>
      </c>
      <c r="L49" s="176"/>
      <c r="M49" s="176"/>
      <c r="N49" s="176">
        <f>'実質公債費比率（分子）の構造'!O$45</f>
        <v>753</v>
      </c>
      <c r="O49" s="176"/>
      <c r="P49" s="176"/>
    </row>
    <row r="50" spans="1:16" x14ac:dyDescent="0.2">
      <c r="A50" s="176" t="s">
        <v>73</v>
      </c>
      <c r="B50" s="176" t="e">
        <f>NA()</f>
        <v>#N/A</v>
      </c>
      <c r="C50" s="176">
        <f>IF(ISNUMBER('実質公債費比率（分子）の構造'!K$53),'実質公債費比率（分子）の構造'!K$53,NA())</f>
        <v>250</v>
      </c>
      <c r="D50" s="176" t="e">
        <f>NA()</f>
        <v>#N/A</v>
      </c>
      <c r="E50" s="176" t="e">
        <f>NA()</f>
        <v>#N/A</v>
      </c>
      <c r="F50" s="176">
        <f>IF(ISNUMBER('実質公債費比率（分子）の構造'!L$53),'実質公債費比率（分子）の構造'!L$53,NA())</f>
        <v>274</v>
      </c>
      <c r="G50" s="176" t="e">
        <f>NA()</f>
        <v>#N/A</v>
      </c>
      <c r="H50" s="176" t="e">
        <f>NA()</f>
        <v>#N/A</v>
      </c>
      <c r="I50" s="176">
        <f>IF(ISNUMBER('実質公債費比率（分子）の構造'!M$53),'実質公債費比率（分子）の構造'!M$53,NA())</f>
        <v>276</v>
      </c>
      <c r="J50" s="176" t="e">
        <f>NA()</f>
        <v>#N/A</v>
      </c>
      <c r="K50" s="176" t="e">
        <f>NA()</f>
        <v>#N/A</v>
      </c>
      <c r="L50" s="176">
        <f>IF(ISNUMBER('実質公債費比率（分子）の構造'!N$53),'実質公債費比率（分子）の構造'!N$53,NA())</f>
        <v>301</v>
      </c>
      <c r="M50" s="176" t="e">
        <f>NA()</f>
        <v>#N/A</v>
      </c>
      <c r="N50" s="176" t="e">
        <f>NA()</f>
        <v>#N/A</v>
      </c>
      <c r="O50" s="176">
        <f>IF(ISNUMBER('実質公債費比率（分子）の構造'!O$53),'実質公債費比率（分子）の構造'!O$53,NA())</f>
        <v>412</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6345</v>
      </c>
      <c r="E56" s="175"/>
      <c r="F56" s="175"/>
      <c r="G56" s="175">
        <f>'将来負担比率（分子）の構造'!J$52</f>
        <v>6321</v>
      </c>
      <c r="H56" s="175"/>
      <c r="I56" s="175"/>
      <c r="J56" s="175">
        <f>'将来負担比率（分子）の構造'!K$52</f>
        <v>6257</v>
      </c>
      <c r="K56" s="175"/>
      <c r="L56" s="175"/>
      <c r="M56" s="175">
        <f>'将来負担比率（分子）の構造'!L$52</f>
        <v>5905</v>
      </c>
      <c r="N56" s="175"/>
      <c r="O56" s="175"/>
      <c r="P56" s="175">
        <f>'将来負担比率（分子）の構造'!M$52</f>
        <v>5767</v>
      </c>
    </row>
    <row r="57" spans="1:16" x14ac:dyDescent="0.2">
      <c r="A57" s="175" t="s">
        <v>44</v>
      </c>
      <c r="B57" s="175"/>
      <c r="C57" s="175"/>
      <c r="D57" s="175">
        <f>'将来負担比率（分子）の構造'!I$51</f>
        <v>265</v>
      </c>
      <c r="E57" s="175"/>
      <c r="F57" s="175"/>
      <c r="G57" s="175">
        <f>'将来負担比率（分子）の構造'!J$51</f>
        <v>259</v>
      </c>
      <c r="H57" s="175"/>
      <c r="I57" s="175"/>
      <c r="J57" s="175">
        <f>'将来負担比率（分子）の構造'!K$51</f>
        <v>231</v>
      </c>
      <c r="K57" s="175"/>
      <c r="L57" s="175"/>
      <c r="M57" s="175">
        <f>'将来負担比率（分子）の構造'!L$51</f>
        <v>213</v>
      </c>
      <c r="N57" s="175"/>
      <c r="O57" s="175"/>
      <c r="P57" s="175">
        <f>'将来負担比率（分子）の構造'!M$51</f>
        <v>196</v>
      </c>
    </row>
    <row r="58" spans="1:16" x14ac:dyDescent="0.2">
      <c r="A58" s="175" t="s">
        <v>43</v>
      </c>
      <c r="B58" s="175"/>
      <c r="C58" s="175"/>
      <c r="D58" s="175">
        <f>'将来負担比率（分子）の構造'!I$50</f>
        <v>1426</v>
      </c>
      <c r="E58" s="175"/>
      <c r="F58" s="175"/>
      <c r="G58" s="175">
        <f>'将来負担比率（分子）の構造'!J$50</f>
        <v>1570</v>
      </c>
      <c r="H58" s="175"/>
      <c r="I58" s="175"/>
      <c r="J58" s="175">
        <f>'将来負担比率（分子）の構造'!K$50</f>
        <v>1777</v>
      </c>
      <c r="K58" s="175"/>
      <c r="L58" s="175"/>
      <c r="M58" s="175">
        <f>'将来負担比率（分子）の構造'!L$50</f>
        <v>2136</v>
      </c>
      <c r="N58" s="175"/>
      <c r="O58" s="175"/>
      <c r="P58" s="175">
        <f>'将来負担比率（分子）の構造'!M$50</f>
        <v>1935</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624</v>
      </c>
      <c r="C62" s="175"/>
      <c r="D62" s="175"/>
      <c r="E62" s="175">
        <f>'将来負担比率（分子）の構造'!J$45</f>
        <v>655</v>
      </c>
      <c r="F62" s="175"/>
      <c r="G62" s="175"/>
      <c r="H62" s="175">
        <f>'将来負担比率（分子）の構造'!K$45</f>
        <v>616</v>
      </c>
      <c r="I62" s="175"/>
      <c r="J62" s="175"/>
      <c r="K62" s="175">
        <f>'将来負担比率（分子）の構造'!L$45</f>
        <v>562</v>
      </c>
      <c r="L62" s="175"/>
      <c r="M62" s="175"/>
      <c r="N62" s="175">
        <f>'将来負担比率（分子）の構造'!M$45</f>
        <v>556</v>
      </c>
      <c r="O62" s="175"/>
      <c r="P62" s="175"/>
    </row>
    <row r="63" spans="1:16" x14ac:dyDescent="0.2">
      <c r="A63" s="175" t="s">
        <v>36</v>
      </c>
      <c r="B63" s="175">
        <f>'将来負担比率（分子）の構造'!I$44</f>
        <v>36</v>
      </c>
      <c r="C63" s="175"/>
      <c r="D63" s="175"/>
      <c r="E63" s="175">
        <f>'将来負担比率（分子）の構造'!J$44</f>
        <v>22</v>
      </c>
      <c r="F63" s="175"/>
      <c r="G63" s="175"/>
      <c r="H63" s="175">
        <f>'将来負担比率（分子）の構造'!K$44</f>
        <v>12</v>
      </c>
      <c r="I63" s="175"/>
      <c r="J63" s="175"/>
      <c r="K63" s="175">
        <f>'将来負担比率（分子）の構造'!L$44</f>
        <v>11</v>
      </c>
      <c r="L63" s="175"/>
      <c r="M63" s="175"/>
      <c r="N63" s="175" t="str">
        <f>'将来負担比率（分子）の構造'!M$44</f>
        <v>-</v>
      </c>
      <c r="O63" s="175"/>
      <c r="P63" s="175"/>
    </row>
    <row r="64" spans="1:16" x14ac:dyDescent="0.2">
      <c r="A64" s="175" t="s">
        <v>35</v>
      </c>
      <c r="B64" s="175">
        <f>'将来負担比率（分子）の構造'!I$43</f>
        <v>2640</v>
      </c>
      <c r="C64" s="175"/>
      <c r="D64" s="175"/>
      <c r="E64" s="175">
        <f>'将来負担比率（分子）の構造'!J$43</f>
        <v>2614</v>
      </c>
      <c r="F64" s="175"/>
      <c r="G64" s="175"/>
      <c r="H64" s="175">
        <f>'将来負担比率（分子）の構造'!K$43</f>
        <v>2458</v>
      </c>
      <c r="I64" s="175"/>
      <c r="J64" s="175"/>
      <c r="K64" s="175">
        <f>'将来負担比率（分子）の構造'!L$43</f>
        <v>2401</v>
      </c>
      <c r="L64" s="175"/>
      <c r="M64" s="175"/>
      <c r="N64" s="175">
        <f>'将来負担比率（分子）の構造'!M$43</f>
        <v>2307</v>
      </c>
      <c r="O64" s="175"/>
      <c r="P64" s="175"/>
    </row>
    <row r="65" spans="1:16" x14ac:dyDescent="0.2">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6323</v>
      </c>
      <c r="C66" s="175"/>
      <c r="D66" s="175"/>
      <c r="E66" s="175">
        <f>'将来負担比率（分子）の構造'!J$41</f>
        <v>6540</v>
      </c>
      <c r="F66" s="175"/>
      <c r="G66" s="175"/>
      <c r="H66" s="175">
        <f>'将来負担比率（分子）の構造'!K$41</f>
        <v>6603</v>
      </c>
      <c r="I66" s="175"/>
      <c r="J66" s="175"/>
      <c r="K66" s="175">
        <f>'将来負担比率（分子）の構造'!L$41</f>
        <v>6366</v>
      </c>
      <c r="L66" s="175"/>
      <c r="M66" s="175"/>
      <c r="N66" s="175">
        <f>'将来負担比率（分子）の構造'!M$41</f>
        <v>5991</v>
      </c>
      <c r="O66" s="175"/>
      <c r="P66" s="175"/>
    </row>
    <row r="67" spans="1:16" x14ac:dyDescent="0.2">
      <c r="A67" s="175" t="s">
        <v>77</v>
      </c>
      <c r="B67" s="175" t="e">
        <f>NA()</f>
        <v>#N/A</v>
      </c>
      <c r="C67" s="175">
        <f>IF(ISNUMBER('将来負担比率（分子）の構造'!I$53), IF('将来負担比率（分子）の構造'!I$53 &lt; 0, 0, '将来負担比率（分子）の構造'!I$53), NA())</f>
        <v>1587</v>
      </c>
      <c r="D67" s="175" t="e">
        <f>NA()</f>
        <v>#N/A</v>
      </c>
      <c r="E67" s="175" t="e">
        <f>NA()</f>
        <v>#N/A</v>
      </c>
      <c r="F67" s="175">
        <f>IF(ISNUMBER('将来負担比率（分子）の構造'!J$53), IF('将来負担比率（分子）の構造'!J$53 &lt; 0, 0, '将来負担比率（分子）の構造'!J$53), NA())</f>
        <v>1681</v>
      </c>
      <c r="G67" s="175" t="e">
        <f>NA()</f>
        <v>#N/A</v>
      </c>
      <c r="H67" s="175" t="e">
        <f>NA()</f>
        <v>#N/A</v>
      </c>
      <c r="I67" s="175">
        <f>IF(ISNUMBER('将来負担比率（分子）の構造'!K$53), IF('将来負担比率（分子）の構造'!K$53 &lt; 0, 0, '将来負担比率（分子）の構造'!K$53), NA())</f>
        <v>1424</v>
      </c>
      <c r="J67" s="175" t="e">
        <f>NA()</f>
        <v>#N/A</v>
      </c>
      <c r="K67" s="175" t="e">
        <f>NA()</f>
        <v>#N/A</v>
      </c>
      <c r="L67" s="175">
        <f>IF(ISNUMBER('将来負担比率（分子）の構造'!L$53), IF('将来負担比率（分子）の構造'!L$53 &lt; 0, 0, '将来負担比率（分子）の構造'!L$53), NA())</f>
        <v>1086</v>
      </c>
      <c r="M67" s="175" t="e">
        <f>NA()</f>
        <v>#N/A</v>
      </c>
      <c r="N67" s="175" t="e">
        <f>NA()</f>
        <v>#N/A</v>
      </c>
      <c r="O67" s="175">
        <f>IF(ISNUMBER('将来負担比率（分子）の構造'!M$53), IF('将来負担比率（分子）の構造'!M$53 &lt; 0, 0, '将来負担比率（分子）の構造'!M$53), NA())</f>
        <v>956</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1030</v>
      </c>
      <c r="C72" s="179">
        <f>基金残高に係る経年分析!G55</f>
        <v>1130</v>
      </c>
      <c r="D72" s="179">
        <f>基金残高に係る経年分析!H55</f>
        <v>960</v>
      </c>
    </row>
    <row r="73" spans="1:16" x14ac:dyDescent="0.2">
      <c r="A73" s="178" t="s">
        <v>80</v>
      </c>
      <c r="B73" s="179">
        <f>基金残高に係る経年分析!F56</f>
        <v>161</v>
      </c>
      <c r="C73" s="179">
        <f>基金残高に係る経年分析!G56</f>
        <v>300</v>
      </c>
      <c r="D73" s="179">
        <f>基金残高に係る経年分析!H56</f>
        <v>225</v>
      </c>
    </row>
    <row r="74" spans="1:16" x14ac:dyDescent="0.2">
      <c r="A74" s="178" t="s">
        <v>81</v>
      </c>
      <c r="B74" s="179">
        <f>基金残高に係る経年分析!F57</f>
        <v>244</v>
      </c>
      <c r="C74" s="179">
        <f>基金残高に係る経年分析!G57</f>
        <v>338</v>
      </c>
      <c r="D74" s="179">
        <f>基金残高に係る経年分析!H57</f>
        <v>388</v>
      </c>
    </row>
  </sheetData>
  <sheetProtection algorithmName="SHA-512" hashValue="MvACSlRZMF78sMEnd+7ntCHTFhSUGLKejnrC1pPb8ZhJIhiIhEGmPYqQM+t0NDgMfiMh6k4zSBNHvCinHKLKPg==" saltValue="8BDdEkho61xY23t1zK0Y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2024-09-11T00:00:59Z</cp:lastPrinted>
  <dcterms:created xsi:type="dcterms:W3CDTF">2024-02-05T00:08:08Z</dcterms:created>
  <dcterms:modified xsi:type="dcterms:W3CDTF">2024-09-12T08:28:23Z</dcterms:modified>
  <cp:category/>
</cp:coreProperties>
</file>