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4財政状況資料集\10 （追加分）市町村→県\"/>
    </mc:Choice>
  </mc:AlternateContent>
  <bookViews>
    <workbookView xWindow="0" yWindow="0" windowWidth="15300" windowHeight="7488" tabRatio="934"/>
  </bookViews>
  <sheets>
    <sheet name="総括表" sheetId="10" r:id="rId1"/>
    <sheet name="普通会計の状況" sheetId="11" r:id="rId2"/>
    <sheet name="各会計、関係団体の財政状況及び健全化判断比率" sheetId="12" r:id="rId3"/>
    <sheet name="財政比較分析表"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C37" i="10"/>
  <c r="CO36" i="10"/>
  <c r="BW36" i="10"/>
  <c r="BE36" i="10"/>
  <c r="AM36" i="10"/>
  <c r="C36" i="10"/>
  <c r="CO35" i="10"/>
  <c r="BW35" i="10"/>
  <c r="AM35" i="10"/>
  <c r="C35" i="10"/>
  <c r="CO34" i="10"/>
  <c r="BW34" i="10"/>
  <c r="U34" i="10"/>
  <c r="U35" i="10" s="1"/>
  <c r="U36" i="10" s="1"/>
  <c r="U37" i="10" s="1"/>
  <c r="C34" i="10"/>
  <c r="AM34" i="10" l="1"/>
  <c r="BE34" i="10" s="1"/>
  <c r="BE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<sst xmlns="http://schemas.openxmlformats.org/spreadsheetml/2006/main" count="1141" uniqueCount="609">
  <si>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</si>
  <si>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</si>
  <si>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</si>
  <si>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</si>
  <si>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</si>
  <si>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</si>
  <si>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</si>
  <si>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</si>
  <si>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</si>
  <si>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</si>
  <si>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</si>
  <si>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</si>
  <si>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</si>
  <si>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</si>
  <si>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</si>
  <si>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</si>
  <si>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</si>
  <si>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</si>
  <si>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</si>
  <si>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</si>
  <si>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</si>
  <si>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</si>
  <si>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</si>
  <si>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</si>
  <si>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</si>
  <si>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</si>
  <si>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</si>
  <si>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</si>
  <si>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</si>
  <si>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</si>
  <si>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</si>
  <si>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</si>
  <si>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</si>
  <si>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</si>
  <si>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</si>
  <si>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</si>
  <si>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</si>
  <si>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</si>
  <si>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</si>
  <si>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</si>
  <si>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</si>
  <si>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</si>
  <si>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</si>
  <si>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</si>
  <si>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</si>
  <si>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</si>
  <si>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</si>
  <si>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</si>
  <si>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</si>
  <si>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</si>
  <si>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</si>
  <si>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</si>
  <si>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</si>
  <si>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</si>
  <si>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</si>
  <si>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</si>
  <si>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</si>
  <si>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</si>
  <si>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</si>
  <si>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</si>
  <si>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</si>
  <si>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</si>
  <si>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</si>
  <si>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</si>
  <si>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</si>
  <si>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</si>
  <si>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</si>
  <si>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</si>
  <si>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</si>
  <si>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</si>
  <si>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</si>
  <si>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</si>
  <si>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</si>
  <si>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</si>
  <si>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</si>
  <si>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</si>
  <si>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</si>
  <si>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</si>
  <si>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</si>
  <si>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</si>
  <si>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</si>
  <si>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</si>
  <si>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</si>
  <si>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</si>
  <si>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</si>
  <si>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</si>
  <si>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</si>
  <si>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</si>
  <si>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</si>
  <si>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</si>
  <si>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</si>
  <si>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</si>
  <si>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</si>
  <si>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</si>
  <si>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</si>
  <si>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</si>
  <si>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</si>
  <si>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</si>
  <si>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</si>
  <si>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</si>
  <si>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金山町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</si>
  <si>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</si>
  <si>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</si>
  <si>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</si>
  <si>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</si>
  <si>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</si>
  <si>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</si>
  <si>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</si>
  <si>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</si>
  <si>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</si>
  <si>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</si>
  <si>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</si>
  <si>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</si>
  <si>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</si>
  <si>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</si>
  <si>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</si>
  <si>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</si>
  <si>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</si>
  <si>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</si>
  <si>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</si>
  <si>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</si>
  <si>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</si>
  <si>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</si>
  <si>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</si>
  <si>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</si>
  <si>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</si>
  <si>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-13.0</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</si>
  <si>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</si>
  <si>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</si>
  <si>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</si>
  <si>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</si>
  <si>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</si>
  <si>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</si>
  <si>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</si>
  <si>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</si>
  <si>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</si>
  <si>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</si>
  <si>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</si>
  <si>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</si>
  <si>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</si>
  <si>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</si>
  <si>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</si>
  <si>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</si>
  <si>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</si>
  <si>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</si>
  <si>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</si>
  <si>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</si>
  <si>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</si>
  <si>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</si>
  <si>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</si>
  <si>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</si>
  <si>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</si>
  <si>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</si>
  <si>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</si>
  <si>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</si>
  <si>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</si>
  <si>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</si>
  <si>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</si>
  <si>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</si>
  <si>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</si>
  <si>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</si>
  <si>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</si>
  <si>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</si>
  <si>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</si>
  <si>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</si>
  <si>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</si>
  <si>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</si>
  <si>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</si>
  <si>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</si>
  <si>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</si>
  <si>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</si>
  <si>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</si>
  <si>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</si>
  <si>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</si>
  <si>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</si>
  <si>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</si>
  <si>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</si>
  <si>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</si>
  <si>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</si>
  <si>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</si>
  <si>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</si>
  <si>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</si>
  <si>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</si>
  <si>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</si>
  <si>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</si>
  <si>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</si>
  <si>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</si>
  <si>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</si>
  <si>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</si>
  <si>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</si>
  <si>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</si>
  <si>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</si>
  <si>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</si>
  <si>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</si>
  <si>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</si>
  <si>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</si>
  <si>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</si>
  <si>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</si>
  <si>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</si>
  <si>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</si>
  <si>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</si>
  <si>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</si>
  <si>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</si>
  <si>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</si>
  <si>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</si>
  <si>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</si>
  <si>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</si>
  <si>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</si>
  <si>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</si>
  <si>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</si>
  <si>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</si>
  <si>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</si>
  <si>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</si>
  <si>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</si>
  <si>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</si>
  <si>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</si>
  <si>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山形県金山町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</si>
  <si>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</si>
  <si>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</si>
  <si>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</si>
  <si>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</si>
  <si>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</si>
  <si>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</si>
  <si>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</si>
  <si>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</si>
  <si>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</si>
  <si>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</si>
  <si>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</si>
  <si>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</si>
  <si>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</si>
  <si>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</si>
  <si>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</si>
  <si>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</si>
  <si>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</si>
  <si>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</si>
  <si>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</si>
  <si>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</si>
  <si>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</si>
  <si>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</si>
  <si>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</si>
  <si>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</si>
  <si>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</si>
  <si>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</si>
  <si>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</si>
  <si>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</si>
  <si>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</si>
  <si>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</si>
  <si>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</si>
  <si>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</si>
  <si>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</si>
  <si>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</si>
  <si>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</si>
  <si>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</si>
  <si>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</si>
  <si>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</si>
  <si>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</si>
  <si>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</si>
  <si>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</si>
  <si>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</si>
  <si>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</si>
  <si>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</si>
  <si>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</si>
  <si>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</si>
  <si>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</si>
  <si>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</si>
  <si>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</si>
  <si>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</si>
  <si>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</si>
  <si>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</si>
  <si>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</si>
  <si>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</si>
  <si>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</si>
  <si>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</si>
  <si>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</si>
  <si>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</si>
  <si>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</si>
  <si>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</si>
  <si>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</si>
  <si>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</si>
  <si>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</si>
  <si>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</si>
  <si>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</si>
  <si>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</si>
  <si>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</si>
  <si>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</si>
  <si>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</si>
  <si>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</si>
  <si>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</si>
  <si>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</si>
  <si>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</si>
  <si>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</si>
  <si>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</si>
  <si>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</si>
  <si>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</si>
  <si>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</si>
  <si>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</si>
  <si>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</si>
  <si>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</si>
  <si>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</si>
  <si>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</si>
  <si>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</si>
  <si>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</si>
  <si>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</si>
  <si>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</si>
  <si>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</si>
  <si>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</si>
  <si>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</si>
  <si>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</si>
  <si>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</si>
  <si>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</si>
  <si>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</si>
  <si>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</si>
  <si>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</si>
  <si>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</si>
  <si>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</si>
  <si>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</si>
  <si>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</si>
  <si>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</si>
  <si>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</si>
  <si>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</si>
  <si>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</si>
  <si>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</si>
  <si>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</si>
  <si>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</si>
  <si>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</si>
  <si>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</si>
  <si>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</si>
  <si>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</si>
  <si>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</si>
  <si>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</si>
  <si>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</si>
  <si>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</si>
  <si>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</si>
  <si>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</si>
  <si>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</si>
  <si>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</si>
  <si>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</si>
  <si>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</si>
  <si>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</si>
  <si>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</si>
  <si>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</si>
  <si>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</si>
  <si>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</si>
  <si>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</si>
  <si>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</si>
  <si>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</si>
  <si>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</si>
  <si>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</si>
  <si>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</si>
  <si>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</si>
  <si>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</si>
  <si>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</si>
  <si>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</si>
  <si>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</si>
  <si>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</si>
  <si>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</si>
  <si>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</si>
  <si>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</si>
  <si>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</si>
  <si>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</si>
  <si>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</si>
  <si>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</si>
  <si>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</si>
  <si>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</si>
  <si>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</si>
  <si>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</si>
  <si>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</si>
  <si>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</si>
  <si>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山形県金山町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</si>
  <si>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</si>
  <si>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</si>
  <si>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</si>
  <si>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</si>
  <si>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</si>
  <si>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</si>
  <si>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</si>
  <si>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</si>
  <si>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</si>
  <si>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</si>
  <si>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</si>
  <si>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</si>
  <si>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</si>
  <si>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</si>
  <si>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</si>
  <si>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</si>
  <si>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</si>
  <si>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</si>
  <si>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</si>
  <si>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</si>
  <si>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</si>
  <si>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</si>
  <si>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</si>
  <si>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</si>
  <si>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</si>
  <si>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</si>
  <si>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</si>
  <si>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</si>
  <si>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</si>
  <si>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</si>
  <si>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</si>
  <si>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</si>
  <si>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</si>
  <si>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</si>
  <si>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介護保険事業特別会計</t>
    <phoneticPr fontId="5"/>
  </si>
  <si>
    <t>介護サービス事業</t>
    <phoneticPr fontId="5"/>
  </si>
  <si>
    <t>後期高齢者医療特別会計</t>
    <phoneticPr fontId="5"/>
  </si>
  <si>
    <t>水道事業会計</t>
    <phoneticPr fontId="5"/>
  </si>
  <si>
    <t>法適用企業</t>
    <phoneticPr fontId="5"/>
  </si>
  <si>
    <t>公共下水道事業特別会計</t>
    <phoneticPr fontId="5"/>
  </si>
  <si>
    <t>法非適用企業</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</si>
  <si>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</si>
  <si>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</si>
  <si>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</si>
  <si>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</si>
  <si>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</si>
  <si>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</si>
  <si>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</si>
  <si>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</si>
  <si>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資金剰余額
/不足額
（実質収支）</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</si>
  <si>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</si>
  <si>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</si>
  <si>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</si>
  <si>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</si>
  <si>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</si>
  <si>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</si>
  <si>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</si>
  <si>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</si>
  <si>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</si>
  <si>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</si>
  <si>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</si>
  <si>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</si>
  <si>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</si>
  <si>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</si>
  <si>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</si>
  <si>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</si>
  <si>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</si>
  <si>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</si>
  <si>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</si>
  <si>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</si>
  <si>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</si>
  <si>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</si>
  <si>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</si>
  <si>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</si>
  <si>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</si>
  <si>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</si>
  <si>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</si>
  <si>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</si>
  <si>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</si>
  <si>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</si>
  <si>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</si>
  <si>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</si>
  <si>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</si>
  <si>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</si>
  <si>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</si>
  <si>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</si>
  <si>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</si>
  <si>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</si>
  <si>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</si>
  <si>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</si>
  <si>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</si>
  <si>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</si>
  <si>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</si>
  <si>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</si>
  <si>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</si>
  <si>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</si>
  <si>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</si>
  <si>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</si>
  <si>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</si>
  <si>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</si>
  <si>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</si>
  <si>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</si>
  <si>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</si>
  <si>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</si>
  <si>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</si>
  <si>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農業集落排水事業特別会計</t>
    <phoneticPr fontId="5"/>
  </si>
  <si>
    <t>-</t>
    <phoneticPr fontId="5"/>
  </si>
  <si>
    <t>(Ｆ)</t>
    <phoneticPr fontId="5"/>
  </si>
  <si>
    <t>国民健康保険特別会計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</si>
  <si>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</si>
  <si>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</si>
  <si>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</si>
  <si>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</si>
  <si>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</si>
  <si>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</si>
  <si>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</si>
  <si>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</si>
  <si>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</si>
  <si>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</si>
  <si>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</si>
  <si>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</si>
  <si>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</si>
  <si>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</si>
  <si>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</si>
  <si>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</si>
  <si>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</si>
  <si>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</si>
  <si>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</si>
  <si>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</si>
  <si>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</si>
  <si>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</si>
  <si>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</si>
  <si>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</si>
  <si>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</si>
  <si>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</si>
  <si>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</si>
  <si>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</si>
  <si>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</si>
  <si>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</si>
  <si>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</si>
  <si>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</si>
  <si>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</si>
  <si>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</si>
  <si>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</si>
  <si>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</si>
  <si>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</si>
  <si>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</si>
  <si>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</si>
  <si>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</si>
  <si>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</si>
  <si>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</si>
  <si>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</si>
  <si>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</si>
  <si>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</si>
  <si>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</si>
  <si>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</si>
  <si>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</si>
  <si>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</si>
  <si>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</si>
  <si>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</si>
  <si>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</si>
  <si>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</si>
  <si>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</si>
  <si>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</si>
  <si>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</si>
  <si>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</si>
  <si>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</si>
  <si>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</si>
  <si>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</si>
  <si>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</si>
  <si>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</si>
  <si>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</si>
  <si>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</si>
  <si>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</si>
  <si>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</si>
  <si>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</si>
  <si>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</si>
  <si>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</si>
  <si>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</si>
  <si>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</si>
  <si>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</si>
  <si>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</si>
  <si>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</si>
  <si>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</si>
  <si>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</si>
  <si>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</si>
  <si>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</si>
  <si>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</si>
  <si>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</si>
  <si>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</si>
  <si>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</si>
  <si>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</si>
  <si>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4.44</t>
  </si>
  <si>
    <t>一般会計</t>
  </si>
  <si>
    <t>水道事業会計</t>
  </si>
  <si>
    <t>介護保険事業特別会計</t>
  </si>
  <si>
    <t>国民健康保険特別会計</t>
  </si>
  <si>
    <t>公共下水道事業特別会計</t>
  </si>
  <si>
    <t>農業集落排水事業特別会計</t>
  </si>
  <si>
    <t>後期高齢者医療特別会計</t>
  </si>
  <si>
    <t>介護サービス事業</t>
  </si>
  <si>
    <t>その他会計（赤字）</t>
  </si>
  <si>
    <t>その他会計（黒字）</t>
  </si>
  <si>
    <t>（百万円）</t>
    <phoneticPr fontId="5"/>
  </si>
  <si>
    <t>H30</t>
    <phoneticPr fontId="5"/>
  </si>
  <si>
    <t>R01</t>
    <phoneticPr fontId="5"/>
  </si>
  <si>
    <t>R02</t>
    <phoneticPr fontId="5"/>
  </si>
  <si>
    <t>R03</t>
    <phoneticPr fontId="5"/>
  </si>
  <si>
    <t>R04</t>
    <phoneticPr fontId="5"/>
  </si>
  <si>
    <t>最上広域市町村圏事務組合</t>
    <rPh sb="0" eb="4">
      <t>モガミコウイキ</t>
    </rPh>
    <rPh sb="4" eb="7">
      <t>シチョウソン</t>
    </rPh>
    <rPh sb="7" eb="8">
      <t>ケン</t>
    </rPh>
    <rPh sb="8" eb="10">
      <t>ジム</t>
    </rPh>
    <rPh sb="10" eb="12">
      <t>クミアイ</t>
    </rPh>
    <phoneticPr fontId="2"/>
  </si>
  <si>
    <t>-</t>
    <phoneticPr fontId="2"/>
  </si>
  <si>
    <t>最上地区広域連合（普通会計分）</t>
    <rPh sb="0" eb="4">
      <t>モガミチク</t>
    </rPh>
    <rPh sb="4" eb="8">
      <t>コウイキレンゴウ</t>
    </rPh>
    <rPh sb="9" eb="14">
      <t>フツウカイケイブン</t>
    </rPh>
    <phoneticPr fontId="2"/>
  </si>
  <si>
    <t>最上地区広域連合（事業会計分）</t>
    <rPh sb="0" eb="4">
      <t>モガミチク</t>
    </rPh>
    <rPh sb="4" eb="8">
      <t>コウイキレンゴウ</t>
    </rPh>
    <rPh sb="9" eb="13">
      <t>ジギョウカイケイ</t>
    </rPh>
    <rPh sb="13" eb="14">
      <t>ブン</t>
    </rPh>
    <phoneticPr fontId="2"/>
  </si>
  <si>
    <t>山形県後期高齢者医療広域連合（普通会計分）</t>
    <rPh sb="0" eb="3">
      <t>ヤ</t>
    </rPh>
    <rPh sb="3" eb="8">
      <t>コウキコウレイシャ</t>
    </rPh>
    <rPh sb="8" eb="10">
      <t>イリョウ</t>
    </rPh>
    <rPh sb="10" eb="14">
      <t>コウイキレンゴウ</t>
    </rPh>
    <rPh sb="15" eb="19">
      <t>フツウカイケイ</t>
    </rPh>
    <rPh sb="19" eb="20">
      <t>ブン</t>
    </rPh>
    <phoneticPr fontId="2"/>
  </si>
  <si>
    <t>山形県後期高齢者医療広域連合（事業会計分）</t>
    <rPh sb="0" eb="3">
      <t>ヤ</t>
    </rPh>
    <rPh sb="3" eb="8">
      <t>コウキコウレイシャ</t>
    </rPh>
    <rPh sb="8" eb="10">
      <t>イリョウ</t>
    </rPh>
    <rPh sb="10" eb="14">
      <t>コウイキレンゴウ</t>
    </rPh>
    <rPh sb="15" eb="17">
      <t>ジギョウ</t>
    </rPh>
    <rPh sb="17" eb="19">
      <t>カイケイ</t>
    </rPh>
    <rPh sb="19" eb="20">
      <t>ブン</t>
    </rPh>
    <phoneticPr fontId="2"/>
  </si>
  <si>
    <t>山形県消防補償等組合</t>
    <rPh sb="0" eb="3">
      <t>ヤ</t>
    </rPh>
    <rPh sb="3" eb="5">
      <t>ショウボウ</t>
    </rPh>
    <rPh sb="5" eb="7">
      <t>ホショウ</t>
    </rPh>
    <rPh sb="7" eb="8">
      <t>トウ</t>
    </rPh>
    <rPh sb="8" eb="10">
      <t>クミアイ</t>
    </rPh>
    <phoneticPr fontId="2"/>
  </si>
  <si>
    <t>山形県自治会館管理組合</t>
    <rPh sb="0" eb="3">
      <t>ヤ</t>
    </rPh>
    <rPh sb="3" eb="7">
      <t>ジチカイカン</t>
    </rPh>
    <rPh sb="7" eb="11">
      <t>カンリクミアイ</t>
    </rPh>
    <phoneticPr fontId="2"/>
  </si>
  <si>
    <t>山形県市町村職員退職手当組合</t>
    <rPh sb="0" eb="3">
      <t>ヤ</t>
    </rPh>
    <rPh sb="3" eb="6">
      <t>シチョウソン</t>
    </rPh>
    <rPh sb="6" eb="8">
      <t>ショクイン</t>
    </rPh>
    <rPh sb="8" eb="10">
      <t>タイショク</t>
    </rPh>
    <rPh sb="10" eb="12">
      <t>テアテ</t>
    </rPh>
    <rPh sb="12" eb="14">
      <t>クミアイ</t>
    </rPh>
    <phoneticPr fontId="2"/>
  </si>
  <si>
    <t>山形県市町村交通災害共済組合</t>
    <rPh sb="0" eb="3">
      <t>ヤ</t>
    </rPh>
    <rPh sb="3" eb="6">
      <t>シチョウソン</t>
    </rPh>
    <rPh sb="6" eb="10">
      <t>コウツウサイガイ</t>
    </rPh>
    <rPh sb="10" eb="12">
      <t>キョウサイ</t>
    </rPh>
    <rPh sb="12" eb="14">
      <t>クミアイ</t>
    </rPh>
    <phoneticPr fontId="2"/>
  </si>
  <si>
    <t>グリーンバレー神室振興公社</t>
    <rPh sb="7" eb="9">
      <t>カムロ</t>
    </rPh>
    <rPh sb="9" eb="13">
      <t>シンコウコウシャ</t>
    </rPh>
    <phoneticPr fontId="2"/>
  </si>
  <si>
    <t>-</t>
    <phoneticPr fontId="2"/>
  </si>
  <si>
    <t>資産活性基金</t>
    <rPh sb="0" eb="6">
      <t>シサンカッセイキキン</t>
    </rPh>
    <phoneticPr fontId="5"/>
  </si>
  <si>
    <t>学校施設整備基金</t>
    <rPh sb="0" eb="4">
      <t>ガッコウシセツ</t>
    </rPh>
    <rPh sb="4" eb="8">
      <t>セイビキキン</t>
    </rPh>
    <phoneticPr fontId="2"/>
  </si>
  <si>
    <t>かねやま応援基金</t>
    <rPh sb="4" eb="8">
      <t>オウエンキキン</t>
    </rPh>
    <phoneticPr fontId="2"/>
  </si>
  <si>
    <t>森林環境譲与税基金</t>
    <rPh sb="0" eb="4">
      <t>シンリンカンキョウ</t>
    </rPh>
    <rPh sb="4" eb="9">
      <t>ジョウヨゼイキキン</t>
    </rPh>
    <phoneticPr fontId="2"/>
  </si>
  <si>
    <t>かねやま清い心の町創造基金</t>
    <rPh sb="4" eb="5">
      <t>キヨ</t>
    </rPh>
    <rPh sb="6" eb="7">
      <t>ココロ</t>
    </rPh>
    <rPh sb="8" eb="9">
      <t>マチ</t>
    </rPh>
    <rPh sb="9" eb="11">
      <t>ソウゾウ</t>
    </rPh>
    <rPh sb="11" eb="13">
      <t>キキン</t>
    </rPh>
    <phoneticPr fontId="2"/>
  </si>
  <si>
    <t>-</t>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</si>
  <si>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</si>
  <si>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</si>
  <si>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</si>
  <si>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</si>
  <si>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</si>
  <si>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</si>
  <si>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</si>
  <si>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</si>
  <si>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</si>
  <si>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</si>
  <si>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基金残高が大幅に回復したことから、令和４年度以降の2年程度は低い水準で推移する。公債費適正化計画を策定し起債発行を抑制してきたことにより、実質公債費率は大きく減少した。今後は大規模事業を予定しており、基金の取り崩しとなるため、類似団体より高い比率となる見込みである。</t>
    <rPh sb="0" eb="2">
      <t>ショウライ</t>
    </rPh>
    <rPh sb="2" eb="4">
      <t>フタン</t>
    </rPh>
    <rPh sb="4" eb="6">
      <t>ヒリツ</t>
    </rPh>
    <rPh sb="8" eb="10">
      <t>キキン</t>
    </rPh>
    <rPh sb="10" eb="11">
      <t>ザン</t>
    </rPh>
    <rPh sb="11" eb="12">
      <t>ダカ</t>
    </rPh>
    <rPh sb="13" eb="15">
      <t>オオハバ</t>
    </rPh>
    <rPh sb="16" eb="18">
      <t>カイフク</t>
    </rPh>
    <rPh sb="25" eb="27">
      <t>レイワ</t>
    </rPh>
    <rPh sb="28" eb="30">
      <t>ネンド</t>
    </rPh>
    <rPh sb="30" eb="32">
      <t>イコウ</t>
    </rPh>
    <rPh sb="34" eb="35">
      <t>ネン</t>
    </rPh>
    <rPh sb="35" eb="37">
      <t>テイド</t>
    </rPh>
    <rPh sb="38" eb="39">
      <t>ヒク</t>
    </rPh>
    <rPh sb="40" eb="42">
      <t>スイジュン</t>
    </rPh>
    <rPh sb="43" eb="45">
      <t>スイイ</t>
    </rPh>
    <rPh sb="48" eb="51">
      <t>コウサイヒ</t>
    </rPh>
    <rPh sb="51" eb="54">
      <t>テキセイカ</t>
    </rPh>
    <rPh sb="54" eb="56">
      <t>ケイカク</t>
    </rPh>
    <rPh sb="57" eb="59">
      <t>サクテイ</t>
    </rPh>
    <rPh sb="60" eb="62">
      <t>キサイ</t>
    </rPh>
    <rPh sb="62" eb="64">
      <t>ハッコウ</t>
    </rPh>
    <rPh sb="65" eb="67">
      <t>ヨクセイ</t>
    </rPh>
    <rPh sb="77" eb="79">
      <t>ジッシツ</t>
    </rPh>
    <rPh sb="79" eb="82">
      <t>コウサイヒ</t>
    </rPh>
    <rPh sb="82" eb="83">
      <t>リツ</t>
    </rPh>
    <rPh sb="84" eb="85">
      <t>オオ</t>
    </rPh>
    <rPh sb="87" eb="89">
      <t>ゲンショウ</t>
    </rPh>
    <rPh sb="92" eb="94">
      <t>コンゴ</t>
    </rPh>
    <rPh sb="95" eb="98">
      <t>ダイキボ</t>
    </rPh>
    <rPh sb="98" eb="100">
      <t>ジギョウ</t>
    </rPh>
    <rPh sb="101" eb="103">
      <t>ヨテイ</t>
    </rPh>
    <rPh sb="108" eb="110">
      <t>キキン</t>
    </rPh>
    <rPh sb="111" eb="112">
      <t>ト</t>
    </rPh>
    <rPh sb="113" eb="114">
      <t>クズ</t>
    </rPh>
    <rPh sb="121" eb="123">
      <t>ルイジ</t>
    </rPh>
    <rPh sb="123" eb="125">
      <t>ダンタイ</t>
    </rPh>
    <rPh sb="127" eb="128">
      <t>タカ</t>
    </rPh>
    <rPh sb="129" eb="131">
      <t>ヒリツ</t>
    </rPh>
    <rPh sb="134" eb="136">
      <t>ミコ</t>
    </rPh>
    <phoneticPr fontId="5"/>
  </si>
  <si>
    <t>実質公債費比率</t>
    <phoneticPr fontId="5"/>
  </si>
  <si>
    <t>普通交付税の増額などから基金残高を大きく積み増しすることができたため将来負担比率は大きく減少する。基金残高維持が比率増加の抑制につながるものの、今後予定している大規模事業の規模により起債残高が増える見込みもあるため、計画的な事業実施が必要となる。また中央公民館機能の移転をはじめ、不要な老朽化施設は廃止していく方向であるため、有形固定資産減価償却率は減少傾向になると予想される。</t>
    <rPh sb="0" eb="2">
      <t>フツウ</t>
    </rPh>
    <rPh sb="2" eb="5">
      <t>コウフゼイ</t>
    </rPh>
    <rPh sb="6" eb="8">
      <t>ゾウガク</t>
    </rPh>
    <rPh sb="12" eb="14">
      <t>キキン</t>
    </rPh>
    <rPh sb="14" eb="16">
      <t>ザンダカ</t>
    </rPh>
    <rPh sb="17" eb="18">
      <t>オオ</t>
    </rPh>
    <rPh sb="20" eb="21">
      <t>ツ</t>
    </rPh>
    <rPh sb="22" eb="23">
      <t>マ</t>
    </rPh>
    <rPh sb="34" eb="36">
      <t>ショウライ</t>
    </rPh>
    <rPh sb="36" eb="38">
      <t>フタン</t>
    </rPh>
    <rPh sb="38" eb="40">
      <t>ヒリツ</t>
    </rPh>
    <rPh sb="41" eb="42">
      <t>オオ</t>
    </rPh>
    <rPh sb="44" eb="46">
      <t>ゲンショウ</t>
    </rPh>
    <rPh sb="49" eb="51">
      <t>キキン</t>
    </rPh>
    <rPh sb="51" eb="53">
      <t>ザンダカ</t>
    </rPh>
    <rPh sb="53" eb="55">
      <t>イジ</t>
    </rPh>
    <rPh sb="56" eb="58">
      <t>ヒリツ</t>
    </rPh>
    <rPh sb="58" eb="60">
      <t>ゾウカ</t>
    </rPh>
    <rPh sb="61" eb="63">
      <t>ヨクセイ</t>
    </rPh>
    <rPh sb="72" eb="74">
      <t>コンゴ</t>
    </rPh>
    <rPh sb="74" eb="76">
      <t>ヨテイ</t>
    </rPh>
    <rPh sb="80" eb="83">
      <t>ダイキボ</t>
    </rPh>
    <rPh sb="83" eb="85">
      <t>ジギョウ</t>
    </rPh>
    <rPh sb="86" eb="88">
      <t>キボ</t>
    </rPh>
    <rPh sb="91" eb="93">
      <t>キサイ</t>
    </rPh>
    <rPh sb="93" eb="95">
      <t>ザンダカ</t>
    </rPh>
    <rPh sb="96" eb="97">
      <t>フ</t>
    </rPh>
    <rPh sb="99" eb="101">
      <t>ミコ</t>
    </rPh>
    <rPh sb="108" eb="111">
      <t>ケイカクテキ</t>
    </rPh>
    <rPh sb="112" eb="114">
      <t>ジギョウ</t>
    </rPh>
    <rPh sb="114" eb="116">
      <t>ジッシ</t>
    </rPh>
    <rPh sb="117" eb="119">
      <t>ヒツヨウ</t>
    </rPh>
    <rPh sb="125" eb="127">
      <t>チュウオウ</t>
    </rPh>
    <rPh sb="127" eb="130">
      <t>コウミンカン</t>
    </rPh>
    <rPh sb="130" eb="132">
      <t>キノウ</t>
    </rPh>
    <rPh sb="133" eb="135">
      <t>イテン</t>
    </rPh>
    <rPh sb="140" eb="142">
      <t>フヨウ</t>
    </rPh>
    <rPh sb="143" eb="146">
      <t>ロウキュウカ</t>
    </rPh>
    <rPh sb="146" eb="148">
      <t>シセツ</t>
    </rPh>
    <rPh sb="149" eb="151">
      <t>ハイシ</t>
    </rPh>
    <rPh sb="155" eb="157">
      <t>ホウコウ</t>
    </rPh>
    <rPh sb="163" eb="165">
      <t>ユウケイ</t>
    </rPh>
    <rPh sb="165" eb="167">
      <t>コテイ</t>
    </rPh>
    <rPh sb="167" eb="169">
      <t>シサン</t>
    </rPh>
    <rPh sb="169" eb="173">
      <t>ゲンカショウキャク</t>
    </rPh>
    <rPh sb="173" eb="174">
      <t>リツ</t>
    </rPh>
    <rPh sb="175" eb="177">
      <t>ゲンショウ</t>
    </rPh>
    <rPh sb="177" eb="179">
      <t>ケイコウ</t>
    </rPh>
    <rPh sb="183" eb="185">
      <t>ヨソウ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</si>
</sst>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114790</c:v>
                </c:pt>
                <c:pt idx="1">
                  <c:v>126262</c:v>
                </c:pt>
                <c:pt idx="2">
                  <c:v>126525</c:v>
                </c:pt>
                <c:pt idx="3">
                  <c:v>122054</c:v>
                </c:pt>
                <c:pt idx="4">
                  <c:v>111644</c:v>
                </c:pt>
              </c:numCache>
            </c:numRef>
          </c:val>
          <c:smooth val="0"/>
          <c:extLst>
            <c:ext xmlns:c16="http://schemas.microsoft.com/office/drawing/2014/chart" uri="{C3380CC4-5D6E-409C-BE32-E72D297353CC}">
              <c16:uniqueId val="{00000000-7FE6-4617-B613-0DEFB1AC95C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92579</c:v>
                </c:pt>
                <c:pt idx="1">
                  <c:v>85458</c:v>
                </c:pt>
                <c:pt idx="2">
                  <c:v>79582</c:v>
                </c:pt>
                <c:pt idx="3">
                  <c:v>56242</c:v>
                </c:pt>
                <c:pt idx="4">
                  <c:v>81149</c:v>
                </c:pt>
              </c:numCache>
            </c:numRef>
          </c:val>
          <c:smooth val="0"/>
          <c:extLst>
            <c:ext xmlns:c16="http://schemas.microsoft.com/office/drawing/2014/chart" uri="{C3380CC4-5D6E-409C-BE32-E72D297353CC}">
              <c16:uniqueId val="{00000001-7FE6-4617-B613-0DEFB1AC95C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11.18</c:v>
                </c:pt>
                <c:pt idx="1">
                  <c:v>12.53</c:v>
                </c:pt>
                <c:pt idx="2">
                  <c:v>11.2</c:v>
                </c:pt>
                <c:pt idx="3">
                  <c:v>9.77</c:v>
                </c:pt>
                <c:pt idx="4">
                  <c:v>10.82</c:v>
                </c:pt>
              </c:numCache>
            </c:numRef>
          </c:val>
          <c:extLst>
            <c:ext xmlns:c16="http://schemas.microsoft.com/office/drawing/2014/chart" uri="{C3380CC4-5D6E-409C-BE32-E72D297353CC}">
              <c16:uniqueId val="{00000000-A364-4CA6-8A16-D259E21BD49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28.99</c:v>
                </c:pt>
                <c:pt idx="1">
                  <c:v>28.41</c:v>
                </c:pt>
                <c:pt idx="2">
                  <c:v>28.85</c:v>
                </c:pt>
                <c:pt idx="3">
                  <c:v>36.92</c:v>
                </c:pt>
                <c:pt idx="4">
                  <c:v>32.92</c:v>
                </c:pt>
              </c:numCache>
            </c:numRef>
          </c:val>
          <c:extLst>
            <c:ext xmlns:c16="http://schemas.microsoft.com/office/drawing/2014/chart" uri="{C3380CC4-5D6E-409C-BE32-E72D297353CC}">
              <c16:uniqueId val="{00000001-A364-4CA6-8A16-D259E21BD49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7.45</c:v>
                </c:pt>
                <c:pt idx="1">
                  <c:v>1.83</c:v>
                </c:pt>
                <c:pt idx="2">
                  <c:v>1.73</c:v>
                </c:pt>
                <c:pt idx="3">
                  <c:v>9.92</c:v>
                </c:pt>
                <c:pt idx="4">
                  <c:v>-4.4400000000000004</c:v>
                </c:pt>
              </c:numCache>
            </c:numRef>
          </c:val>
          <c:smooth val="0"/>
          <c:extLst>
            <c:ext xmlns:c16="http://schemas.microsoft.com/office/drawing/2014/chart" uri="{C3380CC4-5D6E-409C-BE32-E72D297353CC}">
              <c16:uniqueId val="{00000002-A364-4CA6-8A16-D259E21BD49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F72-4130-852E-8146041660F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F72-4130-852E-8146041660FB}"/>
            </c:ext>
          </c:extLst>
        </c:ser>
        <c:ser>
          <c:idx val="2"/>
          <c:order val="2"/>
          <c:tx>
            <c:strRef>
              <c:f>データシート!$A$29</c:f>
              <c:strCache>
                <c:ptCount val="1"/>
                <c:pt idx="0">
                  <c:v>介護サービス事業</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AF72-4130-852E-8146041660FB}"/>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0.06</c:v>
                </c:pt>
                <c:pt idx="2">
                  <c:v>#N/A</c:v>
                </c:pt>
                <c:pt idx="3">
                  <c:v>0.09</c:v>
                </c:pt>
                <c:pt idx="4">
                  <c:v>#N/A</c:v>
                </c:pt>
                <c:pt idx="5">
                  <c:v>0.09</c:v>
                </c:pt>
                <c:pt idx="6">
                  <c:v>#N/A</c:v>
                </c:pt>
                <c:pt idx="7">
                  <c:v>0.1</c:v>
                </c:pt>
                <c:pt idx="8">
                  <c:v>#N/A</c:v>
                </c:pt>
                <c:pt idx="9">
                  <c:v>0.12</c:v>
                </c:pt>
              </c:numCache>
            </c:numRef>
          </c:val>
          <c:extLst>
            <c:ext xmlns:c16="http://schemas.microsoft.com/office/drawing/2014/chart" uri="{C3380CC4-5D6E-409C-BE32-E72D297353CC}">
              <c16:uniqueId val="{00000003-AF72-4130-852E-8146041660FB}"/>
            </c:ext>
          </c:extLst>
        </c:ser>
        <c:ser>
          <c:idx val="4"/>
          <c:order val="4"/>
          <c:tx>
            <c:strRef>
              <c:f>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0.16</c:v>
                </c:pt>
                <c:pt idx="2">
                  <c:v>#N/A</c:v>
                </c:pt>
                <c:pt idx="3">
                  <c:v>0.05</c:v>
                </c:pt>
                <c:pt idx="4">
                  <c:v>#N/A</c:v>
                </c:pt>
                <c:pt idx="5">
                  <c:v>1.1499999999999999</c:v>
                </c:pt>
                <c:pt idx="6">
                  <c:v>#N/A</c:v>
                </c:pt>
                <c:pt idx="7">
                  <c:v>0.05</c:v>
                </c:pt>
                <c:pt idx="8">
                  <c:v>#N/A</c:v>
                </c:pt>
                <c:pt idx="9">
                  <c:v>0.26</c:v>
                </c:pt>
              </c:numCache>
            </c:numRef>
          </c:val>
          <c:extLst>
            <c:ext xmlns:c16="http://schemas.microsoft.com/office/drawing/2014/chart" uri="{C3380CC4-5D6E-409C-BE32-E72D297353CC}">
              <c16:uniqueId val="{00000004-AF72-4130-852E-8146041660FB}"/>
            </c:ext>
          </c:extLst>
        </c:ser>
        <c:ser>
          <c:idx val="5"/>
          <c:order val="5"/>
          <c:tx>
            <c:strRef>
              <c:f>データシート!$A$32</c:f>
              <c:strCache>
                <c:ptCount val="1"/>
                <c:pt idx="0">
                  <c:v>公共下水道事業特別会計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0.39</c:v>
                </c:pt>
                <c:pt idx="2">
                  <c:v>#N/A</c:v>
                </c:pt>
                <c:pt idx="3">
                  <c:v>0.16</c:v>
                </c:pt>
                <c:pt idx="4">
                  <c:v>#N/A</c:v>
                </c:pt>
                <c:pt idx="5">
                  <c:v>0.4</c:v>
                </c:pt>
                <c:pt idx="6">
                  <c:v>#N/A</c:v>
                </c:pt>
                <c:pt idx="7">
                  <c:v>0.33</c:v>
                </c:pt>
                <c:pt idx="8">
                  <c:v>#N/A</c:v>
                </c:pt>
                <c:pt idx="9">
                  <c:v>0.43</c:v>
                </c:pt>
              </c:numCache>
            </c:numRef>
          </c:val>
          <c:extLst>
            <c:ext xmlns:c16="http://schemas.microsoft.com/office/drawing/2014/chart" uri="{C3380CC4-5D6E-409C-BE32-E72D297353CC}">
              <c16:uniqueId val="{00000005-AF72-4130-852E-8146041660FB}"/>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0.32</c:v>
                </c:pt>
                <c:pt idx="2">
                  <c:v>#N/A</c:v>
                </c:pt>
                <c:pt idx="3">
                  <c:v>0.27</c:v>
                </c:pt>
                <c:pt idx="4">
                  <c:v>#N/A</c:v>
                </c:pt>
                <c:pt idx="5">
                  <c:v>0.78</c:v>
                </c:pt>
                <c:pt idx="6">
                  <c:v>#N/A</c:v>
                </c:pt>
                <c:pt idx="7">
                  <c:v>0.36</c:v>
                </c:pt>
                <c:pt idx="8">
                  <c:v>#N/A</c:v>
                </c:pt>
                <c:pt idx="9">
                  <c:v>0.51</c:v>
                </c:pt>
              </c:numCache>
            </c:numRef>
          </c:val>
          <c:extLst>
            <c:ext xmlns:c16="http://schemas.microsoft.com/office/drawing/2014/chart" uri="{C3380CC4-5D6E-409C-BE32-E72D297353CC}">
              <c16:uniqueId val="{00000006-AF72-4130-852E-8146041660FB}"/>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1.33</c:v>
                </c:pt>
                <c:pt idx="2">
                  <c:v>#N/A</c:v>
                </c:pt>
                <c:pt idx="3">
                  <c:v>1.21</c:v>
                </c:pt>
                <c:pt idx="4">
                  <c:v>#N/A</c:v>
                </c:pt>
                <c:pt idx="5">
                  <c:v>1.54</c:v>
                </c:pt>
                <c:pt idx="6">
                  <c:v>#N/A</c:v>
                </c:pt>
                <c:pt idx="7">
                  <c:v>1.99</c:v>
                </c:pt>
                <c:pt idx="8">
                  <c:v>#N/A</c:v>
                </c:pt>
                <c:pt idx="9">
                  <c:v>2.02</c:v>
                </c:pt>
              </c:numCache>
            </c:numRef>
          </c:val>
          <c:extLst>
            <c:ext xmlns:c16="http://schemas.microsoft.com/office/drawing/2014/chart" uri="{C3380CC4-5D6E-409C-BE32-E72D297353CC}">
              <c16:uniqueId val="{00000007-AF72-4130-852E-8146041660FB}"/>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3.9</c:v>
                </c:pt>
                <c:pt idx="2">
                  <c:v>#N/A</c:v>
                </c:pt>
                <c:pt idx="3">
                  <c:v>3.54</c:v>
                </c:pt>
                <c:pt idx="4">
                  <c:v>#N/A</c:v>
                </c:pt>
                <c:pt idx="5">
                  <c:v>2.81</c:v>
                </c:pt>
                <c:pt idx="6">
                  <c:v>#N/A</c:v>
                </c:pt>
                <c:pt idx="7">
                  <c:v>2.25</c:v>
                </c:pt>
                <c:pt idx="8">
                  <c:v>#N/A</c:v>
                </c:pt>
                <c:pt idx="9">
                  <c:v>2.85</c:v>
                </c:pt>
              </c:numCache>
            </c:numRef>
          </c:val>
          <c:extLst>
            <c:ext xmlns:c16="http://schemas.microsoft.com/office/drawing/2014/chart" uri="{C3380CC4-5D6E-409C-BE32-E72D297353CC}">
              <c16:uniqueId val="{00000008-AF72-4130-852E-8146041660F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11.17</c:v>
                </c:pt>
                <c:pt idx="2">
                  <c:v>#N/A</c:v>
                </c:pt>
                <c:pt idx="3">
                  <c:v>12.52</c:v>
                </c:pt>
                <c:pt idx="4">
                  <c:v>#N/A</c:v>
                </c:pt>
                <c:pt idx="5">
                  <c:v>11.19</c:v>
                </c:pt>
                <c:pt idx="6">
                  <c:v>#N/A</c:v>
                </c:pt>
                <c:pt idx="7">
                  <c:v>9.77</c:v>
                </c:pt>
                <c:pt idx="8">
                  <c:v>#N/A</c:v>
                </c:pt>
                <c:pt idx="9">
                  <c:v>10.82</c:v>
                </c:pt>
              </c:numCache>
            </c:numRef>
          </c:val>
          <c:extLst>
            <c:ext xmlns:c16="http://schemas.microsoft.com/office/drawing/2014/chart" uri="{C3380CC4-5D6E-409C-BE32-E72D297353CC}">
              <c16:uniqueId val="{00000009-AF72-4130-852E-8146041660F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311</c:v>
                </c:pt>
                <c:pt idx="5">
                  <c:v>371</c:v>
                </c:pt>
                <c:pt idx="8">
                  <c:v>414</c:v>
                </c:pt>
                <c:pt idx="11">
                  <c:v>414</c:v>
                </c:pt>
                <c:pt idx="14">
                  <c:v>413</c:v>
                </c:pt>
              </c:numCache>
            </c:numRef>
          </c:val>
          <c:extLst>
            <c:ext xmlns:c16="http://schemas.microsoft.com/office/drawing/2014/chart" uri="{C3380CC4-5D6E-409C-BE32-E72D297353CC}">
              <c16:uniqueId val="{00000000-E329-4C7B-8625-A9D6C6DB647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329-4C7B-8625-A9D6C6DB647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6</c:v>
                </c:pt>
                <c:pt idx="3">
                  <c:v>7</c:v>
                </c:pt>
                <c:pt idx="6">
                  <c:v>6</c:v>
                </c:pt>
                <c:pt idx="9">
                  <c:v>6</c:v>
                </c:pt>
                <c:pt idx="12">
                  <c:v>6</c:v>
                </c:pt>
              </c:numCache>
            </c:numRef>
          </c:val>
          <c:extLst>
            <c:ext xmlns:c16="http://schemas.microsoft.com/office/drawing/2014/chart" uri="{C3380CC4-5D6E-409C-BE32-E72D297353CC}">
              <c16:uniqueId val="{00000002-E329-4C7B-8625-A9D6C6DB647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6</c:v>
                </c:pt>
                <c:pt idx="3">
                  <c:v>9</c:v>
                </c:pt>
                <c:pt idx="6">
                  <c:v>7</c:v>
                </c:pt>
                <c:pt idx="9">
                  <c:v>6</c:v>
                </c:pt>
                <c:pt idx="12">
                  <c:v>8</c:v>
                </c:pt>
              </c:numCache>
            </c:numRef>
          </c:val>
          <c:extLst>
            <c:ext xmlns:c16="http://schemas.microsoft.com/office/drawing/2014/chart" uri="{C3380CC4-5D6E-409C-BE32-E72D297353CC}">
              <c16:uniqueId val="{00000003-E329-4C7B-8625-A9D6C6DB647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170</c:v>
                </c:pt>
                <c:pt idx="3">
                  <c:v>180</c:v>
                </c:pt>
                <c:pt idx="6">
                  <c:v>177</c:v>
                </c:pt>
                <c:pt idx="9">
                  <c:v>175</c:v>
                </c:pt>
                <c:pt idx="12">
                  <c:v>172</c:v>
                </c:pt>
              </c:numCache>
            </c:numRef>
          </c:val>
          <c:extLst>
            <c:ext xmlns:c16="http://schemas.microsoft.com/office/drawing/2014/chart" uri="{C3380CC4-5D6E-409C-BE32-E72D297353CC}">
              <c16:uniqueId val="{00000004-E329-4C7B-8625-A9D6C6DB647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329-4C7B-8625-A9D6C6DB647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329-4C7B-8625-A9D6C6DB647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329</c:v>
                </c:pt>
                <c:pt idx="3">
                  <c:v>408</c:v>
                </c:pt>
                <c:pt idx="6">
                  <c:v>461</c:v>
                </c:pt>
                <c:pt idx="9">
                  <c:v>457</c:v>
                </c:pt>
                <c:pt idx="12">
                  <c:v>463</c:v>
                </c:pt>
              </c:numCache>
            </c:numRef>
          </c:val>
          <c:extLst>
            <c:ext xmlns:c16="http://schemas.microsoft.com/office/drawing/2014/chart" uri="{C3380CC4-5D6E-409C-BE32-E72D297353CC}">
              <c16:uniqueId val="{00000007-E329-4C7B-8625-A9D6C6DB647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200</c:v>
                </c:pt>
                <c:pt idx="2">
                  <c:v>#N/A</c:v>
                </c:pt>
                <c:pt idx="3">
                  <c:v>#N/A</c:v>
                </c:pt>
                <c:pt idx="4">
                  <c:v>233</c:v>
                </c:pt>
                <c:pt idx="5">
                  <c:v>#N/A</c:v>
                </c:pt>
                <c:pt idx="6">
                  <c:v>#N/A</c:v>
                </c:pt>
                <c:pt idx="7">
                  <c:v>237</c:v>
                </c:pt>
                <c:pt idx="8">
                  <c:v>#N/A</c:v>
                </c:pt>
                <c:pt idx="9">
                  <c:v>#N/A</c:v>
                </c:pt>
                <c:pt idx="10">
                  <c:v>230</c:v>
                </c:pt>
                <c:pt idx="11">
                  <c:v>#N/A</c:v>
                </c:pt>
                <c:pt idx="12">
                  <c:v>#N/A</c:v>
                </c:pt>
                <c:pt idx="13">
                  <c:v>236</c:v>
                </c:pt>
                <c:pt idx="14">
                  <c:v>#N/A</c:v>
                </c:pt>
              </c:numCache>
            </c:numRef>
          </c:val>
          <c:smooth val="0"/>
          <c:extLst>
            <c:ext xmlns:c16="http://schemas.microsoft.com/office/drawing/2014/chart" uri="{C3380CC4-5D6E-409C-BE32-E72D297353CC}">
              <c16:uniqueId val="{00000008-E329-4C7B-8625-A9D6C6DB647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4047</c:v>
                </c:pt>
                <c:pt idx="5">
                  <c:v>3871</c:v>
                </c:pt>
                <c:pt idx="8">
                  <c:v>3566</c:v>
                </c:pt>
                <c:pt idx="11">
                  <c:v>3198</c:v>
                </c:pt>
                <c:pt idx="14">
                  <c:v>3195</c:v>
                </c:pt>
              </c:numCache>
            </c:numRef>
          </c:val>
          <c:extLst>
            <c:ext xmlns:c16="http://schemas.microsoft.com/office/drawing/2014/chart" uri="{C3380CC4-5D6E-409C-BE32-E72D297353CC}">
              <c16:uniqueId val="{00000000-5B15-4E62-93A6-5FAB7B52BDC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37</c:v>
                </c:pt>
                <c:pt idx="5">
                  <c:v>45</c:v>
                </c:pt>
                <c:pt idx="8">
                  <c:v>42</c:v>
                </c:pt>
                <c:pt idx="11">
                  <c:v>38</c:v>
                </c:pt>
                <c:pt idx="14">
                  <c:v>36</c:v>
                </c:pt>
              </c:numCache>
            </c:numRef>
          </c:val>
          <c:extLst>
            <c:ext xmlns:c16="http://schemas.microsoft.com/office/drawing/2014/chart" uri="{C3380CC4-5D6E-409C-BE32-E72D297353CC}">
              <c16:uniqueId val="{00000001-5B15-4E62-93A6-5FAB7B52BDC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1241</c:v>
                </c:pt>
                <c:pt idx="5">
                  <c:v>1304</c:v>
                </c:pt>
                <c:pt idx="8">
                  <c:v>1519</c:v>
                </c:pt>
                <c:pt idx="11">
                  <c:v>2207</c:v>
                </c:pt>
                <c:pt idx="14">
                  <c:v>2668</c:v>
                </c:pt>
              </c:numCache>
            </c:numRef>
          </c:val>
          <c:extLst>
            <c:ext xmlns:c16="http://schemas.microsoft.com/office/drawing/2014/chart" uri="{C3380CC4-5D6E-409C-BE32-E72D297353CC}">
              <c16:uniqueId val="{00000002-5B15-4E62-93A6-5FAB7B52BDC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B15-4E62-93A6-5FAB7B52BDC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B15-4E62-93A6-5FAB7B52BDC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B15-4E62-93A6-5FAB7B52BDC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301</c:v>
                </c:pt>
                <c:pt idx="3">
                  <c:v>307</c:v>
                </c:pt>
                <c:pt idx="6">
                  <c:v>324</c:v>
                </c:pt>
                <c:pt idx="9">
                  <c:v>322</c:v>
                </c:pt>
                <c:pt idx="12">
                  <c:v>319</c:v>
                </c:pt>
              </c:numCache>
            </c:numRef>
          </c:val>
          <c:extLst>
            <c:ext xmlns:c16="http://schemas.microsoft.com/office/drawing/2014/chart" uri="{C3380CC4-5D6E-409C-BE32-E72D297353CC}">
              <c16:uniqueId val="{00000006-5B15-4E62-93A6-5FAB7B52BDC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6</c:v>
                </c:pt>
                <c:pt idx="3">
                  <c:v>12</c:v>
                </c:pt>
                <c:pt idx="6">
                  <c:v>5</c:v>
                </c:pt>
                <c:pt idx="9">
                  <c:v>6</c:v>
                </c:pt>
                <c:pt idx="12">
                  <c:v>0</c:v>
                </c:pt>
              </c:numCache>
            </c:numRef>
          </c:val>
          <c:extLst>
            <c:ext xmlns:c16="http://schemas.microsoft.com/office/drawing/2014/chart" uri="{C3380CC4-5D6E-409C-BE32-E72D297353CC}">
              <c16:uniqueId val="{00000007-5B15-4E62-93A6-5FAB7B52BDC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1737</c:v>
                </c:pt>
                <c:pt idx="3">
                  <c:v>1666</c:v>
                </c:pt>
                <c:pt idx="6">
                  <c:v>1536</c:v>
                </c:pt>
                <c:pt idx="9">
                  <c:v>1404</c:v>
                </c:pt>
                <c:pt idx="12">
                  <c:v>1321</c:v>
                </c:pt>
              </c:numCache>
            </c:numRef>
          </c:val>
          <c:extLst>
            <c:ext xmlns:c16="http://schemas.microsoft.com/office/drawing/2014/chart" uri="{C3380CC4-5D6E-409C-BE32-E72D297353CC}">
              <c16:uniqueId val="{00000008-5B15-4E62-93A6-5FAB7B52BDC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6</c:v>
                </c:pt>
                <c:pt idx="3">
                  <c:v>35</c:v>
                </c:pt>
                <c:pt idx="6">
                  <c:v>29</c:v>
                </c:pt>
                <c:pt idx="9">
                  <c:v>23</c:v>
                </c:pt>
                <c:pt idx="12">
                  <c:v>18</c:v>
                </c:pt>
              </c:numCache>
            </c:numRef>
          </c:val>
          <c:extLst>
            <c:ext xmlns:c16="http://schemas.microsoft.com/office/drawing/2014/chart" uri="{C3380CC4-5D6E-409C-BE32-E72D297353CC}">
              <c16:uniqueId val="{00000009-5B15-4E62-93A6-5FAB7B52BDC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4469</c:v>
                </c:pt>
                <c:pt idx="3">
                  <c:v>4420</c:v>
                </c:pt>
                <c:pt idx="6">
                  <c:v>4173</c:v>
                </c:pt>
                <c:pt idx="9">
                  <c:v>3913</c:v>
                </c:pt>
                <c:pt idx="12">
                  <c:v>3695</c:v>
                </c:pt>
              </c:numCache>
            </c:numRef>
          </c:val>
          <c:extLst>
            <c:ext xmlns:c16="http://schemas.microsoft.com/office/drawing/2014/chart" uri="{C3380CC4-5D6E-409C-BE32-E72D297353CC}">
              <c16:uniqueId val="{0000000A-5B15-4E62-93A6-5FAB7B52BDC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1195</c:v>
                </c:pt>
                <c:pt idx="2">
                  <c:v>#N/A</c:v>
                </c:pt>
                <c:pt idx="3">
                  <c:v>#N/A</c:v>
                </c:pt>
                <c:pt idx="4">
                  <c:v>1219</c:v>
                </c:pt>
                <c:pt idx="5">
                  <c:v>#N/A</c:v>
                </c:pt>
                <c:pt idx="6">
                  <c:v>#N/A</c:v>
                </c:pt>
                <c:pt idx="7">
                  <c:v>940</c:v>
                </c:pt>
                <c:pt idx="8">
                  <c:v>#N/A</c:v>
                </c:pt>
                <c:pt idx="9">
                  <c:v>#N/A</c:v>
                </c:pt>
                <c:pt idx="10">
                  <c:v>224</c:v>
                </c:pt>
                <c:pt idx="11">
                  <c:v>#N/A</c:v>
                </c:pt>
                <c:pt idx="12">
                  <c:v>#N/A</c:v>
                </c:pt>
                <c:pt idx="13">
                  <c:v>0</c:v>
                </c:pt>
                <c:pt idx="14">
                  <c:v>#N/A</c:v>
                </c:pt>
              </c:numCache>
            </c:numRef>
          </c:val>
          <c:smooth val="0"/>
          <c:extLst>
            <c:ext xmlns:c16="http://schemas.microsoft.com/office/drawing/2014/chart" uri="{C3380CC4-5D6E-409C-BE32-E72D297353CC}">
              <c16:uniqueId val="{0000000B-5B15-4E62-93A6-5FAB7B52BDC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766</c:v>
                </c:pt>
                <c:pt idx="1">
                  <c:v>1067</c:v>
                </c:pt>
                <c:pt idx="2">
                  <c:v>922</c:v>
                </c:pt>
              </c:numCache>
            </c:numRef>
          </c:val>
          <c:extLst>
            <c:ext xmlns:c16="http://schemas.microsoft.com/office/drawing/2014/chart" uri="{C3380CC4-5D6E-409C-BE32-E72D297353CC}">
              <c16:uniqueId val="{00000000-E5BD-4223-B237-0616E804C10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279</c:v>
                </c:pt>
                <c:pt idx="1">
                  <c:v>409</c:v>
                </c:pt>
                <c:pt idx="2">
                  <c:v>409</c:v>
                </c:pt>
              </c:numCache>
            </c:numRef>
          </c:val>
          <c:extLst>
            <c:ext xmlns:c16="http://schemas.microsoft.com/office/drawing/2014/chart" uri="{C3380CC4-5D6E-409C-BE32-E72D297353CC}">
              <c16:uniqueId val="{00000001-E5BD-4223-B237-0616E804C10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315</c:v>
                </c:pt>
                <c:pt idx="1">
                  <c:v>500</c:v>
                </c:pt>
                <c:pt idx="2">
                  <c:v>1012</c:v>
                </c:pt>
              </c:numCache>
            </c:numRef>
          </c:val>
          <c:extLst>
            <c:ext xmlns:c16="http://schemas.microsoft.com/office/drawing/2014/chart" uri="{C3380CC4-5D6E-409C-BE32-E72D297353CC}">
              <c16:uniqueId val="{00000002-E5BD-4223-B237-0616E804C10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{820588B7-1A93-4CAF-A59D-FAEC8FC5B5EA}</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1BEA-43AD-A1BB-1702E8B8976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{4AEFF0F9-53FF-49D0-855C-917680B75090}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BEA-43AD-A1BB-1702E8B8976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{76C516E1-E79D-4DCA-8E35-C25C3CD40E23}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BEA-43AD-A1BB-1702E8B8976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{44B827DA-30F5-4DCC-963F-434E9055DDF7}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BEA-43AD-A1BB-1702E8B8976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{70DE73B2-2BBF-46D1-9A61-DCB2558CC919}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BEA-43AD-A1BB-1702E8B89763}"/>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{B40F755A-C458-4162-9B08-37E38AE1D884}</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1BEA-43AD-A1BB-1702E8B89763}"/>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{04BC22B2-7FB8-4DB5-BEAD-5F4CFF2AEB54}</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1BEA-43AD-A1BB-1702E8B89763}"/>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{34DF0575-F0DD-4465-83E6-22938B852DAD}</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1BEA-43AD-A1BB-1702E8B89763}"/>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{53041D4D-ABEB-4066-BE60-43187C30798A}</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1BEA-43AD-A1BB-1702E8B8976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60.8</c:v>
                </c:pt>
                <c:pt idx="8">
                  <c:v>65.5</c:v>
                </c:pt>
                <c:pt idx="16">
                  <c:v>67.900000000000006</c:v>
                </c:pt>
                <c:pt idx="24">
                  <c:v>69.3</c:v>
                </c:pt>
                <c:pt idx="32">
                  <c:v>70.900000000000006</c:v>
                </c:pt>
              </c:numCache>
            </c:numRef>
          </c:xVal>
          <c:yVal>
            <c:numRef>
              <c:f>公会計指標分析・財政指標組合せ分析表!$BP$51:$DC$51</c:f>
              <c:numCache>
                <c:formatCode>#,##0.0;"▲ "#,##0.0</c:formatCode>
                <c:ptCount val="40"/>
                <c:pt idx="0">
                  <c:v>56.6</c:v>
                </c:pt>
                <c:pt idx="8">
                  <c:v>57.5</c:v>
                </c:pt>
                <c:pt idx="16">
                  <c:v>41.7</c:v>
                </c:pt>
                <c:pt idx="24">
                  <c:v>9</c:v>
                </c:pt>
              </c:numCache>
            </c:numRef>
          </c:yVal>
          <c:smooth val="0"/>
          <c:extLst>
            <c:ext xmlns:c16="http://schemas.microsoft.com/office/drawing/2014/chart" uri="{C3380CC4-5D6E-409C-BE32-E72D297353CC}">
              <c16:uniqueId val="{00000009-1BEA-43AD-A1BB-1702E8B8976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{3D5F9566-2EFA-4B85-AC2B-4012329BAF0E}</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1BEA-43AD-A1BB-1702E8B8976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{60F51899-EA8A-43AA-9BE8-EA003AFCCC98}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BEA-43AD-A1BB-1702E8B8976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{0A60F847-E1D5-41B5-8A4A-59BE28068D07}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BEA-43AD-A1BB-1702E8B8976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{D0092FC8-3A73-4302-BC60-F3CF671BB11A}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BEA-43AD-A1BB-1702E8B8976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{C73B2972-1D6A-4B9A-991D-2FCC2375E87A}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BEA-43AD-A1BB-1702E8B89763}"/>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{417E19E2-C135-44FB-8626-1BCCC456FB56}</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1BEA-43AD-A1BB-1702E8B89763}"/>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{1AF73922-E958-4CF2-B4F1-21A40179675F}</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1BEA-43AD-A1BB-1702E8B89763}"/>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{87F5DB5F-C9E3-4DA4-AC31-E15FDD435EF4}</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1BEA-43AD-A1BB-1702E8B89763}"/>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{71B61B34-02B7-4110-A0DB-1C7781F56E2D}</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1BEA-43AD-A1BB-1702E8B8976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62.8</c:v>
                </c:pt>
                <c:pt idx="16">
                  <c:v>64</c:v>
                </c:pt>
                <c:pt idx="24">
                  <c:v>66.2</c:v>
                </c:pt>
                <c:pt idx="32">
                  <c:v>67.099999999999994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BEA-43AD-A1BB-1702E8B89763}"/>
            </c:ext>
          </c:extLst>
        </c:ser>
        <c:dLbls>
          <c:showLegendKey val="0"/>
          <c:showVal val="1"/>
          <c:showCatName val="0"/>
          <c:showSerName val="0"/>
          <c:showPercent val="0"/>
          <c:showBubbleSize val="0"/>
        </c:dLbls>
        <c:axId val="46179840"/>
        <c:axId val="46181760"/>
      </c:scatterChart>
      <c:valAx>
        <c:axId val="46179840"/>
        <c:scaling>
          <c:orientation val="maxMin"/>
          <c:max val="70"/>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{6E35586B-36B4-467A-9BB1-9B0793DCC2D8}</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FAA9-4742-882F-63BC4178CAD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{2FBF5C70-B166-427F-B5EA-82AEA9C850E9}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AA9-4742-882F-63BC4178CAD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{FF83A44B-B434-4921-BFEB-4313EEE6E5E7}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AA9-4742-882F-63BC4178CAD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{C18F45BA-8A04-413C-8C9E-50E63AA10B05}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AA9-4742-882F-63BC4178CAD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{2171C330-F42C-4670-BE57-49FDFF512738}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AA9-4742-882F-63BC4178CADE}"/>
                </c:ext>
              </c:extLst>
            </c:dLbl>
            <c:dLbl>
              <c:idx val="8"/>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{B38DC806-4E46-4B17-9499-CA85A1750603}</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FAA9-4742-882F-63BC4178CADE}"/>
                </c:ext>
              </c:extLst>
            </c:dLbl>
            <c:dLbl>
              <c:idx val="16"/>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{E7DA705C-33C6-43FB-AA99-C7EE168B1906}</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FAA9-4742-882F-63BC4178CADE}"/>
                </c:ext>
              </c:extLst>
            </c:dLbl>
            <c:dLbl>
              <c:idx val="24"/>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{657A9CC7-484F-4BB6-9D7B-A043D0215F67}</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FAA9-4742-882F-63BC4178CADE}"/>
                </c:ext>
              </c:extLst>
            </c:dLbl>
            <c:dLbl>
              <c:idx val="32"/>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{6C2D0181-C509-43DB-955D-72737ADAD75E}</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FAA9-4742-882F-63BC4178CAD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9.1</c:v>
                </c:pt>
                <c:pt idx="8">
                  <c:v>9.9</c:v>
                </c:pt>
                <c:pt idx="16">
                  <c:v>10.3</c:v>
                </c:pt>
                <c:pt idx="24">
                  <c:v>10.199999999999999</c:v>
                </c:pt>
                <c:pt idx="32">
                  <c:v>9.8000000000000007</c:v>
                </c:pt>
              </c:numCache>
            </c:numRef>
          </c:xVal>
          <c:yVal>
            <c:numRef>
              <c:f>公会計指標分析・財政指標組合せ分析表!$BP$73:$DC$73</c:f>
              <c:numCache>
                <c:formatCode>#,##0.0;"▲ "#,##0.0</c:formatCode>
                <c:ptCount val="40"/>
                <c:pt idx="0">
                  <c:v>56.6</c:v>
                </c:pt>
                <c:pt idx="8">
                  <c:v>57.5</c:v>
                </c:pt>
                <c:pt idx="16">
                  <c:v>41.7</c:v>
                </c:pt>
                <c:pt idx="24">
                  <c:v>9</c:v>
                </c:pt>
              </c:numCache>
            </c:numRef>
          </c:yVal>
          <c:smooth val="0"/>
          <c:extLst>
            <c:ext xmlns:c16="http://schemas.microsoft.com/office/drawing/2014/chart" uri="{C3380CC4-5D6E-409C-BE32-E72D297353CC}">
              <c16:uniqueId val="{00000009-FAA9-4742-882F-63BC4178CAD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{B5157917-FCFF-4F59-8683-A5D4AC1C9F44}</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FAA9-4742-882F-63BC4178CAD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{64A015C0-765E-40FA-8E14-6697F775FDC3}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AA9-4742-882F-63BC4178CAD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{3119A4BB-FEDF-4DDC-BBF7-E5EE4756B925}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AA9-4742-882F-63BC4178CAD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{DD1CEA54-0573-4E41-94E0-B898FA59C0A7}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AA9-4742-882F-63BC4178CAD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{A961491E-F6C6-46B7-9E8D-853EFB3D5FE4}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AA9-4742-882F-63BC4178CADE}"/>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{315DBDF6-3A2F-4691-9803-F7FCE093595E}</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FAA9-4742-882F-63BC4178CADE}"/>
                </c:ext>
              </c:extLst>
            </c:dLbl>
            <c:dLbl>
              <c:idx val="16"/>
              <c:layout>
                <c:manualLayout>
                  <c:x val="-4.4905057365901106E-2"/>
                  <c:y val="-4.3495921315535875E-2"/>
                </c:manualLayout>
              </c:layout>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{5F1E180E-87F0-4A39-9DEA-681578C40BF7}</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FAA9-4742-882F-63BC4178CADE}"/>
                </c:ext>
              </c:extLst>
            </c:dLbl>
            <c:dLbl>
              <c:idx val="24"/>
              <c:layout>
                <c:manualLayout>
                  <c:x val="-1.8235628084249993E-2"/>
                  <c:y val="-8.1337372860052048E-2"/>
                </c:manualLayout>
              </c:layout>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{D187F32B-56B2-4AD9-9584-00365659D173}</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FAA9-4742-882F-63BC4178CADE}"/>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{C769631B-F69A-4A92-8D04-22E8A71F4D15}</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FAA9-4742-882F-63BC4178CAD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7.7</c:v>
                </c:pt>
                <c:pt idx="16">
                  <c:v>8</c:v>
                </c:pt>
                <c:pt idx="24">
                  <c:v>8</c:v>
                </c:pt>
                <c:pt idx="32">
                  <c:v>8.3000000000000007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AA9-4742-882F-63BC4178CADE}"/>
            </c:ext>
          </c:extLst>
        </c:ser>
        <c:dLbls>
          <c:showLegendKey val="0"/>
          <c:showVal val="1"/>
          <c:showCatName val="0"/>
          <c:showSerName val="0"/>
          <c:showPercent val="0"/>
          <c:showBubbleSize val="0"/>
        </c:dLbls>
        <c:axId val="84219776"/>
        <c:axId val="84234240"/>
      </c:scatterChart>
      <c:valAx>
        <c:axId val="84219776"/>
        <c:scaling>
          <c:orientation val="maxMin"/>
          <c:max val="11"/>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2A5079BB-7C25-47DF-AFC7-EBF2646D12A1}"/>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73F1205A-F267-4165-BC8A-AF0E760173FB}"/>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BFCC9B59-BA36-4CD8-BFC5-02856CA5587F}"/>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C6F71C66-DE3B-44C2-AA4E-D40FC0908861}"/>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F727B6C9-CC22-423F-8F03-918CFD33668F}"/>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668128A2-A544-4805-9011-C86587B395DA}"/>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243E73B2-8F72-4CE3-8075-51B17664A9A2}"/>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40CD379C-1527-40BC-83E9-2C554E9FAF65}"/>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AE207D84-0475-4581-8C50-EA03AA341DA9}"/>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FA007D7D-C85D-4470-8B1A-B306C6D4CE29}"/>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4,981
4,931
161.67
5,141,708
4,834,870
303,041
2,799,986
3,695,217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B987023A-BD33-4449-972A-566BC9BC0B0D}"/>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552B4E1-5E39-4C7D-8A90-275DE590A398}"/>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48C71DD7-374E-478E-9C47-98259257CFA2}"/>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A421B87E-1E17-4AFC-8D7C-074596740118}"/>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E2BF7FF7-10C0-4BF6-9E1F-8C3A8BD6C9A3}"/>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42705B02-30FF-4915-9464-B63480C0CAB7}"/>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7FF4012C-8A2D-4CD1-8D5C-8392BEEE715D}"/>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B3BB62A3-F615-4946-AA11-23B93AA83572}"/>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D4F532E7-DFE5-4AD0-A04E-931545737854}"/>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9AFC5355-3B9B-43F5-B231-1F9DF49D54DE}"/>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5A35E3E3-317F-4EC2-9BD1-6971FACF195E}"/>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4A35C282-D1E2-4426-9767-817D8BDEF419}"/>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B7914C84-5E05-4FBC-8CC7-ECEBC5154384}"/>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4734B0D3-C606-444A-9A10-343F02396047}"/>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D4FD0098-D32E-4197-8329-F844008ADB47}"/>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FD2CC1B-5C74-4512-8437-8796F9F4DB71}"/>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1A15C04D-2146-45FE-9596-BA2EF405044D}"/>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21BE5D0-EBEF-4D08-95BA-CEDC08F7B136}"/>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3CFF7732-3781-4DBB-865E-A9C77FAE2C78}"/>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FAD09C84-4F88-4C21-BF60-F8E2E75581E3}"/>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144679A6-3DE0-4AE4-85E3-5B1113A06F52}"/>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B3BD1958-64A5-405A-A944-29AF5C596546}"/>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D16EE4AD-2DEF-44D3-B7B2-13DBC16447F8}"/>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6AD97982-9ADA-46C8-827B-F4462A0D4A3F}"/>
            </a:ext>
          </a:extLst>
        </xdr:cNvPr>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1F51EA61-9BA6-4D08-A155-21B8A41F63AF}"/>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83C0CA17-0DA2-47A8-8C3A-AA6512DD15F8}"/>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F8716211-DF6B-4666-BBD4-EB91F40A1226}"/>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487A4202-37EC-4BD0-8C4A-50CC7182D9E9}"/>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43285E9E-D8EF-4235-B8D9-0E697EEB43B1}"/>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91D7AB70-AB10-4A4F-8C8F-9956698C00FE}"/>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33A4C61A-2E15-421D-9D9D-01FDFCDE8461}"/>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50612CB8-1CB5-4A1E-94F0-773B0D3A8FB1}"/>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22D58B1E-FDE8-4343-9061-8479BE30F9D9}"/>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589E05CD-18FF-4E97-9107-7D99A21C7FB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442A1674-A10B-48FF-A825-CB0B4764B41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A1C834BB-EB95-4E8C-B900-B0F070E0D93B}"/>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6689282C-5EA9-49AB-88D2-B520D070F92A}"/>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の減少に加え、町の基幹産業である農業所得の低迷による税収の伸び悩み、歳入総額の約５割を地方交付税に依存する自主財源の脆弱な財政体質から抜け出せず、昨年度同値となっている。類似団体と比較しても、０．１４ポイント下回る結果となっている。</a:t>
          </a:r>
        </a:p>
        <a:p>
          <a:r>
            <a:rPr kumimoji="1" lang="ja-JP" altLang="en-US" sz="1300">
              <a:latin typeface="ＭＳ Ｐゴシック" panose="020B0600070205080204" pitchFamily="50" charset="-128"/>
              <a:ea typeface="ＭＳ Ｐゴシック" panose="020B0600070205080204" pitchFamily="50" charset="-128"/>
            </a:rPr>
            <a:t>人口の動向などからも飛躍的に財政力が上昇することは見込めないため、財政力に見合わない歳出過多の状況を改善するために、令和２年度より全事業の見直しを実施している。また、令和３年度から公金収納専門員を配置し、地方税等の徴収強化による自主財源の確保を図っ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1899D6DE-AC5B-4AC7-BD87-9B8CEBCE5647}"/>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D47F73B1-32B5-49F1-8941-CF0EC02F0E07}"/>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6EA12614-E56A-4491-972B-6AEF3822620D}"/>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4886237A-D519-4ACB-8DB3-DFFE30D0E7A6}"/>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29CB76F8-05D8-43EC-8DF7-BC4A38E4776F}"/>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C5BBA4AA-BFDF-4CF9-8B3B-67450C1A23C5}"/>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5BF1B1F6-6CA1-467A-8670-B51BFD4210AE}"/>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F141F186-8EF1-40DD-996B-E235CE130022}"/>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324BDEAD-38DB-457D-B8FF-555ADAC62D5D}"/>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8699A5AD-735D-4CC0-9F5D-E2D132760FF5}"/>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D44DF7BF-6706-4C42-A2AB-362A1BE001DF}"/>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5C71C450-1C2C-4E71-93B9-2DC84CD1A2EE}"/>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7CDEC7A8-0314-4235-BE82-C4D53713E361}"/>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D63D7728-29A1-4430-A000-8248C548F93E}"/>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153105</xdr:rowOff>
    </xdr:from>
    <xdr:to>
      <xdr:col>23</xdr:col>
      <xdr:colOff>133350</xdr:colOff>
      <xdr:row>44</xdr:row>
      <xdr:rowOff>57855</xdr:rowOff>
    </xdr:to>
    <xdr:cxnSp macro="">
      <xdr:nvCxnSpPr>
        <xdr:cNvPr id="63" name="直線コネクタ 62">
          <a:extLst>
            <a:ext uri="{FF2B5EF4-FFF2-40B4-BE49-F238E27FC236}">
              <a16:creationId xmlns:a16="http://schemas.microsoft.com/office/drawing/2014/main" id="{A8B4992D-162E-4C0A-A544-B25F730197D0}"/>
            </a:ext>
          </a:extLst>
        </xdr:cNvPr>
        <xdr:cNvCxnSpPr/>
      </xdr:nvCxnSpPr>
      <xdr:spPr>
        <a:xfrm flipV="1">
          <a:off x="4953000" y="6153855"/>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29932</xdr:rowOff>
    </xdr:from>
    <xdr:ext cx="762000" cy="259045"/>
    <xdr:sp macro="" textlink="">
      <xdr:nvSpPr>
        <xdr:cNvPr id="64" name="財政力最小値テキスト">
          <a:extLst>
            <a:ext uri="{FF2B5EF4-FFF2-40B4-BE49-F238E27FC236}">
              <a16:creationId xmlns:a16="http://schemas.microsoft.com/office/drawing/2014/main" id="{0BB9B18A-EBCF-4EF2-807B-2FF4B8C6B188}"/>
            </a:ext>
          </a:extLst>
        </xdr:cNvPr>
        <xdr:cNvSpPr txBox="1"/>
      </xdr:nvSpPr>
      <xdr:spPr>
        <a:xfrm>
          <a:off x="5041900" y="7573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57855</xdr:rowOff>
    </xdr:from>
    <xdr:to>
      <xdr:col>24</xdr:col>
      <xdr:colOff>12700</xdr:colOff>
      <xdr:row>44</xdr:row>
      <xdr:rowOff>57855</xdr:rowOff>
    </xdr:to>
    <xdr:cxnSp macro="">
      <xdr:nvCxnSpPr>
        <xdr:cNvPr id="65" name="直線コネクタ 64">
          <a:extLst>
            <a:ext uri="{FF2B5EF4-FFF2-40B4-BE49-F238E27FC236}">
              <a16:creationId xmlns:a16="http://schemas.microsoft.com/office/drawing/2014/main" id="{72AAD59B-6E31-427B-B7B2-2774F5FBEB0C}"/>
            </a:ext>
          </a:extLst>
        </xdr:cNvPr>
        <xdr:cNvCxnSpPr/>
      </xdr:nvCxnSpPr>
      <xdr:spPr>
        <a:xfrm>
          <a:off x="4864100" y="760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68032</xdr:rowOff>
    </xdr:from>
    <xdr:ext cx="762000" cy="259045"/>
    <xdr:sp macro="" textlink="">
      <xdr:nvSpPr>
        <xdr:cNvPr id="66" name="財政力最大値テキスト">
          <a:extLst>
            <a:ext uri="{FF2B5EF4-FFF2-40B4-BE49-F238E27FC236}">
              <a16:creationId xmlns:a16="http://schemas.microsoft.com/office/drawing/2014/main" id="{921A6935-FF01-4151-AD6E-952C1D30D583}"/>
            </a:ext>
          </a:extLst>
        </xdr:cNvPr>
        <xdr:cNvSpPr txBox="1"/>
      </xdr:nvSpPr>
      <xdr:spPr>
        <a:xfrm>
          <a:off x="5041900" y="589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153105</xdr:rowOff>
    </xdr:from>
    <xdr:to>
      <xdr:col>24</xdr:col>
      <xdr:colOff>12700</xdr:colOff>
      <xdr:row>35</xdr:row>
      <xdr:rowOff>153105</xdr:rowOff>
    </xdr:to>
    <xdr:cxnSp macro="">
      <xdr:nvCxnSpPr>
        <xdr:cNvPr id="67" name="直線コネクタ 66">
          <a:extLst>
            <a:ext uri="{FF2B5EF4-FFF2-40B4-BE49-F238E27FC236}">
              <a16:creationId xmlns:a16="http://schemas.microsoft.com/office/drawing/2014/main" id="{09FCD024-A7E9-48F1-9736-5BCF3A9FCD41}"/>
            </a:ext>
          </a:extLst>
        </xdr:cNvPr>
        <xdr:cNvCxnSpPr/>
      </xdr:nvCxnSpPr>
      <xdr:spPr>
        <a:xfrm>
          <a:off x="4864100" y="615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148872</xdr:rowOff>
    </xdr:from>
    <xdr:to>
      <xdr:col>23</xdr:col>
      <xdr:colOff>133350</xdr:colOff>
      <xdr:row>43</xdr:row>
      <xdr:rowOff>148872</xdr:rowOff>
    </xdr:to>
    <xdr:cxnSp macro="">
      <xdr:nvCxnSpPr>
        <xdr:cNvPr id="68" name="直線コネクタ 67">
          <a:extLst>
            <a:ext uri="{FF2B5EF4-FFF2-40B4-BE49-F238E27FC236}">
              <a16:creationId xmlns:a16="http://schemas.microsoft.com/office/drawing/2014/main" id="{116A489B-3897-4C5F-B40F-B0102CF873A9}"/>
            </a:ext>
          </a:extLst>
        </xdr:cNvPr>
        <xdr:cNvCxnSpPr/>
      </xdr:nvCxnSpPr>
      <xdr:spPr>
        <a:xfrm>
          <a:off x="4114800" y="752122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98372</xdr:rowOff>
    </xdr:from>
    <xdr:ext cx="762000" cy="259045"/>
    <xdr:sp macro="" textlink="">
      <xdr:nvSpPr>
        <xdr:cNvPr id="69" name="財政力平均値テキスト">
          <a:extLst>
            <a:ext uri="{FF2B5EF4-FFF2-40B4-BE49-F238E27FC236}">
              <a16:creationId xmlns:a16="http://schemas.microsoft.com/office/drawing/2014/main" id="{D59F10D6-5864-498F-8558-AEEDE401B488}"/>
            </a:ext>
          </a:extLst>
        </xdr:cNvPr>
        <xdr:cNvSpPr txBox="1"/>
      </xdr:nvSpPr>
      <xdr:spPr>
        <a:xfrm>
          <a:off x="5041900" y="71278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81845</xdr:rowOff>
    </xdr:from>
    <xdr:to>
      <xdr:col>23</xdr:col>
      <xdr:colOff>184150</xdr:colOff>
      <xdr:row>43</xdr:row>
      <xdr:rowOff>11995</xdr:rowOff>
    </xdr:to>
    <xdr:sp macro="" textlink="">
      <xdr:nvSpPr>
        <xdr:cNvPr id="70" name="フローチャート: 判断 69">
          <a:extLst>
            <a:ext uri="{FF2B5EF4-FFF2-40B4-BE49-F238E27FC236}">
              <a16:creationId xmlns:a16="http://schemas.microsoft.com/office/drawing/2014/main" id="{4784559C-3E06-4103-9E3D-8E8E5CC52251}"/>
            </a:ext>
          </a:extLst>
        </xdr:cNvPr>
        <xdr:cNvSpPr/>
      </xdr:nvSpPr>
      <xdr:spPr>
        <a:xfrm>
          <a:off x="49022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135467</xdr:rowOff>
    </xdr:from>
    <xdr:to>
      <xdr:col>19</xdr:col>
      <xdr:colOff>133350</xdr:colOff>
      <xdr:row>43</xdr:row>
      <xdr:rowOff>148872</xdr:rowOff>
    </xdr:to>
    <xdr:cxnSp macro="">
      <xdr:nvCxnSpPr>
        <xdr:cNvPr id="71" name="直線コネクタ 70">
          <a:extLst>
            <a:ext uri="{FF2B5EF4-FFF2-40B4-BE49-F238E27FC236}">
              <a16:creationId xmlns:a16="http://schemas.microsoft.com/office/drawing/2014/main" id="{87200814-8B57-4982-9C74-E1AE09B96E3D}"/>
            </a:ext>
          </a:extLst>
        </xdr:cNvPr>
        <xdr:cNvCxnSpPr/>
      </xdr:nvCxnSpPr>
      <xdr:spPr>
        <a:xfrm>
          <a:off x="3225800" y="75078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68439</xdr:rowOff>
    </xdr:from>
    <xdr:to>
      <xdr:col>19</xdr:col>
      <xdr:colOff>184150</xdr:colOff>
      <xdr:row>42</xdr:row>
      <xdr:rowOff>170039</xdr:rowOff>
    </xdr:to>
    <xdr:sp macro="" textlink="">
      <xdr:nvSpPr>
        <xdr:cNvPr id="72" name="フローチャート: 判断 71">
          <a:extLst>
            <a:ext uri="{FF2B5EF4-FFF2-40B4-BE49-F238E27FC236}">
              <a16:creationId xmlns:a16="http://schemas.microsoft.com/office/drawing/2014/main" id="{D682BBFD-9229-4B22-AFE4-F1A76D679162}"/>
            </a:ext>
          </a:extLst>
        </xdr:cNvPr>
        <xdr:cNvSpPr/>
      </xdr:nvSpPr>
      <xdr:spPr>
        <a:xfrm>
          <a:off x="4064000" y="7269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8766</xdr:rowOff>
    </xdr:from>
    <xdr:ext cx="736600" cy="259045"/>
    <xdr:sp macro="" textlink="">
      <xdr:nvSpPr>
        <xdr:cNvPr id="73" name="テキスト ボックス 72">
          <a:extLst>
            <a:ext uri="{FF2B5EF4-FFF2-40B4-BE49-F238E27FC236}">
              <a16:creationId xmlns:a16="http://schemas.microsoft.com/office/drawing/2014/main" id="{7E60D2EF-796C-4468-84AC-608F7B874F27}"/>
            </a:ext>
          </a:extLst>
        </xdr:cNvPr>
        <xdr:cNvSpPr txBox="1"/>
      </xdr:nvSpPr>
      <xdr:spPr>
        <a:xfrm>
          <a:off x="3733800" y="7038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135467</xdr:rowOff>
    </xdr:from>
    <xdr:to>
      <xdr:col>15</xdr:col>
      <xdr:colOff>82550</xdr:colOff>
      <xdr:row>43</xdr:row>
      <xdr:rowOff>135467</xdr:rowOff>
    </xdr:to>
    <xdr:cxnSp macro="">
      <xdr:nvCxnSpPr>
        <xdr:cNvPr id="74" name="直線コネクタ 73">
          <a:extLst>
            <a:ext uri="{FF2B5EF4-FFF2-40B4-BE49-F238E27FC236}">
              <a16:creationId xmlns:a16="http://schemas.microsoft.com/office/drawing/2014/main" id="{CAF061CB-51CC-406D-BB6E-1AE098C741A2}"/>
            </a:ext>
          </a:extLst>
        </xdr:cNvPr>
        <xdr:cNvCxnSpPr/>
      </xdr:nvCxnSpPr>
      <xdr:spPr>
        <a:xfrm>
          <a:off x="2336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41628</xdr:rowOff>
    </xdr:from>
    <xdr:to>
      <xdr:col>15</xdr:col>
      <xdr:colOff>133350</xdr:colOff>
      <xdr:row>42</xdr:row>
      <xdr:rowOff>143228</xdr:rowOff>
    </xdr:to>
    <xdr:sp macro="" textlink="">
      <xdr:nvSpPr>
        <xdr:cNvPr id="75" name="フローチャート: 判断 74">
          <a:extLst>
            <a:ext uri="{FF2B5EF4-FFF2-40B4-BE49-F238E27FC236}">
              <a16:creationId xmlns:a16="http://schemas.microsoft.com/office/drawing/2014/main" id="{B82F2E37-A14D-45EE-ABDF-64ED5175A505}"/>
            </a:ext>
          </a:extLst>
        </xdr:cNvPr>
        <xdr:cNvSpPr/>
      </xdr:nvSpPr>
      <xdr:spPr>
        <a:xfrm>
          <a:off x="3175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153405</xdr:rowOff>
    </xdr:from>
    <xdr:ext cx="762000" cy="259045"/>
    <xdr:sp macro="" textlink="">
      <xdr:nvSpPr>
        <xdr:cNvPr id="76" name="テキスト ボックス 75">
          <a:extLst>
            <a:ext uri="{FF2B5EF4-FFF2-40B4-BE49-F238E27FC236}">
              <a16:creationId xmlns:a16="http://schemas.microsoft.com/office/drawing/2014/main" id="{AF961302-6F35-40BD-A582-0E8881E6E187}"/>
            </a:ext>
          </a:extLst>
        </xdr:cNvPr>
        <xdr:cNvSpPr txBox="1"/>
      </xdr:nvSpPr>
      <xdr:spPr>
        <a:xfrm>
          <a:off x="2844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135467</xdr:rowOff>
    </xdr:from>
    <xdr:to>
      <xdr:col>11</xdr:col>
      <xdr:colOff>31750</xdr:colOff>
      <xdr:row>43</xdr:row>
      <xdr:rowOff>135467</xdr:rowOff>
    </xdr:to>
    <xdr:cxnSp macro="">
      <xdr:nvCxnSpPr>
        <xdr:cNvPr id="77" name="直線コネクタ 76">
          <a:extLst>
            <a:ext uri="{FF2B5EF4-FFF2-40B4-BE49-F238E27FC236}">
              <a16:creationId xmlns:a16="http://schemas.microsoft.com/office/drawing/2014/main" id="{ACC2E98C-332D-4DB7-8D5D-FE4A3D4AE68F}"/>
            </a:ext>
          </a:extLst>
        </xdr:cNvPr>
        <xdr:cNvCxnSpPr/>
      </xdr:nvCxnSpPr>
      <xdr:spPr>
        <a:xfrm>
          <a:off x="1447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41628</xdr:rowOff>
    </xdr:from>
    <xdr:to>
      <xdr:col>11</xdr:col>
      <xdr:colOff>82550</xdr:colOff>
      <xdr:row>42</xdr:row>
      <xdr:rowOff>143228</xdr:rowOff>
    </xdr:to>
    <xdr:sp macro="" textlink="">
      <xdr:nvSpPr>
        <xdr:cNvPr id="78" name="フローチャート: 判断 77">
          <a:extLst>
            <a:ext uri="{FF2B5EF4-FFF2-40B4-BE49-F238E27FC236}">
              <a16:creationId xmlns:a16="http://schemas.microsoft.com/office/drawing/2014/main" id="{89B6F41B-90C9-464B-B65F-4A728C006AAA}"/>
            </a:ext>
          </a:extLst>
        </xdr:cNvPr>
        <xdr:cNvSpPr/>
      </xdr:nvSpPr>
      <xdr:spPr>
        <a:xfrm>
          <a:off x="2286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153405</xdr:rowOff>
    </xdr:from>
    <xdr:ext cx="762000" cy="259045"/>
    <xdr:sp macro="" textlink="">
      <xdr:nvSpPr>
        <xdr:cNvPr id="79" name="テキスト ボックス 78">
          <a:extLst>
            <a:ext uri="{FF2B5EF4-FFF2-40B4-BE49-F238E27FC236}">
              <a16:creationId xmlns:a16="http://schemas.microsoft.com/office/drawing/2014/main" id="{348AF0F1-34DB-4CB7-9B94-2EBBE9491D5B}"/>
            </a:ext>
          </a:extLst>
        </xdr:cNvPr>
        <xdr:cNvSpPr txBox="1"/>
      </xdr:nvSpPr>
      <xdr:spPr>
        <a:xfrm>
          <a:off x="1955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0" name="フローチャート: 判断 79">
          <a:extLst>
            <a:ext uri="{FF2B5EF4-FFF2-40B4-BE49-F238E27FC236}">
              <a16:creationId xmlns:a16="http://schemas.microsoft.com/office/drawing/2014/main" id="{7947BA87-29D5-4868-81C2-0AED222919C4}"/>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1" name="テキスト ボックス 80">
          <a:extLst>
            <a:ext uri="{FF2B5EF4-FFF2-40B4-BE49-F238E27FC236}">
              <a16:creationId xmlns:a16="http://schemas.microsoft.com/office/drawing/2014/main" id="{004B954D-EFEB-40C3-B7FB-5DAC65618A86}"/>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2C201BB5-B831-4F4E-B960-1852C6259C22}"/>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3C5B1B26-857B-459D-86EA-7669C41BB77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A8ADF72B-F58B-45A2-AA67-585C1A2BF504}"/>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9D1BD0E8-D990-4E76-8D02-D26EABFAD8BB}"/>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8109F925-220C-4187-8218-8474A2E46ACB}"/>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98072</xdr:rowOff>
    </xdr:from>
    <xdr:to>
      <xdr:col>23</xdr:col>
      <xdr:colOff>184150</xdr:colOff>
      <xdr:row>44</xdr:row>
      <xdr:rowOff>28222</xdr:rowOff>
    </xdr:to>
    <xdr:sp macro="" textlink="">
      <xdr:nvSpPr>
        <xdr:cNvPr id="87" name="楕円 86">
          <a:extLst>
            <a:ext uri="{FF2B5EF4-FFF2-40B4-BE49-F238E27FC236}">
              <a16:creationId xmlns:a16="http://schemas.microsoft.com/office/drawing/2014/main" id="{8005E7F8-883C-4310-B34A-8126FC46B6CB}"/>
            </a:ext>
          </a:extLst>
        </xdr:cNvPr>
        <xdr:cNvSpPr/>
      </xdr:nvSpPr>
      <xdr:spPr>
        <a:xfrm>
          <a:off x="49022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165399</xdr:rowOff>
    </xdr:from>
    <xdr:ext cx="762000" cy="259045"/>
    <xdr:sp macro="" textlink="">
      <xdr:nvSpPr>
        <xdr:cNvPr id="88" name="財政力該当値テキスト">
          <a:extLst>
            <a:ext uri="{FF2B5EF4-FFF2-40B4-BE49-F238E27FC236}">
              <a16:creationId xmlns:a16="http://schemas.microsoft.com/office/drawing/2014/main" id="{CAF9FCD3-A004-4A2E-9D9A-2767DADFD7B2}"/>
            </a:ext>
          </a:extLst>
        </xdr:cNvPr>
        <xdr:cNvSpPr txBox="1"/>
      </xdr:nvSpPr>
      <xdr:spPr>
        <a:xfrm>
          <a:off x="5041900" y="7366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98072</xdr:rowOff>
    </xdr:from>
    <xdr:to>
      <xdr:col>19</xdr:col>
      <xdr:colOff>184150</xdr:colOff>
      <xdr:row>44</xdr:row>
      <xdr:rowOff>28222</xdr:rowOff>
    </xdr:to>
    <xdr:sp macro="" textlink="">
      <xdr:nvSpPr>
        <xdr:cNvPr id="89" name="楕円 88">
          <a:extLst>
            <a:ext uri="{FF2B5EF4-FFF2-40B4-BE49-F238E27FC236}">
              <a16:creationId xmlns:a16="http://schemas.microsoft.com/office/drawing/2014/main" id="{66B500C4-051F-4F45-8766-37234CEE96D8}"/>
            </a:ext>
          </a:extLst>
        </xdr:cNvPr>
        <xdr:cNvSpPr/>
      </xdr:nvSpPr>
      <xdr:spPr>
        <a:xfrm>
          <a:off x="4064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12999</xdr:rowOff>
    </xdr:from>
    <xdr:ext cx="736600" cy="259045"/>
    <xdr:sp macro="" textlink="">
      <xdr:nvSpPr>
        <xdr:cNvPr id="90" name="テキスト ボックス 89">
          <a:extLst>
            <a:ext uri="{FF2B5EF4-FFF2-40B4-BE49-F238E27FC236}">
              <a16:creationId xmlns:a16="http://schemas.microsoft.com/office/drawing/2014/main" id="{9ED60A8D-2D7F-4561-AD10-62887E7B1B48}"/>
            </a:ext>
          </a:extLst>
        </xdr:cNvPr>
        <xdr:cNvSpPr txBox="1"/>
      </xdr:nvSpPr>
      <xdr:spPr>
        <a:xfrm>
          <a:off x="3733800" y="7556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84667</xdr:rowOff>
    </xdr:from>
    <xdr:to>
      <xdr:col>15</xdr:col>
      <xdr:colOff>133350</xdr:colOff>
      <xdr:row>44</xdr:row>
      <xdr:rowOff>14817</xdr:rowOff>
    </xdr:to>
    <xdr:sp macro="" textlink="">
      <xdr:nvSpPr>
        <xdr:cNvPr id="91" name="楕円 90">
          <a:extLst>
            <a:ext uri="{FF2B5EF4-FFF2-40B4-BE49-F238E27FC236}">
              <a16:creationId xmlns:a16="http://schemas.microsoft.com/office/drawing/2014/main" id="{42CC63D0-88D5-461B-9937-E13D20D24CE5}"/>
            </a:ext>
          </a:extLst>
        </xdr:cNvPr>
        <xdr:cNvSpPr/>
      </xdr:nvSpPr>
      <xdr:spPr>
        <a:xfrm>
          <a:off x="3175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171044</xdr:rowOff>
    </xdr:from>
    <xdr:ext cx="762000" cy="259045"/>
    <xdr:sp macro="" textlink="">
      <xdr:nvSpPr>
        <xdr:cNvPr id="92" name="テキスト ボックス 91">
          <a:extLst>
            <a:ext uri="{FF2B5EF4-FFF2-40B4-BE49-F238E27FC236}">
              <a16:creationId xmlns:a16="http://schemas.microsoft.com/office/drawing/2014/main" id="{DB1DC239-F7CF-4C47-B7E6-8FD28A786733}"/>
            </a:ext>
          </a:extLst>
        </xdr:cNvPr>
        <xdr:cNvSpPr txBox="1"/>
      </xdr:nvSpPr>
      <xdr:spPr>
        <a:xfrm>
          <a:off x="2844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84667</xdr:rowOff>
    </xdr:from>
    <xdr:to>
      <xdr:col>11</xdr:col>
      <xdr:colOff>82550</xdr:colOff>
      <xdr:row>44</xdr:row>
      <xdr:rowOff>14817</xdr:rowOff>
    </xdr:to>
    <xdr:sp macro="" textlink="">
      <xdr:nvSpPr>
        <xdr:cNvPr id="93" name="楕円 92">
          <a:extLst>
            <a:ext uri="{FF2B5EF4-FFF2-40B4-BE49-F238E27FC236}">
              <a16:creationId xmlns:a16="http://schemas.microsoft.com/office/drawing/2014/main" id="{6D43EC4C-A694-4510-AF64-B08945828E1D}"/>
            </a:ext>
          </a:extLst>
        </xdr:cNvPr>
        <xdr:cNvSpPr/>
      </xdr:nvSpPr>
      <xdr:spPr>
        <a:xfrm>
          <a:off x="2286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171044</xdr:rowOff>
    </xdr:from>
    <xdr:ext cx="762000" cy="259045"/>
    <xdr:sp macro="" textlink="">
      <xdr:nvSpPr>
        <xdr:cNvPr id="94" name="テキスト ボックス 93">
          <a:extLst>
            <a:ext uri="{FF2B5EF4-FFF2-40B4-BE49-F238E27FC236}">
              <a16:creationId xmlns:a16="http://schemas.microsoft.com/office/drawing/2014/main" id="{2036F8DC-3FB7-4ADD-838F-0A6CB41FFF92}"/>
            </a:ext>
          </a:extLst>
        </xdr:cNvPr>
        <xdr:cNvSpPr txBox="1"/>
      </xdr:nvSpPr>
      <xdr:spPr>
        <a:xfrm>
          <a:off x="1955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84667</xdr:rowOff>
    </xdr:from>
    <xdr:to>
      <xdr:col>7</xdr:col>
      <xdr:colOff>31750</xdr:colOff>
      <xdr:row>44</xdr:row>
      <xdr:rowOff>14817</xdr:rowOff>
    </xdr:to>
    <xdr:sp macro="" textlink="">
      <xdr:nvSpPr>
        <xdr:cNvPr id="95" name="楕円 94">
          <a:extLst>
            <a:ext uri="{FF2B5EF4-FFF2-40B4-BE49-F238E27FC236}">
              <a16:creationId xmlns:a16="http://schemas.microsoft.com/office/drawing/2014/main" id="{8FB8505B-3E4D-466C-8331-688FBD0AEE39}"/>
            </a:ext>
          </a:extLst>
        </xdr:cNvPr>
        <xdr:cNvSpPr/>
      </xdr:nvSpPr>
      <xdr:spPr>
        <a:xfrm>
          <a:off x="1397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171044</xdr:rowOff>
    </xdr:from>
    <xdr:ext cx="762000" cy="259045"/>
    <xdr:sp macro="" textlink="">
      <xdr:nvSpPr>
        <xdr:cNvPr id="96" name="テキスト ボックス 95">
          <a:extLst>
            <a:ext uri="{FF2B5EF4-FFF2-40B4-BE49-F238E27FC236}">
              <a16:creationId xmlns:a16="http://schemas.microsoft.com/office/drawing/2014/main" id="{A11AA0DB-11A5-4A8A-A6E6-626A96324306}"/>
            </a:ext>
          </a:extLst>
        </xdr:cNvPr>
        <xdr:cNvSpPr txBox="1"/>
      </xdr:nvSpPr>
      <xdr:spPr>
        <a:xfrm>
          <a:off x="1066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9C7CBA83-73C1-42DE-BD07-3F23283D16AF}"/>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2907B07F-5535-4DD7-AB7F-443E265C037B}"/>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6FA327A9-A5EC-4854-9A56-2D5ED20E9654}"/>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6E65E453-6AAF-46B0-9267-1BC28AF53B63}"/>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A765C0FF-ECF2-42B3-8C8E-3BF9DAFB44BE}"/>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A3263889-D32F-4535-8831-AE5040A4F7A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19A67423-0E5B-4CFD-9D65-AE10C9E6DCF2}"/>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CEE3834D-012D-4C6C-B43E-EDEDFAE7DB7C}"/>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F45858CB-AC61-4542-AFCA-E8587C343C74}"/>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72D822D-3CCF-4C29-9307-9A16369E5793}"/>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DFD44580-201B-4AF3-9D55-DE068571B3C4}"/>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11264022-95B1-4A1D-A21E-D841845B70F3}"/>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DD939EA8-138C-4942-A8F2-B214EFC41789}"/>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診療所運営費等の繰出金やグリーンバレー神室一帯の施設運営費が比率を上昇させている要因である。令和４年度は、物価高騰による物件費の増加等の影響により、前年度比２．０ポイントの増となった。</a:t>
          </a:r>
        </a:p>
        <a:p>
          <a:r>
            <a:rPr kumimoji="1" lang="ja-JP" altLang="en-US" sz="1300">
              <a:latin typeface="ＭＳ Ｐゴシック" panose="020B0600070205080204" pitchFamily="50" charset="-128"/>
              <a:ea typeface="ＭＳ Ｐゴシック" panose="020B0600070205080204" pitchFamily="50" charset="-128"/>
            </a:rPr>
            <a:t>しかし、経常経費が高止まりしている状況に変わりなく、類似団体と比較しても１</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４ポイント高い数値となっている。今後も収益事業等の見直しを進めることで、経常経費を抑制し、持続可能な財政運営に努める。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5578D16-FE57-40E4-9850-3CFB510E3ABC}"/>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412BB5E4-7D85-4FBC-91A5-E95E56F7D343}"/>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250A8A56-BE62-42D9-B40F-6A594D94FA2A}"/>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788BB713-B1BF-4E69-A35E-7D35A3BF9AC9}"/>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70400C1C-F14C-4AFD-AD4C-B6F4E9C30C13}"/>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3490FB69-5F92-4847-9989-B40220750253}"/>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5BB34FFE-20C9-4D01-BF5F-703622520239}"/>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BE3E98FA-4B6C-42B2-AD83-6E942091599C}"/>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2A28813E-3DFD-4E9F-B557-C4CE2EC00F6B}"/>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F94BD043-F9ED-46CD-A82E-1D7265524362}"/>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81D18F20-E1AF-45B0-85EF-C4A5141C2683}"/>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55435E95-1893-4BBA-A1ED-1BD7CDB28AF6}"/>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73AF9152-2F65-4742-95C4-26A0ECC54D9D}"/>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6AF996C8-AB3D-4E2C-94C6-2C37E9617E66}"/>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37719</xdr:rowOff>
    </xdr:from>
    <xdr:to>
      <xdr:col>23</xdr:col>
      <xdr:colOff>133350</xdr:colOff>
      <xdr:row>67</xdr:row>
      <xdr:rowOff>130683</xdr:rowOff>
    </xdr:to>
    <xdr:cxnSp macro="">
      <xdr:nvCxnSpPr>
        <xdr:cNvPr id="124" name="直線コネクタ 123">
          <a:extLst>
            <a:ext uri="{FF2B5EF4-FFF2-40B4-BE49-F238E27FC236}">
              <a16:creationId xmlns:a16="http://schemas.microsoft.com/office/drawing/2014/main" id="{2EE29258-6416-491C-992F-0151423C9B42}"/>
            </a:ext>
          </a:extLst>
        </xdr:cNvPr>
        <xdr:cNvCxnSpPr/>
      </xdr:nvCxnSpPr>
      <xdr:spPr>
        <a:xfrm flipV="1">
          <a:off x="4953000" y="9981819"/>
          <a:ext cx="0" cy="16360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102760</xdr:rowOff>
    </xdr:from>
    <xdr:ext cx="762000" cy="259045"/>
    <xdr:sp macro="" textlink="">
      <xdr:nvSpPr>
        <xdr:cNvPr id="125" name="財政構造の弾力性最小値テキスト">
          <a:extLst>
            <a:ext uri="{FF2B5EF4-FFF2-40B4-BE49-F238E27FC236}">
              <a16:creationId xmlns:a16="http://schemas.microsoft.com/office/drawing/2014/main" id="{22B45459-DA9C-4921-AB8F-0E2E4E61C880}"/>
            </a:ext>
          </a:extLst>
        </xdr:cNvPr>
        <xdr:cNvSpPr txBox="1"/>
      </xdr:nvSpPr>
      <xdr:spPr>
        <a:xfrm>
          <a:off x="5041900" y="11589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130683</xdr:rowOff>
    </xdr:from>
    <xdr:to>
      <xdr:col>24</xdr:col>
      <xdr:colOff>12700</xdr:colOff>
      <xdr:row>67</xdr:row>
      <xdr:rowOff>130683</xdr:rowOff>
    </xdr:to>
    <xdr:cxnSp macro="">
      <xdr:nvCxnSpPr>
        <xdr:cNvPr id="126" name="直線コネクタ 125">
          <a:extLst>
            <a:ext uri="{FF2B5EF4-FFF2-40B4-BE49-F238E27FC236}">
              <a16:creationId xmlns:a16="http://schemas.microsoft.com/office/drawing/2014/main" id="{8A345DBA-020B-419B-A3F3-A0A9D74E57FE}"/>
            </a:ext>
          </a:extLst>
        </xdr:cNvPr>
        <xdr:cNvCxnSpPr/>
      </xdr:nvCxnSpPr>
      <xdr:spPr>
        <a:xfrm>
          <a:off x="4864100" y="11617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124096</xdr:rowOff>
    </xdr:from>
    <xdr:ext cx="762000" cy="259045"/>
    <xdr:sp macro="" textlink="">
      <xdr:nvSpPr>
        <xdr:cNvPr id="127" name="財政構造の弾力性最大値テキスト">
          <a:extLst>
            <a:ext uri="{FF2B5EF4-FFF2-40B4-BE49-F238E27FC236}">
              <a16:creationId xmlns:a16="http://schemas.microsoft.com/office/drawing/2014/main" id="{647D66D4-41A5-472F-AC3F-61CFC6E3FBA9}"/>
            </a:ext>
          </a:extLst>
        </xdr:cNvPr>
        <xdr:cNvSpPr txBox="1"/>
      </xdr:nvSpPr>
      <xdr:spPr>
        <a:xfrm>
          <a:off x="5041900" y="9725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37719</xdr:rowOff>
    </xdr:from>
    <xdr:to>
      <xdr:col>24</xdr:col>
      <xdr:colOff>12700</xdr:colOff>
      <xdr:row>58</xdr:row>
      <xdr:rowOff>37719</xdr:rowOff>
    </xdr:to>
    <xdr:cxnSp macro="">
      <xdr:nvCxnSpPr>
        <xdr:cNvPr id="128" name="直線コネクタ 127">
          <a:extLst>
            <a:ext uri="{FF2B5EF4-FFF2-40B4-BE49-F238E27FC236}">
              <a16:creationId xmlns:a16="http://schemas.microsoft.com/office/drawing/2014/main" id="{FB8E15C8-43EA-47D3-82E5-A08442607342}"/>
            </a:ext>
          </a:extLst>
        </xdr:cNvPr>
        <xdr:cNvCxnSpPr/>
      </xdr:nvCxnSpPr>
      <xdr:spPr>
        <a:xfrm>
          <a:off x="4864100" y="9981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56515</xdr:rowOff>
    </xdr:from>
    <xdr:to>
      <xdr:col>23</xdr:col>
      <xdr:colOff>133350</xdr:colOff>
      <xdr:row>62</xdr:row>
      <xdr:rowOff>104775</xdr:rowOff>
    </xdr:to>
    <xdr:cxnSp macro="">
      <xdr:nvCxnSpPr>
        <xdr:cNvPr id="129" name="直線コネクタ 128">
          <a:extLst>
            <a:ext uri="{FF2B5EF4-FFF2-40B4-BE49-F238E27FC236}">
              <a16:creationId xmlns:a16="http://schemas.microsoft.com/office/drawing/2014/main" id="{798EA8E7-8FE9-4B70-B01A-4972B501D54F}"/>
            </a:ext>
          </a:extLst>
        </xdr:cNvPr>
        <xdr:cNvCxnSpPr/>
      </xdr:nvCxnSpPr>
      <xdr:spPr>
        <a:xfrm>
          <a:off x="4114800" y="10686415"/>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36720</xdr:rowOff>
    </xdr:from>
    <xdr:ext cx="762000" cy="259045"/>
    <xdr:sp macro="" textlink="">
      <xdr:nvSpPr>
        <xdr:cNvPr id="130" name="財政構造の弾力性平均値テキスト">
          <a:extLst>
            <a:ext uri="{FF2B5EF4-FFF2-40B4-BE49-F238E27FC236}">
              <a16:creationId xmlns:a16="http://schemas.microsoft.com/office/drawing/2014/main" id="{1DD63382-4EB4-42AC-8AA0-422C92696B96}"/>
            </a:ext>
          </a:extLst>
        </xdr:cNvPr>
        <xdr:cNvSpPr txBox="1"/>
      </xdr:nvSpPr>
      <xdr:spPr>
        <a:xfrm>
          <a:off x="5041900" y="104951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20193</xdr:rowOff>
    </xdr:from>
    <xdr:to>
      <xdr:col>23</xdr:col>
      <xdr:colOff>184150</xdr:colOff>
      <xdr:row>62</xdr:row>
      <xdr:rowOff>121793</xdr:rowOff>
    </xdr:to>
    <xdr:sp macro="" textlink="">
      <xdr:nvSpPr>
        <xdr:cNvPr id="131" name="フローチャート: 判断 130">
          <a:extLst>
            <a:ext uri="{FF2B5EF4-FFF2-40B4-BE49-F238E27FC236}">
              <a16:creationId xmlns:a16="http://schemas.microsoft.com/office/drawing/2014/main" id="{6ADD3529-8FEB-44A0-B333-1F116440B922}"/>
            </a:ext>
          </a:extLst>
        </xdr:cNvPr>
        <xdr:cNvSpPr/>
      </xdr:nvSpPr>
      <xdr:spPr>
        <a:xfrm>
          <a:off x="4902200" y="10650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56515</xdr:rowOff>
    </xdr:from>
    <xdr:to>
      <xdr:col>19</xdr:col>
      <xdr:colOff>133350</xdr:colOff>
      <xdr:row>63</xdr:row>
      <xdr:rowOff>152908</xdr:rowOff>
    </xdr:to>
    <xdr:cxnSp macro="">
      <xdr:nvCxnSpPr>
        <xdr:cNvPr id="132" name="直線コネクタ 131">
          <a:extLst>
            <a:ext uri="{FF2B5EF4-FFF2-40B4-BE49-F238E27FC236}">
              <a16:creationId xmlns:a16="http://schemas.microsoft.com/office/drawing/2014/main" id="{30BDEB7B-CC1F-4B5D-A27E-E21E6A95E3E0}"/>
            </a:ext>
          </a:extLst>
        </xdr:cNvPr>
        <xdr:cNvCxnSpPr/>
      </xdr:nvCxnSpPr>
      <xdr:spPr>
        <a:xfrm flipV="1">
          <a:off x="3225800" y="10686415"/>
          <a:ext cx="889000" cy="267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104775</xdr:rowOff>
    </xdr:from>
    <xdr:to>
      <xdr:col>19</xdr:col>
      <xdr:colOff>184150</xdr:colOff>
      <xdr:row>62</xdr:row>
      <xdr:rowOff>34925</xdr:rowOff>
    </xdr:to>
    <xdr:sp macro="" textlink="">
      <xdr:nvSpPr>
        <xdr:cNvPr id="133" name="フローチャート: 判断 132">
          <a:extLst>
            <a:ext uri="{FF2B5EF4-FFF2-40B4-BE49-F238E27FC236}">
              <a16:creationId xmlns:a16="http://schemas.microsoft.com/office/drawing/2014/main" id="{3C845893-8403-4C23-A830-B00D10B8185C}"/>
            </a:ext>
          </a:extLst>
        </xdr:cNvPr>
        <xdr:cNvSpPr/>
      </xdr:nvSpPr>
      <xdr:spPr>
        <a:xfrm>
          <a:off x="4064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45102</xdr:rowOff>
    </xdr:from>
    <xdr:ext cx="736600" cy="259045"/>
    <xdr:sp macro="" textlink="">
      <xdr:nvSpPr>
        <xdr:cNvPr id="134" name="テキスト ボックス 133">
          <a:extLst>
            <a:ext uri="{FF2B5EF4-FFF2-40B4-BE49-F238E27FC236}">
              <a16:creationId xmlns:a16="http://schemas.microsoft.com/office/drawing/2014/main" id="{28A68ADC-1F37-4537-9C75-BCF6E5CC5D51}"/>
            </a:ext>
          </a:extLst>
        </xdr:cNvPr>
        <xdr:cNvSpPr txBox="1"/>
      </xdr:nvSpPr>
      <xdr:spPr>
        <a:xfrm>
          <a:off x="3733800" y="1033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32258</xdr:rowOff>
    </xdr:from>
    <xdr:to>
      <xdr:col>15</xdr:col>
      <xdr:colOff>82550</xdr:colOff>
      <xdr:row>63</xdr:row>
      <xdr:rowOff>152908</xdr:rowOff>
    </xdr:to>
    <xdr:cxnSp macro="">
      <xdr:nvCxnSpPr>
        <xdr:cNvPr id="135" name="直線コネクタ 134">
          <a:extLst>
            <a:ext uri="{FF2B5EF4-FFF2-40B4-BE49-F238E27FC236}">
              <a16:creationId xmlns:a16="http://schemas.microsoft.com/office/drawing/2014/main" id="{FB17A702-F561-4C04-A902-6844D3B752A3}"/>
            </a:ext>
          </a:extLst>
        </xdr:cNvPr>
        <xdr:cNvCxnSpPr/>
      </xdr:nvCxnSpPr>
      <xdr:spPr>
        <a:xfrm>
          <a:off x="2336800" y="10833608"/>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49149</xdr:rowOff>
    </xdr:from>
    <xdr:to>
      <xdr:col>15</xdr:col>
      <xdr:colOff>133350</xdr:colOff>
      <xdr:row>62</xdr:row>
      <xdr:rowOff>150749</xdr:rowOff>
    </xdr:to>
    <xdr:sp macro="" textlink="">
      <xdr:nvSpPr>
        <xdr:cNvPr id="136" name="フローチャート: 判断 135">
          <a:extLst>
            <a:ext uri="{FF2B5EF4-FFF2-40B4-BE49-F238E27FC236}">
              <a16:creationId xmlns:a16="http://schemas.microsoft.com/office/drawing/2014/main" id="{49B36ADF-A96E-4104-8E17-02199A85542C}"/>
            </a:ext>
          </a:extLst>
        </xdr:cNvPr>
        <xdr:cNvSpPr/>
      </xdr:nvSpPr>
      <xdr:spPr>
        <a:xfrm>
          <a:off x="3175000" y="1067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160926</xdr:rowOff>
    </xdr:from>
    <xdr:ext cx="762000" cy="259045"/>
    <xdr:sp macro="" textlink="">
      <xdr:nvSpPr>
        <xdr:cNvPr id="137" name="テキスト ボックス 136">
          <a:extLst>
            <a:ext uri="{FF2B5EF4-FFF2-40B4-BE49-F238E27FC236}">
              <a16:creationId xmlns:a16="http://schemas.microsoft.com/office/drawing/2014/main" id="{9D843D8B-F4BE-4ED0-B479-101A72303732}"/>
            </a:ext>
          </a:extLst>
        </xdr:cNvPr>
        <xdr:cNvSpPr txBox="1"/>
      </xdr:nvSpPr>
      <xdr:spPr>
        <a:xfrm>
          <a:off x="2844800" y="10447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32258</xdr:rowOff>
    </xdr:from>
    <xdr:to>
      <xdr:col>11</xdr:col>
      <xdr:colOff>31750</xdr:colOff>
      <xdr:row>63</xdr:row>
      <xdr:rowOff>73279</xdr:rowOff>
    </xdr:to>
    <xdr:cxnSp macro="">
      <xdr:nvCxnSpPr>
        <xdr:cNvPr id="138" name="直線コネクタ 137">
          <a:extLst>
            <a:ext uri="{FF2B5EF4-FFF2-40B4-BE49-F238E27FC236}">
              <a16:creationId xmlns:a16="http://schemas.microsoft.com/office/drawing/2014/main" id="{6851DE79-9D3C-4BA3-864D-901CDA9A37C3}"/>
            </a:ext>
          </a:extLst>
        </xdr:cNvPr>
        <xdr:cNvCxnSpPr/>
      </xdr:nvCxnSpPr>
      <xdr:spPr>
        <a:xfrm flipV="1">
          <a:off x="1447800" y="10833608"/>
          <a:ext cx="889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82931</xdr:rowOff>
    </xdr:from>
    <xdr:to>
      <xdr:col>11</xdr:col>
      <xdr:colOff>82550</xdr:colOff>
      <xdr:row>63</xdr:row>
      <xdr:rowOff>13081</xdr:rowOff>
    </xdr:to>
    <xdr:sp macro="" textlink="">
      <xdr:nvSpPr>
        <xdr:cNvPr id="139" name="フローチャート: 判断 138">
          <a:extLst>
            <a:ext uri="{FF2B5EF4-FFF2-40B4-BE49-F238E27FC236}">
              <a16:creationId xmlns:a16="http://schemas.microsoft.com/office/drawing/2014/main" id="{8D388ECD-F9B5-4E43-8D55-25AD4EF0E8C8}"/>
            </a:ext>
          </a:extLst>
        </xdr:cNvPr>
        <xdr:cNvSpPr/>
      </xdr:nvSpPr>
      <xdr:spPr>
        <a:xfrm>
          <a:off x="2286000" y="1071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23258</xdr:rowOff>
    </xdr:from>
    <xdr:ext cx="762000" cy="259045"/>
    <xdr:sp macro="" textlink="">
      <xdr:nvSpPr>
        <xdr:cNvPr id="140" name="テキスト ボックス 139">
          <a:extLst>
            <a:ext uri="{FF2B5EF4-FFF2-40B4-BE49-F238E27FC236}">
              <a16:creationId xmlns:a16="http://schemas.microsoft.com/office/drawing/2014/main" id="{D5BA2B21-4534-43B0-BCE8-50A0C5F6ABC3}"/>
            </a:ext>
          </a:extLst>
        </xdr:cNvPr>
        <xdr:cNvSpPr txBox="1"/>
      </xdr:nvSpPr>
      <xdr:spPr>
        <a:xfrm>
          <a:off x="1955800" y="1048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56388</xdr:rowOff>
    </xdr:from>
    <xdr:to>
      <xdr:col>7</xdr:col>
      <xdr:colOff>31750</xdr:colOff>
      <xdr:row>62</xdr:row>
      <xdr:rowOff>157988</xdr:rowOff>
    </xdr:to>
    <xdr:sp macro="" textlink="">
      <xdr:nvSpPr>
        <xdr:cNvPr id="141" name="フローチャート: 判断 140">
          <a:extLst>
            <a:ext uri="{FF2B5EF4-FFF2-40B4-BE49-F238E27FC236}">
              <a16:creationId xmlns:a16="http://schemas.microsoft.com/office/drawing/2014/main" id="{825FB4DF-9C34-49D9-A649-D41CF6388DE8}"/>
            </a:ext>
          </a:extLst>
        </xdr:cNvPr>
        <xdr:cNvSpPr/>
      </xdr:nvSpPr>
      <xdr:spPr>
        <a:xfrm>
          <a:off x="1397000" y="1068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168165</xdr:rowOff>
    </xdr:from>
    <xdr:ext cx="762000" cy="259045"/>
    <xdr:sp macro="" textlink="">
      <xdr:nvSpPr>
        <xdr:cNvPr id="142" name="テキスト ボックス 141">
          <a:extLst>
            <a:ext uri="{FF2B5EF4-FFF2-40B4-BE49-F238E27FC236}">
              <a16:creationId xmlns:a16="http://schemas.microsoft.com/office/drawing/2014/main" id="{816E27D7-25FB-458F-BDDC-DC5EEB652047}"/>
            </a:ext>
          </a:extLst>
        </xdr:cNvPr>
        <xdr:cNvSpPr txBox="1"/>
      </xdr:nvSpPr>
      <xdr:spPr>
        <a:xfrm>
          <a:off x="1066800" y="10455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26833CFA-98FC-4D65-8A7C-87942BEAD72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7147641F-DEF3-4243-A3DB-CD99D09A43DD}"/>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4010C59A-7B5E-4E09-BB53-9E5D67DE014A}"/>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5EDF78BC-37FF-4D58-99BB-008E1F377409}"/>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65D1F411-43EE-4B50-B64B-64C1F284CE3F}"/>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53975</xdr:rowOff>
    </xdr:from>
    <xdr:to>
      <xdr:col>23</xdr:col>
      <xdr:colOff>184150</xdr:colOff>
      <xdr:row>62</xdr:row>
      <xdr:rowOff>155575</xdr:rowOff>
    </xdr:to>
    <xdr:sp macro="" textlink="">
      <xdr:nvSpPr>
        <xdr:cNvPr id="148" name="楕円 147">
          <a:extLst>
            <a:ext uri="{FF2B5EF4-FFF2-40B4-BE49-F238E27FC236}">
              <a16:creationId xmlns:a16="http://schemas.microsoft.com/office/drawing/2014/main" id="{6C7DE8D3-0801-4156-B8EF-E56EAF578007}"/>
            </a:ext>
          </a:extLst>
        </xdr:cNvPr>
        <xdr:cNvSpPr/>
      </xdr:nvSpPr>
      <xdr:spPr>
        <a:xfrm>
          <a:off x="49022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26052</xdr:rowOff>
    </xdr:from>
    <xdr:ext cx="762000" cy="259045"/>
    <xdr:sp macro="" textlink="">
      <xdr:nvSpPr>
        <xdr:cNvPr id="149" name="財政構造の弾力性該当値テキスト">
          <a:extLst>
            <a:ext uri="{FF2B5EF4-FFF2-40B4-BE49-F238E27FC236}">
              <a16:creationId xmlns:a16="http://schemas.microsoft.com/office/drawing/2014/main" id="{0AB2EDCF-E9D1-42B6-8BD5-9E8CCC3FE20B}"/>
            </a:ext>
          </a:extLst>
        </xdr:cNvPr>
        <xdr:cNvSpPr txBox="1"/>
      </xdr:nvSpPr>
      <xdr:spPr>
        <a:xfrm>
          <a:off x="5041900" y="10655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5715</xdr:rowOff>
    </xdr:from>
    <xdr:to>
      <xdr:col>19</xdr:col>
      <xdr:colOff>184150</xdr:colOff>
      <xdr:row>62</xdr:row>
      <xdr:rowOff>107315</xdr:rowOff>
    </xdr:to>
    <xdr:sp macro="" textlink="">
      <xdr:nvSpPr>
        <xdr:cNvPr id="150" name="楕円 149">
          <a:extLst>
            <a:ext uri="{FF2B5EF4-FFF2-40B4-BE49-F238E27FC236}">
              <a16:creationId xmlns:a16="http://schemas.microsoft.com/office/drawing/2014/main" id="{28416B29-82EA-4013-9F73-2704A6435216}"/>
            </a:ext>
          </a:extLst>
        </xdr:cNvPr>
        <xdr:cNvSpPr/>
      </xdr:nvSpPr>
      <xdr:spPr>
        <a:xfrm>
          <a:off x="4064000" y="1063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92092</xdr:rowOff>
    </xdr:from>
    <xdr:ext cx="736600" cy="259045"/>
    <xdr:sp macro="" textlink="">
      <xdr:nvSpPr>
        <xdr:cNvPr id="151" name="テキスト ボックス 150">
          <a:extLst>
            <a:ext uri="{FF2B5EF4-FFF2-40B4-BE49-F238E27FC236}">
              <a16:creationId xmlns:a16="http://schemas.microsoft.com/office/drawing/2014/main" id="{565CDBE7-846B-4FB2-985E-842B56939D99}"/>
            </a:ext>
          </a:extLst>
        </xdr:cNvPr>
        <xdr:cNvSpPr txBox="1"/>
      </xdr:nvSpPr>
      <xdr:spPr>
        <a:xfrm>
          <a:off x="3733800" y="10721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102108</xdr:rowOff>
    </xdr:from>
    <xdr:to>
      <xdr:col>15</xdr:col>
      <xdr:colOff>133350</xdr:colOff>
      <xdr:row>64</xdr:row>
      <xdr:rowOff>32258</xdr:rowOff>
    </xdr:to>
    <xdr:sp macro="" textlink="">
      <xdr:nvSpPr>
        <xdr:cNvPr id="152" name="楕円 151">
          <a:extLst>
            <a:ext uri="{FF2B5EF4-FFF2-40B4-BE49-F238E27FC236}">
              <a16:creationId xmlns:a16="http://schemas.microsoft.com/office/drawing/2014/main" id="{67435D8F-6F70-4826-8E45-0AF133E39DB1}"/>
            </a:ext>
          </a:extLst>
        </xdr:cNvPr>
        <xdr:cNvSpPr/>
      </xdr:nvSpPr>
      <xdr:spPr>
        <a:xfrm>
          <a:off x="3175000" y="1090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17035</xdr:rowOff>
    </xdr:from>
    <xdr:ext cx="762000" cy="259045"/>
    <xdr:sp macro="" textlink="">
      <xdr:nvSpPr>
        <xdr:cNvPr id="153" name="テキスト ボックス 152">
          <a:extLst>
            <a:ext uri="{FF2B5EF4-FFF2-40B4-BE49-F238E27FC236}">
              <a16:creationId xmlns:a16="http://schemas.microsoft.com/office/drawing/2014/main" id="{0727B859-C145-4C28-A1A9-4D29D9249158}"/>
            </a:ext>
          </a:extLst>
        </xdr:cNvPr>
        <xdr:cNvSpPr txBox="1"/>
      </xdr:nvSpPr>
      <xdr:spPr>
        <a:xfrm>
          <a:off x="2844800" y="1098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152908</xdr:rowOff>
    </xdr:from>
    <xdr:to>
      <xdr:col>11</xdr:col>
      <xdr:colOff>82550</xdr:colOff>
      <xdr:row>63</xdr:row>
      <xdr:rowOff>83058</xdr:rowOff>
    </xdr:to>
    <xdr:sp macro="" textlink="">
      <xdr:nvSpPr>
        <xdr:cNvPr id="154" name="楕円 153">
          <a:extLst>
            <a:ext uri="{FF2B5EF4-FFF2-40B4-BE49-F238E27FC236}">
              <a16:creationId xmlns:a16="http://schemas.microsoft.com/office/drawing/2014/main" id="{35481ED4-DCBE-45B5-9D92-297B63A430B8}"/>
            </a:ext>
          </a:extLst>
        </xdr:cNvPr>
        <xdr:cNvSpPr/>
      </xdr:nvSpPr>
      <xdr:spPr>
        <a:xfrm>
          <a:off x="2286000" y="1078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67835</xdr:rowOff>
    </xdr:from>
    <xdr:ext cx="762000" cy="259045"/>
    <xdr:sp macro="" textlink="">
      <xdr:nvSpPr>
        <xdr:cNvPr id="155" name="テキスト ボックス 154">
          <a:extLst>
            <a:ext uri="{FF2B5EF4-FFF2-40B4-BE49-F238E27FC236}">
              <a16:creationId xmlns:a16="http://schemas.microsoft.com/office/drawing/2014/main" id="{AD4DB8C8-F6F2-4A7B-B6E3-2F9507A13E39}"/>
            </a:ext>
          </a:extLst>
        </xdr:cNvPr>
        <xdr:cNvSpPr txBox="1"/>
      </xdr:nvSpPr>
      <xdr:spPr>
        <a:xfrm>
          <a:off x="1955800" y="1086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22479</xdr:rowOff>
    </xdr:from>
    <xdr:to>
      <xdr:col>7</xdr:col>
      <xdr:colOff>31750</xdr:colOff>
      <xdr:row>63</xdr:row>
      <xdr:rowOff>124079</xdr:rowOff>
    </xdr:to>
    <xdr:sp macro="" textlink="">
      <xdr:nvSpPr>
        <xdr:cNvPr id="156" name="楕円 155">
          <a:extLst>
            <a:ext uri="{FF2B5EF4-FFF2-40B4-BE49-F238E27FC236}">
              <a16:creationId xmlns:a16="http://schemas.microsoft.com/office/drawing/2014/main" id="{8136506D-C172-477F-B741-71A3E1E2A225}"/>
            </a:ext>
          </a:extLst>
        </xdr:cNvPr>
        <xdr:cNvSpPr/>
      </xdr:nvSpPr>
      <xdr:spPr>
        <a:xfrm>
          <a:off x="1397000" y="10823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108856</xdr:rowOff>
    </xdr:from>
    <xdr:ext cx="762000" cy="259045"/>
    <xdr:sp macro="" textlink="">
      <xdr:nvSpPr>
        <xdr:cNvPr id="157" name="テキスト ボックス 156">
          <a:extLst>
            <a:ext uri="{FF2B5EF4-FFF2-40B4-BE49-F238E27FC236}">
              <a16:creationId xmlns:a16="http://schemas.microsoft.com/office/drawing/2014/main" id="{CE0D1AAB-E3F9-4570-9662-1506F6DA5AD7}"/>
            </a:ext>
          </a:extLst>
        </xdr:cNvPr>
        <xdr:cNvSpPr txBox="1"/>
      </xdr:nvSpPr>
      <xdr:spPr>
        <a:xfrm>
          <a:off x="1066800" y="10910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3EF9B101-8A5C-40B4-B52B-4C8868FB47FF}"/>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F1464376-BCF4-4171-96FC-876F54828BBC}"/>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59ED6E32-685F-49CC-98AE-FA5B31CC8A77}"/>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[297,137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D80C66A7-A8E6-4CE4-B0FA-93EE6901C71D}"/>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B1CEC03B-4025-4810-AD2B-8CBEBE9E36CE}"/>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73D120D5-6EDE-47E9-948B-70AAFB768C73}"/>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AE7D85CD-86F9-4031-B9D9-2B713E45E0FA}"/>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1C70154F-00EC-473C-BA10-073F70EA0B98}"/>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2E682A4C-A10E-48AC-9B98-C45C3D9C9FD3}"/>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FAA80CC4-2AA3-4F3C-BAC9-2BCD8DF6EAEF}"/>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86050873-98D8-44C7-9904-02D59C46DCCC}"/>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EF3788D2-1972-4E67-8BDE-FD6E4A8AB3E1}"/>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75224279-4D69-4019-A4F6-25AAE1D32C5C}"/>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人件費は、令和４年度に小学校を統合し３校から１校体制となったため、施設管理や教育指導に係る人件費が７，３５２千円の減となった。人件費全体では２２，１５８千円の減少。</a:t>
          </a:r>
        </a:p>
        <a:p>
          <a:r>
            <a:rPr kumimoji="1" lang="ja-JP" altLang="en-US" sz="1300">
              <a:latin typeface="ＭＳ Ｐゴシック" panose="020B0600070205080204" pitchFamily="50" charset="-128"/>
              <a:ea typeface="ＭＳ Ｐゴシック" panose="020B0600070205080204" pitchFamily="50" charset="-128"/>
            </a:rPr>
            <a:t>物件費は、公共施設の光熱水費が７，４７４千円の増。また、行政手続きオンライン化システム処理料など自治体ＤＸの基盤となる事業費の増加により、物件費全体で、１０，４４４千円の増となった。</a:t>
          </a:r>
        </a:p>
        <a:p>
          <a:r>
            <a:rPr kumimoji="1" lang="ja-JP" altLang="en-US" sz="1300">
              <a:latin typeface="ＭＳ Ｐゴシック" panose="020B0600070205080204" pitchFamily="50" charset="-128"/>
              <a:ea typeface="ＭＳ Ｐゴシック" panose="020B0600070205080204" pitchFamily="50" charset="-128"/>
            </a:rPr>
            <a:t>人口減少傾向が続くため、公共施設の集約化や統合などを進め、人口規模にあった施設管理を行うことで、物件費を中心に抑制を図っていく。</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21B627E-1D54-4A41-BFA2-FABBD0C723CC}"/>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945ECFAF-3D9C-47D1-99E8-C7A744D0261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862AE264-1B5D-498A-A9B1-FF3DF5980A4E}"/>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4" name="直線コネクタ 173">
          <a:extLst>
            <a:ext uri="{FF2B5EF4-FFF2-40B4-BE49-F238E27FC236}">
              <a16:creationId xmlns:a16="http://schemas.microsoft.com/office/drawing/2014/main" id="{301DE5D6-A991-47A4-9E8D-9B831BFB4072}"/>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5" name="テキスト ボックス 174">
          <a:extLst>
            <a:ext uri="{FF2B5EF4-FFF2-40B4-BE49-F238E27FC236}">
              <a16:creationId xmlns:a16="http://schemas.microsoft.com/office/drawing/2014/main" id="{B23079E9-61C0-439C-A48F-E35C2A242232}"/>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6" name="直線コネクタ 175">
          <a:extLst>
            <a:ext uri="{FF2B5EF4-FFF2-40B4-BE49-F238E27FC236}">
              <a16:creationId xmlns:a16="http://schemas.microsoft.com/office/drawing/2014/main" id="{048C70FB-0B12-41A3-8C43-8369A8D1CA26}"/>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7" name="テキスト ボックス 176">
          <a:extLst>
            <a:ext uri="{FF2B5EF4-FFF2-40B4-BE49-F238E27FC236}">
              <a16:creationId xmlns:a16="http://schemas.microsoft.com/office/drawing/2014/main" id="{C6347029-EDE3-422F-9D3E-A8859E0D8ED6}"/>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8" name="直線コネクタ 177">
          <a:extLst>
            <a:ext uri="{FF2B5EF4-FFF2-40B4-BE49-F238E27FC236}">
              <a16:creationId xmlns:a16="http://schemas.microsoft.com/office/drawing/2014/main" id="{2FF079A9-0771-453B-B9B0-5E0FF71DF6D7}"/>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9" name="テキスト ボックス 178">
          <a:extLst>
            <a:ext uri="{FF2B5EF4-FFF2-40B4-BE49-F238E27FC236}">
              <a16:creationId xmlns:a16="http://schemas.microsoft.com/office/drawing/2014/main" id="{5A52E98E-F9D9-4AB6-A769-5D3891607667}"/>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0" name="直線コネクタ 179">
          <a:extLst>
            <a:ext uri="{FF2B5EF4-FFF2-40B4-BE49-F238E27FC236}">
              <a16:creationId xmlns:a16="http://schemas.microsoft.com/office/drawing/2014/main" id="{C5D81F5B-042E-4389-B9E1-5E2B668D53D8}"/>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1" name="テキスト ボックス 180">
          <a:extLst>
            <a:ext uri="{FF2B5EF4-FFF2-40B4-BE49-F238E27FC236}">
              <a16:creationId xmlns:a16="http://schemas.microsoft.com/office/drawing/2014/main" id="{2F9AEBF3-15D3-47DF-9F4E-3C67B5A50E49}"/>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2" name="直線コネクタ 181">
          <a:extLst>
            <a:ext uri="{FF2B5EF4-FFF2-40B4-BE49-F238E27FC236}">
              <a16:creationId xmlns:a16="http://schemas.microsoft.com/office/drawing/2014/main" id="{6ACD03E9-C8DE-4A41-8DA4-77C9C73CA9DB}"/>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3" name="テキスト ボックス 182">
          <a:extLst>
            <a:ext uri="{FF2B5EF4-FFF2-40B4-BE49-F238E27FC236}">
              <a16:creationId xmlns:a16="http://schemas.microsoft.com/office/drawing/2014/main" id="{5461FC2D-4A8D-4B38-B380-0298D2018273}"/>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4" name="直線コネクタ 183">
          <a:extLst>
            <a:ext uri="{FF2B5EF4-FFF2-40B4-BE49-F238E27FC236}">
              <a16:creationId xmlns:a16="http://schemas.microsoft.com/office/drawing/2014/main" id="{24D8128F-D15E-47C1-869E-03ED2B73CFE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5" name="テキスト ボックス 184">
          <a:extLst>
            <a:ext uri="{FF2B5EF4-FFF2-40B4-BE49-F238E27FC236}">
              <a16:creationId xmlns:a16="http://schemas.microsoft.com/office/drawing/2014/main" id="{24E07430-F53F-4F7F-BB5F-2D7C7AE78E09}"/>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3B81891D-B7C7-44D9-BBD1-1C8A4F6486E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1D38D02C-3203-40BF-A253-37E960C6ACD6}"/>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38680</xdr:rowOff>
    </xdr:from>
    <xdr:to>
      <xdr:col>23</xdr:col>
      <xdr:colOff>133350</xdr:colOff>
      <xdr:row>90</xdr:row>
      <xdr:rowOff>33503</xdr:rowOff>
    </xdr:to>
    <xdr:cxnSp macro="">
      <xdr:nvCxnSpPr>
        <xdr:cNvPr id="188" name="直線コネクタ 187">
          <a:extLst>
            <a:ext uri="{FF2B5EF4-FFF2-40B4-BE49-F238E27FC236}">
              <a16:creationId xmlns:a16="http://schemas.microsoft.com/office/drawing/2014/main" id="{E14689DF-F9BD-4322-9AFA-68F84E25A297}"/>
            </a:ext>
          </a:extLst>
        </xdr:cNvPr>
        <xdr:cNvCxnSpPr/>
      </xdr:nvCxnSpPr>
      <xdr:spPr>
        <a:xfrm flipV="1">
          <a:off x="4953000" y="13926130"/>
          <a:ext cx="0" cy="1537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5580</xdr:rowOff>
    </xdr:from>
    <xdr:ext cx="762000" cy="259045"/>
    <xdr:sp macro="" textlink="">
      <xdr:nvSpPr>
        <xdr:cNvPr id="189" name="人件費・物件費等の状況最小値テキスト">
          <a:extLst>
            <a:ext uri="{FF2B5EF4-FFF2-40B4-BE49-F238E27FC236}">
              <a16:creationId xmlns:a16="http://schemas.microsoft.com/office/drawing/2014/main" id="{2C9AB4DC-92C8-4681-8B66-15981A5EAA0B}"/>
            </a:ext>
          </a:extLst>
        </xdr:cNvPr>
        <xdr:cNvSpPr txBox="1"/>
      </xdr:nvSpPr>
      <xdr:spPr>
        <a:xfrm>
          <a:off x="5041900" y="15436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33503</xdr:rowOff>
    </xdr:from>
    <xdr:to>
      <xdr:col>24</xdr:col>
      <xdr:colOff>12700</xdr:colOff>
      <xdr:row>90</xdr:row>
      <xdr:rowOff>33503</xdr:rowOff>
    </xdr:to>
    <xdr:cxnSp macro="">
      <xdr:nvCxnSpPr>
        <xdr:cNvPr id="190" name="直線コネクタ 189">
          <a:extLst>
            <a:ext uri="{FF2B5EF4-FFF2-40B4-BE49-F238E27FC236}">
              <a16:creationId xmlns:a16="http://schemas.microsoft.com/office/drawing/2014/main" id="{E22BBA81-9397-400E-BC10-B2BF58F50B16}"/>
            </a:ext>
          </a:extLst>
        </xdr:cNvPr>
        <xdr:cNvCxnSpPr/>
      </xdr:nvCxnSpPr>
      <xdr:spPr>
        <a:xfrm>
          <a:off x="4864100" y="15464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125057</xdr:rowOff>
    </xdr:from>
    <xdr:ext cx="762000" cy="259045"/>
    <xdr:sp macro="" textlink="">
      <xdr:nvSpPr>
        <xdr:cNvPr id="191" name="人件費・物件費等の状況最大値テキスト">
          <a:extLst>
            <a:ext uri="{FF2B5EF4-FFF2-40B4-BE49-F238E27FC236}">
              <a16:creationId xmlns:a16="http://schemas.microsoft.com/office/drawing/2014/main" id="{86D14380-6587-4875-BE7D-6D9B9A77931F}"/>
            </a:ext>
          </a:extLst>
        </xdr:cNvPr>
        <xdr:cNvSpPr txBox="1"/>
      </xdr:nvSpPr>
      <xdr:spPr>
        <a:xfrm>
          <a:off x="5041900" y="13669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38680</xdr:rowOff>
    </xdr:from>
    <xdr:to>
      <xdr:col>24</xdr:col>
      <xdr:colOff>12700</xdr:colOff>
      <xdr:row>81</xdr:row>
      <xdr:rowOff>38680</xdr:rowOff>
    </xdr:to>
    <xdr:cxnSp macro="">
      <xdr:nvCxnSpPr>
        <xdr:cNvPr id="192" name="直線コネクタ 191">
          <a:extLst>
            <a:ext uri="{FF2B5EF4-FFF2-40B4-BE49-F238E27FC236}">
              <a16:creationId xmlns:a16="http://schemas.microsoft.com/office/drawing/2014/main" id="{7C30B6DA-B8EF-4AF5-89CD-9B3AB9ED4353}"/>
            </a:ext>
          </a:extLst>
        </xdr:cNvPr>
        <xdr:cNvCxnSpPr/>
      </xdr:nvCxnSpPr>
      <xdr:spPr>
        <a:xfrm>
          <a:off x="4864100" y="1392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17562</xdr:rowOff>
    </xdr:from>
    <xdr:to>
      <xdr:col>23</xdr:col>
      <xdr:colOff>133350</xdr:colOff>
      <xdr:row>82</xdr:row>
      <xdr:rowOff>25740</xdr:rowOff>
    </xdr:to>
    <xdr:cxnSp macro="">
      <xdr:nvCxnSpPr>
        <xdr:cNvPr id="193" name="直線コネクタ 192">
          <a:extLst>
            <a:ext uri="{FF2B5EF4-FFF2-40B4-BE49-F238E27FC236}">
              <a16:creationId xmlns:a16="http://schemas.microsoft.com/office/drawing/2014/main" id="{5E05CF4B-31A0-4C54-8096-C546847DE48E}"/>
            </a:ext>
          </a:extLst>
        </xdr:cNvPr>
        <xdr:cNvCxnSpPr/>
      </xdr:nvCxnSpPr>
      <xdr:spPr>
        <a:xfrm>
          <a:off x="4114800" y="14076462"/>
          <a:ext cx="838200" cy="8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159343</xdr:rowOff>
    </xdr:from>
    <xdr:ext cx="762000" cy="259045"/>
    <xdr:sp macro="" textlink="">
      <xdr:nvSpPr>
        <xdr:cNvPr id="194" name="人件費・物件費等の状況平均値テキスト">
          <a:extLst>
            <a:ext uri="{FF2B5EF4-FFF2-40B4-BE49-F238E27FC236}">
              <a16:creationId xmlns:a16="http://schemas.microsoft.com/office/drawing/2014/main" id="{F197E93B-81B4-4A20-915C-3151520F8F4F}"/>
            </a:ext>
          </a:extLst>
        </xdr:cNvPr>
        <xdr:cNvSpPr txBox="1"/>
      </xdr:nvSpPr>
      <xdr:spPr>
        <a:xfrm>
          <a:off x="5041900" y="138753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142816</xdr:rowOff>
    </xdr:from>
    <xdr:to>
      <xdr:col>23</xdr:col>
      <xdr:colOff>184150</xdr:colOff>
      <xdr:row>82</xdr:row>
      <xdr:rowOff>72966</xdr:rowOff>
    </xdr:to>
    <xdr:sp macro="" textlink="">
      <xdr:nvSpPr>
        <xdr:cNvPr id="195" name="フローチャート: 判断 194">
          <a:extLst>
            <a:ext uri="{FF2B5EF4-FFF2-40B4-BE49-F238E27FC236}">
              <a16:creationId xmlns:a16="http://schemas.microsoft.com/office/drawing/2014/main" id="{E6508EF3-9896-4D47-B476-F82F42C654E0}"/>
            </a:ext>
          </a:extLst>
        </xdr:cNvPr>
        <xdr:cNvSpPr/>
      </xdr:nvSpPr>
      <xdr:spPr>
        <a:xfrm>
          <a:off x="4902200" y="14030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135703</xdr:rowOff>
    </xdr:from>
    <xdr:to>
      <xdr:col>19</xdr:col>
      <xdr:colOff>133350</xdr:colOff>
      <xdr:row>82</xdr:row>
      <xdr:rowOff>17562</xdr:rowOff>
    </xdr:to>
    <xdr:cxnSp macro="">
      <xdr:nvCxnSpPr>
        <xdr:cNvPr id="196" name="直線コネクタ 195">
          <a:extLst>
            <a:ext uri="{FF2B5EF4-FFF2-40B4-BE49-F238E27FC236}">
              <a16:creationId xmlns:a16="http://schemas.microsoft.com/office/drawing/2014/main" id="{A5127719-DFE0-4266-8245-020E1CE958BB}"/>
            </a:ext>
          </a:extLst>
        </xdr:cNvPr>
        <xdr:cNvCxnSpPr/>
      </xdr:nvCxnSpPr>
      <xdr:spPr>
        <a:xfrm>
          <a:off x="3225800" y="14023153"/>
          <a:ext cx="889000" cy="53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123365</xdr:rowOff>
    </xdr:from>
    <xdr:to>
      <xdr:col>19</xdr:col>
      <xdr:colOff>184150</xdr:colOff>
      <xdr:row>82</xdr:row>
      <xdr:rowOff>53515</xdr:rowOff>
    </xdr:to>
    <xdr:sp macro="" textlink="">
      <xdr:nvSpPr>
        <xdr:cNvPr id="197" name="フローチャート: 判断 196">
          <a:extLst>
            <a:ext uri="{FF2B5EF4-FFF2-40B4-BE49-F238E27FC236}">
              <a16:creationId xmlns:a16="http://schemas.microsoft.com/office/drawing/2014/main" id="{78939730-35A8-4F82-B9AF-0E737F74CFD6}"/>
            </a:ext>
          </a:extLst>
        </xdr:cNvPr>
        <xdr:cNvSpPr/>
      </xdr:nvSpPr>
      <xdr:spPr>
        <a:xfrm>
          <a:off x="4064000" y="1401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63692</xdr:rowOff>
    </xdr:from>
    <xdr:ext cx="736600" cy="259045"/>
    <xdr:sp macro="" textlink="">
      <xdr:nvSpPr>
        <xdr:cNvPr id="198" name="テキスト ボックス 197">
          <a:extLst>
            <a:ext uri="{FF2B5EF4-FFF2-40B4-BE49-F238E27FC236}">
              <a16:creationId xmlns:a16="http://schemas.microsoft.com/office/drawing/2014/main" id="{ED1E926C-653C-41AA-B449-364B4D2A5442}"/>
            </a:ext>
          </a:extLst>
        </xdr:cNvPr>
        <xdr:cNvSpPr txBox="1"/>
      </xdr:nvSpPr>
      <xdr:spPr>
        <a:xfrm>
          <a:off x="3733800" y="13779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125583</xdr:rowOff>
    </xdr:from>
    <xdr:to>
      <xdr:col>15</xdr:col>
      <xdr:colOff>82550</xdr:colOff>
      <xdr:row>81</xdr:row>
      <xdr:rowOff>135703</xdr:rowOff>
    </xdr:to>
    <xdr:cxnSp macro="">
      <xdr:nvCxnSpPr>
        <xdr:cNvPr id="199" name="直線コネクタ 198">
          <a:extLst>
            <a:ext uri="{FF2B5EF4-FFF2-40B4-BE49-F238E27FC236}">
              <a16:creationId xmlns:a16="http://schemas.microsoft.com/office/drawing/2014/main" id="{3F6DAE5F-A7C7-49F0-815B-A9CA39F6C886}"/>
            </a:ext>
          </a:extLst>
        </xdr:cNvPr>
        <xdr:cNvCxnSpPr/>
      </xdr:nvCxnSpPr>
      <xdr:spPr>
        <a:xfrm>
          <a:off x="2336800" y="14013033"/>
          <a:ext cx="889000" cy="10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94515</xdr:rowOff>
    </xdr:from>
    <xdr:to>
      <xdr:col>15</xdr:col>
      <xdr:colOff>133350</xdr:colOff>
      <xdr:row>82</xdr:row>
      <xdr:rowOff>24665</xdr:rowOff>
    </xdr:to>
    <xdr:sp macro="" textlink="">
      <xdr:nvSpPr>
        <xdr:cNvPr id="200" name="フローチャート: 判断 199">
          <a:extLst>
            <a:ext uri="{FF2B5EF4-FFF2-40B4-BE49-F238E27FC236}">
              <a16:creationId xmlns:a16="http://schemas.microsoft.com/office/drawing/2014/main" id="{D2247A35-376B-4557-B933-78951953633D}"/>
            </a:ext>
          </a:extLst>
        </xdr:cNvPr>
        <xdr:cNvSpPr/>
      </xdr:nvSpPr>
      <xdr:spPr>
        <a:xfrm>
          <a:off x="3175000" y="1398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9442</xdr:rowOff>
    </xdr:from>
    <xdr:ext cx="762000" cy="259045"/>
    <xdr:sp macro="" textlink="">
      <xdr:nvSpPr>
        <xdr:cNvPr id="201" name="テキスト ボックス 200">
          <a:extLst>
            <a:ext uri="{FF2B5EF4-FFF2-40B4-BE49-F238E27FC236}">
              <a16:creationId xmlns:a16="http://schemas.microsoft.com/office/drawing/2014/main" id="{F978F5CE-B5C9-495A-BAD1-8A4EC72701B9}"/>
            </a:ext>
          </a:extLst>
        </xdr:cNvPr>
        <xdr:cNvSpPr txBox="1"/>
      </xdr:nvSpPr>
      <xdr:spPr>
        <a:xfrm>
          <a:off x="2844800" y="14068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125583</xdr:rowOff>
    </xdr:from>
    <xdr:to>
      <xdr:col>11</xdr:col>
      <xdr:colOff>31750</xdr:colOff>
      <xdr:row>81</xdr:row>
      <xdr:rowOff>141760</xdr:rowOff>
    </xdr:to>
    <xdr:cxnSp macro="">
      <xdr:nvCxnSpPr>
        <xdr:cNvPr id="202" name="直線コネクタ 201">
          <a:extLst>
            <a:ext uri="{FF2B5EF4-FFF2-40B4-BE49-F238E27FC236}">
              <a16:creationId xmlns:a16="http://schemas.microsoft.com/office/drawing/2014/main" id="{F320FAAF-F5AA-488E-8923-61F48323CCF6}"/>
            </a:ext>
          </a:extLst>
        </xdr:cNvPr>
        <xdr:cNvCxnSpPr/>
      </xdr:nvCxnSpPr>
      <xdr:spPr>
        <a:xfrm flipV="1">
          <a:off x="1447800" y="14013033"/>
          <a:ext cx="889000" cy="1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69980</xdr:rowOff>
    </xdr:from>
    <xdr:to>
      <xdr:col>11</xdr:col>
      <xdr:colOff>82550</xdr:colOff>
      <xdr:row>82</xdr:row>
      <xdr:rowOff>130</xdr:rowOff>
    </xdr:to>
    <xdr:sp macro="" textlink="">
      <xdr:nvSpPr>
        <xdr:cNvPr id="203" name="フローチャート: 判断 202">
          <a:extLst>
            <a:ext uri="{FF2B5EF4-FFF2-40B4-BE49-F238E27FC236}">
              <a16:creationId xmlns:a16="http://schemas.microsoft.com/office/drawing/2014/main" id="{FB0F59D8-B008-44DF-B088-331F9446D52C}"/>
            </a:ext>
          </a:extLst>
        </xdr:cNvPr>
        <xdr:cNvSpPr/>
      </xdr:nvSpPr>
      <xdr:spPr>
        <a:xfrm>
          <a:off x="2286000" y="1395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10307</xdr:rowOff>
    </xdr:from>
    <xdr:ext cx="762000" cy="259045"/>
    <xdr:sp macro="" textlink="">
      <xdr:nvSpPr>
        <xdr:cNvPr id="204" name="テキスト ボックス 203">
          <a:extLst>
            <a:ext uri="{FF2B5EF4-FFF2-40B4-BE49-F238E27FC236}">
              <a16:creationId xmlns:a16="http://schemas.microsoft.com/office/drawing/2014/main" id="{C1AF6978-FAE4-4D66-A7FA-89C04BBC6486}"/>
            </a:ext>
          </a:extLst>
        </xdr:cNvPr>
        <xdr:cNvSpPr txBox="1"/>
      </xdr:nvSpPr>
      <xdr:spPr>
        <a:xfrm>
          <a:off x="1955800" y="1372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62551</xdr:rowOff>
    </xdr:from>
    <xdr:to>
      <xdr:col>7</xdr:col>
      <xdr:colOff>31750</xdr:colOff>
      <xdr:row>81</xdr:row>
      <xdr:rowOff>164151</xdr:rowOff>
    </xdr:to>
    <xdr:sp macro="" textlink="">
      <xdr:nvSpPr>
        <xdr:cNvPr id="205" name="フローチャート: 判断 204">
          <a:extLst>
            <a:ext uri="{FF2B5EF4-FFF2-40B4-BE49-F238E27FC236}">
              <a16:creationId xmlns:a16="http://schemas.microsoft.com/office/drawing/2014/main" id="{F7F1FDA2-E9A7-4661-ABF2-9546903A6234}"/>
            </a:ext>
          </a:extLst>
        </xdr:cNvPr>
        <xdr:cNvSpPr/>
      </xdr:nvSpPr>
      <xdr:spPr>
        <a:xfrm>
          <a:off x="1397000" y="1395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2878</xdr:rowOff>
    </xdr:from>
    <xdr:ext cx="762000" cy="259045"/>
    <xdr:sp macro="" textlink="">
      <xdr:nvSpPr>
        <xdr:cNvPr id="206" name="テキスト ボックス 205">
          <a:extLst>
            <a:ext uri="{FF2B5EF4-FFF2-40B4-BE49-F238E27FC236}">
              <a16:creationId xmlns:a16="http://schemas.microsoft.com/office/drawing/2014/main" id="{0DAE321B-76E7-4248-BF1A-7D39B7C50040}"/>
            </a:ext>
          </a:extLst>
        </xdr:cNvPr>
        <xdr:cNvSpPr txBox="1"/>
      </xdr:nvSpPr>
      <xdr:spPr>
        <a:xfrm>
          <a:off x="1066800" y="13718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5A52DD7A-13DA-4D93-8E78-7E72B644B99D}"/>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EA48DC1C-9298-4821-A8D3-50ED0153653C}"/>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15B37B1D-4916-4ADF-86C8-97F33DF74CA6}"/>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85A8720C-91F9-4A2E-890B-C48AE5885B38}"/>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6903BAC4-08EC-4F75-9D30-A055364189BD}"/>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146390</xdr:rowOff>
    </xdr:from>
    <xdr:to>
      <xdr:col>23</xdr:col>
      <xdr:colOff>184150</xdr:colOff>
      <xdr:row>82</xdr:row>
      <xdr:rowOff>76540</xdr:rowOff>
    </xdr:to>
    <xdr:sp macro="" textlink="">
      <xdr:nvSpPr>
        <xdr:cNvPr id="212" name="楕円 211">
          <a:extLst>
            <a:ext uri="{FF2B5EF4-FFF2-40B4-BE49-F238E27FC236}">
              <a16:creationId xmlns:a16="http://schemas.microsoft.com/office/drawing/2014/main" id="{B3884BEA-6FBD-4469-9D79-9DB21EE6270B}"/>
            </a:ext>
          </a:extLst>
        </xdr:cNvPr>
        <xdr:cNvSpPr/>
      </xdr:nvSpPr>
      <xdr:spPr>
        <a:xfrm>
          <a:off x="4902200" y="1403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118467</xdr:rowOff>
    </xdr:from>
    <xdr:ext cx="762000" cy="259045"/>
    <xdr:sp macro="" textlink="">
      <xdr:nvSpPr>
        <xdr:cNvPr id="213" name="人件費・物件費等の状況該当値テキスト">
          <a:extLst>
            <a:ext uri="{FF2B5EF4-FFF2-40B4-BE49-F238E27FC236}">
              <a16:creationId xmlns:a16="http://schemas.microsoft.com/office/drawing/2014/main" id="{D96C118E-91E4-4D49-A374-CAECC8E5D25B}"/>
            </a:ext>
          </a:extLst>
        </xdr:cNvPr>
        <xdr:cNvSpPr txBox="1"/>
      </xdr:nvSpPr>
      <xdr:spPr>
        <a:xfrm>
          <a:off x="5041900" y="1400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138212</xdr:rowOff>
    </xdr:from>
    <xdr:to>
      <xdr:col>19</xdr:col>
      <xdr:colOff>184150</xdr:colOff>
      <xdr:row>82</xdr:row>
      <xdr:rowOff>68362</xdr:rowOff>
    </xdr:to>
    <xdr:sp macro="" textlink="">
      <xdr:nvSpPr>
        <xdr:cNvPr id="214" name="楕円 213">
          <a:extLst>
            <a:ext uri="{FF2B5EF4-FFF2-40B4-BE49-F238E27FC236}">
              <a16:creationId xmlns:a16="http://schemas.microsoft.com/office/drawing/2014/main" id="{16F8D567-8E7C-4809-BDC8-BB6C1609F3A1}"/>
            </a:ext>
          </a:extLst>
        </xdr:cNvPr>
        <xdr:cNvSpPr/>
      </xdr:nvSpPr>
      <xdr:spPr>
        <a:xfrm>
          <a:off x="4064000" y="1402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53139</xdr:rowOff>
    </xdr:from>
    <xdr:ext cx="736600" cy="259045"/>
    <xdr:sp macro="" textlink="">
      <xdr:nvSpPr>
        <xdr:cNvPr id="215" name="テキスト ボックス 214">
          <a:extLst>
            <a:ext uri="{FF2B5EF4-FFF2-40B4-BE49-F238E27FC236}">
              <a16:creationId xmlns:a16="http://schemas.microsoft.com/office/drawing/2014/main" id="{EBDCAD9A-6489-4D5F-AD7E-934579FCC27F}"/>
            </a:ext>
          </a:extLst>
        </xdr:cNvPr>
        <xdr:cNvSpPr txBox="1"/>
      </xdr:nvSpPr>
      <xdr:spPr>
        <a:xfrm>
          <a:off x="3733800" y="141120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84903</xdr:rowOff>
    </xdr:from>
    <xdr:to>
      <xdr:col>15</xdr:col>
      <xdr:colOff>133350</xdr:colOff>
      <xdr:row>82</xdr:row>
      <xdr:rowOff>15053</xdr:rowOff>
    </xdr:to>
    <xdr:sp macro="" textlink="">
      <xdr:nvSpPr>
        <xdr:cNvPr id="216" name="楕円 215">
          <a:extLst>
            <a:ext uri="{FF2B5EF4-FFF2-40B4-BE49-F238E27FC236}">
              <a16:creationId xmlns:a16="http://schemas.microsoft.com/office/drawing/2014/main" id="{33C3BCD9-890E-49A3-A9E0-B6E99779A35A}"/>
            </a:ext>
          </a:extLst>
        </xdr:cNvPr>
        <xdr:cNvSpPr/>
      </xdr:nvSpPr>
      <xdr:spPr>
        <a:xfrm>
          <a:off x="3175000" y="1397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25230</xdr:rowOff>
    </xdr:from>
    <xdr:ext cx="762000" cy="259045"/>
    <xdr:sp macro="" textlink="">
      <xdr:nvSpPr>
        <xdr:cNvPr id="217" name="テキスト ボックス 216">
          <a:extLst>
            <a:ext uri="{FF2B5EF4-FFF2-40B4-BE49-F238E27FC236}">
              <a16:creationId xmlns:a16="http://schemas.microsoft.com/office/drawing/2014/main" id="{6BBEFAE3-7152-4C88-AAC2-09FB95948A1B}"/>
            </a:ext>
          </a:extLst>
        </xdr:cNvPr>
        <xdr:cNvSpPr txBox="1"/>
      </xdr:nvSpPr>
      <xdr:spPr>
        <a:xfrm>
          <a:off x="2844800" y="13741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74783</xdr:rowOff>
    </xdr:from>
    <xdr:to>
      <xdr:col>11</xdr:col>
      <xdr:colOff>82550</xdr:colOff>
      <xdr:row>82</xdr:row>
      <xdr:rowOff>4933</xdr:rowOff>
    </xdr:to>
    <xdr:sp macro="" textlink="">
      <xdr:nvSpPr>
        <xdr:cNvPr id="218" name="楕円 217">
          <a:extLst>
            <a:ext uri="{FF2B5EF4-FFF2-40B4-BE49-F238E27FC236}">
              <a16:creationId xmlns:a16="http://schemas.microsoft.com/office/drawing/2014/main" id="{2651F303-9E7B-4919-B800-FA10F9383E50}"/>
            </a:ext>
          </a:extLst>
        </xdr:cNvPr>
        <xdr:cNvSpPr/>
      </xdr:nvSpPr>
      <xdr:spPr>
        <a:xfrm>
          <a:off x="2286000" y="1396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161160</xdr:rowOff>
    </xdr:from>
    <xdr:ext cx="762000" cy="259045"/>
    <xdr:sp macro="" textlink="">
      <xdr:nvSpPr>
        <xdr:cNvPr id="219" name="テキスト ボックス 218">
          <a:extLst>
            <a:ext uri="{FF2B5EF4-FFF2-40B4-BE49-F238E27FC236}">
              <a16:creationId xmlns:a16="http://schemas.microsoft.com/office/drawing/2014/main" id="{A37C3516-2D97-4BBA-9AEE-1BBE0D0FABDD}"/>
            </a:ext>
          </a:extLst>
        </xdr:cNvPr>
        <xdr:cNvSpPr txBox="1"/>
      </xdr:nvSpPr>
      <xdr:spPr>
        <a:xfrm>
          <a:off x="1955800" y="14048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90960</xdr:rowOff>
    </xdr:from>
    <xdr:to>
      <xdr:col>7</xdr:col>
      <xdr:colOff>31750</xdr:colOff>
      <xdr:row>82</xdr:row>
      <xdr:rowOff>21110</xdr:rowOff>
    </xdr:to>
    <xdr:sp macro="" textlink="">
      <xdr:nvSpPr>
        <xdr:cNvPr id="220" name="楕円 219">
          <a:extLst>
            <a:ext uri="{FF2B5EF4-FFF2-40B4-BE49-F238E27FC236}">
              <a16:creationId xmlns:a16="http://schemas.microsoft.com/office/drawing/2014/main" id="{50CF20C4-4479-49F2-85D7-DFD3C8D2EC5E}"/>
            </a:ext>
          </a:extLst>
        </xdr:cNvPr>
        <xdr:cNvSpPr/>
      </xdr:nvSpPr>
      <xdr:spPr>
        <a:xfrm>
          <a:off x="1397000" y="1397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5887</xdr:rowOff>
    </xdr:from>
    <xdr:ext cx="762000" cy="259045"/>
    <xdr:sp macro="" textlink="">
      <xdr:nvSpPr>
        <xdr:cNvPr id="221" name="テキスト ボックス 220">
          <a:extLst>
            <a:ext uri="{FF2B5EF4-FFF2-40B4-BE49-F238E27FC236}">
              <a16:creationId xmlns:a16="http://schemas.microsoft.com/office/drawing/2014/main" id="{D1844EA5-050C-4006-BA20-1E0C07A4F168}"/>
            </a:ext>
          </a:extLst>
        </xdr:cNvPr>
        <xdr:cNvSpPr txBox="1"/>
      </xdr:nvSpPr>
      <xdr:spPr>
        <a:xfrm>
          <a:off x="1066800" y="14064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16312428-CD0C-434B-9AF0-0361F43C1677}"/>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918251C2-CB06-4901-BD51-C229F6B3FED4}"/>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DC5AABA3-89BF-4F82-8915-87A689991172}"/>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721B5435-46AC-4815-8BFD-3A3739EE4C81}"/>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A8BB1BF5-67CF-4C8D-8797-39B3F9AB0457}"/>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848517B4-0899-475E-AE35-AB60A76F8F17}"/>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363D2AB8-AAC1-4B6B-9C40-5298178EB1CD}"/>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4160F09C-1EA7-49BE-BCB5-BFF3A76888A5}"/>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60DCABFB-B9ED-4845-923E-8144417E770F}"/>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B804BC50-CC6F-4831-900C-5C1E433AC97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7B3D6B8B-019C-4ED5-ADF6-945C85F0C7EB}"/>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C7FD359D-AAB8-4F78-8692-27B7503998A4}"/>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96C468B5-1F4A-4719-AF18-9DABDBCD3F28}"/>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総数が少ないため、退職者の状況による影響など経験年数が高い世代の職員一人あたりに係る変動が大きくなっている。類似団体と比較し１．９ポイント高くなっているが、国の人事院勧告に基づく給与改定を行っており、引き続き適正な給与水準への見直しなどを行っ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E022B57A-3AD6-445B-80F7-C256C66311AA}"/>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CF7D03FB-EF93-47B7-BF9C-A8892F02C0B9}"/>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401F7EC1-D4C6-4519-935F-A539C1855AF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87112F9F-C760-463B-8EA1-30DCC2C096EA}"/>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821642C5-0B58-4174-82D4-EBB03F8606B3}"/>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CE096838-207B-4D89-99A3-2333482DD0F9}"/>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A3F5B65C-DF96-4FEA-A69E-A5E0DB40D6CA}"/>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12342078-A154-45CD-A8DE-A387D299DB7C}"/>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763B812C-25B7-4673-B47F-5C0F6AA4964C}"/>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8A63C640-8FBB-4013-B36E-7102B0C6EFCE}"/>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E099DB3B-6D98-4F9D-A91E-B3F4E43EF0E6}"/>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CD3FC014-0D7B-4E5E-8BB9-1A0282CC7F5B}"/>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4F2017FE-F435-48E5-899A-E815197E0729}"/>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EA109519-D753-418B-B40B-281B270DD966}"/>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2B0E9D50-E5E5-466F-9DF8-869C3026D645}"/>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111478</xdr:rowOff>
    </xdr:from>
    <xdr:to>
      <xdr:col>81</xdr:col>
      <xdr:colOff>44450</xdr:colOff>
      <xdr:row>89</xdr:row>
      <xdr:rowOff>16228</xdr:rowOff>
    </xdr:to>
    <xdr:cxnSp macro="">
      <xdr:nvCxnSpPr>
        <xdr:cNvPr id="250" name="直線コネクタ 249">
          <a:extLst>
            <a:ext uri="{FF2B5EF4-FFF2-40B4-BE49-F238E27FC236}">
              <a16:creationId xmlns:a16="http://schemas.microsoft.com/office/drawing/2014/main" id="{23E1D475-B7E5-41C0-8B49-02788230FA01}"/>
            </a:ext>
          </a:extLst>
        </xdr:cNvPr>
        <xdr:cNvCxnSpPr/>
      </xdr:nvCxnSpPr>
      <xdr:spPr>
        <a:xfrm flipV="1">
          <a:off x="17018000" y="1382747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1" name="給与水準   （国との比較）最小値テキスト">
          <a:extLst>
            <a:ext uri="{FF2B5EF4-FFF2-40B4-BE49-F238E27FC236}">
              <a16:creationId xmlns:a16="http://schemas.microsoft.com/office/drawing/2014/main" id="{C78947E5-64FD-4585-85D6-D0F0521BB12B}"/>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2" name="直線コネクタ 251">
          <a:extLst>
            <a:ext uri="{FF2B5EF4-FFF2-40B4-BE49-F238E27FC236}">
              <a16:creationId xmlns:a16="http://schemas.microsoft.com/office/drawing/2014/main" id="{74777252-E6E3-4464-8369-35081AFE2006}"/>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26405</xdr:rowOff>
    </xdr:from>
    <xdr:ext cx="762000" cy="259045"/>
    <xdr:sp macro="" textlink="">
      <xdr:nvSpPr>
        <xdr:cNvPr id="253" name="給与水準   （国との比較）最大値テキスト">
          <a:extLst>
            <a:ext uri="{FF2B5EF4-FFF2-40B4-BE49-F238E27FC236}">
              <a16:creationId xmlns:a16="http://schemas.microsoft.com/office/drawing/2014/main" id="{F2F1413C-ED73-42B2-8B9E-738D76340BE2}"/>
            </a:ext>
          </a:extLst>
        </xdr:cNvPr>
        <xdr:cNvSpPr txBox="1"/>
      </xdr:nvSpPr>
      <xdr:spPr>
        <a:xfrm>
          <a:off x="17106900" y="13570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111478</xdr:rowOff>
    </xdr:from>
    <xdr:to>
      <xdr:col>81</xdr:col>
      <xdr:colOff>133350</xdr:colOff>
      <xdr:row>80</xdr:row>
      <xdr:rowOff>111478</xdr:rowOff>
    </xdr:to>
    <xdr:cxnSp macro="">
      <xdr:nvCxnSpPr>
        <xdr:cNvPr id="254" name="直線コネクタ 253">
          <a:extLst>
            <a:ext uri="{FF2B5EF4-FFF2-40B4-BE49-F238E27FC236}">
              <a16:creationId xmlns:a16="http://schemas.microsoft.com/office/drawing/2014/main" id="{6D19B6DB-A2DB-403D-A5B1-3E8E46EC6F00}"/>
            </a:ext>
          </a:extLst>
        </xdr:cNvPr>
        <xdr:cNvCxnSpPr/>
      </xdr:nvCxnSpPr>
      <xdr:spPr>
        <a:xfrm>
          <a:off x="16929100" y="13827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141816</xdr:rowOff>
    </xdr:from>
    <xdr:to>
      <xdr:col>81</xdr:col>
      <xdr:colOff>44450</xdr:colOff>
      <xdr:row>87</xdr:row>
      <xdr:rowOff>37395</xdr:rowOff>
    </xdr:to>
    <xdr:cxnSp macro="">
      <xdr:nvCxnSpPr>
        <xdr:cNvPr id="255" name="直線コネクタ 254">
          <a:extLst>
            <a:ext uri="{FF2B5EF4-FFF2-40B4-BE49-F238E27FC236}">
              <a16:creationId xmlns:a16="http://schemas.microsoft.com/office/drawing/2014/main" id="{41AF847C-65B3-41BD-A601-4A5483FC22B2}"/>
            </a:ext>
          </a:extLst>
        </xdr:cNvPr>
        <xdr:cNvCxnSpPr/>
      </xdr:nvCxnSpPr>
      <xdr:spPr>
        <a:xfrm flipV="1">
          <a:off x="16179800" y="14886516"/>
          <a:ext cx="83820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24288</xdr:rowOff>
    </xdr:from>
    <xdr:ext cx="762000" cy="259045"/>
    <xdr:sp macro="" textlink="">
      <xdr:nvSpPr>
        <xdr:cNvPr id="256" name="給与水準   （国との比較）平均値テキスト">
          <a:extLst>
            <a:ext uri="{FF2B5EF4-FFF2-40B4-BE49-F238E27FC236}">
              <a16:creationId xmlns:a16="http://schemas.microsoft.com/office/drawing/2014/main" id="{9FF736D5-31E5-4E0B-B1B9-BDE1B1C290D8}"/>
            </a:ext>
          </a:extLst>
        </xdr:cNvPr>
        <xdr:cNvSpPr txBox="1"/>
      </xdr:nvSpPr>
      <xdr:spPr>
        <a:xfrm>
          <a:off x="17106900" y="14426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7761</xdr:rowOff>
    </xdr:from>
    <xdr:to>
      <xdr:col>81</xdr:col>
      <xdr:colOff>95250</xdr:colOff>
      <xdr:row>85</xdr:row>
      <xdr:rowOff>109361</xdr:rowOff>
    </xdr:to>
    <xdr:sp macro="" textlink="">
      <xdr:nvSpPr>
        <xdr:cNvPr id="257" name="フローチャート: 判断 256">
          <a:extLst>
            <a:ext uri="{FF2B5EF4-FFF2-40B4-BE49-F238E27FC236}">
              <a16:creationId xmlns:a16="http://schemas.microsoft.com/office/drawing/2014/main" id="{B6866D54-DE0C-4C10-AD2D-CD2E8EC9012D}"/>
            </a:ext>
          </a:extLst>
        </xdr:cNvPr>
        <xdr:cNvSpPr/>
      </xdr:nvSpPr>
      <xdr:spPr>
        <a:xfrm>
          <a:off x="169672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155222</xdr:rowOff>
    </xdr:from>
    <xdr:to>
      <xdr:col>77</xdr:col>
      <xdr:colOff>44450</xdr:colOff>
      <xdr:row>87</xdr:row>
      <xdr:rowOff>37395</xdr:rowOff>
    </xdr:to>
    <xdr:cxnSp macro="">
      <xdr:nvCxnSpPr>
        <xdr:cNvPr id="258" name="直線コネクタ 257">
          <a:extLst>
            <a:ext uri="{FF2B5EF4-FFF2-40B4-BE49-F238E27FC236}">
              <a16:creationId xmlns:a16="http://schemas.microsoft.com/office/drawing/2014/main" id="{B35661E6-91AD-44DF-AF55-7393A41EAB51}"/>
            </a:ext>
          </a:extLst>
        </xdr:cNvPr>
        <xdr:cNvCxnSpPr/>
      </xdr:nvCxnSpPr>
      <xdr:spPr>
        <a:xfrm>
          <a:off x="15290800" y="14899922"/>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165805</xdr:rowOff>
    </xdr:from>
    <xdr:to>
      <xdr:col>77</xdr:col>
      <xdr:colOff>95250</xdr:colOff>
      <xdr:row>85</xdr:row>
      <xdr:rowOff>95955</xdr:rowOff>
    </xdr:to>
    <xdr:sp macro="" textlink="">
      <xdr:nvSpPr>
        <xdr:cNvPr id="259" name="フローチャート: 判断 258">
          <a:extLst>
            <a:ext uri="{FF2B5EF4-FFF2-40B4-BE49-F238E27FC236}">
              <a16:creationId xmlns:a16="http://schemas.microsoft.com/office/drawing/2014/main" id="{BB5A1F00-1BD7-4154-A6AC-1415F66D0064}"/>
            </a:ext>
          </a:extLst>
        </xdr:cNvPr>
        <xdr:cNvSpPr/>
      </xdr:nvSpPr>
      <xdr:spPr>
        <a:xfrm>
          <a:off x="16129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106132</xdr:rowOff>
    </xdr:from>
    <xdr:ext cx="736600" cy="259045"/>
    <xdr:sp macro="" textlink="">
      <xdr:nvSpPr>
        <xdr:cNvPr id="260" name="テキスト ボックス 259">
          <a:extLst>
            <a:ext uri="{FF2B5EF4-FFF2-40B4-BE49-F238E27FC236}">
              <a16:creationId xmlns:a16="http://schemas.microsoft.com/office/drawing/2014/main" id="{FDBCE048-F0C4-4C97-8FE9-9AC2E90E8E38}"/>
            </a:ext>
          </a:extLst>
        </xdr:cNvPr>
        <xdr:cNvSpPr txBox="1"/>
      </xdr:nvSpPr>
      <xdr:spPr>
        <a:xfrm>
          <a:off x="15798800" y="14336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88195</xdr:rowOff>
    </xdr:from>
    <xdr:to>
      <xdr:col>72</xdr:col>
      <xdr:colOff>203200</xdr:colOff>
      <xdr:row>86</xdr:row>
      <xdr:rowOff>155222</xdr:rowOff>
    </xdr:to>
    <xdr:cxnSp macro="">
      <xdr:nvCxnSpPr>
        <xdr:cNvPr id="261" name="直線コネクタ 260">
          <a:extLst>
            <a:ext uri="{FF2B5EF4-FFF2-40B4-BE49-F238E27FC236}">
              <a16:creationId xmlns:a16="http://schemas.microsoft.com/office/drawing/2014/main" id="{38F7D4ED-30E2-461B-802E-193D4A37AF47}"/>
            </a:ext>
          </a:extLst>
        </xdr:cNvPr>
        <xdr:cNvCxnSpPr/>
      </xdr:nvCxnSpPr>
      <xdr:spPr>
        <a:xfrm>
          <a:off x="14401800" y="14832895"/>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138995</xdr:rowOff>
    </xdr:from>
    <xdr:to>
      <xdr:col>73</xdr:col>
      <xdr:colOff>44450</xdr:colOff>
      <xdr:row>85</xdr:row>
      <xdr:rowOff>69145</xdr:rowOff>
    </xdr:to>
    <xdr:sp macro="" textlink="">
      <xdr:nvSpPr>
        <xdr:cNvPr id="262" name="フローチャート: 判断 261">
          <a:extLst>
            <a:ext uri="{FF2B5EF4-FFF2-40B4-BE49-F238E27FC236}">
              <a16:creationId xmlns:a16="http://schemas.microsoft.com/office/drawing/2014/main" id="{58F6E900-0304-45E5-AC19-99E64B4C78F3}"/>
            </a:ext>
          </a:extLst>
        </xdr:cNvPr>
        <xdr:cNvSpPr/>
      </xdr:nvSpPr>
      <xdr:spPr>
        <a:xfrm>
          <a:off x="15240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79322</xdr:rowOff>
    </xdr:from>
    <xdr:ext cx="762000" cy="259045"/>
    <xdr:sp macro="" textlink="">
      <xdr:nvSpPr>
        <xdr:cNvPr id="263" name="テキスト ボックス 262">
          <a:extLst>
            <a:ext uri="{FF2B5EF4-FFF2-40B4-BE49-F238E27FC236}">
              <a16:creationId xmlns:a16="http://schemas.microsoft.com/office/drawing/2014/main" id="{33B123AE-64EC-4A36-BE08-D532F5D62791}"/>
            </a:ext>
          </a:extLst>
        </xdr:cNvPr>
        <xdr:cNvSpPr txBox="1"/>
      </xdr:nvSpPr>
      <xdr:spPr>
        <a:xfrm>
          <a:off x="14909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88195</xdr:rowOff>
    </xdr:from>
    <xdr:to>
      <xdr:col>68</xdr:col>
      <xdr:colOff>152400</xdr:colOff>
      <xdr:row>87</xdr:row>
      <xdr:rowOff>91016</xdr:rowOff>
    </xdr:to>
    <xdr:cxnSp macro="">
      <xdr:nvCxnSpPr>
        <xdr:cNvPr id="264" name="直線コネクタ 263">
          <a:extLst>
            <a:ext uri="{FF2B5EF4-FFF2-40B4-BE49-F238E27FC236}">
              <a16:creationId xmlns:a16="http://schemas.microsoft.com/office/drawing/2014/main" id="{CF8234D0-FB7C-477B-8C9A-F78CA4B60FA0}"/>
            </a:ext>
          </a:extLst>
        </xdr:cNvPr>
        <xdr:cNvCxnSpPr/>
      </xdr:nvCxnSpPr>
      <xdr:spPr>
        <a:xfrm flipV="1">
          <a:off x="13512800" y="14832895"/>
          <a:ext cx="889000" cy="174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112184</xdr:rowOff>
    </xdr:from>
    <xdr:to>
      <xdr:col>68</xdr:col>
      <xdr:colOff>203200</xdr:colOff>
      <xdr:row>85</xdr:row>
      <xdr:rowOff>42334</xdr:rowOff>
    </xdr:to>
    <xdr:sp macro="" textlink="">
      <xdr:nvSpPr>
        <xdr:cNvPr id="265" name="フローチャート: 判断 264">
          <a:extLst>
            <a:ext uri="{FF2B5EF4-FFF2-40B4-BE49-F238E27FC236}">
              <a16:creationId xmlns:a16="http://schemas.microsoft.com/office/drawing/2014/main" id="{1109908E-01B9-4212-B24A-598F01B2EE11}"/>
            </a:ext>
          </a:extLst>
        </xdr:cNvPr>
        <xdr:cNvSpPr/>
      </xdr:nvSpPr>
      <xdr:spPr>
        <a:xfrm>
          <a:off x="14351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52511</xdr:rowOff>
    </xdr:from>
    <xdr:ext cx="762000" cy="259045"/>
    <xdr:sp macro="" textlink="">
      <xdr:nvSpPr>
        <xdr:cNvPr id="266" name="テキスト ボックス 265">
          <a:extLst>
            <a:ext uri="{FF2B5EF4-FFF2-40B4-BE49-F238E27FC236}">
              <a16:creationId xmlns:a16="http://schemas.microsoft.com/office/drawing/2014/main" id="{A2DA00EA-AA40-4B95-89DA-95177A7DC826}"/>
            </a:ext>
          </a:extLst>
        </xdr:cNvPr>
        <xdr:cNvSpPr txBox="1"/>
      </xdr:nvSpPr>
      <xdr:spPr>
        <a:xfrm>
          <a:off x="14020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7761</xdr:rowOff>
    </xdr:from>
    <xdr:to>
      <xdr:col>64</xdr:col>
      <xdr:colOff>152400</xdr:colOff>
      <xdr:row>85</xdr:row>
      <xdr:rowOff>109361</xdr:rowOff>
    </xdr:to>
    <xdr:sp macro="" textlink="">
      <xdr:nvSpPr>
        <xdr:cNvPr id="267" name="フローチャート: 判断 266">
          <a:extLst>
            <a:ext uri="{FF2B5EF4-FFF2-40B4-BE49-F238E27FC236}">
              <a16:creationId xmlns:a16="http://schemas.microsoft.com/office/drawing/2014/main" id="{C628B8C3-DE20-4518-A673-16A326ED2D16}"/>
            </a:ext>
          </a:extLst>
        </xdr:cNvPr>
        <xdr:cNvSpPr/>
      </xdr:nvSpPr>
      <xdr:spPr>
        <a:xfrm>
          <a:off x="13462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119538</xdr:rowOff>
    </xdr:from>
    <xdr:ext cx="762000" cy="259045"/>
    <xdr:sp macro="" textlink="">
      <xdr:nvSpPr>
        <xdr:cNvPr id="268" name="テキスト ボックス 267">
          <a:extLst>
            <a:ext uri="{FF2B5EF4-FFF2-40B4-BE49-F238E27FC236}">
              <a16:creationId xmlns:a16="http://schemas.microsoft.com/office/drawing/2014/main" id="{0EAE6DED-99FD-4910-A198-4B03EA544436}"/>
            </a:ext>
          </a:extLst>
        </xdr:cNvPr>
        <xdr:cNvSpPr txBox="1"/>
      </xdr:nvSpPr>
      <xdr:spPr>
        <a:xfrm>
          <a:off x="13131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2069BFFD-D8A2-4B15-8628-2683F24E0E5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DEFF8975-E39F-4D88-A3A8-70D80B17BBD9}"/>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D86E0E9C-0262-44C7-A7DD-B70BBC6E1BA5}"/>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E61C3683-D513-452B-AFD9-C85D855BCCBF}"/>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6EFCCE3A-0256-4B2A-BB56-2DBB68EDD561}"/>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91016</xdr:rowOff>
    </xdr:from>
    <xdr:to>
      <xdr:col>81</xdr:col>
      <xdr:colOff>95250</xdr:colOff>
      <xdr:row>87</xdr:row>
      <xdr:rowOff>21166</xdr:rowOff>
    </xdr:to>
    <xdr:sp macro="" textlink="">
      <xdr:nvSpPr>
        <xdr:cNvPr id="274" name="楕円 273">
          <a:extLst>
            <a:ext uri="{FF2B5EF4-FFF2-40B4-BE49-F238E27FC236}">
              <a16:creationId xmlns:a16="http://schemas.microsoft.com/office/drawing/2014/main" id="{8F0AF864-5F31-46F0-9B61-1D1D70DE1A2B}"/>
            </a:ext>
          </a:extLst>
        </xdr:cNvPr>
        <xdr:cNvSpPr/>
      </xdr:nvSpPr>
      <xdr:spPr>
        <a:xfrm>
          <a:off x="169672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63093</xdr:rowOff>
    </xdr:from>
    <xdr:ext cx="762000" cy="259045"/>
    <xdr:sp macro="" textlink="">
      <xdr:nvSpPr>
        <xdr:cNvPr id="275" name="給与水準   （国との比較）該当値テキスト">
          <a:extLst>
            <a:ext uri="{FF2B5EF4-FFF2-40B4-BE49-F238E27FC236}">
              <a16:creationId xmlns:a16="http://schemas.microsoft.com/office/drawing/2014/main" id="{8664F7F5-6EB9-4867-B38C-CAD463AFD67A}"/>
            </a:ext>
          </a:extLst>
        </xdr:cNvPr>
        <xdr:cNvSpPr txBox="1"/>
      </xdr:nvSpPr>
      <xdr:spPr>
        <a:xfrm>
          <a:off x="17106900" y="1480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158045</xdr:rowOff>
    </xdr:from>
    <xdr:to>
      <xdr:col>77</xdr:col>
      <xdr:colOff>95250</xdr:colOff>
      <xdr:row>87</xdr:row>
      <xdr:rowOff>88195</xdr:rowOff>
    </xdr:to>
    <xdr:sp macro="" textlink="">
      <xdr:nvSpPr>
        <xdr:cNvPr id="276" name="楕円 275">
          <a:extLst>
            <a:ext uri="{FF2B5EF4-FFF2-40B4-BE49-F238E27FC236}">
              <a16:creationId xmlns:a16="http://schemas.microsoft.com/office/drawing/2014/main" id="{3C190A91-F480-4615-80BB-EB4CDB45ACD9}"/>
            </a:ext>
          </a:extLst>
        </xdr:cNvPr>
        <xdr:cNvSpPr/>
      </xdr:nvSpPr>
      <xdr:spPr>
        <a:xfrm>
          <a:off x="16129000" y="1490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72972</xdr:rowOff>
    </xdr:from>
    <xdr:ext cx="736600" cy="259045"/>
    <xdr:sp macro="" textlink="">
      <xdr:nvSpPr>
        <xdr:cNvPr id="277" name="テキスト ボックス 276">
          <a:extLst>
            <a:ext uri="{FF2B5EF4-FFF2-40B4-BE49-F238E27FC236}">
              <a16:creationId xmlns:a16="http://schemas.microsoft.com/office/drawing/2014/main" id="{2F340172-A8F4-423F-A85F-CC60A9230238}"/>
            </a:ext>
          </a:extLst>
        </xdr:cNvPr>
        <xdr:cNvSpPr txBox="1"/>
      </xdr:nvSpPr>
      <xdr:spPr>
        <a:xfrm>
          <a:off x="15798800" y="1498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104422</xdr:rowOff>
    </xdr:from>
    <xdr:to>
      <xdr:col>73</xdr:col>
      <xdr:colOff>44450</xdr:colOff>
      <xdr:row>87</xdr:row>
      <xdr:rowOff>34572</xdr:rowOff>
    </xdr:to>
    <xdr:sp macro="" textlink="">
      <xdr:nvSpPr>
        <xdr:cNvPr id="278" name="楕円 277">
          <a:extLst>
            <a:ext uri="{FF2B5EF4-FFF2-40B4-BE49-F238E27FC236}">
              <a16:creationId xmlns:a16="http://schemas.microsoft.com/office/drawing/2014/main" id="{8A9FB892-7520-47C8-8ED4-C6714E531305}"/>
            </a:ext>
          </a:extLst>
        </xdr:cNvPr>
        <xdr:cNvSpPr/>
      </xdr:nvSpPr>
      <xdr:spPr>
        <a:xfrm>
          <a:off x="15240000" y="1484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19349</xdr:rowOff>
    </xdr:from>
    <xdr:ext cx="762000" cy="259045"/>
    <xdr:sp macro="" textlink="">
      <xdr:nvSpPr>
        <xdr:cNvPr id="279" name="テキスト ボックス 278">
          <a:extLst>
            <a:ext uri="{FF2B5EF4-FFF2-40B4-BE49-F238E27FC236}">
              <a16:creationId xmlns:a16="http://schemas.microsoft.com/office/drawing/2014/main" id="{1964D14D-FA41-4B86-A885-4F249CE1A0BC}"/>
            </a:ext>
          </a:extLst>
        </xdr:cNvPr>
        <xdr:cNvSpPr txBox="1"/>
      </xdr:nvSpPr>
      <xdr:spPr>
        <a:xfrm>
          <a:off x="14909800" y="1493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37395</xdr:rowOff>
    </xdr:from>
    <xdr:to>
      <xdr:col>68</xdr:col>
      <xdr:colOff>203200</xdr:colOff>
      <xdr:row>86</xdr:row>
      <xdr:rowOff>138995</xdr:rowOff>
    </xdr:to>
    <xdr:sp macro="" textlink="">
      <xdr:nvSpPr>
        <xdr:cNvPr id="280" name="楕円 279">
          <a:extLst>
            <a:ext uri="{FF2B5EF4-FFF2-40B4-BE49-F238E27FC236}">
              <a16:creationId xmlns:a16="http://schemas.microsoft.com/office/drawing/2014/main" id="{D3330177-8978-419B-8F92-EC5F3EE7CB75}"/>
            </a:ext>
          </a:extLst>
        </xdr:cNvPr>
        <xdr:cNvSpPr/>
      </xdr:nvSpPr>
      <xdr:spPr>
        <a:xfrm>
          <a:off x="14351000" y="147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123772</xdr:rowOff>
    </xdr:from>
    <xdr:ext cx="762000" cy="259045"/>
    <xdr:sp macro="" textlink="">
      <xdr:nvSpPr>
        <xdr:cNvPr id="281" name="テキスト ボックス 280">
          <a:extLst>
            <a:ext uri="{FF2B5EF4-FFF2-40B4-BE49-F238E27FC236}">
              <a16:creationId xmlns:a16="http://schemas.microsoft.com/office/drawing/2014/main" id="{DF743BAF-320B-470C-ADF6-8CD6585AC2B6}"/>
            </a:ext>
          </a:extLst>
        </xdr:cNvPr>
        <xdr:cNvSpPr txBox="1"/>
      </xdr:nvSpPr>
      <xdr:spPr>
        <a:xfrm>
          <a:off x="14020800" y="1486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40216</xdr:rowOff>
    </xdr:from>
    <xdr:to>
      <xdr:col>64</xdr:col>
      <xdr:colOff>152400</xdr:colOff>
      <xdr:row>87</xdr:row>
      <xdr:rowOff>141816</xdr:rowOff>
    </xdr:to>
    <xdr:sp macro="" textlink="">
      <xdr:nvSpPr>
        <xdr:cNvPr id="282" name="楕円 281">
          <a:extLst>
            <a:ext uri="{FF2B5EF4-FFF2-40B4-BE49-F238E27FC236}">
              <a16:creationId xmlns:a16="http://schemas.microsoft.com/office/drawing/2014/main" id="{DB639E9B-D6E4-45F5-B4F2-E21DA557EE40}"/>
            </a:ext>
          </a:extLst>
        </xdr:cNvPr>
        <xdr:cNvSpPr/>
      </xdr:nvSpPr>
      <xdr:spPr>
        <a:xfrm>
          <a:off x="13462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126593</xdr:rowOff>
    </xdr:from>
    <xdr:ext cx="762000" cy="259045"/>
    <xdr:sp macro="" textlink="">
      <xdr:nvSpPr>
        <xdr:cNvPr id="283" name="テキスト ボックス 282">
          <a:extLst>
            <a:ext uri="{FF2B5EF4-FFF2-40B4-BE49-F238E27FC236}">
              <a16:creationId xmlns:a16="http://schemas.microsoft.com/office/drawing/2014/main" id="{406D09E4-37E2-4626-8545-39330A6C3A8F}"/>
            </a:ext>
          </a:extLst>
        </xdr:cNvPr>
        <xdr:cNvSpPr txBox="1"/>
      </xdr:nvSpPr>
      <xdr:spPr>
        <a:xfrm>
          <a:off x="13131800" y="1504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62915D6C-4144-4E88-A699-26A1625520D7}"/>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2611EE24-3C42-4440-8F32-03413A4E8216}"/>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D28EF69D-D08E-4599-85B8-0A0D3BC781CD}"/>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95CB264D-359C-40FA-86D2-1CDC58F04271}"/>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36D5B89-D1BB-49EB-B6E0-05389CA0EF91}"/>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14F9A094-D8CE-4EF9-8E41-CF25E6CBF4CA}"/>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A0BD184D-8F07-4ED7-9FA1-1CF8DD124859}"/>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90E86FD1-5445-49D6-8240-C408B6E20F59}"/>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D11EDD9B-D8DA-4A0A-94F9-8C5B9ADAA163}"/>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3AA3BCF0-ACF3-448D-BBBC-9C791657F9AC}"/>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25298E02-31CD-4804-9410-7A340A923C8D}"/>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90FEE35E-539C-43F8-91F0-9B67FE19E67B}"/>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15C24C61-9044-4223-B52D-1C2C981EC9C5}"/>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早期退職、退職不補充により集中改革プランを上回る職員数の削減を行っており、類似団体と同水準の値となっている（類似団体平均比＋０．０２人）。今後も事務事業の見直しや適正な定員管理により人件費の抑制を図っていく。</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D2591B3F-A21C-4F5A-B090-EEF939A6B0E7}"/>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88A72384-284D-40C8-B423-9EF75DA09532}"/>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6431BFD6-B7F5-460C-A27C-01E2977FDBE4}"/>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DDF89C44-E091-499A-A5BA-9723227FF3E3}"/>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7A1AC830-173B-4A63-91CB-0BFF9E5850C4}"/>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4002F2C4-E919-48E5-ABB2-C2D504D013F4}"/>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B1BE74E9-B650-40EF-9631-740C5EBFE1BE}"/>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99FCCCA1-4B0C-4648-8504-91243737AFAB}"/>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252FBAC3-E86E-4F13-B3C4-FA0899CA4D0E}"/>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C291ADCF-1B6E-4F5C-8488-0913831F41DA}"/>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7E70F0E3-1978-4B6E-89AE-3E71E0D21B6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75757ECD-741E-4FBB-8E9C-281BB3926CCF}"/>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3275678A-F354-4BAC-8713-7F395CB278DE}"/>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E78DAE24-F431-4D90-BF38-4B4A365461B9}"/>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B6228F5D-A4AE-46A8-AB70-C951EBD3FE1B}"/>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6B368072-AFAA-4922-BA1A-1B6568F35734}"/>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E9E9F8A2-C2BD-42B5-B586-C0D8BD60C09E}"/>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EE1204AB-36AC-4454-BA7F-E09386C7300D}"/>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32766</xdr:rowOff>
    </xdr:from>
    <xdr:to>
      <xdr:col>81</xdr:col>
      <xdr:colOff>44450</xdr:colOff>
      <xdr:row>66</xdr:row>
      <xdr:rowOff>154940</xdr:rowOff>
    </xdr:to>
    <xdr:cxnSp macro="">
      <xdr:nvCxnSpPr>
        <xdr:cNvPr id="315" name="直線コネクタ 314">
          <a:extLst>
            <a:ext uri="{FF2B5EF4-FFF2-40B4-BE49-F238E27FC236}">
              <a16:creationId xmlns:a16="http://schemas.microsoft.com/office/drawing/2014/main" id="{1CB2BD9E-EB2F-4F25-9ADF-6FB6DB234641}"/>
            </a:ext>
          </a:extLst>
        </xdr:cNvPr>
        <xdr:cNvCxnSpPr/>
      </xdr:nvCxnSpPr>
      <xdr:spPr>
        <a:xfrm flipV="1">
          <a:off x="17018000" y="10148316"/>
          <a:ext cx="0" cy="13223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6" name="定員管理の状況最小値テキスト">
          <a:extLst>
            <a:ext uri="{FF2B5EF4-FFF2-40B4-BE49-F238E27FC236}">
              <a16:creationId xmlns:a16="http://schemas.microsoft.com/office/drawing/2014/main" id="{BF5A53C0-C716-4349-A2C6-8573A74D82DD}"/>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7" name="直線コネクタ 316">
          <a:extLst>
            <a:ext uri="{FF2B5EF4-FFF2-40B4-BE49-F238E27FC236}">
              <a16:creationId xmlns:a16="http://schemas.microsoft.com/office/drawing/2014/main" id="{A7E02289-A82F-4F22-8AC0-11EFFD0F679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119143</xdr:rowOff>
    </xdr:from>
    <xdr:ext cx="762000" cy="259045"/>
    <xdr:sp macro="" textlink="">
      <xdr:nvSpPr>
        <xdr:cNvPr id="318" name="定員管理の状況最大値テキスト">
          <a:extLst>
            <a:ext uri="{FF2B5EF4-FFF2-40B4-BE49-F238E27FC236}">
              <a16:creationId xmlns:a16="http://schemas.microsoft.com/office/drawing/2014/main" id="{1F9837AB-9BF9-4A8F-B0BA-0F18789CB119}"/>
            </a:ext>
          </a:extLst>
        </xdr:cNvPr>
        <xdr:cNvSpPr txBox="1"/>
      </xdr:nvSpPr>
      <xdr:spPr>
        <a:xfrm>
          <a:off x="17106900" y="989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32766</xdr:rowOff>
    </xdr:from>
    <xdr:to>
      <xdr:col>81</xdr:col>
      <xdr:colOff>133350</xdr:colOff>
      <xdr:row>59</xdr:row>
      <xdr:rowOff>32766</xdr:rowOff>
    </xdr:to>
    <xdr:cxnSp macro="">
      <xdr:nvCxnSpPr>
        <xdr:cNvPr id="319" name="直線コネクタ 318">
          <a:extLst>
            <a:ext uri="{FF2B5EF4-FFF2-40B4-BE49-F238E27FC236}">
              <a16:creationId xmlns:a16="http://schemas.microsoft.com/office/drawing/2014/main" id="{708E3B49-8070-4765-AD9E-BF581AC256C1}"/>
            </a:ext>
          </a:extLst>
        </xdr:cNvPr>
        <xdr:cNvCxnSpPr/>
      </xdr:nvCxnSpPr>
      <xdr:spPr>
        <a:xfrm>
          <a:off x="16929100" y="10148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62847</xdr:rowOff>
    </xdr:from>
    <xdr:to>
      <xdr:col>81</xdr:col>
      <xdr:colOff>44450</xdr:colOff>
      <xdr:row>61</xdr:row>
      <xdr:rowOff>84909</xdr:rowOff>
    </xdr:to>
    <xdr:cxnSp macro="">
      <xdr:nvCxnSpPr>
        <xdr:cNvPr id="320" name="直線コネクタ 319">
          <a:extLst>
            <a:ext uri="{FF2B5EF4-FFF2-40B4-BE49-F238E27FC236}">
              <a16:creationId xmlns:a16="http://schemas.microsoft.com/office/drawing/2014/main" id="{BB15F7A9-1F17-4776-94ED-4847B3659580}"/>
            </a:ext>
          </a:extLst>
        </xdr:cNvPr>
        <xdr:cNvCxnSpPr/>
      </xdr:nvCxnSpPr>
      <xdr:spPr>
        <a:xfrm>
          <a:off x="16179800" y="10521297"/>
          <a:ext cx="838200" cy="2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49257</xdr:rowOff>
    </xdr:from>
    <xdr:ext cx="762000" cy="259045"/>
    <xdr:sp macro="" textlink="">
      <xdr:nvSpPr>
        <xdr:cNvPr id="321" name="定員管理の状況平均値テキスト">
          <a:extLst>
            <a:ext uri="{FF2B5EF4-FFF2-40B4-BE49-F238E27FC236}">
              <a16:creationId xmlns:a16="http://schemas.microsoft.com/office/drawing/2014/main" id="{5BE1A375-4D97-43FB-81B2-F69498B24B41}"/>
            </a:ext>
          </a:extLst>
        </xdr:cNvPr>
        <xdr:cNvSpPr txBox="1"/>
      </xdr:nvSpPr>
      <xdr:spPr>
        <a:xfrm>
          <a:off x="17106900" y="103362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32730</xdr:rowOff>
    </xdr:from>
    <xdr:to>
      <xdr:col>81</xdr:col>
      <xdr:colOff>95250</xdr:colOff>
      <xdr:row>61</xdr:row>
      <xdr:rowOff>134330</xdr:rowOff>
    </xdr:to>
    <xdr:sp macro="" textlink="">
      <xdr:nvSpPr>
        <xdr:cNvPr id="322" name="フローチャート: 判断 321">
          <a:extLst>
            <a:ext uri="{FF2B5EF4-FFF2-40B4-BE49-F238E27FC236}">
              <a16:creationId xmlns:a16="http://schemas.microsoft.com/office/drawing/2014/main" id="{3F0B88FA-DD5A-4B35-B236-9BCFED815E95}"/>
            </a:ext>
          </a:extLst>
        </xdr:cNvPr>
        <xdr:cNvSpPr/>
      </xdr:nvSpPr>
      <xdr:spPr>
        <a:xfrm>
          <a:off x="16967200" y="1049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33891</xdr:rowOff>
    </xdr:from>
    <xdr:to>
      <xdr:col>77</xdr:col>
      <xdr:colOff>44450</xdr:colOff>
      <xdr:row>61</xdr:row>
      <xdr:rowOff>62847</xdr:rowOff>
    </xdr:to>
    <xdr:cxnSp macro="">
      <xdr:nvCxnSpPr>
        <xdr:cNvPr id="323" name="直線コネクタ 322">
          <a:extLst>
            <a:ext uri="{FF2B5EF4-FFF2-40B4-BE49-F238E27FC236}">
              <a16:creationId xmlns:a16="http://schemas.microsoft.com/office/drawing/2014/main" id="{8B2CDA43-87FA-41E3-A26D-FC23DB2BF459}"/>
            </a:ext>
          </a:extLst>
        </xdr:cNvPr>
        <xdr:cNvCxnSpPr/>
      </xdr:nvCxnSpPr>
      <xdr:spPr>
        <a:xfrm>
          <a:off x="15290800" y="10492341"/>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7910</xdr:rowOff>
    </xdr:from>
    <xdr:to>
      <xdr:col>77</xdr:col>
      <xdr:colOff>95250</xdr:colOff>
      <xdr:row>61</xdr:row>
      <xdr:rowOff>109510</xdr:rowOff>
    </xdr:to>
    <xdr:sp macro="" textlink="">
      <xdr:nvSpPr>
        <xdr:cNvPr id="324" name="フローチャート: 判断 323">
          <a:extLst>
            <a:ext uri="{FF2B5EF4-FFF2-40B4-BE49-F238E27FC236}">
              <a16:creationId xmlns:a16="http://schemas.microsoft.com/office/drawing/2014/main" id="{B21A0EFA-B99B-4B61-BC06-51379DE535D1}"/>
            </a:ext>
          </a:extLst>
        </xdr:cNvPr>
        <xdr:cNvSpPr/>
      </xdr:nvSpPr>
      <xdr:spPr>
        <a:xfrm>
          <a:off x="16129000" y="1046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119687</xdr:rowOff>
    </xdr:from>
    <xdr:ext cx="736600" cy="259045"/>
    <xdr:sp macro="" textlink="">
      <xdr:nvSpPr>
        <xdr:cNvPr id="325" name="テキスト ボックス 324">
          <a:extLst>
            <a:ext uri="{FF2B5EF4-FFF2-40B4-BE49-F238E27FC236}">
              <a16:creationId xmlns:a16="http://schemas.microsoft.com/office/drawing/2014/main" id="{6D7E643D-873A-45D9-B7C0-4CF0B3FC18B4}"/>
            </a:ext>
          </a:extLst>
        </xdr:cNvPr>
        <xdr:cNvSpPr txBox="1"/>
      </xdr:nvSpPr>
      <xdr:spPr>
        <a:xfrm>
          <a:off x="15798800" y="1023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155702</xdr:rowOff>
    </xdr:from>
    <xdr:to>
      <xdr:col>72</xdr:col>
      <xdr:colOff>203200</xdr:colOff>
      <xdr:row>61</xdr:row>
      <xdr:rowOff>33891</xdr:rowOff>
    </xdr:to>
    <xdr:cxnSp macro="">
      <xdr:nvCxnSpPr>
        <xdr:cNvPr id="326" name="直線コネクタ 325">
          <a:extLst>
            <a:ext uri="{FF2B5EF4-FFF2-40B4-BE49-F238E27FC236}">
              <a16:creationId xmlns:a16="http://schemas.microsoft.com/office/drawing/2014/main" id="{7658FB6F-352B-4C1A-A47E-DF8AB01F9FE5}"/>
            </a:ext>
          </a:extLst>
        </xdr:cNvPr>
        <xdr:cNvCxnSpPr/>
      </xdr:nvCxnSpPr>
      <xdr:spPr>
        <a:xfrm>
          <a:off x="14401800" y="10442702"/>
          <a:ext cx="889000" cy="49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326</xdr:rowOff>
    </xdr:from>
    <xdr:to>
      <xdr:col>73</xdr:col>
      <xdr:colOff>44450</xdr:colOff>
      <xdr:row>61</xdr:row>
      <xdr:rowOff>101926</xdr:rowOff>
    </xdr:to>
    <xdr:sp macro="" textlink="">
      <xdr:nvSpPr>
        <xdr:cNvPr id="327" name="フローチャート: 判断 326">
          <a:extLst>
            <a:ext uri="{FF2B5EF4-FFF2-40B4-BE49-F238E27FC236}">
              <a16:creationId xmlns:a16="http://schemas.microsoft.com/office/drawing/2014/main" id="{CBFEED42-4FBC-46F2-84BC-CEF1E53A7A38}"/>
            </a:ext>
          </a:extLst>
        </xdr:cNvPr>
        <xdr:cNvSpPr/>
      </xdr:nvSpPr>
      <xdr:spPr>
        <a:xfrm>
          <a:off x="15240000" y="1045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86703</xdr:rowOff>
    </xdr:from>
    <xdr:ext cx="762000" cy="259045"/>
    <xdr:sp macro="" textlink="">
      <xdr:nvSpPr>
        <xdr:cNvPr id="328" name="テキスト ボックス 327">
          <a:extLst>
            <a:ext uri="{FF2B5EF4-FFF2-40B4-BE49-F238E27FC236}">
              <a16:creationId xmlns:a16="http://schemas.microsoft.com/office/drawing/2014/main" id="{6756754B-776C-4C72-AEAC-D4423C55DCC0}"/>
            </a:ext>
          </a:extLst>
        </xdr:cNvPr>
        <xdr:cNvSpPr txBox="1"/>
      </xdr:nvSpPr>
      <xdr:spPr>
        <a:xfrm>
          <a:off x="14909800" y="10545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121920</xdr:rowOff>
    </xdr:from>
    <xdr:to>
      <xdr:col>68</xdr:col>
      <xdr:colOff>152400</xdr:colOff>
      <xdr:row>60</xdr:row>
      <xdr:rowOff>155702</xdr:rowOff>
    </xdr:to>
    <xdr:cxnSp macro="">
      <xdr:nvCxnSpPr>
        <xdr:cNvPr id="329" name="直線コネクタ 328">
          <a:extLst>
            <a:ext uri="{FF2B5EF4-FFF2-40B4-BE49-F238E27FC236}">
              <a16:creationId xmlns:a16="http://schemas.microsoft.com/office/drawing/2014/main" id="{58D2D5E5-CD73-4FE1-AD38-222EA0D0383D}"/>
            </a:ext>
          </a:extLst>
        </xdr:cNvPr>
        <xdr:cNvCxnSpPr/>
      </xdr:nvCxnSpPr>
      <xdr:spPr>
        <a:xfrm>
          <a:off x="13512800" y="10408920"/>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162124</xdr:rowOff>
    </xdr:from>
    <xdr:to>
      <xdr:col>68</xdr:col>
      <xdr:colOff>203200</xdr:colOff>
      <xdr:row>61</xdr:row>
      <xdr:rowOff>92274</xdr:rowOff>
    </xdr:to>
    <xdr:sp macro="" textlink="">
      <xdr:nvSpPr>
        <xdr:cNvPr id="330" name="フローチャート: 判断 329">
          <a:extLst>
            <a:ext uri="{FF2B5EF4-FFF2-40B4-BE49-F238E27FC236}">
              <a16:creationId xmlns:a16="http://schemas.microsoft.com/office/drawing/2014/main" id="{BADF0C84-0F87-456B-8BBB-62D934A7DC53}"/>
            </a:ext>
          </a:extLst>
        </xdr:cNvPr>
        <xdr:cNvSpPr/>
      </xdr:nvSpPr>
      <xdr:spPr>
        <a:xfrm>
          <a:off x="14351000" y="10449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77051</xdr:rowOff>
    </xdr:from>
    <xdr:ext cx="762000" cy="259045"/>
    <xdr:sp macro="" textlink="">
      <xdr:nvSpPr>
        <xdr:cNvPr id="331" name="テキスト ボックス 330">
          <a:extLst>
            <a:ext uri="{FF2B5EF4-FFF2-40B4-BE49-F238E27FC236}">
              <a16:creationId xmlns:a16="http://schemas.microsoft.com/office/drawing/2014/main" id="{37910D82-5C30-4835-8AD8-92661F2A53EC}"/>
            </a:ext>
          </a:extLst>
        </xdr:cNvPr>
        <xdr:cNvSpPr txBox="1"/>
      </xdr:nvSpPr>
      <xdr:spPr>
        <a:xfrm>
          <a:off x="14020800" y="10535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112485</xdr:rowOff>
    </xdr:from>
    <xdr:to>
      <xdr:col>64</xdr:col>
      <xdr:colOff>152400</xdr:colOff>
      <xdr:row>61</xdr:row>
      <xdr:rowOff>42635</xdr:rowOff>
    </xdr:to>
    <xdr:sp macro="" textlink="">
      <xdr:nvSpPr>
        <xdr:cNvPr id="332" name="フローチャート: 判断 331">
          <a:extLst>
            <a:ext uri="{FF2B5EF4-FFF2-40B4-BE49-F238E27FC236}">
              <a16:creationId xmlns:a16="http://schemas.microsoft.com/office/drawing/2014/main" id="{F72E9EE1-1EF0-4581-AE02-102E1250E977}"/>
            </a:ext>
          </a:extLst>
        </xdr:cNvPr>
        <xdr:cNvSpPr/>
      </xdr:nvSpPr>
      <xdr:spPr>
        <a:xfrm>
          <a:off x="134620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27412</xdr:rowOff>
    </xdr:from>
    <xdr:ext cx="762000" cy="259045"/>
    <xdr:sp macro="" textlink="">
      <xdr:nvSpPr>
        <xdr:cNvPr id="333" name="テキスト ボックス 332">
          <a:extLst>
            <a:ext uri="{FF2B5EF4-FFF2-40B4-BE49-F238E27FC236}">
              <a16:creationId xmlns:a16="http://schemas.microsoft.com/office/drawing/2014/main" id="{63D97683-0C2C-44A4-A760-19DC5690E2D9}"/>
            </a:ext>
          </a:extLst>
        </xdr:cNvPr>
        <xdr:cNvSpPr txBox="1"/>
      </xdr:nvSpPr>
      <xdr:spPr>
        <a:xfrm>
          <a:off x="13131800" y="1048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EE8A0F55-A0B3-4163-A5B9-3CA429F9BE79}"/>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3F0D7CDA-247D-4F0F-BC34-933585CBD99E}"/>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86A6176B-0C56-426E-92EA-19157F6FDCE3}"/>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77ACB738-71F6-4C5A-8676-B222D8D98BC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883A3B9-2E04-4672-836C-D0EFD2682C01}"/>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34109</xdr:rowOff>
    </xdr:from>
    <xdr:to>
      <xdr:col>81</xdr:col>
      <xdr:colOff>95250</xdr:colOff>
      <xdr:row>61</xdr:row>
      <xdr:rowOff>135709</xdr:rowOff>
    </xdr:to>
    <xdr:sp macro="" textlink="">
      <xdr:nvSpPr>
        <xdr:cNvPr id="339" name="楕円 338">
          <a:extLst>
            <a:ext uri="{FF2B5EF4-FFF2-40B4-BE49-F238E27FC236}">
              <a16:creationId xmlns:a16="http://schemas.microsoft.com/office/drawing/2014/main" id="{B4F17B8A-5DF7-4D42-AF8D-E12FC256FEBB}"/>
            </a:ext>
          </a:extLst>
        </xdr:cNvPr>
        <xdr:cNvSpPr/>
      </xdr:nvSpPr>
      <xdr:spPr>
        <a:xfrm>
          <a:off x="16967200" y="1049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6186</xdr:rowOff>
    </xdr:from>
    <xdr:ext cx="762000" cy="259045"/>
    <xdr:sp macro="" textlink="">
      <xdr:nvSpPr>
        <xdr:cNvPr id="340" name="定員管理の状況該当値テキスト">
          <a:extLst>
            <a:ext uri="{FF2B5EF4-FFF2-40B4-BE49-F238E27FC236}">
              <a16:creationId xmlns:a16="http://schemas.microsoft.com/office/drawing/2014/main" id="{AC2EC3B6-0F96-4983-9047-4DD51ADB0A55}"/>
            </a:ext>
          </a:extLst>
        </xdr:cNvPr>
        <xdr:cNvSpPr txBox="1"/>
      </xdr:nvSpPr>
      <xdr:spPr>
        <a:xfrm>
          <a:off x="17106900" y="10464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12047</xdr:rowOff>
    </xdr:from>
    <xdr:to>
      <xdr:col>77</xdr:col>
      <xdr:colOff>95250</xdr:colOff>
      <xdr:row>61</xdr:row>
      <xdr:rowOff>113647</xdr:rowOff>
    </xdr:to>
    <xdr:sp macro="" textlink="">
      <xdr:nvSpPr>
        <xdr:cNvPr id="341" name="楕円 340">
          <a:extLst>
            <a:ext uri="{FF2B5EF4-FFF2-40B4-BE49-F238E27FC236}">
              <a16:creationId xmlns:a16="http://schemas.microsoft.com/office/drawing/2014/main" id="{E4B5A5E8-3A82-4048-B55E-BC40280BCB50}"/>
            </a:ext>
          </a:extLst>
        </xdr:cNvPr>
        <xdr:cNvSpPr/>
      </xdr:nvSpPr>
      <xdr:spPr>
        <a:xfrm>
          <a:off x="16129000" y="10470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98424</xdr:rowOff>
    </xdr:from>
    <xdr:ext cx="736600" cy="259045"/>
    <xdr:sp macro="" textlink="">
      <xdr:nvSpPr>
        <xdr:cNvPr id="342" name="テキスト ボックス 341">
          <a:extLst>
            <a:ext uri="{FF2B5EF4-FFF2-40B4-BE49-F238E27FC236}">
              <a16:creationId xmlns:a16="http://schemas.microsoft.com/office/drawing/2014/main" id="{C5FB8714-6BED-4BED-B0ED-0CFC9D82031B}"/>
            </a:ext>
          </a:extLst>
        </xdr:cNvPr>
        <xdr:cNvSpPr txBox="1"/>
      </xdr:nvSpPr>
      <xdr:spPr>
        <a:xfrm>
          <a:off x="15798800" y="105568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154541</xdr:rowOff>
    </xdr:from>
    <xdr:to>
      <xdr:col>73</xdr:col>
      <xdr:colOff>44450</xdr:colOff>
      <xdr:row>61</xdr:row>
      <xdr:rowOff>84691</xdr:rowOff>
    </xdr:to>
    <xdr:sp macro="" textlink="">
      <xdr:nvSpPr>
        <xdr:cNvPr id="343" name="楕円 342">
          <a:extLst>
            <a:ext uri="{FF2B5EF4-FFF2-40B4-BE49-F238E27FC236}">
              <a16:creationId xmlns:a16="http://schemas.microsoft.com/office/drawing/2014/main" id="{D6340BCA-11CD-456C-9150-87D335A26EDA}"/>
            </a:ext>
          </a:extLst>
        </xdr:cNvPr>
        <xdr:cNvSpPr/>
      </xdr:nvSpPr>
      <xdr:spPr>
        <a:xfrm>
          <a:off x="15240000" y="10441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94868</xdr:rowOff>
    </xdr:from>
    <xdr:ext cx="762000" cy="259045"/>
    <xdr:sp macro="" textlink="">
      <xdr:nvSpPr>
        <xdr:cNvPr id="344" name="テキスト ボックス 343">
          <a:extLst>
            <a:ext uri="{FF2B5EF4-FFF2-40B4-BE49-F238E27FC236}">
              <a16:creationId xmlns:a16="http://schemas.microsoft.com/office/drawing/2014/main" id="{392EC169-BD3F-49AE-A83D-1749FAB301BD}"/>
            </a:ext>
          </a:extLst>
        </xdr:cNvPr>
        <xdr:cNvSpPr txBox="1"/>
      </xdr:nvSpPr>
      <xdr:spPr>
        <a:xfrm>
          <a:off x="14909800" y="10210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104902</xdr:rowOff>
    </xdr:from>
    <xdr:to>
      <xdr:col>68</xdr:col>
      <xdr:colOff>203200</xdr:colOff>
      <xdr:row>61</xdr:row>
      <xdr:rowOff>35052</xdr:rowOff>
    </xdr:to>
    <xdr:sp macro="" textlink="">
      <xdr:nvSpPr>
        <xdr:cNvPr id="345" name="楕円 344">
          <a:extLst>
            <a:ext uri="{FF2B5EF4-FFF2-40B4-BE49-F238E27FC236}">
              <a16:creationId xmlns:a16="http://schemas.microsoft.com/office/drawing/2014/main" id="{6CD959BE-DD73-4828-B55E-B3720C831E82}"/>
            </a:ext>
          </a:extLst>
        </xdr:cNvPr>
        <xdr:cNvSpPr/>
      </xdr:nvSpPr>
      <xdr:spPr>
        <a:xfrm>
          <a:off x="14351000" y="1039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45229</xdr:rowOff>
    </xdr:from>
    <xdr:ext cx="762000" cy="259045"/>
    <xdr:sp macro="" textlink="">
      <xdr:nvSpPr>
        <xdr:cNvPr id="346" name="テキスト ボックス 345">
          <a:extLst>
            <a:ext uri="{FF2B5EF4-FFF2-40B4-BE49-F238E27FC236}">
              <a16:creationId xmlns:a16="http://schemas.microsoft.com/office/drawing/2014/main" id="{86339E9E-CA20-4792-84AB-8DD62EC8809F}"/>
            </a:ext>
          </a:extLst>
        </xdr:cNvPr>
        <xdr:cNvSpPr txBox="1"/>
      </xdr:nvSpPr>
      <xdr:spPr>
        <a:xfrm>
          <a:off x="14020800" y="10160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71120</xdr:rowOff>
    </xdr:from>
    <xdr:to>
      <xdr:col>64</xdr:col>
      <xdr:colOff>152400</xdr:colOff>
      <xdr:row>61</xdr:row>
      <xdr:rowOff>1270</xdr:rowOff>
    </xdr:to>
    <xdr:sp macro="" textlink="">
      <xdr:nvSpPr>
        <xdr:cNvPr id="347" name="楕円 346">
          <a:extLst>
            <a:ext uri="{FF2B5EF4-FFF2-40B4-BE49-F238E27FC236}">
              <a16:creationId xmlns:a16="http://schemas.microsoft.com/office/drawing/2014/main" id="{0007527E-622F-459F-A224-8A430CE8025E}"/>
            </a:ext>
          </a:extLst>
        </xdr:cNvPr>
        <xdr:cNvSpPr/>
      </xdr:nvSpPr>
      <xdr:spPr>
        <a:xfrm>
          <a:off x="13462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11447</xdr:rowOff>
    </xdr:from>
    <xdr:ext cx="762000" cy="259045"/>
    <xdr:sp macro="" textlink="">
      <xdr:nvSpPr>
        <xdr:cNvPr id="348" name="テキスト ボックス 347">
          <a:extLst>
            <a:ext uri="{FF2B5EF4-FFF2-40B4-BE49-F238E27FC236}">
              <a16:creationId xmlns:a16="http://schemas.microsoft.com/office/drawing/2014/main" id="{4CA4253D-D829-458D-893B-5B6B80E28E3A}"/>
            </a:ext>
          </a:extLst>
        </xdr:cNvPr>
        <xdr:cNvSpPr txBox="1"/>
      </xdr:nvSpPr>
      <xdr:spPr>
        <a:xfrm>
          <a:off x="13131800" y="1012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11502257-1944-4D3E-BEFB-855F5D9018CD}"/>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A4D29066-5516-4139-BCA8-D58863255CA9}"/>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5F121929-3CE8-4F71-A054-150337A75698}"/>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E829997E-426B-44A6-A50D-86943C5F83CA}"/>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14C6D761-1015-4383-8783-A5215386B3E3}"/>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FB205DBD-5DBC-4393-8FBE-773F1E87827C}"/>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FF5E1EA5-AFE1-4172-8C27-3E97346EAF93}"/>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D94E4F9-466D-4995-8036-3681515798B1}"/>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8343E00-A42B-44BE-A414-50DD6901D0EF}"/>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51961704-B47C-42AB-803E-2FAAC1A5225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66217A25-AC94-4699-AE4D-6A59B407FA3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B3E17D44-4481-4D9E-839D-92C47FFDC244}"/>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C3A32AFB-73DB-4760-9FE2-CA20900CA105}"/>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６年度の過疎指定による過疎対策事業債を活用した社会福祉法人へのこども園舎建設補助や貸工場の建設により起債事業が増加した結果、平成３０年度から令和２年度までは元利償還金が増加した。令和３年度以降は、大型ハード事業が落ち着き、過疎対策事業債の発行も平準化されたため、当該比率は０．４ポイントの減少となった。</a:t>
          </a:r>
        </a:p>
        <a:p>
          <a:r>
            <a:rPr kumimoji="1" lang="ja-JP" altLang="en-US" sz="1300">
              <a:latin typeface="ＭＳ Ｐゴシック" panose="020B0600070205080204" pitchFamily="50" charset="-128"/>
              <a:ea typeface="ＭＳ Ｐゴシック" panose="020B0600070205080204" pitchFamily="50" charset="-128"/>
            </a:rPr>
            <a:t>今後も、年度間の事業実施のバランスを図り後年度負担の平準化に努める。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BF3013F0-3CCD-43A8-A758-216F3F9E7D8D}"/>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2A9EB60C-781F-457F-BDEF-5C3C5895F1EB}"/>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DD309485-57CC-4F8E-8ADA-D4466B8F7518}"/>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354C65E4-C815-4987-9FAE-287957A2EA05}"/>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B2386D-061B-4AFB-9A1B-1B8A7DA1A142}"/>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8189D5BE-3DF5-4F3D-AF91-0EA14F3D74A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EEF62FE6-71C0-45DE-882B-2BC2ECD09A4C}"/>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58F9156E-81CB-45FC-9617-519284958C91}"/>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E22A5382-C06E-4AB8-81E3-0B17F69C91AD}"/>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FBB2B7FD-38CC-46D2-B383-92CC87FFE272}"/>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84F92235-CB3E-4661-B1D9-20C04AB12F9B}"/>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39F05FAD-E004-4286-916F-55CE9F1CFD14}"/>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71882</xdr:rowOff>
    </xdr:from>
    <xdr:to>
      <xdr:col>81</xdr:col>
      <xdr:colOff>44450</xdr:colOff>
      <xdr:row>43</xdr:row>
      <xdr:rowOff>51816</xdr:rowOff>
    </xdr:to>
    <xdr:cxnSp macro="">
      <xdr:nvCxnSpPr>
        <xdr:cNvPr id="374" name="直線コネクタ 373">
          <a:extLst>
            <a:ext uri="{FF2B5EF4-FFF2-40B4-BE49-F238E27FC236}">
              <a16:creationId xmlns:a16="http://schemas.microsoft.com/office/drawing/2014/main" id="{FDC652BA-82EA-43AF-B92B-E65A16A7685E}"/>
            </a:ext>
          </a:extLst>
        </xdr:cNvPr>
        <xdr:cNvCxnSpPr/>
      </xdr:nvCxnSpPr>
      <xdr:spPr>
        <a:xfrm flipV="1">
          <a:off x="17018000" y="6415532"/>
          <a:ext cx="0" cy="10086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23893</xdr:rowOff>
    </xdr:from>
    <xdr:ext cx="762000" cy="259045"/>
    <xdr:sp macro="" textlink="">
      <xdr:nvSpPr>
        <xdr:cNvPr id="375" name="公債費負担の状況最小値テキスト">
          <a:extLst>
            <a:ext uri="{FF2B5EF4-FFF2-40B4-BE49-F238E27FC236}">
              <a16:creationId xmlns:a16="http://schemas.microsoft.com/office/drawing/2014/main" id="{A169E000-0A5B-4F30-8B4B-3F93111414AA}"/>
            </a:ext>
          </a:extLst>
        </xdr:cNvPr>
        <xdr:cNvSpPr txBox="1"/>
      </xdr:nvSpPr>
      <xdr:spPr>
        <a:xfrm>
          <a:off x="17106900" y="7396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51816</xdr:rowOff>
    </xdr:from>
    <xdr:to>
      <xdr:col>81</xdr:col>
      <xdr:colOff>133350</xdr:colOff>
      <xdr:row>43</xdr:row>
      <xdr:rowOff>51816</xdr:rowOff>
    </xdr:to>
    <xdr:cxnSp macro="">
      <xdr:nvCxnSpPr>
        <xdr:cNvPr id="376" name="直線コネクタ 375">
          <a:extLst>
            <a:ext uri="{FF2B5EF4-FFF2-40B4-BE49-F238E27FC236}">
              <a16:creationId xmlns:a16="http://schemas.microsoft.com/office/drawing/2014/main" id="{E36A0E8C-53FC-4973-8097-AB2E6BB01AF2}"/>
            </a:ext>
          </a:extLst>
        </xdr:cNvPr>
        <xdr:cNvCxnSpPr/>
      </xdr:nvCxnSpPr>
      <xdr:spPr>
        <a:xfrm>
          <a:off x="16929100" y="742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158259</xdr:rowOff>
    </xdr:from>
    <xdr:ext cx="762000" cy="259045"/>
    <xdr:sp macro="" textlink="">
      <xdr:nvSpPr>
        <xdr:cNvPr id="377" name="公債費負担の状況最大値テキスト">
          <a:extLst>
            <a:ext uri="{FF2B5EF4-FFF2-40B4-BE49-F238E27FC236}">
              <a16:creationId xmlns:a16="http://schemas.microsoft.com/office/drawing/2014/main" id="{D07AAF86-1126-4D84-9F8C-C015C8F8861F}"/>
            </a:ext>
          </a:extLst>
        </xdr:cNvPr>
        <xdr:cNvSpPr txBox="1"/>
      </xdr:nvSpPr>
      <xdr:spPr>
        <a:xfrm>
          <a:off x="171069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71882</xdr:rowOff>
    </xdr:from>
    <xdr:to>
      <xdr:col>81</xdr:col>
      <xdr:colOff>133350</xdr:colOff>
      <xdr:row>37</xdr:row>
      <xdr:rowOff>71882</xdr:rowOff>
    </xdr:to>
    <xdr:cxnSp macro="">
      <xdr:nvCxnSpPr>
        <xdr:cNvPr id="378" name="直線コネクタ 377">
          <a:extLst>
            <a:ext uri="{FF2B5EF4-FFF2-40B4-BE49-F238E27FC236}">
              <a16:creationId xmlns:a16="http://schemas.microsoft.com/office/drawing/2014/main" id="{00B5BAD0-AF43-4B75-9501-C55E6D68E4F8}"/>
            </a:ext>
          </a:extLst>
        </xdr:cNvPr>
        <xdr:cNvCxnSpPr/>
      </xdr:nvCxnSpPr>
      <xdr:spPr>
        <a:xfrm>
          <a:off x="16929100" y="6415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15748</xdr:rowOff>
    </xdr:from>
    <xdr:to>
      <xdr:col>81</xdr:col>
      <xdr:colOff>44450</xdr:colOff>
      <xdr:row>42</xdr:row>
      <xdr:rowOff>35052</xdr:rowOff>
    </xdr:to>
    <xdr:cxnSp macro="">
      <xdr:nvCxnSpPr>
        <xdr:cNvPr id="379" name="直線コネクタ 378">
          <a:extLst>
            <a:ext uri="{FF2B5EF4-FFF2-40B4-BE49-F238E27FC236}">
              <a16:creationId xmlns:a16="http://schemas.microsoft.com/office/drawing/2014/main" id="{901999D9-7E85-4976-B0C4-A8F7D066AE96}"/>
            </a:ext>
          </a:extLst>
        </xdr:cNvPr>
        <xdr:cNvCxnSpPr/>
      </xdr:nvCxnSpPr>
      <xdr:spPr>
        <a:xfrm flipV="1">
          <a:off x="16179800" y="7216648"/>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80535</xdr:rowOff>
    </xdr:from>
    <xdr:ext cx="762000" cy="259045"/>
    <xdr:sp macro="" textlink="">
      <xdr:nvSpPr>
        <xdr:cNvPr id="380" name="公債費負担の状況平均値テキスト">
          <a:extLst>
            <a:ext uri="{FF2B5EF4-FFF2-40B4-BE49-F238E27FC236}">
              <a16:creationId xmlns:a16="http://schemas.microsoft.com/office/drawing/2014/main" id="{F6F99F93-46FE-4A15-9064-2C51DF2BDDE3}"/>
            </a:ext>
          </a:extLst>
        </xdr:cNvPr>
        <xdr:cNvSpPr txBox="1"/>
      </xdr:nvSpPr>
      <xdr:spPr>
        <a:xfrm>
          <a:off x="17106900" y="69385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64008</xdr:rowOff>
    </xdr:from>
    <xdr:to>
      <xdr:col>81</xdr:col>
      <xdr:colOff>95250</xdr:colOff>
      <xdr:row>41</xdr:row>
      <xdr:rowOff>165608</xdr:rowOff>
    </xdr:to>
    <xdr:sp macro="" textlink="">
      <xdr:nvSpPr>
        <xdr:cNvPr id="381" name="フローチャート: 判断 380">
          <a:extLst>
            <a:ext uri="{FF2B5EF4-FFF2-40B4-BE49-F238E27FC236}">
              <a16:creationId xmlns:a16="http://schemas.microsoft.com/office/drawing/2014/main" id="{1C060092-6527-476F-A030-4B0AA86A252B}"/>
            </a:ext>
          </a:extLst>
        </xdr:cNvPr>
        <xdr:cNvSpPr/>
      </xdr:nvSpPr>
      <xdr:spPr>
        <a:xfrm>
          <a:off x="169672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35052</xdr:rowOff>
    </xdr:from>
    <xdr:to>
      <xdr:col>77</xdr:col>
      <xdr:colOff>44450</xdr:colOff>
      <xdr:row>42</xdr:row>
      <xdr:rowOff>39878</xdr:rowOff>
    </xdr:to>
    <xdr:cxnSp macro="">
      <xdr:nvCxnSpPr>
        <xdr:cNvPr id="382" name="直線コネクタ 381">
          <a:extLst>
            <a:ext uri="{FF2B5EF4-FFF2-40B4-BE49-F238E27FC236}">
              <a16:creationId xmlns:a16="http://schemas.microsoft.com/office/drawing/2014/main" id="{97C0DA36-2283-40F3-B79F-D19890C2DF1A}"/>
            </a:ext>
          </a:extLst>
        </xdr:cNvPr>
        <xdr:cNvCxnSpPr/>
      </xdr:nvCxnSpPr>
      <xdr:spPr>
        <a:xfrm flipV="1">
          <a:off x="15290800" y="7235952"/>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83" name="フローチャート: 判断 382">
          <a:extLst>
            <a:ext uri="{FF2B5EF4-FFF2-40B4-BE49-F238E27FC236}">
              <a16:creationId xmlns:a16="http://schemas.microsoft.com/office/drawing/2014/main" id="{93E2AFEF-A4C9-4641-924B-1E0CA8B5E4F1}"/>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4" name="テキスト ボックス 383">
          <a:extLst>
            <a:ext uri="{FF2B5EF4-FFF2-40B4-BE49-F238E27FC236}">
              <a16:creationId xmlns:a16="http://schemas.microsoft.com/office/drawing/2014/main" id="{73E19A07-FE72-45EB-9938-A5F61C1E27C1}"/>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20574</xdr:rowOff>
    </xdr:from>
    <xdr:to>
      <xdr:col>72</xdr:col>
      <xdr:colOff>203200</xdr:colOff>
      <xdr:row>42</xdr:row>
      <xdr:rowOff>39878</xdr:rowOff>
    </xdr:to>
    <xdr:cxnSp macro="">
      <xdr:nvCxnSpPr>
        <xdr:cNvPr id="385" name="直線コネクタ 384">
          <a:extLst>
            <a:ext uri="{FF2B5EF4-FFF2-40B4-BE49-F238E27FC236}">
              <a16:creationId xmlns:a16="http://schemas.microsoft.com/office/drawing/2014/main" id="{EC993B3A-83BB-474F-B08D-9FDE082CD789}"/>
            </a:ext>
          </a:extLst>
        </xdr:cNvPr>
        <xdr:cNvCxnSpPr/>
      </xdr:nvCxnSpPr>
      <xdr:spPr>
        <a:xfrm>
          <a:off x="14401800" y="722147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6" name="フローチャート: 判断 385">
          <a:extLst>
            <a:ext uri="{FF2B5EF4-FFF2-40B4-BE49-F238E27FC236}">
              <a16:creationId xmlns:a16="http://schemas.microsoft.com/office/drawing/2014/main" id="{B1098AE5-F65A-4F7D-88C5-022DD5C75C42}"/>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7" name="テキスト ボックス 386">
          <a:extLst>
            <a:ext uri="{FF2B5EF4-FFF2-40B4-BE49-F238E27FC236}">
              <a16:creationId xmlns:a16="http://schemas.microsoft.com/office/drawing/2014/main" id="{78E38092-3AE6-4820-9DD4-62A2C64BA33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153416</xdr:rowOff>
    </xdr:from>
    <xdr:to>
      <xdr:col>68</xdr:col>
      <xdr:colOff>152400</xdr:colOff>
      <xdr:row>42</xdr:row>
      <xdr:rowOff>20574</xdr:rowOff>
    </xdr:to>
    <xdr:cxnSp macro="">
      <xdr:nvCxnSpPr>
        <xdr:cNvPr id="388" name="直線コネクタ 387">
          <a:extLst>
            <a:ext uri="{FF2B5EF4-FFF2-40B4-BE49-F238E27FC236}">
              <a16:creationId xmlns:a16="http://schemas.microsoft.com/office/drawing/2014/main" id="{FB2599F1-C9D9-4A6F-B20E-48C99FA3D800}"/>
            </a:ext>
          </a:extLst>
        </xdr:cNvPr>
        <xdr:cNvCxnSpPr/>
      </xdr:nvCxnSpPr>
      <xdr:spPr>
        <a:xfrm>
          <a:off x="13512800" y="718286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35052</xdr:rowOff>
    </xdr:from>
    <xdr:to>
      <xdr:col>68</xdr:col>
      <xdr:colOff>203200</xdr:colOff>
      <xdr:row>41</xdr:row>
      <xdr:rowOff>136652</xdr:rowOff>
    </xdr:to>
    <xdr:sp macro="" textlink="">
      <xdr:nvSpPr>
        <xdr:cNvPr id="389" name="フローチャート: 判断 388">
          <a:extLst>
            <a:ext uri="{FF2B5EF4-FFF2-40B4-BE49-F238E27FC236}">
              <a16:creationId xmlns:a16="http://schemas.microsoft.com/office/drawing/2014/main" id="{550BACF9-41E4-4B15-A7D5-DA3A376EDA18}"/>
            </a:ext>
          </a:extLst>
        </xdr:cNvPr>
        <xdr:cNvSpPr/>
      </xdr:nvSpPr>
      <xdr:spPr>
        <a:xfrm>
          <a:off x="14351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146829</xdr:rowOff>
    </xdr:from>
    <xdr:ext cx="762000" cy="259045"/>
    <xdr:sp macro="" textlink="">
      <xdr:nvSpPr>
        <xdr:cNvPr id="390" name="テキスト ボックス 389">
          <a:extLst>
            <a:ext uri="{FF2B5EF4-FFF2-40B4-BE49-F238E27FC236}">
              <a16:creationId xmlns:a16="http://schemas.microsoft.com/office/drawing/2014/main" id="{4EA81DE7-E5F5-4D32-8D31-AAF5C92E9252}"/>
            </a:ext>
          </a:extLst>
        </xdr:cNvPr>
        <xdr:cNvSpPr txBox="1"/>
      </xdr:nvSpPr>
      <xdr:spPr>
        <a:xfrm>
          <a:off x="14020800" y="683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1" name="フローチャート: 判断 390">
          <a:extLst>
            <a:ext uri="{FF2B5EF4-FFF2-40B4-BE49-F238E27FC236}">
              <a16:creationId xmlns:a16="http://schemas.microsoft.com/office/drawing/2014/main" id="{4CD7EDC1-A5FE-4762-A9A1-9B9A9FA57DB2}"/>
            </a:ext>
          </a:extLst>
        </xdr:cNvPr>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122699</xdr:rowOff>
    </xdr:from>
    <xdr:ext cx="762000" cy="259045"/>
    <xdr:sp macro="" textlink="">
      <xdr:nvSpPr>
        <xdr:cNvPr id="392" name="テキスト ボックス 391">
          <a:extLst>
            <a:ext uri="{FF2B5EF4-FFF2-40B4-BE49-F238E27FC236}">
              <a16:creationId xmlns:a16="http://schemas.microsoft.com/office/drawing/2014/main" id="{4125FC3C-7939-451A-893D-66A5FAE352A0}"/>
            </a:ext>
          </a:extLst>
        </xdr:cNvPr>
        <xdr:cNvSpPr txBox="1"/>
      </xdr:nvSpPr>
      <xdr:spPr>
        <a:xfrm>
          <a:off x="13131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F95F1D1D-7D25-4D0D-9E7A-1876615BE24F}"/>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A65DC069-7C40-4B7D-8324-21BC78358A7B}"/>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C0578EBD-7322-4CBC-AE1A-8C8663F67EA7}"/>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726ECF3C-9146-44C8-80EA-4D9BA87BE4B5}"/>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CF670705-91D8-4BD8-9F51-68F64A81C73B}"/>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136398</xdr:rowOff>
    </xdr:from>
    <xdr:to>
      <xdr:col>81</xdr:col>
      <xdr:colOff>95250</xdr:colOff>
      <xdr:row>42</xdr:row>
      <xdr:rowOff>66548</xdr:rowOff>
    </xdr:to>
    <xdr:sp macro="" textlink="">
      <xdr:nvSpPr>
        <xdr:cNvPr id="398" name="楕円 397">
          <a:extLst>
            <a:ext uri="{FF2B5EF4-FFF2-40B4-BE49-F238E27FC236}">
              <a16:creationId xmlns:a16="http://schemas.microsoft.com/office/drawing/2014/main" id="{8C34AB10-154B-4517-93E1-E6013514D4BE}"/>
            </a:ext>
          </a:extLst>
        </xdr:cNvPr>
        <xdr:cNvSpPr/>
      </xdr:nvSpPr>
      <xdr:spPr>
        <a:xfrm>
          <a:off x="16967200" y="716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108475</xdr:rowOff>
    </xdr:from>
    <xdr:ext cx="762000" cy="259045"/>
    <xdr:sp macro="" textlink="">
      <xdr:nvSpPr>
        <xdr:cNvPr id="399" name="公債費負担の状況該当値テキスト">
          <a:extLst>
            <a:ext uri="{FF2B5EF4-FFF2-40B4-BE49-F238E27FC236}">
              <a16:creationId xmlns:a16="http://schemas.microsoft.com/office/drawing/2014/main" id="{198344F1-4723-4578-BEEF-C5AB582A0AB4}"/>
            </a:ext>
          </a:extLst>
        </xdr:cNvPr>
        <xdr:cNvSpPr txBox="1"/>
      </xdr:nvSpPr>
      <xdr:spPr>
        <a:xfrm>
          <a:off x="17106900" y="713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155702</xdr:rowOff>
    </xdr:from>
    <xdr:to>
      <xdr:col>77</xdr:col>
      <xdr:colOff>95250</xdr:colOff>
      <xdr:row>42</xdr:row>
      <xdr:rowOff>85852</xdr:rowOff>
    </xdr:to>
    <xdr:sp macro="" textlink="">
      <xdr:nvSpPr>
        <xdr:cNvPr id="400" name="楕円 399">
          <a:extLst>
            <a:ext uri="{FF2B5EF4-FFF2-40B4-BE49-F238E27FC236}">
              <a16:creationId xmlns:a16="http://schemas.microsoft.com/office/drawing/2014/main" id="{26B0F5CB-BFD2-4376-84E4-B3F3E00250F4}"/>
            </a:ext>
          </a:extLst>
        </xdr:cNvPr>
        <xdr:cNvSpPr/>
      </xdr:nvSpPr>
      <xdr:spPr>
        <a:xfrm>
          <a:off x="16129000" y="71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70629</xdr:rowOff>
    </xdr:from>
    <xdr:ext cx="736600" cy="259045"/>
    <xdr:sp macro="" textlink="">
      <xdr:nvSpPr>
        <xdr:cNvPr id="401" name="テキスト ボックス 400">
          <a:extLst>
            <a:ext uri="{FF2B5EF4-FFF2-40B4-BE49-F238E27FC236}">
              <a16:creationId xmlns:a16="http://schemas.microsoft.com/office/drawing/2014/main" id="{D75F0DC3-F671-4A86-9C89-11F2B43D688C}"/>
            </a:ext>
          </a:extLst>
        </xdr:cNvPr>
        <xdr:cNvSpPr txBox="1"/>
      </xdr:nvSpPr>
      <xdr:spPr>
        <a:xfrm>
          <a:off x="15798800" y="7271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160528</xdr:rowOff>
    </xdr:from>
    <xdr:to>
      <xdr:col>73</xdr:col>
      <xdr:colOff>44450</xdr:colOff>
      <xdr:row>42</xdr:row>
      <xdr:rowOff>90678</xdr:rowOff>
    </xdr:to>
    <xdr:sp macro="" textlink="">
      <xdr:nvSpPr>
        <xdr:cNvPr id="402" name="楕円 401">
          <a:extLst>
            <a:ext uri="{FF2B5EF4-FFF2-40B4-BE49-F238E27FC236}">
              <a16:creationId xmlns:a16="http://schemas.microsoft.com/office/drawing/2014/main" id="{683247F2-50B6-4413-850E-360DC09C63FD}"/>
            </a:ext>
          </a:extLst>
        </xdr:cNvPr>
        <xdr:cNvSpPr/>
      </xdr:nvSpPr>
      <xdr:spPr>
        <a:xfrm>
          <a:off x="15240000" y="718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75455</xdr:rowOff>
    </xdr:from>
    <xdr:ext cx="762000" cy="259045"/>
    <xdr:sp macro="" textlink="">
      <xdr:nvSpPr>
        <xdr:cNvPr id="403" name="テキスト ボックス 402">
          <a:extLst>
            <a:ext uri="{FF2B5EF4-FFF2-40B4-BE49-F238E27FC236}">
              <a16:creationId xmlns:a16="http://schemas.microsoft.com/office/drawing/2014/main" id="{6ABC67F1-1BD4-44AD-8BE6-4BE880799E55}"/>
            </a:ext>
          </a:extLst>
        </xdr:cNvPr>
        <xdr:cNvSpPr txBox="1"/>
      </xdr:nvSpPr>
      <xdr:spPr>
        <a:xfrm>
          <a:off x="14909800" y="7276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141224</xdr:rowOff>
    </xdr:from>
    <xdr:to>
      <xdr:col>68</xdr:col>
      <xdr:colOff>203200</xdr:colOff>
      <xdr:row>42</xdr:row>
      <xdr:rowOff>71374</xdr:rowOff>
    </xdr:to>
    <xdr:sp macro="" textlink="">
      <xdr:nvSpPr>
        <xdr:cNvPr id="404" name="楕円 403">
          <a:extLst>
            <a:ext uri="{FF2B5EF4-FFF2-40B4-BE49-F238E27FC236}">
              <a16:creationId xmlns:a16="http://schemas.microsoft.com/office/drawing/2014/main" id="{3BFCCDAA-E87E-4F34-A01E-B7C6A6BB0158}"/>
            </a:ext>
          </a:extLst>
        </xdr:cNvPr>
        <xdr:cNvSpPr/>
      </xdr:nvSpPr>
      <xdr:spPr>
        <a:xfrm>
          <a:off x="14351000" y="717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56151</xdr:rowOff>
    </xdr:from>
    <xdr:ext cx="762000" cy="259045"/>
    <xdr:sp macro="" textlink="">
      <xdr:nvSpPr>
        <xdr:cNvPr id="405" name="テキスト ボックス 404">
          <a:extLst>
            <a:ext uri="{FF2B5EF4-FFF2-40B4-BE49-F238E27FC236}">
              <a16:creationId xmlns:a16="http://schemas.microsoft.com/office/drawing/2014/main" id="{B52D7619-1864-4844-B26F-54F0209DB607}"/>
            </a:ext>
          </a:extLst>
        </xdr:cNvPr>
        <xdr:cNvSpPr txBox="1"/>
      </xdr:nvSpPr>
      <xdr:spPr>
        <a:xfrm>
          <a:off x="14020800" y="7257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102616</xdr:rowOff>
    </xdr:from>
    <xdr:to>
      <xdr:col>64</xdr:col>
      <xdr:colOff>152400</xdr:colOff>
      <xdr:row>42</xdr:row>
      <xdr:rowOff>32766</xdr:rowOff>
    </xdr:to>
    <xdr:sp macro="" textlink="">
      <xdr:nvSpPr>
        <xdr:cNvPr id="406" name="楕円 405">
          <a:extLst>
            <a:ext uri="{FF2B5EF4-FFF2-40B4-BE49-F238E27FC236}">
              <a16:creationId xmlns:a16="http://schemas.microsoft.com/office/drawing/2014/main" id="{FA9223AB-1817-40A9-ACE9-C16B2B475251}"/>
            </a:ext>
          </a:extLst>
        </xdr:cNvPr>
        <xdr:cNvSpPr/>
      </xdr:nvSpPr>
      <xdr:spPr>
        <a:xfrm>
          <a:off x="13462000" y="7132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17543</xdr:rowOff>
    </xdr:from>
    <xdr:ext cx="762000" cy="259045"/>
    <xdr:sp macro="" textlink="">
      <xdr:nvSpPr>
        <xdr:cNvPr id="407" name="テキスト ボックス 406">
          <a:extLst>
            <a:ext uri="{FF2B5EF4-FFF2-40B4-BE49-F238E27FC236}">
              <a16:creationId xmlns:a16="http://schemas.microsoft.com/office/drawing/2014/main" id="{7F774B34-F9C8-4CD1-895F-4A353B3B3CB2}"/>
            </a:ext>
          </a:extLst>
        </xdr:cNvPr>
        <xdr:cNvSpPr txBox="1"/>
      </xdr:nvSpPr>
      <xdr:spPr>
        <a:xfrm>
          <a:off x="13131800" y="721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2AB8E741-922D-4A1F-BD68-8B79BDB134BF}"/>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5A81940E-4E12-4393-A396-7545066B535A}"/>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92C141FA-6626-4ACA-9B42-368E0BA16A87}"/>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447615F-8199-4D77-AB74-8D5F4BFA61DB}"/>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C6DBE294-A318-42E7-9E07-CF29CAF5A45E}"/>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E4ECA18F-07DF-48DC-9112-D8BD16458944}"/>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8245B8EA-2336-4E3A-B876-7EA8B9D72A28}"/>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B014C922-CD17-4522-A584-CA387936A06C}"/>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A7774B63-E463-481D-B713-07E5D6290D16}"/>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9045703C-E9FC-4662-BD8D-437C2EF62593}"/>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7D338B39-7A6E-4A56-B44E-8E8733480C99}"/>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5A970C3E-964D-4B93-8956-726D8E2E33DA}"/>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88D0DD35-CC19-4443-8E2A-005308D2C4DB}"/>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健全化の実現のため、近年は起債発行を抑制していたことから、地方債残高が減少しており、前年度比９．０ポイント減の「比率なし」となった。基金残高が回復したことにより充当可能財源が増加したことも比率を下げた要因となっている。</a:t>
          </a:r>
        </a:p>
        <a:p>
          <a:r>
            <a:rPr kumimoji="1" lang="ja-JP" altLang="en-US" sz="1300">
              <a:latin typeface="ＭＳ Ｐゴシック" panose="020B0600070205080204" pitchFamily="50" charset="-128"/>
              <a:ea typeface="ＭＳ Ｐゴシック" panose="020B0600070205080204" pitchFamily="50" charset="-128"/>
            </a:rPr>
            <a:t>類似団体平均となったが、引き続き高水準を維持できるよう、効率的な事務事業の実施や事業の見直しにより、事業の全体最適化を図ることで基金積立額の確保等による財政健全化に努める。</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5EC1D72C-B12B-4615-8814-A02B2951DE3B}"/>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DBE3DD47-646F-416A-8803-CED856F7017A}"/>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434F8E80-3046-4E65-B4D4-7C3AE21187BA}"/>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4" name="直線コネクタ 423">
          <a:extLst>
            <a:ext uri="{FF2B5EF4-FFF2-40B4-BE49-F238E27FC236}">
              <a16:creationId xmlns:a16="http://schemas.microsoft.com/office/drawing/2014/main" id="{37860EDA-F920-4F2E-8CDF-A4C020817D8D}"/>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5" name="テキスト ボックス 424">
          <a:extLst>
            <a:ext uri="{FF2B5EF4-FFF2-40B4-BE49-F238E27FC236}">
              <a16:creationId xmlns:a16="http://schemas.microsoft.com/office/drawing/2014/main" id="{FE4D9CD1-D6BC-4F74-85A4-94F8AF2360B9}"/>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6" name="直線コネクタ 425">
          <a:extLst>
            <a:ext uri="{FF2B5EF4-FFF2-40B4-BE49-F238E27FC236}">
              <a16:creationId xmlns:a16="http://schemas.microsoft.com/office/drawing/2014/main" id="{351E4204-C117-4432-A4A2-9577972570BB}"/>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7" name="テキスト ボックス 426">
          <a:extLst>
            <a:ext uri="{FF2B5EF4-FFF2-40B4-BE49-F238E27FC236}">
              <a16:creationId xmlns:a16="http://schemas.microsoft.com/office/drawing/2014/main" id="{0FC4C814-A159-4EBC-A90C-A64219708D1E}"/>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8" name="直線コネクタ 427">
          <a:extLst>
            <a:ext uri="{FF2B5EF4-FFF2-40B4-BE49-F238E27FC236}">
              <a16:creationId xmlns:a16="http://schemas.microsoft.com/office/drawing/2014/main" id="{316E1922-4CE2-47B6-A647-95514C2C1BF1}"/>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9" name="テキスト ボックス 428">
          <a:extLst>
            <a:ext uri="{FF2B5EF4-FFF2-40B4-BE49-F238E27FC236}">
              <a16:creationId xmlns:a16="http://schemas.microsoft.com/office/drawing/2014/main" id="{3B0DB52A-C76B-49F6-8D19-4081BED28C54}"/>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0" name="直線コネクタ 429">
          <a:extLst>
            <a:ext uri="{FF2B5EF4-FFF2-40B4-BE49-F238E27FC236}">
              <a16:creationId xmlns:a16="http://schemas.microsoft.com/office/drawing/2014/main" id="{0A606F06-D2B9-4900-AEC6-C894874986A5}"/>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1" name="テキスト ボックス 430">
          <a:extLst>
            <a:ext uri="{FF2B5EF4-FFF2-40B4-BE49-F238E27FC236}">
              <a16:creationId xmlns:a16="http://schemas.microsoft.com/office/drawing/2014/main" id="{424F0AD7-778E-4F6E-B5AB-C710D1C17B6D}"/>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2" name="直線コネクタ 431">
          <a:extLst>
            <a:ext uri="{FF2B5EF4-FFF2-40B4-BE49-F238E27FC236}">
              <a16:creationId xmlns:a16="http://schemas.microsoft.com/office/drawing/2014/main" id="{60D60342-8048-4994-9FCA-C4FA0E64C754}"/>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3" name="テキスト ボックス 432">
          <a:extLst>
            <a:ext uri="{FF2B5EF4-FFF2-40B4-BE49-F238E27FC236}">
              <a16:creationId xmlns:a16="http://schemas.microsoft.com/office/drawing/2014/main" id="{AFEA2E23-D53F-4EC4-B148-B19A190AB14B}"/>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4" name="直線コネクタ 433">
          <a:extLst>
            <a:ext uri="{FF2B5EF4-FFF2-40B4-BE49-F238E27FC236}">
              <a16:creationId xmlns:a16="http://schemas.microsoft.com/office/drawing/2014/main" id="{C79115E9-8F01-4E7B-9934-38CD313B24BF}"/>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5" name="テキスト ボックス 434">
          <a:extLst>
            <a:ext uri="{FF2B5EF4-FFF2-40B4-BE49-F238E27FC236}">
              <a16:creationId xmlns:a16="http://schemas.microsoft.com/office/drawing/2014/main" id="{01756B6B-2A36-40A0-AAE3-66F84F50D92F}"/>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4F148ED9-533A-430F-890D-5319EC343FA1}"/>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1B0C9F3-6645-4DD4-8C85-7A94C22EA8D9}"/>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46325</xdr:rowOff>
    </xdr:to>
    <xdr:cxnSp macro="">
      <xdr:nvCxnSpPr>
        <xdr:cNvPr id="438" name="直線コネクタ 437">
          <a:extLst>
            <a:ext uri="{FF2B5EF4-FFF2-40B4-BE49-F238E27FC236}">
              <a16:creationId xmlns:a16="http://schemas.microsoft.com/office/drawing/2014/main" id="{884FB11E-1F73-47E5-BE73-3EFDFB762BF0}"/>
            </a:ext>
          </a:extLst>
        </xdr:cNvPr>
        <xdr:cNvCxnSpPr/>
      </xdr:nvCxnSpPr>
      <xdr:spPr>
        <a:xfrm flipV="1">
          <a:off x="17018000" y="2313214"/>
          <a:ext cx="0" cy="16764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18402</xdr:rowOff>
    </xdr:from>
    <xdr:ext cx="762000" cy="259045"/>
    <xdr:sp macro="" textlink="">
      <xdr:nvSpPr>
        <xdr:cNvPr id="439" name="将来負担の状況最小値テキスト">
          <a:extLst>
            <a:ext uri="{FF2B5EF4-FFF2-40B4-BE49-F238E27FC236}">
              <a16:creationId xmlns:a16="http://schemas.microsoft.com/office/drawing/2014/main" id="{217E9741-6CB8-497F-AB72-6ED6FEA75A16}"/>
            </a:ext>
          </a:extLst>
        </xdr:cNvPr>
        <xdr:cNvSpPr txBox="1"/>
      </xdr:nvSpPr>
      <xdr:spPr>
        <a:xfrm>
          <a:off x="17106900" y="3961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46325</xdr:rowOff>
    </xdr:from>
    <xdr:to>
      <xdr:col>81</xdr:col>
      <xdr:colOff>133350</xdr:colOff>
      <xdr:row>23</xdr:row>
      <xdr:rowOff>46325</xdr:rowOff>
    </xdr:to>
    <xdr:cxnSp macro="">
      <xdr:nvCxnSpPr>
        <xdr:cNvPr id="440" name="直線コネクタ 439">
          <a:extLst>
            <a:ext uri="{FF2B5EF4-FFF2-40B4-BE49-F238E27FC236}">
              <a16:creationId xmlns:a16="http://schemas.microsoft.com/office/drawing/2014/main" id="{A2AD0667-90E2-4F30-8B20-5A3343C572D3}"/>
            </a:ext>
          </a:extLst>
        </xdr:cNvPr>
        <xdr:cNvCxnSpPr/>
      </xdr:nvCxnSpPr>
      <xdr:spPr>
        <a:xfrm>
          <a:off x="16929100" y="3989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1" name="将来負担の状況最大値テキスト">
          <a:extLst>
            <a:ext uri="{FF2B5EF4-FFF2-40B4-BE49-F238E27FC236}">
              <a16:creationId xmlns:a16="http://schemas.microsoft.com/office/drawing/2014/main" id="{D9295FC0-E479-4249-B136-19068526CF6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2" name="直線コネクタ 441">
          <a:extLst>
            <a:ext uri="{FF2B5EF4-FFF2-40B4-BE49-F238E27FC236}">
              <a16:creationId xmlns:a16="http://schemas.microsoft.com/office/drawing/2014/main" id="{A9BA46BB-973E-4D2D-9256-CD74023F51A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14</xdr:row>
      <xdr:rowOff>16329</xdr:rowOff>
    </xdr:from>
    <xdr:to>
      <xdr:col>77</xdr:col>
      <xdr:colOff>44450</xdr:colOff>
      <xdr:row>16</xdr:row>
      <xdr:rowOff>49167</xdr:rowOff>
    </xdr:to>
    <xdr:cxnSp macro="">
      <xdr:nvCxnSpPr>
        <xdr:cNvPr id="443" name="直線コネクタ 442">
          <a:extLst>
            <a:ext uri="{FF2B5EF4-FFF2-40B4-BE49-F238E27FC236}">
              <a16:creationId xmlns:a16="http://schemas.microsoft.com/office/drawing/2014/main" id="{6759CB14-A81D-48F7-AC56-FC4730E5BE3E}"/>
            </a:ext>
          </a:extLst>
        </xdr:cNvPr>
        <xdr:cNvCxnSpPr/>
      </xdr:nvCxnSpPr>
      <xdr:spPr>
        <a:xfrm flipV="1">
          <a:off x="15290800" y="2416629"/>
          <a:ext cx="889000" cy="37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4" name="将来負担の状況平均値テキスト">
          <a:extLst>
            <a:ext uri="{FF2B5EF4-FFF2-40B4-BE49-F238E27FC236}">
              <a16:creationId xmlns:a16="http://schemas.microsoft.com/office/drawing/2014/main" id="{721E55C8-949A-4D7C-944F-09DEB642ADDC}"/>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5" name="フローチャート: 判断 444">
          <a:extLst>
            <a:ext uri="{FF2B5EF4-FFF2-40B4-BE49-F238E27FC236}">
              <a16:creationId xmlns:a16="http://schemas.microsoft.com/office/drawing/2014/main" id="{7BB6B642-1065-468B-AB4E-3FEB09F75B63}"/>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16</xdr:row>
      <xdr:rowOff>49167</xdr:rowOff>
    </xdr:from>
    <xdr:to>
      <xdr:col>72</xdr:col>
      <xdr:colOff>203200</xdr:colOff>
      <xdr:row>17</xdr:row>
      <xdr:rowOff>59267</xdr:rowOff>
    </xdr:to>
    <xdr:cxnSp macro="">
      <xdr:nvCxnSpPr>
        <xdr:cNvPr id="446" name="直線コネクタ 445">
          <a:extLst>
            <a:ext uri="{FF2B5EF4-FFF2-40B4-BE49-F238E27FC236}">
              <a16:creationId xmlns:a16="http://schemas.microsoft.com/office/drawing/2014/main" id="{5B008C4F-2995-41C1-BC23-FC660303B42E}"/>
            </a:ext>
          </a:extLst>
        </xdr:cNvPr>
        <xdr:cNvCxnSpPr/>
      </xdr:nvCxnSpPr>
      <xdr:spPr>
        <a:xfrm flipV="1">
          <a:off x="14401800" y="2792367"/>
          <a:ext cx="889000" cy="181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38F1721-85B5-4201-9C62-338F5B9D2426}"/>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62269A3C-2892-45FD-A26B-F217C186C44B}"/>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48925</xdr:rowOff>
    </xdr:from>
    <xdr:to>
      <xdr:col>68</xdr:col>
      <xdr:colOff>152400</xdr:colOff>
      <xdr:row>17</xdr:row>
      <xdr:rowOff>59267</xdr:rowOff>
    </xdr:to>
    <xdr:cxnSp macro="">
      <xdr:nvCxnSpPr>
        <xdr:cNvPr id="449" name="直線コネクタ 448">
          <a:extLst>
            <a:ext uri="{FF2B5EF4-FFF2-40B4-BE49-F238E27FC236}">
              <a16:creationId xmlns:a16="http://schemas.microsoft.com/office/drawing/2014/main" id="{13A7B98C-D627-4E9F-A028-85A45B45A917}"/>
            </a:ext>
          </a:extLst>
        </xdr:cNvPr>
        <xdr:cNvCxnSpPr/>
      </xdr:nvCxnSpPr>
      <xdr:spPr>
        <a:xfrm>
          <a:off x="13512800" y="2963575"/>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0" name="フローチャート: 判断 449">
          <a:extLst>
            <a:ext uri="{FF2B5EF4-FFF2-40B4-BE49-F238E27FC236}">
              <a16:creationId xmlns:a16="http://schemas.microsoft.com/office/drawing/2014/main" id="{86A33932-5171-4459-96F1-060ED820A5F7}"/>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1" name="テキスト ボックス 450">
          <a:extLst>
            <a:ext uri="{FF2B5EF4-FFF2-40B4-BE49-F238E27FC236}">
              <a16:creationId xmlns:a16="http://schemas.microsoft.com/office/drawing/2014/main" id="{34950B0B-E441-44DE-81E5-5C86AB5F2314}"/>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2" name="フローチャート: 判断 451">
          <a:extLst>
            <a:ext uri="{FF2B5EF4-FFF2-40B4-BE49-F238E27FC236}">
              <a16:creationId xmlns:a16="http://schemas.microsoft.com/office/drawing/2014/main" id="{1011FEC2-AE66-4807-9E85-5613EED7522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3" name="テキスト ボックス 452">
          <a:extLst>
            <a:ext uri="{FF2B5EF4-FFF2-40B4-BE49-F238E27FC236}">
              <a16:creationId xmlns:a16="http://schemas.microsoft.com/office/drawing/2014/main" id="{EA64D3F7-04D1-4FAE-8955-1E0D1AA43EA7}"/>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4" name="フローチャート: 判断 453">
          <a:extLst>
            <a:ext uri="{FF2B5EF4-FFF2-40B4-BE49-F238E27FC236}">
              <a16:creationId xmlns:a16="http://schemas.microsoft.com/office/drawing/2014/main" id="{B3302530-902B-4930-AB18-C0118A87FCD6}"/>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5" name="テキスト ボックス 454">
          <a:extLst>
            <a:ext uri="{FF2B5EF4-FFF2-40B4-BE49-F238E27FC236}">
              <a16:creationId xmlns:a16="http://schemas.microsoft.com/office/drawing/2014/main" id="{B187D805-00DA-4ADA-99F7-3A76A833E417}"/>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15A106A8-6FED-4160-95E5-F0DF17582BC4}"/>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77D686A1-B35C-4FBA-9DFC-B6D8A30F0033}"/>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6FAF40BC-6ACE-40FF-AF07-2B788F346269}"/>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F1A2F49E-1677-4921-90C9-4E0C3C12D562}"/>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6CDAC9B2-C7C7-4DC8-8CEC-A9782FAA7F42}"/>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136979</xdr:rowOff>
    </xdr:from>
    <xdr:to>
      <xdr:col>77</xdr:col>
      <xdr:colOff>95250</xdr:colOff>
      <xdr:row>14</xdr:row>
      <xdr:rowOff>67129</xdr:rowOff>
    </xdr:to>
    <xdr:sp macro="" textlink="">
      <xdr:nvSpPr>
        <xdr:cNvPr id="461" name="楕円 460">
          <a:extLst>
            <a:ext uri="{FF2B5EF4-FFF2-40B4-BE49-F238E27FC236}">
              <a16:creationId xmlns:a16="http://schemas.microsoft.com/office/drawing/2014/main" id="{F1358EC2-983B-4E1A-88F2-217237363A63}"/>
            </a:ext>
          </a:extLst>
        </xdr:cNvPr>
        <xdr:cNvSpPr/>
      </xdr:nvSpPr>
      <xdr:spPr>
        <a:xfrm>
          <a:off x="16129000" y="236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51906</xdr:rowOff>
    </xdr:from>
    <xdr:ext cx="736600" cy="259045"/>
    <xdr:sp macro="" textlink="">
      <xdr:nvSpPr>
        <xdr:cNvPr id="462" name="テキスト ボックス 461">
          <a:extLst>
            <a:ext uri="{FF2B5EF4-FFF2-40B4-BE49-F238E27FC236}">
              <a16:creationId xmlns:a16="http://schemas.microsoft.com/office/drawing/2014/main" id="{0B1F4430-3E7A-4038-B7F3-170109D03CE7}"/>
            </a:ext>
          </a:extLst>
        </xdr:cNvPr>
        <xdr:cNvSpPr txBox="1"/>
      </xdr:nvSpPr>
      <xdr:spPr>
        <a:xfrm>
          <a:off x="15798800" y="24522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169817</xdr:rowOff>
    </xdr:from>
    <xdr:to>
      <xdr:col>73</xdr:col>
      <xdr:colOff>44450</xdr:colOff>
      <xdr:row>16</xdr:row>
      <xdr:rowOff>99967</xdr:rowOff>
    </xdr:to>
    <xdr:sp macro="" textlink="">
      <xdr:nvSpPr>
        <xdr:cNvPr id="463" name="楕円 462">
          <a:extLst>
            <a:ext uri="{FF2B5EF4-FFF2-40B4-BE49-F238E27FC236}">
              <a16:creationId xmlns:a16="http://schemas.microsoft.com/office/drawing/2014/main" id="{B035C2AF-AFD2-4CF5-8E0A-F3114A3EE582}"/>
            </a:ext>
          </a:extLst>
        </xdr:cNvPr>
        <xdr:cNvSpPr/>
      </xdr:nvSpPr>
      <xdr:spPr>
        <a:xfrm>
          <a:off x="15240000" y="274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84744</xdr:rowOff>
    </xdr:from>
    <xdr:ext cx="762000" cy="259045"/>
    <xdr:sp macro="" textlink="">
      <xdr:nvSpPr>
        <xdr:cNvPr id="464" name="テキスト ボックス 463">
          <a:extLst>
            <a:ext uri="{FF2B5EF4-FFF2-40B4-BE49-F238E27FC236}">
              <a16:creationId xmlns:a16="http://schemas.microsoft.com/office/drawing/2014/main" id="{42A837C9-BB40-4D8C-8E0B-691FC8F79DAF}"/>
            </a:ext>
          </a:extLst>
        </xdr:cNvPr>
        <xdr:cNvSpPr txBox="1"/>
      </xdr:nvSpPr>
      <xdr:spPr>
        <a:xfrm>
          <a:off x="14909800" y="282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8467</xdr:rowOff>
    </xdr:from>
    <xdr:to>
      <xdr:col>68</xdr:col>
      <xdr:colOff>203200</xdr:colOff>
      <xdr:row>17</xdr:row>
      <xdr:rowOff>110067</xdr:rowOff>
    </xdr:to>
    <xdr:sp macro="" textlink="">
      <xdr:nvSpPr>
        <xdr:cNvPr id="465" name="楕円 464">
          <a:extLst>
            <a:ext uri="{FF2B5EF4-FFF2-40B4-BE49-F238E27FC236}">
              <a16:creationId xmlns:a16="http://schemas.microsoft.com/office/drawing/2014/main" id="{20E3AF5D-1159-426C-A2BF-27B2566B4352}"/>
            </a:ext>
          </a:extLst>
        </xdr:cNvPr>
        <xdr:cNvSpPr/>
      </xdr:nvSpPr>
      <xdr:spPr>
        <a:xfrm>
          <a:off x="14351000" y="292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94844</xdr:rowOff>
    </xdr:from>
    <xdr:ext cx="762000" cy="259045"/>
    <xdr:sp macro="" textlink="">
      <xdr:nvSpPr>
        <xdr:cNvPr id="466" name="テキスト ボックス 465">
          <a:extLst>
            <a:ext uri="{FF2B5EF4-FFF2-40B4-BE49-F238E27FC236}">
              <a16:creationId xmlns:a16="http://schemas.microsoft.com/office/drawing/2014/main" id="{784FA430-9DA6-41A2-9A3C-0E1A42C097E0}"/>
            </a:ext>
          </a:extLst>
        </xdr:cNvPr>
        <xdr:cNvSpPr txBox="1"/>
      </xdr:nvSpPr>
      <xdr:spPr>
        <a:xfrm>
          <a:off x="14020800" y="300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169575</xdr:rowOff>
    </xdr:from>
    <xdr:to>
      <xdr:col>64</xdr:col>
      <xdr:colOff>152400</xdr:colOff>
      <xdr:row>17</xdr:row>
      <xdr:rowOff>99725</xdr:rowOff>
    </xdr:to>
    <xdr:sp macro="" textlink="">
      <xdr:nvSpPr>
        <xdr:cNvPr id="467" name="楕円 466">
          <a:extLst>
            <a:ext uri="{FF2B5EF4-FFF2-40B4-BE49-F238E27FC236}">
              <a16:creationId xmlns:a16="http://schemas.microsoft.com/office/drawing/2014/main" id="{501F7F05-EB91-4D79-AEDD-4F44CFC6C174}"/>
            </a:ext>
          </a:extLst>
        </xdr:cNvPr>
        <xdr:cNvSpPr/>
      </xdr:nvSpPr>
      <xdr:spPr>
        <a:xfrm>
          <a:off x="13462000" y="291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84502</xdr:rowOff>
    </xdr:from>
    <xdr:ext cx="762000" cy="259045"/>
    <xdr:sp macro="" textlink="">
      <xdr:nvSpPr>
        <xdr:cNvPr id="468" name="テキスト ボックス 467">
          <a:extLst>
            <a:ext uri="{FF2B5EF4-FFF2-40B4-BE49-F238E27FC236}">
              <a16:creationId xmlns:a16="http://schemas.microsoft.com/office/drawing/2014/main" id="{3CB95BBD-1581-438A-816A-AE2DB5FA9428}"/>
            </a:ext>
          </a:extLst>
        </xdr:cNvPr>
        <xdr:cNvSpPr txBox="1"/>
      </xdr:nvSpPr>
      <xdr:spPr>
        <a:xfrm>
          <a:off x="13131800" y="2999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4,981
4,931
161.67
5,141,708
4,834,870
303,041
2,799,986
3,695,217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４年度の小学校統合により施設管理等による人件費は減少したが、スクールバス運転手増員等により経常経費一般財源に係る人件費全体で３，４６６千円の増加となった。前年度と比較して１．０ポイント増、類似団体内平均値と比較して１．３ポイント上回っており、乖離が広がっ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41</xdr:row>
      <xdr:rowOff>147574</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613400"/>
          <a:ext cx="0" cy="1563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119651</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4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147574</xdr:rowOff>
    </xdr:from>
    <xdr:to>
      <xdr:col>24</xdr:col>
      <xdr:colOff>114300</xdr:colOff>
      <xdr:row>41</xdr:row>
      <xdr:rowOff>147574</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77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51562</xdr:rowOff>
    </xdr:from>
    <xdr:to>
      <xdr:col>24</xdr:col>
      <xdr:colOff>25400</xdr:colOff>
      <xdr:row>37</xdr:row>
      <xdr:rowOff>97282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9521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3573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75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158496</xdr:rowOff>
    </xdr:from>
    <xdr:to>
      <xdr:col>24</xdr:col>
      <xdr:colOff>76200</xdr:colOff>
      <xdr:row>37</xdr:row>
      <xdr:rowOff>88646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51562</xdr:rowOff>
    </xdr:from>
    <xdr:to>
      <xdr:col>19</xdr:col>
      <xdr:colOff>187325</xdr:colOff>
      <xdr:row>37</xdr:row>
      <xdr:rowOff>92710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9521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135636</xdr:rowOff>
    </xdr:from>
    <xdr:to>
      <xdr:col>20</xdr:col>
      <xdr:colOff>38100</xdr:colOff>
      <xdr:row>37</xdr:row>
      <xdr:rowOff>65786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75963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76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154432</xdr:rowOff>
    </xdr:from>
    <xdr:to>
      <xdr:col>15</xdr:col>
      <xdr:colOff>98425</xdr:colOff>
      <xdr:row>37</xdr:row>
      <xdr:rowOff>92710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2663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60198</xdr:rowOff>
    </xdr:from>
    <xdr:to>
      <xdr:col>15</xdr:col>
      <xdr:colOff>149225</xdr:colOff>
      <xdr:row>37</xdr:row>
      <xdr:rowOff>161798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146575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154432</xdr:rowOff>
    </xdr:from>
    <xdr:to>
      <xdr:col>11</xdr:col>
      <xdr:colOff>9525</xdr:colOff>
      <xdr:row>37</xdr:row>
      <xdr:rowOff>5842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2663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158496</xdr:rowOff>
    </xdr:from>
    <xdr:to>
      <xdr:col>11</xdr:col>
      <xdr:colOff>60325</xdr:colOff>
      <xdr:row>37</xdr:row>
      <xdr:rowOff>88646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73423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135636</xdr:rowOff>
    </xdr:from>
    <xdr:to>
      <xdr:col>6</xdr:col>
      <xdr:colOff>171450</xdr:colOff>
      <xdr:row>37</xdr:row>
      <xdr:rowOff>65786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50563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18559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762</xdr:rowOff>
    </xdr:from>
    <xdr:to>
      <xdr:col>20</xdr:col>
      <xdr:colOff>38100</xdr:colOff>
      <xdr:row>37</xdr:row>
      <xdr:rowOff>102362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87139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30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41910</xdr:rowOff>
    </xdr:from>
    <xdr:to>
      <xdr:col>15</xdr:col>
      <xdr:colOff>149225</xdr:colOff>
      <xdr:row>37</xdr:row>
      <xdr:rowOff>143510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153687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103632</xdr:rowOff>
    </xdr:from>
    <xdr:to>
      <xdr:col>11</xdr:col>
      <xdr:colOff>60325</xdr:colOff>
      <xdr:row>37</xdr:row>
      <xdr:rowOff>33782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43959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126492</xdr:rowOff>
    </xdr:from>
    <xdr:to>
      <xdr:col>6</xdr:col>
      <xdr:colOff>171450</xdr:colOff>
      <xdr:row>37</xdr:row>
      <xdr:rowOff>56642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66819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共施設の光熱水費が７，４７４千円の増。また、農村環境改善センターや総合交流促進施設等の指定管理料が燃料費高騰などにより９，３９６千円増加しており、経常経費一般財源に係る物件費全体で、１７，１７０千円の増となった。前年度比０．９ポイントの増。類似団体と比較して１．７ポイント下回っているものの、物価・燃料費の高止まりに備え、継続した物件費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115570</xdr:rowOff>
    </xdr:from>
    <xdr:to>
      <xdr:col>82</xdr:col>
      <xdr:colOff>107950</xdr:colOff>
      <xdr:row>22</xdr:row>
      <xdr:rowOff>5080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4442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148607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74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5080</xdr:rowOff>
    </xdr:from>
    <xdr:to>
      <xdr:col>82</xdr:col>
      <xdr:colOff>196850</xdr:colOff>
      <xdr:row>22</xdr:row>
      <xdr:rowOff>5080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76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30497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8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115570</xdr:rowOff>
    </xdr:from>
    <xdr:to>
      <xdr:col>82</xdr:col>
      <xdr:colOff>196850</xdr:colOff>
      <xdr:row>13</xdr:row>
      <xdr:rowOff>115570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4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115570</xdr:rowOff>
    </xdr:from>
    <xdr:to>
      <xdr:col>82</xdr:col>
      <xdr:colOff>107950</xdr:colOff>
      <xdr:row>16</xdr:row>
      <xdr:rowOff>12700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6873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63517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06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91440</xdr:rowOff>
    </xdr:from>
    <xdr:to>
      <xdr:col>82</xdr:col>
      <xdr:colOff>158750</xdr:colOff>
      <xdr:row>17</xdr:row>
      <xdr:rowOff>21590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115570</xdr:rowOff>
    </xdr:from>
    <xdr:to>
      <xdr:col>78</xdr:col>
      <xdr:colOff>69850</xdr:colOff>
      <xdr:row>15</xdr:row>
      <xdr:rowOff>161290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6873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22860</xdr:rowOff>
    </xdr:from>
    <xdr:to>
      <xdr:col>78</xdr:col>
      <xdr:colOff>120650</xdr:colOff>
      <xdr:row>16</xdr:row>
      <xdr:rowOff>124460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109237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852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161290</xdr:rowOff>
    </xdr:from>
    <xdr:to>
      <xdr:col>73</xdr:col>
      <xdr:colOff>180975</xdr:colOff>
      <xdr:row>17</xdr:row>
      <xdr:rowOff>77470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733040"/>
          <a:ext cx="8890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45720</xdr:rowOff>
    </xdr:from>
    <xdr:to>
      <xdr:col>74</xdr:col>
      <xdr:colOff>31750</xdr:colOff>
      <xdr:row>16</xdr:row>
      <xdr:rowOff>147320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132097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7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111760</xdr:rowOff>
    </xdr:from>
    <xdr:to>
      <xdr:col>69</xdr:col>
      <xdr:colOff>92075</xdr:colOff>
      <xdr:row>17</xdr:row>
      <xdr:rowOff>77470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8549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11430</xdr:rowOff>
    </xdr:from>
    <xdr:to>
      <xdr:col>69</xdr:col>
      <xdr:colOff>142875</xdr:colOff>
      <xdr:row>17</xdr:row>
      <xdr:rowOff>113030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123207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9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11430</xdr:rowOff>
    </xdr:from>
    <xdr:to>
      <xdr:col>65</xdr:col>
      <xdr:colOff>53975</xdr:colOff>
      <xdr:row>17</xdr:row>
      <xdr:rowOff>113030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97807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149877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64770</xdr:rowOff>
    </xdr:from>
    <xdr:to>
      <xdr:col>78</xdr:col>
      <xdr:colOff>120650</xdr:colOff>
      <xdr:row>15</xdr:row>
      <xdr:rowOff>166370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5097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405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110490</xdr:rowOff>
    </xdr:from>
    <xdr:to>
      <xdr:col>74</xdr:col>
      <xdr:colOff>31750</xdr:colOff>
      <xdr:row>16</xdr:row>
      <xdr:rowOff>40640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50817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26670</xdr:rowOff>
    </xdr:from>
    <xdr:to>
      <xdr:col>69</xdr:col>
      <xdr:colOff>142875</xdr:colOff>
      <xdr:row>17</xdr:row>
      <xdr:rowOff>128270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113047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60960</xdr:rowOff>
    </xdr:from>
    <xdr:to>
      <xdr:col>65</xdr:col>
      <xdr:colOff>53975</xdr:colOff>
      <xdr:row>16</xdr:row>
      <xdr:rowOff>162560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1287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少子化により児童手当等の児童福祉費が減少したことから、前年度比較０．２ポイント減。一方、高齢化の進行等に伴い増加に転じることが見込まれるため、医療費抑制策としての健康増進事業や介護予防事業を充実させ、扶助費の適正化に努めていく。</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50800</xdr:rowOff>
    </xdr:from>
    <xdr:to>
      <xdr:col>24</xdr:col>
      <xdr:colOff>25400</xdr:colOff>
      <xdr:row>61</xdr:row>
      <xdr:rowOff>146050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3091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137177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905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50800</xdr:rowOff>
    </xdr:from>
    <xdr:to>
      <xdr:col>24</xdr:col>
      <xdr:colOff>114300</xdr:colOff>
      <xdr:row>54</xdr:row>
      <xdr:rowOff>50800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30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50800</xdr:rowOff>
    </xdr:from>
    <xdr:to>
      <xdr:col>24</xdr:col>
      <xdr:colOff>25400</xdr:colOff>
      <xdr:row>56</xdr:row>
      <xdr:rowOff>88900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987800" y="96520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124477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725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88900</xdr:rowOff>
    </xdr:from>
    <xdr:to>
      <xdr:col>19</xdr:col>
      <xdr:colOff>187325</xdr:colOff>
      <xdr:row>56</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098800" y="96901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152400</xdr:rowOff>
    </xdr:from>
    <xdr:to>
      <xdr:col>20</xdr:col>
      <xdr:colOff>38100</xdr:colOff>
      <xdr:row>57</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67327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127000</xdr:rowOff>
    </xdr:from>
    <xdr:to>
      <xdr:col>15</xdr:col>
      <xdr:colOff>98425</xdr:colOff>
      <xdr:row>56</xdr:row>
      <xdr:rowOff>146050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7282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19050</xdr:rowOff>
    </xdr:from>
    <xdr:to>
      <xdr:col>15</xdr:col>
      <xdr:colOff>149225</xdr:colOff>
      <xdr:row>57</xdr:row>
      <xdr:rowOff>120650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127000</xdr:rowOff>
    </xdr:from>
    <xdr:to>
      <xdr:col>11</xdr:col>
      <xdr:colOff>9525</xdr:colOff>
      <xdr:row>56</xdr:row>
      <xdr:rowOff>127000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1320800" y="9728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133350</xdr:rowOff>
    </xdr:from>
    <xdr:to>
      <xdr:col>11</xdr:col>
      <xdr:colOff>60325</xdr:colOff>
      <xdr:row>58</xdr:row>
      <xdr:rowOff>63500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48277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133350</xdr:rowOff>
    </xdr:from>
    <xdr:to>
      <xdr:col>6</xdr:col>
      <xdr:colOff>171450</xdr:colOff>
      <xdr:row>58</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48277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0</xdr:rowOff>
    </xdr:from>
    <xdr:to>
      <xdr:col>24</xdr:col>
      <xdr:colOff>76200</xdr:colOff>
      <xdr:row>56</xdr:row>
      <xdr:rowOff>101600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16527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38100</xdr:rowOff>
    </xdr:from>
    <xdr:to>
      <xdr:col>20</xdr:col>
      <xdr:colOff>38100</xdr:colOff>
      <xdr:row>56</xdr:row>
      <xdr:rowOff>139700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95250</xdr:rowOff>
    </xdr:from>
    <xdr:to>
      <xdr:col>15</xdr:col>
      <xdr:colOff>149225</xdr:colOff>
      <xdr:row>57</xdr:row>
      <xdr:rowOff>25400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35577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46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76200</xdr:rowOff>
    </xdr:from>
    <xdr:to>
      <xdr:col>11</xdr:col>
      <xdr:colOff>60325</xdr:colOff>
      <xdr:row>57</xdr:row>
      <xdr:rowOff>6350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16527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１．０ポイントの減少となっている。診療所会計はコロナワクチン接種委託料を収入しており、診療所への繰出金を抑制できている。また、介護保険会計は給付費抑制等により、９８，４７８千円の減少となり影響が大きい。その他、後期高齢者医療会計が６，０６８千円の減、農業集落排水会計が７，８２４の増、公共下水道会計が１６，４６９千円の増。繰出金全体では１．７ポイントの減少だが、類似団体内平均値と比較し１．９ポイント高く、当町の経常収支比率については、特別会計繰出金の影響が大きいものとなっている。</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72136</xdr:rowOff>
    </xdr:from>
    <xdr:to>
      <xdr:col>82</xdr:col>
      <xdr:colOff>107950</xdr:colOff>
      <xdr:row>59</xdr:row>
      <xdr:rowOff>24130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330436"/>
          <a:ext cx="0" cy="809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167657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11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24130</xdr:rowOff>
    </xdr:from>
    <xdr:to>
      <xdr:col>82</xdr:col>
      <xdr:colOff>196850</xdr:colOff>
      <xdr:row>59</xdr:row>
      <xdr:rowOff>24130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139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158513</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9073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72136</xdr:rowOff>
    </xdr:from>
    <xdr:to>
      <xdr:col>82</xdr:col>
      <xdr:colOff>196850</xdr:colOff>
      <xdr:row>54</xdr:row>
      <xdr:rowOff>72136</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330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74422</xdr:rowOff>
    </xdr:from>
    <xdr:to>
      <xdr:col>82</xdr:col>
      <xdr:colOff>107950</xdr:colOff>
      <xdr:row>57</xdr:row>
      <xdr:rowOff>120142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84707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124731</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554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108204</xdr:rowOff>
    </xdr:from>
    <xdr:to>
      <xdr:col>82</xdr:col>
      <xdr:colOff>158750</xdr:colOff>
      <xdr:row>57</xdr:row>
      <xdr:rowOff>38354</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709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120142</xdr:rowOff>
    </xdr:from>
    <xdr:to>
      <xdr:col>78</xdr:col>
      <xdr:colOff>69850</xdr:colOff>
      <xdr:row>59</xdr:row>
      <xdr:rowOff>97282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782800" y="9892792"/>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94488</xdr:rowOff>
    </xdr:from>
    <xdr:to>
      <xdr:col>78</xdr:col>
      <xdr:colOff>120650</xdr:colOff>
      <xdr:row>57</xdr:row>
      <xdr:rowOff>24638</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695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34815</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464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163576</xdr:rowOff>
    </xdr:from>
    <xdr:to>
      <xdr:col>73</xdr:col>
      <xdr:colOff>180975</xdr:colOff>
      <xdr:row>59</xdr:row>
      <xdr:rowOff>97282</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10107676"/>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140208</xdr:rowOff>
    </xdr:from>
    <xdr:to>
      <xdr:col>74</xdr:col>
      <xdr:colOff>31750</xdr:colOff>
      <xdr:row>57</xdr:row>
      <xdr:rowOff>70358</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74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80535</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510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163576</xdr:rowOff>
    </xdr:from>
    <xdr:to>
      <xdr:col>69</xdr:col>
      <xdr:colOff>92075</xdr:colOff>
      <xdr:row>59</xdr:row>
      <xdr:rowOff>138430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10107676"/>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167640</xdr:rowOff>
    </xdr:from>
    <xdr:to>
      <xdr:col>69</xdr:col>
      <xdr:colOff>142875</xdr:colOff>
      <xdr:row>57</xdr:row>
      <xdr:rowOff>97790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107967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762</xdr:rowOff>
    </xdr:from>
    <xdr:to>
      <xdr:col>65</xdr:col>
      <xdr:colOff>53975</xdr:colOff>
      <xdr:row>57</xdr:row>
      <xdr:rowOff>102362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112539</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23622</xdr:rowOff>
    </xdr:from>
    <xdr:to>
      <xdr:col>82</xdr:col>
      <xdr:colOff>158750</xdr:colOff>
      <xdr:row>57</xdr:row>
      <xdr:rowOff>125222</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79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167149</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76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69342</xdr:rowOff>
    </xdr:from>
    <xdr:to>
      <xdr:col>78</xdr:col>
      <xdr:colOff>120650</xdr:colOff>
      <xdr:row>57</xdr:row>
      <xdr:rowOff>170942</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841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155719</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928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46482</xdr:rowOff>
    </xdr:from>
    <xdr:to>
      <xdr:col>74</xdr:col>
      <xdr:colOff>31750</xdr:colOff>
      <xdr:row>59</xdr:row>
      <xdr:rowOff>148082</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1016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132859</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10248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112776</xdr:rowOff>
    </xdr:from>
    <xdr:to>
      <xdr:col>69</xdr:col>
      <xdr:colOff>142875</xdr:colOff>
      <xdr:row>59</xdr:row>
      <xdr:rowOff>42926</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10056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27703</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1014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87630</xdr:rowOff>
    </xdr:from>
    <xdr:to>
      <xdr:col>65</xdr:col>
      <xdr:colOff>53975</xdr:colOff>
      <xdr:row>60</xdr:row>
      <xdr:rowOff>17780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20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2557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28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域要望などを考慮し、小規模事業者支援事業補助金や観光対策事業補助金等を新設したため、経常経費一般財源に係る補助費等全体として２，３０３千円増加、前年度比０．６ポイント増となった。しかし、類似団体内平均値と比較し、０．８ポイント高いことから、補助事業等の検討を含め、さらなる見直しを進める。</a:t>
          </a: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26416</xdr:rowOff>
    </xdr:from>
    <xdr:to>
      <xdr:col>82</xdr:col>
      <xdr:colOff>107950</xdr:colOff>
      <xdr:row>40</xdr:row>
      <xdr:rowOff>17272</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flipV="1">
          <a:off x="16510000" y="5855716"/>
          <a:ext cx="0" cy="1019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160799</xdr:rowOff>
    </xdr:from>
    <xdr:ext cx="762000" cy="259045"/>
    <xdr:sp macro="" textlink="">
      <xdr:nvSpPr>
        <xdr:cNvPr id="297" name="補助費等最小値テキスト">
          <a:extLst>
            <a:ext uri="{FF2B5EF4-FFF2-40B4-BE49-F238E27FC236}">
              <a16:creationId xmlns:a16="http://schemas.microsoft.com/office/drawing/2014/main" id="{00000000-0008-0000-0400-000029010000}"/>
            </a:ext>
          </a:extLst>
        </xdr:cNvPr>
        <xdr:cNvSpPr txBox="1"/>
      </xdr:nvSpPr>
      <xdr:spPr>
        <a:xfrm>
          <a:off x="16598900" y="684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17272</xdr:rowOff>
    </xdr:from>
    <xdr:to>
      <xdr:col>82</xdr:col>
      <xdr:colOff>196850</xdr:colOff>
      <xdr:row>40</xdr:row>
      <xdr:rowOff>17272</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687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112793</xdr:rowOff>
    </xdr:from>
    <xdr:ext cx="762000" cy="259045"/>
    <xdr:sp macro="" textlink="">
      <xdr:nvSpPr>
        <xdr:cNvPr id="299" name="補助費等最大値テキスト">
          <a:extLst>
            <a:ext uri="{FF2B5EF4-FFF2-40B4-BE49-F238E27FC236}">
              <a16:creationId xmlns:a16="http://schemas.microsoft.com/office/drawing/2014/main" id="{00000000-0008-0000-0400-00002B010000}"/>
            </a:ext>
          </a:extLst>
        </xdr:cNvPr>
        <xdr:cNvSpPr txBox="1"/>
      </xdr:nvSpPr>
      <xdr:spPr>
        <a:xfrm>
          <a:off x="16598900" y="5599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26416</xdr:rowOff>
    </xdr:from>
    <xdr:to>
      <xdr:col>82</xdr:col>
      <xdr:colOff>196850</xdr:colOff>
      <xdr:row>34</xdr:row>
      <xdr:rowOff>26416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5855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78994</xdr:rowOff>
    </xdr:from>
    <xdr:to>
      <xdr:col>82</xdr:col>
      <xdr:colOff>107950</xdr:colOff>
      <xdr:row>37</xdr:row>
      <xdr:rowOff>106426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5671800" y="642264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35577</xdr:rowOff>
    </xdr:from>
    <xdr:ext cx="762000" cy="259045"/>
    <xdr:sp macro="" textlink="">
      <xdr:nvSpPr>
        <xdr:cNvPr id="302" name="補助費等平均値テキスト">
          <a:extLst>
            <a:ext uri="{FF2B5EF4-FFF2-40B4-BE49-F238E27FC236}">
              <a16:creationId xmlns:a16="http://schemas.microsoft.com/office/drawing/2014/main" id="{00000000-0008-0000-0400-00002E010000}"/>
            </a:ext>
          </a:extLst>
        </xdr:cNvPr>
        <xdr:cNvSpPr txBox="1"/>
      </xdr:nvSpPr>
      <xdr:spPr>
        <a:xfrm>
          <a:off x="16598900" y="6207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19050</xdr:rowOff>
    </xdr:from>
    <xdr:to>
      <xdr:col>82</xdr:col>
      <xdr:colOff>158750</xdr:colOff>
      <xdr:row>37</xdr:row>
      <xdr:rowOff>120650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64592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78994</xdr:rowOff>
    </xdr:from>
    <xdr:to>
      <xdr:col>78</xdr:col>
      <xdr:colOff>69850</xdr:colOff>
      <xdr:row>37</xdr:row>
      <xdr:rowOff>106426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4782800" y="64226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149352</xdr:rowOff>
    </xdr:from>
    <xdr:to>
      <xdr:col>78</xdr:col>
      <xdr:colOff>120650</xdr:colOff>
      <xdr:row>37</xdr:row>
      <xdr:rowOff>79502</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5621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89679</xdr:rowOff>
    </xdr:from>
    <xdr:ext cx="7366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5290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145288</xdr:rowOff>
    </xdr:from>
    <xdr:to>
      <xdr:col>73</xdr:col>
      <xdr:colOff>180975</xdr:colOff>
      <xdr:row>37</xdr:row>
      <xdr:rowOff>106426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3893800" y="6317488"/>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98823</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401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145288</xdr:rowOff>
    </xdr:from>
    <xdr:to>
      <xdr:col>69</xdr:col>
      <xdr:colOff>92075</xdr:colOff>
      <xdr:row>37</xdr:row>
      <xdr:rowOff>97282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004800" y="6317488"/>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140208</xdr:rowOff>
    </xdr:from>
    <xdr:to>
      <xdr:col>69</xdr:col>
      <xdr:colOff>142875</xdr:colOff>
      <xdr:row>37</xdr:row>
      <xdr:rowOff>70358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843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55135</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512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55626</xdr:rowOff>
    </xdr:from>
    <xdr:to>
      <xdr:col>82</xdr:col>
      <xdr:colOff>158750</xdr:colOff>
      <xdr:row>37</xdr:row>
      <xdr:rowOff>157226</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64592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27703</xdr:rowOff>
    </xdr:from>
    <xdr:ext cx="762000" cy="259045"/>
    <xdr:sp macro="" textlink="">
      <xdr:nvSpPr>
        <xdr:cNvPr id="321" name="補助費等該当値テキスト">
          <a:extLst>
            <a:ext uri="{FF2B5EF4-FFF2-40B4-BE49-F238E27FC236}">
              <a16:creationId xmlns:a16="http://schemas.microsoft.com/office/drawing/2014/main" id="{00000000-0008-0000-0400-000041010000}"/>
            </a:ext>
          </a:extLst>
        </xdr:cNvPr>
        <xdr:cNvSpPr txBox="1"/>
      </xdr:nvSpPr>
      <xdr:spPr>
        <a:xfrm>
          <a:off x="165989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28194</xdr:rowOff>
    </xdr:from>
    <xdr:to>
      <xdr:col>78</xdr:col>
      <xdr:colOff>120650</xdr:colOff>
      <xdr:row>37</xdr:row>
      <xdr:rowOff>129794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5621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114571</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55626</xdr:rowOff>
    </xdr:from>
    <xdr:to>
      <xdr:col>74</xdr:col>
      <xdr:colOff>31750</xdr:colOff>
      <xdr:row>37</xdr:row>
      <xdr:rowOff>157226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4732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142003</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4018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94488</xdr:rowOff>
    </xdr:from>
    <xdr:to>
      <xdr:col>69</xdr:col>
      <xdr:colOff>142875</xdr:colOff>
      <xdr:row>37</xdr:row>
      <xdr:rowOff>24638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3843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34815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2954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６年度の過疎地指定以降に借入が増加した過疎対策事業債の償還が、令和２年度をピークに減少に転じた。令和４年度は、平成３０年度の過疎対策事業債の元金償還開始に伴い、前年度比０．７ポイント増となっている。現在は類似団体内平均値を下回っているが、今後も償還のバランスを見極め、起債事業を実施していく必要がある。</a:t>
          </a:r>
        </a:p>
      </xdr:txBody>
    </xdr:sp>
    <xdr:clientData/>
  </xdr:twoCellAnchor>
  <xdr:oneCellAnchor>
    <xdr:from>
      <xdr:col>3</xdr:col>
      <xdr:colOff>123825</xdr:colOff>
      <xdr:row>69</xdr:row>
      <xdr:rowOff>107950</xdr:rowOff>
    </xdr:from>
    <xdr:ext cx="298543" cy="225703"/>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xdr:rowOff>
    </xdr:from>
    <xdr:to>
      <xdr:col>24</xdr:col>
      <xdr:colOff>25400</xdr:colOff>
      <xdr:row>80</xdr:row>
      <xdr:rowOff>35561</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517120"/>
          <a:ext cx="0" cy="1234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7638</xdr:rowOff>
    </xdr:from>
    <xdr:ext cx="762000" cy="259045"/>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3723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35561</xdr:rowOff>
    </xdr:from>
    <xdr:to>
      <xdr:col>24</xdr:col>
      <xdr:colOff>114300</xdr:colOff>
      <xdr:row>80</xdr:row>
      <xdr:rowOff>35561</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3751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87647</xdr:rowOff>
    </xdr:from>
    <xdr:ext cx="762000" cy="259045"/>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26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xdr:rowOff>
    </xdr:from>
    <xdr:to>
      <xdr:col>24</xdr:col>
      <xdr:colOff>114300</xdr:colOff>
      <xdr:row>73</xdr:row>
      <xdr:rowOff>1270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51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62230</xdr:rowOff>
    </xdr:from>
    <xdr:to>
      <xdr:col>24</xdr:col>
      <xdr:colOff>25400</xdr:colOff>
      <xdr:row>76</xdr:row>
      <xdr:rowOff>88900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3987800" y="1309243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13988</xdr:rowOff>
    </xdr:from>
    <xdr:ext cx="762000" cy="259045"/>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3044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41911</xdr:rowOff>
    </xdr:from>
    <xdr:to>
      <xdr:col>24</xdr:col>
      <xdr:colOff>76200</xdr:colOff>
      <xdr:row>76</xdr:row>
      <xdr:rowOff>143511</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62230</xdr:rowOff>
    </xdr:from>
    <xdr:to>
      <xdr:col>19</xdr:col>
      <xdr:colOff>187325</xdr:colOff>
      <xdr:row>76</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098800" y="1309243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3811</xdr:rowOff>
    </xdr:from>
    <xdr:to>
      <xdr:col>20</xdr:col>
      <xdr:colOff>38100</xdr:colOff>
      <xdr:row>76</xdr:row>
      <xdr:rowOff>105411</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115587</xdr:rowOff>
    </xdr:from>
    <xdr:ext cx="7366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2802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100330</xdr:rowOff>
    </xdr:from>
    <xdr:to>
      <xdr:col>15</xdr:col>
      <xdr:colOff>98425</xdr:colOff>
      <xdr:row>76</xdr:row>
      <xdr:rowOff>127000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2209800" y="131305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161289</xdr:rowOff>
    </xdr:from>
    <xdr:to>
      <xdr:col>11</xdr:col>
      <xdr:colOff>9525</xdr:colOff>
      <xdr:row>76</xdr:row>
      <xdr:rowOff>100330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1320800" y="13020039"/>
          <a:ext cx="889000" cy="110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57150</xdr:rowOff>
    </xdr:from>
    <xdr:to>
      <xdr:col>11</xdr:col>
      <xdr:colOff>60325</xdr:colOff>
      <xdr:row>76</xdr:row>
      <xdr:rowOff>158750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143527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317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26670</xdr:rowOff>
    </xdr:from>
    <xdr:to>
      <xdr:col>6</xdr:col>
      <xdr:colOff>171450</xdr:colOff>
      <xdr:row>76</xdr:row>
      <xdr:rowOff>128270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113047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3143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38100</xdr:rowOff>
    </xdr:from>
    <xdr:to>
      <xdr:col>24</xdr:col>
      <xdr:colOff>76200</xdr:colOff>
      <xdr:row>76</xdr:row>
      <xdr:rowOff>139700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54627</xdr:rowOff>
    </xdr:from>
    <xdr:ext cx="762000" cy="259045"/>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11430</xdr:rowOff>
    </xdr:from>
    <xdr:to>
      <xdr:col>20</xdr:col>
      <xdr:colOff>38100</xdr:colOff>
      <xdr:row>76</xdr:row>
      <xdr:rowOff>113030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97807</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128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76200</xdr:rowOff>
    </xdr:from>
    <xdr:to>
      <xdr:col>15</xdr:col>
      <xdr:colOff>149225</xdr:colOff>
      <xdr:row>77</xdr:row>
      <xdr:rowOff>6350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162577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49530</xdr:rowOff>
    </xdr:from>
    <xdr:to>
      <xdr:col>11</xdr:col>
      <xdr:colOff>60325</xdr:colOff>
      <xdr:row>76</xdr:row>
      <xdr:rowOff>151130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307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161307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284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110490</xdr:rowOff>
    </xdr:from>
    <xdr:to>
      <xdr:col>6</xdr:col>
      <xdr:colOff>171450</xdr:colOff>
      <xdr:row>76</xdr:row>
      <xdr:rowOff>40639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50817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町税の伸びにより、税収分としては０．１ポイントの減少要因となった一方、地方交付税及び臨時財政対策債減少の影響が大きく、前年度と比較し２．９％の増加要因となっている。</a:t>
          </a:r>
        </a:p>
        <a:p>
          <a:r>
            <a:rPr kumimoji="1" lang="ja-JP" altLang="en-US" sz="1300">
              <a:latin typeface="ＭＳ Ｐゴシック" panose="020B0600070205080204" pitchFamily="50" charset="-128"/>
              <a:ea typeface="ＭＳ Ｐゴシック" panose="020B0600070205080204" pitchFamily="50" charset="-128"/>
            </a:rPr>
            <a:t>税収などの自主財源が脆弱であり、普通交付税や臨時財政対策債発行額の動向により比率が左右されやすい財政構造となっているため、引き続き、医療給付会計、公営企業会計及び診療所の経営健全化を中心に取り組んでいく。</a:t>
          </a: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165862</xdr:rowOff>
    </xdr:from>
    <xdr:to>
      <xdr:col>82</xdr:col>
      <xdr:colOff>107950</xdr:colOff>
      <xdr:row>81</xdr:row>
      <xdr:rowOff>154432</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853162"/>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126509</xdr:rowOff>
    </xdr:from>
    <xdr:ext cx="762000" cy="259045"/>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401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154432</xdr:rowOff>
    </xdr:from>
    <xdr:to>
      <xdr:col>82</xdr:col>
      <xdr:colOff>196850</xdr:colOff>
      <xdr:row>81</xdr:row>
      <xdr:rowOff>154432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404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80789</xdr:rowOff>
    </xdr:from>
    <xdr:ext cx="762000" cy="259045"/>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596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165862</xdr:rowOff>
    </xdr:from>
    <xdr:to>
      <xdr:col>82</xdr:col>
      <xdr:colOff>196850</xdr:colOff>
      <xdr:row>74</xdr:row>
      <xdr:rowOff>165862</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853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74422</xdr:rowOff>
    </xdr:from>
    <xdr:to>
      <xdr:col>82</xdr:col>
      <xdr:colOff>107950</xdr:colOff>
      <xdr:row>77</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5671800" y="13276072"/>
          <a:ext cx="8382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35577</xdr:rowOff>
    </xdr:from>
    <xdr:ext cx="762000" cy="259045"/>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306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74422</xdr:rowOff>
    </xdr:from>
    <xdr:to>
      <xdr:col>78</xdr:col>
      <xdr:colOff>69850</xdr:colOff>
      <xdr:row>78</xdr:row>
      <xdr:rowOff>117856</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4782800" y="13276072"/>
          <a:ext cx="889000" cy="21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19558</xdr:rowOff>
    </xdr:from>
    <xdr:to>
      <xdr:col>73</xdr:col>
      <xdr:colOff>180975</xdr:colOff>
      <xdr:row>78</xdr:row>
      <xdr:rowOff>117856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893800" y="13392658"/>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46482</xdr:rowOff>
    </xdr:from>
    <xdr:to>
      <xdr:col>74</xdr:col>
      <xdr:colOff>31750</xdr:colOff>
      <xdr:row>77</xdr:row>
      <xdr:rowOff>148082</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158259</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19558</xdr:rowOff>
    </xdr:from>
    <xdr:to>
      <xdr:col>69</xdr:col>
      <xdr:colOff>92075</xdr:colOff>
      <xdr:row>78</xdr:row>
      <xdr:rowOff>124713</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004800" y="13392658"/>
          <a:ext cx="889000" cy="10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69342</xdr:rowOff>
    </xdr:from>
    <xdr:to>
      <xdr:col>69</xdr:col>
      <xdr:colOff>142875</xdr:colOff>
      <xdr:row>77</xdr:row>
      <xdr:rowOff>170942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9669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3039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62485</xdr:rowOff>
    </xdr:from>
    <xdr:to>
      <xdr:col>65</xdr:col>
      <xdr:colOff>53975</xdr:colOff>
      <xdr:row>77</xdr:row>
      <xdr:rowOff>164085</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326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2812</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3033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53339</xdr:rowOff>
    </xdr:from>
    <xdr:to>
      <xdr:col>82</xdr:col>
      <xdr:colOff>158750</xdr:colOff>
      <xdr:row>77</xdr:row>
      <xdr:rowOff>154939</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25416</xdr:rowOff>
    </xdr:from>
    <xdr:ext cx="762000" cy="259045"/>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23622</xdr:rowOff>
    </xdr:from>
    <xdr:to>
      <xdr:col>78</xdr:col>
      <xdr:colOff>120650</xdr:colOff>
      <xdr:row>77</xdr:row>
      <xdr:rowOff>125222</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32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109999</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3311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67056</xdr:rowOff>
    </xdr:from>
    <xdr:to>
      <xdr:col>74</xdr:col>
      <xdr:colOff>31750</xdr:colOff>
      <xdr:row>78</xdr:row>
      <xdr:rowOff>168656</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344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153433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352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140208</xdr:rowOff>
    </xdr:from>
    <xdr:to>
      <xdr:col>69</xdr:col>
      <xdr:colOff>142875</xdr:colOff>
      <xdr:row>78</xdr:row>
      <xdr:rowOff>70358</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3341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55135</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428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73913</xdr:rowOff>
    </xdr:from>
    <xdr:to>
      <xdr:col>65</xdr:col>
      <xdr:colOff>53975</xdr:colOff>
      <xdr:row>79</xdr:row>
      <xdr:rowOff>4063</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344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160290</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533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80597</xdr:rowOff>
    </xdr:from>
    <xdr:to>
      <xdr:col>29</xdr:col>
      <xdr:colOff>127000</xdr:colOff>
      <xdr:row>20</xdr:row>
      <xdr:rowOff>16370</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14172"/>
          <a:ext cx="0" cy="147882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159897</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65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16370</xdr:rowOff>
    </xdr:from>
    <xdr:to>
      <xdr:col>30</xdr:col>
      <xdr:colOff>25400</xdr:colOff>
      <xdr:row>20</xdr:row>
      <xdr:rowOff>16370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929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166974</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75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80597</xdr:rowOff>
    </xdr:from>
    <xdr:to>
      <xdr:col>30</xdr:col>
      <xdr:colOff>25400</xdr:colOff>
      <xdr:row>11</xdr:row>
      <xdr:rowOff>80597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141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9256</xdr:rowOff>
    </xdr:from>
    <xdr:to>
      <xdr:col>29</xdr:col>
      <xdr:colOff>127000</xdr:colOff>
      <xdr:row>16</xdr:row>
      <xdr:rowOff>13243</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800081"/>
          <a:ext cx="647700" cy="39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101553</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923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129476</xdr:rowOff>
    </xdr:from>
    <xdr:to>
      <xdr:col>29</xdr:col>
      <xdr:colOff>177800</xdr:colOff>
      <xdr:row>17</xdr:row>
      <xdr:rowOff>59626</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203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13243</xdr:rowOff>
    </xdr:from>
    <xdr:to>
      <xdr:col>26</xdr:col>
      <xdr:colOff>50800</xdr:colOff>
      <xdr:row>17</xdr:row>
      <xdr:rowOff>75669</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804068"/>
          <a:ext cx="698500" cy="2338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12003</xdr:rowOff>
    </xdr:from>
    <xdr:to>
      <xdr:col>26</xdr:col>
      <xdr:colOff>101600</xdr:colOff>
      <xdr:row>17</xdr:row>
      <xdr:rowOff>113603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742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98380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60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48154</xdr:rowOff>
    </xdr:from>
    <xdr:to>
      <xdr:col>22</xdr:col>
      <xdr:colOff>114300</xdr:colOff>
      <xdr:row>17</xdr:row>
      <xdr:rowOff>75669</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a:off x="3606800" y="3010429"/>
          <a:ext cx="698500" cy="275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49621</xdr:rowOff>
    </xdr:from>
    <xdr:to>
      <xdr:col>22</xdr:col>
      <xdr:colOff>165100</xdr:colOff>
      <xdr:row>17</xdr:row>
      <xdr:rowOff>151221</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0118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135998</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09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48154</xdr:rowOff>
    </xdr:from>
    <xdr:to>
      <xdr:col>18</xdr:col>
      <xdr:colOff>177800</xdr:colOff>
      <xdr:row>17</xdr:row>
      <xdr:rowOff>87172</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010429"/>
          <a:ext cx="698500" cy="390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82576</xdr:rowOff>
    </xdr:from>
    <xdr:to>
      <xdr:col>19</xdr:col>
      <xdr:colOff>38100</xdr:colOff>
      <xdr:row>18</xdr:row>
      <xdr:rowOff>12726</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168953</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31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150251</xdr:rowOff>
    </xdr:from>
    <xdr:to>
      <xdr:col>15</xdr:col>
      <xdr:colOff>101600</xdr:colOff>
      <xdr:row>18</xdr:row>
      <xdr:rowOff>80401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65178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19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129906</xdr:rowOff>
    </xdr:from>
    <xdr:to>
      <xdr:col>29</xdr:col>
      <xdr:colOff>177800</xdr:colOff>
      <xdr:row>16</xdr:row>
      <xdr:rowOff>60056</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7492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146433</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594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133893</xdr:rowOff>
    </xdr:from>
    <xdr:to>
      <xdr:col>26</xdr:col>
      <xdr:colOff>101600</xdr:colOff>
      <xdr:row>16</xdr:row>
      <xdr:rowOff>64043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7532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74220</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52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24869</xdr:rowOff>
    </xdr:from>
    <xdr:to>
      <xdr:col>22</xdr:col>
      <xdr:colOff>165100</xdr:colOff>
      <xdr:row>17</xdr:row>
      <xdr:rowOff>126469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9871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136646</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756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168804</xdr:rowOff>
    </xdr:from>
    <xdr:to>
      <xdr:col>19</xdr:col>
      <xdr:colOff>38100</xdr:colOff>
      <xdr:row>17</xdr:row>
      <xdr:rowOff>98954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9596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109131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728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36372</xdr:rowOff>
    </xdr:from>
    <xdr:to>
      <xdr:col>15</xdr:col>
      <xdr:colOff>101600</xdr:colOff>
      <xdr:row>17</xdr:row>
      <xdr:rowOff>137972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9986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148149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767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127348</xdr:rowOff>
    </xdr:from>
    <xdr:to>
      <xdr:col>29</xdr:col>
      <xdr:colOff>127000</xdr:colOff>
      <xdr:row>39</xdr:row>
      <xdr:rowOff>33634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51898"/>
          <a:ext cx="0" cy="162078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5711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44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33634</xdr:rowOff>
    </xdr:from>
    <xdr:to>
      <xdr:col>30</xdr:col>
      <xdr:colOff>25400</xdr:colOff>
      <xdr:row>39</xdr:row>
      <xdr:rowOff>33634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726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42275</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95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127348</xdr:rowOff>
    </xdr:from>
    <xdr:to>
      <xdr:col>30</xdr:col>
      <xdr:colOff>25400</xdr:colOff>
      <xdr:row>33</xdr:row>
      <xdr:rowOff>127348</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5189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160125</xdr:rowOff>
    </xdr:from>
    <xdr:to>
      <xdr:col>29</xdr:col>
      <xdr:colOff>127000</xdr:colOff>
      <xdr:row>35</xdr:row>
      <xdr:rowOff>181766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770475"/>
          <a:ext cx="647700" cy="216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194821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051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222744</xdr:rowOff>
    </xdr:from>
    <xdr:to>
      <xdr:col>29</xdr:col>
      <xdr:colOff>177800</xdr:colOff>
      <xdr:row>35</xdr:row>
      <xdr:rowOff>324344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30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181766</xdr:rowOff>
    </xdr:from>
    <xdr:to>
      <xdr:col>26</xdr:col>
      <xdr:colOff>50800</xdr:colOff>
      <xdr:row>35</xdr:row>
      <xdr:rowOff>183562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792116"/>
          <a:ext cx="698500" cy="17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264871</xdr:rowOff>
    </xdr:from>
    <xdr:to>
      <xdr:col>26</xdr:col>
      <xdr:colOff>101600</xdr:colOff>
      <xdr:row>36</xdr:row>
      <xdr:rowOff>23571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752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8348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615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183562</xdr:rowOff>
    </xdr:from>
    <xdr:to>
      <xdr:col>22</xdr:col>
      <xdr:colOff>114300</xdr:colOff>
      <xdr:row>35</xdr:row>
      <xdr:rowOff>200979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793912"/>
          <a:ext cx="698500" cy="174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291813</xdr:rowOff>
    </xdr:from>
    <xdr:to>
      <xdr:col>22</xdr:col>
      <xdr:colOff>165100</xdr:colOff>
      <xdr:row>36</xdr:row>
      <xdr:rowOff>50513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021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35290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88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200979</xdr:rowOff>
    </xdr:from>
    <xdr:to>
      <xdr:col>18</xdr:col>
      <xdr:colOff>177800</xdr:colOff>
      <xdr:row>35</xdr:row>
      <xdr:rowOff>282273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11329"/>
          <a:ext cx="698500" cy="812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315719</xdr:rowOff>
    </xdr:from>
    <xdr:to>
      <xdr:col>19</xdr:col>
      <xdr:colOff>38100</xdr:colOff>
      <xdr:row>36</xdr:row>
      <xdr:rowOff>74419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9260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59196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012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9536</xdr:rowOff>
    </xdr:from>
    <xdr:to>
      <xdr:col>15</xdr:col>
      <xdr:colOff>101600</xdr:colOff>
      <xdr:row>36</xdr:row>
      <xdr:rowOff>111136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962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95913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04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109325</xdr:rowOff>
    </xdr:from>
    <xdr:to>
      <xdr:col>29</xdr:col>
      <xdr:colOff>177800</xdr:colOff>
      <xdr:row>35</xdr:row>
      <xdr:rowOff>210925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196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297302</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64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130966</xdr:rowOff>
    </xdr:from>
    <xdr:to>
      <xdr:col>26</xdr:col>
      <xdr:colOff>101600</xdr:colOff>
      <xdr:row>35</xdr:row>
      <xdr:rowOff>232566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413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242743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101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132762</xdr:rowOff>
    </xdr:from>
    <xdr:to>
      <xdr:col>22</xdr:col>
      <xdr:colOff>165100</xdr:colOff>
      <xdr:row>35</xdr:row>
      <xdr:rowOff>234362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431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244539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11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150179</xdr:rowOff>
    </xdr:from>
    <xdr:to>
      <xdr:col>19</xdr:col>
      <xdr:colOff>38100</xdr:colOff>
      <xdr:row>35</xdr:row>
      <xdr:rowOff>251779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7605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261956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52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231473</xdr:rowOff>
    </xdr:from>
    <xdr:to>
      <xdr:col>15</xdr:col>
      <xdr:colOff>101600</xdr:colOff>
      <xdr:row>35</xdr:row>
      <xdr:rowOff>333073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418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350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610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4,981
4,931
161.67
5,141,708
4,834,870
303,041
2,799,986
3,695,217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151880</xdr:rowOff>
    </xdr:from>
    <xdr:to>
      <xdr:col>24</xdr:col>
      <xdr:colOff>62865</xdr:colOff>
      <xdr:row>39</xdr:row>
      <xdr:rowOff>81480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5380"/>
          <a:ext cx="1270" cy="1472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85307</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771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81480</xdr:rowOff>
    </xdr:from>
    <xdr:to>
      <xdr:col>24</xdr:col>
      <xdr:colOff>152400</xdr:colOff>
      <xdr:row>39</xdr:row>
      <xdr:rowOff>81480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768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98557</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70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151880</xdr:rowOff>
    </xdr:from>
    <xdr:to>
      <xdr:col>24</xdr:col>
      <xdr:colOff>152400</xdr:colOff>
      <xdr:row>30</xdr:row>
      <xdr:rowOff>151880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125207</xdr:rowOff>
    </xdr:from>
    <xdr:to>
      <xdr:col>24</xdr:col>
      <xdr:colOff>63500</xdr:colOff>
      <xdr:row>35</xdr:row>
      <xdr:rowOff>131983</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3797300" y="6125957"/>
          <a:ext cx="838200" cy="6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57424</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2296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78997</xdr:rowOff>
    </xdr:from>
    <xdr:to>
      <xdr:col>24</xdr:col>
      <xdr:colOff>114300</xdr:colOff>
      <xdr:row>37</xdr:row>
      <xdr:rowOff>9147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5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125207</xdr:rowOff>
    </xdr:from>
    <xdr:to>
      <xdr:col>19</xdr:col>
      <xdr:colOff>177800</xdr:colOff>
      <xdr:row>36</xdr:row>
      <xdr:rowOff>150142</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125957"/>
          <a:ext cx="889000" cy="196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105378</xdr:rowOff>
    </xdr:from>
    <xdr:to>
      <xdr:col>20</xdr:col>
      <xdr:colOff>38100</xdr:colOff>
      <xdr:row>37</xdr:row>
      <xdr:rowOff>35528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26655</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370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150142</xdr:rowOff>
    </xdr:from>
    <xdr:to>
      <xdr:col>15</xdr:col>
      <xdr:colOff>50800</xdr:colOff>
      <xdr:row>38</xdr:row>
      <xdr:rowOff>47364</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322342"/>
          <a:ext cx="889000" cy="240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143289</xdr:rowOff>
    </xdr:from>
    <xdr:to>
      <xdr:col>15</xdr:col>
      <xdr:colOff>101600</xdr:colOff>
      <xdr:row>37</xdr:row>
      <xdr:rowOff>73439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31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64566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408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47364</xdr:rowOff>
    </xdr:from>
    <xdr:to>
      <xdr:col>10</xdr:col>
      <xdr:colOff>114300</xdr:colOff>
      <xdr:row>38</xdr:row>
      <xdr:rowOff>80328</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562464"/>
          <a:ext cx="889000" cy="3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124306</xdr:rowOff>
    </xdr:from>
    <xdr:to>
      <xdr:col>10</xdr:col>
      <xdr:colOff>165100</xdr:colOff>
      <xdr:row>38</xdr:row>
      <xdr:rowOff>54456</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467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70983</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243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18647</xdr:rowOff>
    </xdr:from>
    <xdr:to>
      <xdr:col>6</xdr:col>
      <xdr:colOff>38100</xdr:colOff>
      <xdr:row>38</xdr:row>
      <xdr:rowOff>120247</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533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136774</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308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81183</xdr:rowOff>
    </xdr:from>
    <xdr:to>
      <xdr:col>24</xdr:col>
      <xdr:colOff>114300</xdr:colOff>
      <xdr:row>36</xdr:row>
      <xdr:rowOff>11333</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081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104060</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933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74407</xdr:rowOff>
    </xdr:from>
    <xdr:to>
      <xdr:col>20</xdr:col>
      <xdr:colOff>38100</xdr:colOff>
      <xdr:row>36</xdr:row>
      <xdr:rowOff>4557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075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21084</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5850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99342</xdr:rowOff>
    </xdr:from>
    <xdr:to>
      <xdr:col>15</xdr:col>
      <xdr:colOff>101600</xdr:colOff>
      <xdr:row>37</xdr:row>
      <xdr:rowOff>29492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271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46019</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046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168014</xdr:rowOff>
    </xdr:from>
    <xdr:to>
      <xdr:col>10</xdr:col>
      <xdr:colOff>165100</xdr:colOff>
      <xdr:row>38</xdr:row>
      <xdr:rowOff>98164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51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89291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604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29528</xdr:rowOff>
    </xdr:from>
    <xdr:to>
      <xdr:col>6</xdr:col>
      <xdr:colOff>38100</xdr:colOff>
      <xdr:row>38</xdr:row>
      <xdr:rowOff>131128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54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122255</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637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55396</xdr:rowOff>
    </xdr:from>
    <xdr:to>
      <xdr:col>24</xdr:col>
      <xdr:colOff>62865</xdr:colOff>
      <xdr:row>59</xdr:row>
      <xdr:rowOff>42391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99346"/>
          <a:ext cx="1270" cy="1358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46218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6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42391</xdr:rowOff>
    </xdr:from>
    <xdr:to>
      <xdr:col>24</xdr:col>
      <xdr:colOff>152400</xdr:colOff>
      <xdr:row>59</xdr:row>
      <xdr:rowOff>42391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57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2073</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745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1,299,945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55396</xdr:rowOff>
    </xdr:from>
    <xdr:to>
      <xdr:col>24</xdr:col>
      <xdr:colOff>152400</xdr:colOff>
      <xdr:row>51</xdr:row>
      <xdr:rowOff>55396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9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135347</xdr:rowOff>
    </xdr:from>
    <xdr:to>
      <xdr:col>24</xdr:col>
      <xdr:colOff>63500</xdr:colOff>
      <xdr:row>58</xdr:row>
      <xdr:rowOff>140674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79447"/>
          <a:ext cx="838200" cy="5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85663</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83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62786</xdr:rowOff>
    </xdr:from>
    <xdr:to>
      <xdr:col>24</xdr:col>
      <xdr:colOff>114300</xdr:colOff>
      <xdr:row>58</xdr:row>
      <xdr:rowOff>164386</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6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140674</xdr:rowOff>
    </xdr:from>
    <xdr:to>
      <xdr:col>19</xdr:col>
      <xdr:colOff>177800</xdr:colOff>
      <xdr:row>58</xdr:row>
      <xdr:rowOff>167790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84774"/>
          <a:ext cx="889000" cy="27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77673</xdr:rowOff>
    </xdr:from>
    <xdr:to>
      <xdr:col>20</xdr:col>
      <xdr:colOff>38100</xdr:colOff>
      <xdr:row>59</xdr:row>
      <xdr:rowOff>7823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21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24350</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97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142108</xdr:rowOff>
    </xdr:from>
    <xdr:to>
      <xdr:col>15</xdr:col>
      <xdr:colOff>50800</xdr:colOff>
      <xdr:row>58</xdr:row>
      <xdr:rowOff>167790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86208"/>
          <a:ext cx="889000" cy="25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96667</xdr:rowOff>
    </xdr:from>
    <xdr:to>
      <xdr:col>15</xdr:col>
      <xdr:colOff>101600</xdr:colOff>
      <xdr:row>59</xdr:row>
      <xdr:rowOff>26817</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40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43344</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81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132877</xdr:rowOff>
    </xdr:from>
    <xdr:to>
      <xdr:col>10</xdr:col>
      <xdr:colOff>114300</xdr:colOff>
      <xdr:row>58</xdr:row>
      <xdr:rowOff>142108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76977"/>
          <a:ext cx="889000" cy="9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96419</xdr:rowOff>
    </xdr:from>
    <xdr:to>
      <xdr:col>10</xdr:col>
      <xdr:colOff>165100</xdr:colOff>
      <xdr:row>59</xdr:row>
      <xdr:rowOff>26569</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40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17696</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10133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96804</xdr:rowOff>
    </xdr:from>
    <xdr:to>
      <xdr:col>6</xdr:col>
      <xdr:colOff>38100</xdr:colOff>
      <xdr:row>59</xdr:row>
      <xdr:rowOff>26954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4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18081</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33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84547</xdr:rowOff>
    </xdr:from>
    <xdr:to>
      <xdr:col>24</xdr:col>
      <xdr:colOff>114300</xdr:colOff>
      <xdr:row>59</xdr:row>
      <xdr:rowOff>14697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28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41213</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5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89874</xdr:rowOff>
    </xdr:from>
    <xdr:to>
      <xdr:col>20</xdr:col>
      <xdr:colOff>38100</xdr:colOff>
      <xdr:row>59</xdr:row>
      <xdr:rowOff>20024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3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11151</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10126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116990</xdr:rowOff>
    </xdr:from>
    <xdr:to>
      <xdr:col>15</xdr:col>
      <xdr:colOff>101600</xdr:colOff>
      <xdr:row>59</xdr:row>
      <xdr:rowOff>47140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6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38267</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5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91308</xdr:rowOff>
    </xdr:from>
    <xdr:to>
      <xdr:col>10</xdr:col>
      <xdr:colOff>165100</xdr:colOff>
      <xdr:row>59</xdr:row>
      <xdr:rowOff>21458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3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37985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810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82077</xdr:rowOff>
    </xdr:from>
    <xdr:to>
      <xdr:col>6</xdr:col>
      <xdr:colOff>38100</xdr:colOff>
      <xdr:row>59</xdr:row>
      <xdr:rowOff>12227</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2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28754</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801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128498</xdr:rowOff>
    </xdr:from>
    <xdr:to>
      <xdr:col>24</xdr:col>
      <xdr:colOff>62865</xdr:colOff>
      <xdr:row>79</xdr:row>
      <xdr:rowOff>82452</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129998"/>
          <a:ext cx="1270" cy="1497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86279</xdr:rowOff>
    </xdr:from>
    <xdr:ext cx="469744"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630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82452</xdr:rowOff>
    </xdr:from>
    <xdr:to>
      <xdr:col>24</xdr:col>
      <xdr:colOff>152400</xdr:colOff>
      <xdr:row>79</xdr:row>
      <xdr:rowOff>82452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627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75175</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905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128498</xdr:rowOff>
    </xdr:from>
    <xdr:to>
      <xdr:col>24</xdr:col>
      <xdr:colOff>152400</xdr:colOff>
      <xdr:row>70</xdr:row>
      <xdr:rowOff>128498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129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64653</xdr:rowOff>
    </xdr:from>
    <xdr:to>
      <xdr:col>24</xdr:col>
      <xdr:colOff>63500</xdr:colOff>
      <xdr:row>77</xdr:row>
      <xdr:rowOff>98617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266303"/>
          <a:ext cx="838200" cy="3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74675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2763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96248</xdr:rowOff>
    </xdr:from>
    <xdr:to>
      <xdr:col>24</xdr:col>
      <xdr:colOff>114300</xdr:colOff>
      <xdr:row>78</xdr:row>
      <xdr:rowOff>26398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297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98617</xdr:rowOff>
    </xdr:from>
    <xdr:to>
      <xdr:col>19</xdr:col>
      <xdr:colOff>177800</xdr:colOff>
      <xdr:row>77</xdr:row>
      <xdr:rowOff>121771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300267"/>
          <a:ext cx="889000" cy="2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89063</xdr:rowOff>
    </xdr:from>
    <xdr:to>
      <xdr:col>20</xdr:col>
      <xdr:colOff>38100</xdr:colOff>
      <xdr:row>78</xdr:row>
      <xdr:rowOff>19213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29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10340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30111" y="1338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121771</xdr:rowOff>
    </xdr:from>
    <xdr:to>
      <xdr:col>15</xdr:col>
      <xdr:colOff>50800</xdr:colOff>
      <xdr:row>78</xdr:row>
      <xdr:rowOff>52880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323421"/>
          <a:ext cx="889000" cy="102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148548</xdr:rowOff>
    </xdr:from>
    <xdr:to>
      <xdr:col>15</xdr:col>
      <xdr:colOff>101600</xdr:colOff>
      <xdr:row>78</xdr:row>
      <xdr:rowOff>78698</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5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69825</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41111" y="13442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86894</xdr:rowOff>
    </xdr:from>
    <xdr:to>
      <xdr:col>10</xdr:col>
      <xdr:colOff>114300</xdr:colOff>
      <xdr:row>78</xdr:row>
      <xdr:rowOff>52880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130300" y="13288544"/>
          <a:ext cx="889000" cy="137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59982</xdr:rowOff>
    </xdr:from>
    <xdr:to>
      <xdr:col>10</xdr:col>
      <xdr:colOff>165100</xdr:colOff>
      <xdr:row>78</xdr:row>
      <xdr:rowOff>161582</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43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152709</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525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40404</xdr:rowOff>
    </xdr:from>
    <xdr:to>
      <xdr:col>6</xdr:col>
      <xdr:colOff>38100</xdr:colOff>
      <xdr:row>78</xdr:row>
      <xdr:rowOff>142004</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41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133131</xdr:rowOff>
    </xdr:from>
    <xdr:ext cx="534377"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63111" y="13506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13853</xdr:rowOff>
    </xdr:from>
    <xdr:to>
      <xdr:col>24</xdr:col>
      <xdr:colOff>114300</xdr:colOff>
      <xdr:row>77</xdr:row>
      <xdr:rowOff>115453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215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36730</xdr:rowOff>
    </xdr:from>
    <xdr:ext cx="534377"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066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47817</xdr:rowOff>
    </xdr:from>
    <xdr:to>
      <xdr:col>20</xdr:col>
      <xdr:colOff>38100</xdr:colOff>
      <xdr:row>77</xdr:row>
      <xdr:rowOff>149417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249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165944</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30111" y="1302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70971</xdr:rowOff>
    </xdr:from>
    <xdr:to>
      <xdr:col>15</xdr:col>
      <xdr:colOff>101600</xdr:colOff>
      <xdr:row>78</xdr:row>
      <xdr:rowOff>1121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27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17648</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41111" y="13047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2080</xdr:rowOff>
    </xdr:from>
    <xdr:to>
      <xdr:col>10</xdr:col>
      <xdr:colOff>165100</xdr:colOff>
      <xdr:row>78</xdr:row>
      <xdr:rowOff>103680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37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120207</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52111" y="1315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36094</xdr:rowOff>
    </xdr:from>
    <xdr:to>
      <xdr:col>6</xdr:col>
      <xdr:colOff>38100</xdr:colOff>
      <xdr:row>77</xdr:row>
      <xdr:rowOff>137694</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237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154221</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63111" y="13012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150000</xdr:rowOff>
    </xdr:from>
    <xdr:to>
      <xdr:col>24</xdr:col>
      <xdr:colOff>62865</xdr:colOff>
      <xdr:row>98</xdr:row>
      <xdr:rowOff>14897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9050"/>
          <a:ext cx="1270" cy="1407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18724</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2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14897</xdr:rowOff>
    </xdr:from>
    <xdr:to>
      <xdr:col>24</xdr:col>
      <xdr:colOff>152400</xdr:colOff>
      <xdr:row>98</xdr:row>
      <xdr:rowOff>14897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16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96677</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8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150000</xdr:rowOff>
    </xdr:from>
    <xdr:to>
      <xdr:col>24</xdr:col>
      <xdr:colOff>152400</xdr:colOff>
      <xdr:row>89</xdr:row>
      <xdr:rowOff>150000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9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124918</xdr:rowOff>
    </xdr:from>
    <xdr:to>
      <xdr:col>24</xdr:col>
      <xdr:colOff>63500</xdr:colOff>
      <xdr:row>96</xdr:row>
      <xdr:rowOff>1867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3797300" y="16241218"/>
          <a:ext cx="838200" cy="219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124565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4123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146138</xdr:rowOff>
    </xdr:from>
    <xdr:to>
      <xdr:col>24</xdr:col>
      <xdr:colOff>114300</xdr:colOff>
      <xdr:row>96</xdr:row>
      <xdr:rowOff>76288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3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124918</xdr:rowOff>
    </xdr:from>
    <xdr:to>
      <xdr:col>19</xdr:col>
      <xdr:colOff>177800</xdr:colOff>
      <xdr:row>96</xdr:row>
      <xdr:rowOff>14452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241218"/>
          <a:ext cx="889000" cy="232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12078</xdr:rowOff>
    </xdr:from>
    <xdr:to>
      <xdr:col>20</xdr:col>
      <xdr:colOff>38100</xdr:colOff>
      <xdr:row>95</xdr:row>
      <xdr:rowOff>113678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104805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392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14452</xdr:rowOff>
    </xdr:from>
    <xdr:to>
      <xdr:col>15</xdr:col>
      <xdr:colOff>50800</xdr:colOff>
      <xdr:row>96</xdr:row>
      <xdr:rowOff>105448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019300" y="16473652"/>
          <a:ext cx="889000" cy="90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101994</xdr:rowOff>
    </xdr:from>
    <xdr:to>
      <xdr:col>15</xdr:col>
      <xdr:colOff>101600</xdr:colOff>
      <xdr:row>97</xdr:row>
      <xdr:rowOff>32144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23271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6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105448</xdr:rowOff>
    </xdr:from>
    <xdr:to>
      <xdr:col>10</xdr:col>
      <xdr:colOff>114300</xdr:colOff>
      <xdr:row>96</xdr:row>
      <xdr:rowOff>163970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564648"/>
          <a:ext cx="889000" cy="58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132601</xdr:rowOff>
    </xdr:from>
    <xdr:to>
      <xdr:col>10</xdr:col>
      <xdr:colOff>165100</xdr:colOff>
      <xdr:row>97</xdr:row>
      <xdr:rowOff>62751</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59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53878</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684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142278</xdr:rowOff>
    </xdr:from>
    <xdr:to>
      <xdr:col>6</xdr:col>
      <xdr:colOff>38100</xdr:colOff>
      <xdr:row>97</xdr:row>
      <xdr:rowOff>72428</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63555</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6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122517</xdr:rowOff>
    </xdr:from>
    <xdr:to>
      <xdr:col>24</xdr:col>
      <xdr:colOff>114300</xdr:colOff>
      <xdr:row>96</xdr:row>
      <xdr:rowOff>52667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41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145394</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26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74118</xdr:rowOff>
    </xdr:from>
    <xdr:to>
      <xdr:col>20</xdr:col>
      <xdr:colOff>38100</xdr:colOff>
      <xdr:row>95</xdr:row>
      <xdr:rowOff>4268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19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20795</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5965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135102</xdr:rowOff>
    </xdr:from>
    <xdr:to>
      <xdr:col>15</xdr:col>
      <xdr:colOff>101600</xdr:colOff>
      <xdr:row>96</xdr:row>
      <xdr:rowOff>65252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42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81779</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198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54648</xdr:rowOff>
    </xdr:from>
    <xdr:to>
      <xdr:col>10</xdr:col>
      <xdr:colOff>165100</xdr:colOff>
      <xdr:row>96</xdr:row>
      <xdr:rowOff>156248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51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1325</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28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113170</xdr:rowOff>
    </xdr:from>
    <xdr:to>
      <xdr:col>6</xdr:col>
      <xdr:colOff>38100</xdr:colOff>
      <xdr:row>97</xdr:row>
      <xdr:rowOff>43320</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57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59847</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34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164384</xdr:rowOff>
    </xdr:from>
    <xdr:to>
      <xdr:col>54</xdr:col>
      <xdr:colOff>189865</xdr:colOff>
      <xdr:row>37</xdr:row>
      <xdr:rowOff>2581</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307884"/>
          <a:ext cx="1270" cy="1038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6408</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35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2581</xdr:rowOff>
    </xdr:from>
    <xdr:to>
      <xdr:col>55</xdr:col>
      <xdr:colOff>88900</xdr:colOff>
      <xdr:row>37</xdr:row>
      <xdr:rowOff>2581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346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111061</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083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164384</xdr:rowOff>
    </xdr:from>
    <xdr:to>
      <xdr:col>55</xdr:col>
      <xdr:colOff>88900</xdr:colOff>
      <xdr:row>30</xdr:row>
      <xdr:rowOff>164384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307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65341</xdr:rowOff>
    </xdr:from>
    <xdr:to>
      <xdr:col>55</xdr:col>
      <xdr:colOff>0</xdr:colOff>
      <xdr:row>35</xdr:row>
      <xdr:rowOff>10216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5894641"/>
          <a:ext cx="838200" cy="116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101265</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59305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122838</xdr:rowOff>
    </xdr:from>
    <xdr:to>
      <xdr:col>55</xdr:col>
      <xdr:colOff>50800</xdr:colOff>
      <xdr:row>35</xdr:row>
      <xdr:rowOff>52988</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5952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62781</xdr:rowOff>
    </xdr:from>
    <xdr:to>
      <xdr:col>50</xdr:col>
      <xdr:colOff>114300</xdr:colOff>
      <xdr:row>35</xdr:row>
      <xdr:rowOff>10216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5549181"/>
          <a:ext cx="889000" cy="461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167872</xdr:rowOff>
    </xdr:from>
    <xdr:to>
      <xdr:col>50</xdr:col>
      <xdr:colOff>165100</xdr:colOff>
      <xdr:row>35</xdr:row>
      <xdr:rowOff>98022</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599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89149</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89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62781</xdr:rowOff>
    </xdr:from>
    <xdr:to>
      <xdr:col>45</xdr:col>
      <xdr:colOff>177800</xdr:colOff>
      <xdr:row>35</xdr:row>
      <xdr:rowOff>102406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5549181"/>
          <a:ext cx="889000" cy="5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38105</xdr:rowOff>
    </xdr:from>
    <xdr:to>
      <xdr:col>46</xdr:col>
      <xdr:colOff>38100</xdr:colOff>
      <xdr:row>32</xdr:row>
      <xdr:rowOff>139705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552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130832</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5617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102406</xdr:rowOff>
    </xdr:from>
    <xdr:to>
      <xdr:col>41</xdr:col>
      <xdr:colOff>50800</xdr:colOff>
      <xdr:row>35</xdr:row>
      <xdr:rowOff>128553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6972300" y="6103156"/>
          <a:ext cx="889000" cy="26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143920</xdr:rowOff>
    </xdr:from>
    <xdr:to>
      <xdr:col>41</xdr:col>
      <xdr:colOff>101600</xdr:colOff>
      <xdr:row>36</xdr:row>
      <xdr:rowOff>74070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14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65197</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2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155349</xdr:rowOff>
    </xdr:from>
    <xdr:to>
      <xdr:col>36</xdr:col>
      <xdr:colOff>165100</xdr:colOff>
      <xdr:row>36</xdr:row>
      <xdr:rowOff>85499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5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76626</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05111" y="624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14541</xdr:rowOff>
    </xdr:from>
    <xdr:to>
      <xdr:col>55</xdr:col>
      <xdr:colOff>50800</xdr:colOff>
      <xdr:row>34</xdr:row>
      <xdr:rowOff>116141</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5843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37418</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695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130866</xdr:rowOff>
    </xdr:from>
    <xdr:to>
      <xdr:col>50</xdr:col>
      <xdr:colOff>165100</xdr:colOff>
      <xdr:row>35</xdr:row>
      <xdr:rowOff>61016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5960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77543</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735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11981</xdr:rowOff>
    </xdr:from>
    <xdr:to>
      <xdr:col>46</xdr:col>
      <xdr:colOff>38100</xdr:colOff>
      <xdr:row>32</xdr:row>
      <xdr:rowOff>113581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549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30</xdr:row>
      <xdr:rowOff>130108</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273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51606</xdr:rowOff>
    </xdr:from>
    <xdr:to>
      <xdr:col>41</xdr:col>
      <xdr:colOff>101600</xdr:colOff>
      <xdr:row>35</xdr:row>
      <xdr:rowOff>153206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05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169733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5827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77753</xdr:rowOff>
    </xdr:from>
    <xdr:to>
      <xdr:col>36</xdr:col>
      <xdr:colOff>165100</xdr:colOff>
      <xdr:row>36</xdr:row>
      <xdr:rowOff>7903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78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24430</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85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42060</xdr:rowOff>
    </xdr:from>
    <xdr:to>
      <xdr:col>54</xdr:col>
      <xdr:colOff>189865</xdr:colOff>
      <xdr:row>59</xdr:row>
      <xdr:rowOff>68671</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786010"/>
          <a:ext cx="1270" cy="1398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72498</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88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68671</xdr:rowOff>
    </xdr:from>
    <xdr:to>
      <xdr:col>55</xdr:col>
      <xdr:colOff>88900</xdr:colOff>
      <xdr:row>59</xdr:row>
      <xdr:rowOff>68671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842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160187</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561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42060</xdr:rowOff>
    </xdr:from>
    <xdr:to>
      <xdr:col>55</xdr:col>
      <xdr:colOff>88900</xdr:colOff>
      <xdr:row>51</xdr:row>
      <xdr:rowOff>42060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786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137824</xdr:rowOff>
    </xdr:from>
    <xdr:to>
      <xdr:col>55</xdr:col>
      <xdr:colOff>0</xdr:colOff>
      <xdr:row>59</xdr:row>
      <xdr:rowOff>7044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10081924"/>
          <a:ext cx="838200" cy="40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60107</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8327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37230</xdr:rowOff>
    </xdr:from>
    <xdr:to>
      <xdr:col>55</xdr:col>
      <xdr:colOff>50800</xdr:colOff>
      <xdr:row>58</xdr:row>
      <xdr:rowOff>138830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98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140383</xdr:rowOff>
    </xdr:from>
    <xdr:to>
      <xdr:col>50</xdr:col>
      <xdr:colOff>114300</xdr:colOff>
      <xdr:row>59</xdr:row>
      <xdr:rowOff>7044</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8750300" y="10084483"/>
          <a:ext cx="889000" cy="3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20232</xdr:rowOff>
    </xdr:from>
    <xdr:to>
      <xdr:col>50</xdr:col>
      <xdr:colOff>165100</xdr:colOff>
      <xdr:row>58</xdr:row>
      <xdr:rowOff>121832</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6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138359</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39795" y="9739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130788</xdr:rowOff>
    </xdr:from>
    <xdr:to>
      <xdr:col>45</xdr:col>
      <xdr:colOff>177800</xdr:colOff>
      <xdr:row>58</xdr:row>
      <xdr:rowOff>140383</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10074888"/>
          <a:ext cx="889000" cy="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12931</xdr:rowOff>
    </xdr:from>
    <xdr:to>
      <xdr:col>46</xdr:col>
      <xdr:colOff>38100</xdr:colOff>
      <xdr:row>58</xdr:row>
      <xdr:rowOff>114531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5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131058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50795" y="9732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119160</xdr:rowOff>
    </xdr:from>
    <xdr:to>
      <xdr:col>41</xdr:col>
      <xdr:colOff>50800</xdr:colOff>
      <xdr:row>58</xdr:row>
      <xdr:rowOff>130788</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10063260"/>
          <a:ext cx="889000" cy="1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13360</xdr:rowOff>
    </xdr:from>
    <xdr:to>
      <xdr:col>41</xdr:col>
      <xdr:colOff>101600</xdr:colOff>
      <xdr:row>58</xdr:row>
      <xdr:rowOff>114960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5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131487</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61795" y="9732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32093</xdr:rowOff>
    </xdr:from>
    <xdr:to>
      <xdr:col>36</xdr:col>
      <xdr:colOff>165100</xdr:colOff>
      <xdr:row>58</xdr:row>
      <xdr:rowOff>133693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7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150220</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672795" y="9751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87024</xdr:rowOff>
    </xdr:from>
    <xdr:to>
      <xdr:col>55</xdr:col>
      <xdr:colOff>50800</xdr:colOff>
      <xdr:row>59</xdr:row>
      <xdr:rowOff>17174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1003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15657</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959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127694</xdr:rowOff>
    </xdr:from>
    <xdr:to>
      <xdr:col>50</xdr:col>
      <xdr:colOff>165100</xdr:colOff>
      <xdr:row>59</xdr:row>
      <xdr:rowOff>57844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10071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48971</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1016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89583</xdr:rowOff>
    </xdr:from>
    <xdr:to>
      <xdr:col>46</xdr:col>
      <xdr:colOff>38100</xdr:colOff>
      <xdr:row>59</xdr:row>
      <xdr:rowOff>19733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1003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10860</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10126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79988</xdr:rowOff>
    </xdr:from>
    <xdr:to>
      <xdr:col>41</xdr:col>
      <xdr:colOff>101600</xdr:colOff>
      <xdr:row>59</xdr:row>
      <xdr:rowOff>10138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1002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1265</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10116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68360</xdr:rowOff>
    </xdr:from>
    <xdr:to>
      <xdr:col>36</xdr:col>
      <xdr:colOff>165100</xdr:colOff>
      <xdr:row>58</xdr:row>
      <xdr:rowOff>169960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1001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161087</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1010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93152</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652"/>
          <a:ext cx="1270" cy="1418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39829</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93152</xdr:rowOff>
    </xdr:from>
    <xdr:to>
      <xdr:col>55</xdr:col>
      <xdr:colOff>88900</xdr:colOff>
      <xdr:row>70</xdr:row>
      <xdr:rowOff>93152</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79684</xdr:rowOff>
    </xdr:from>
    <xdr:to>
      <xdr:col>55</xdr:col>
      <xdr:colOff>0</xdr:colOff>
      <xdr:row>78</xdr:row>
      <xdr:rowOff>111880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52784"/>
          <a:ext cx="838200" cy="32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153136</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83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130259</xdr:rowOff>
    </xdr:from>
    <xdr:to>
      <xdr:col>55</xdr:col>
      <xdr:colOff>50800</xdr:colOff>
      <xdr:row>78</xdr:row>
      <xdr:rowOff>60409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3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78614</xdr:rowOff>
    </xdr:from>
    <xdr:to>
      <xdr:col>50</xdr:col>
      <xdr:colOff>114300</xdr:colOff>
      <xdr:row>78</xdr:row>
      <xdr:rowOff>111880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51714"/>
          <a:ext cx="889000" cy="3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134953</xdr:rowOff>
    </xdr:from>
    <xdr:to>
      <xdr:col>50</xdr:col>
      <xdr:colOff>165100</xdr:colOff>
      <xdr:row>78</xdr:row>
      <xdr:rowOff>65103</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3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81630</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11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145186</xdr:rowOff>
    </xdr:from>
    <xdr:to>
      <xdr:col>45</xdr:col>
      <xdr:colOff>177800</xdr:colOff>
      <xdr:row>78</xdr:row>
      <xdr:rowOff>78614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346836"/>
          <a:ext cx="889000" cy="104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96394</xdr:rowOff>
    </xdr:from>
    <xdr:to>
      <xdr:col>46</xdr:col>
      <xdr:colOff>38100</xdr:colOff>
      <xdr:row>78</xdr:row>
      <xdr:rowOff>26544</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298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43071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073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145186</xdr:rowOff>
    </xdr:from>
    <xdr:to>
      <xdr:col>41</xdr:col>
      <xdr:colOff>50800</xdr:colOff>
      <xdr:row>77</xdr:row>
      <xdr:rowOff>160324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346836"/>
          <a:ext cx="889000" cy="15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75558</xdr:rowOff>
    </xdr:from>
    <xdr:to>
      <xdr:col>41</xdr:col>
      <xdr:colOff>101600</xdr:colOff>
      <xdr:row>78</xdr:row>
      <xdr:rowOff>5708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277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22235</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5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99864</xdr:rowOff>
    </xdr:from>
    <xdr:to>
      <xdr:col>36</xdr:col>
      <xdr:colOff>165100</xdr:colOff>
      <xdr:row>78</xdr:row>
      <xdr:rowOff>30014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0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46541</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76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28884</xdr:rowOff>
    </xdr:from>
    <xdr:to>
      <xdr:col>55</xdr:col>
      <xdr:colOff>50800</xdr:colOff>
      <xdr:row>78</xdr:row>
      <xdr:rowOff>130484</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0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115261</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16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61080</xdr:rowOff>
    </xdr:from>
    <xdr:to>
      <xdr:col>50</xdr:col>
      <xdr:colOff>165100</xdr:colOff>
      <xdr:row>78</xdr:row>
      <xdr:rowOff>162680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3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153807</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2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27814</xdr:rowOff>
    </xdr:from>
    <xdr:to>
      <xdr:col>46</xdr:col>
      <xdr:colOff>38100</xdr:colOff>
      <xdr:row>78</xdr:row>
      <xdr:rowOff>129414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0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120541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493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94386</xdr:rowOff>
    </xdr:from>
    <xdr:to>
      <xdr:col>41</xdr:col>
      <xdr:colOff>101600</xdr:colOff>
      <xdr:row>78</xdr:row>
      <xdr:rowOff>24536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29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15663</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38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109524</xdr:rowOff>
    </xdr:from>
    <xdr:to>
      <xdr:col>36</xdr:col>
      <xdr:colOff>165100</xdr:colOff>
      <xdr:row>78</xdr:row>
      <xdr:rowOff>39674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311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30801</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403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127186</xdr:rowOff>
    </xdr:from>
    <xdr:to>
      <xdr:col>54</xdr:col>
      <xdr:colOff>189865</xdr:colOff>
      <xdr:row>98</xdr:row>
      <xdr:rowOff>82998</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729136"/>
          <a:ext cx="1270" cy="11559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86825</xdr:rowOff>
    </xdr:from>
    <xdr:ext cx="534377"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88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82998</xdr:rowOff>
    </xdr:from>
    <xdr:to>
      <xdr:col>55</xdr:col>
      <xdr:colOff>88900</xdr:colOff>
      <xdr:row>98</xdr:row>
      <xdr:rowOff>82998</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885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73863</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504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127186</xdr:rowOff>
    </xdr:from>
    <xdr:to>
      <xdr:col>55</xdr:col>
      <xdr:colOff>88900</xdr:colOff>
      <xdr:row>91</xdr:row>
      <xdr:rowOff>127186</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729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50705</xdr:rowOff>
    </xdr:from>
    <xdr:to>
      <xdr:col>55</xdr:col>
      <xdr:colOff>0</xdr:colOff>
      <xdr:row>97</xdr:row>
      <xdr:rowOff>171292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681355"/>
          <a:ext cx="838200" cy="120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129229</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169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106352</xdr:rowOff>
    </xdr:from>
    <xdr:to>
      <xdr:col>55</xdr:col>
      <xdr:colOff>50800</xdr:colOff>
      <xdr:row>97</xdr:row>
      <xdr:rowOff>36502</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565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143554</xdr:rowOff>
    </xdr:from>
    <xdr:to>
      <xdr:col>50</xdr:col>
      <xdr:colOff>114300</xdr:colOff>
      <xdr:row>97</xdr:row>
      <xdr:rowOff>171292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774204"/>
          <a:ext cx="889000" cy="27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72117</xdr:rowOff>
    </xdr:from>
    <xdr:to>
      <xdr:col>50</xdr:col>
      <xdr:colOff>165100</xdr:colOff>
      <xdr:row>97</xdr:row>
      <xdr:rowOff>2267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53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18794</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306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143554</xdr:rowOff>
    </xdr:from>
    <xdr:to>
      <xdr:col>45</xdr:col>
      <xdr:colOff>177800</xdr:colOff>
      <xdr:row>98</xdr:row>
      <xdr:rowOff>2220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774204"/>
          <a:ext cx="889000" cy="3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108564</xdr:rowOff>
    </xdr:from>
    <xdr:to>
      <xdr:col>46</xdr:col>
      <xdr:colOff>38100</xdr:colOff>
      <xdr:row>97</xdr:row>
      <xdr:rowOff>38714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56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55241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34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140495</xdr:rowOff>
    </xdr:from>
    <xdr:to>
      <xdr:col>41</xdr:col>
      <xdr:colOff>50800</xdr:colOff>
      <xdr:row>98</xdr:row>
      <xdr:rowOff>2220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771145"/>
          <a:ext cx="889000" cy="3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106305</xdr:rowOff>
    </xdr:from>
    <xdr:to>
      <xdr:col>41</xdr:col>
      <xdr:colOff>101600</xdr:colOff>
      <xdr:row>97</xdr:row>
      <xdr:rowOff>36455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56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52982</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340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139461</xdr:rowOff>
    </xdr:from>
    <xdr:to>
      <xdr:col>36</xdr:col>
      <xdr:colOff>165100</xdr:colOff>
      <xdr:row>97</xdr:row>
      <xdr:rowOff>69611</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598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86138</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37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171355</xdr:rowOff>
    </xdr:from>
    <xdr:to>
      <xdr:col>55</xdr:col>
      <xdr:colOff>50800</xdr:colOff>
      <xdr:row>97</xdr:row>
      <xdr:rowOff>101505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3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149782</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60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120492</xdr:rowOff>
    </xdr:from>
    <xdr:to>
      <xdr:col>50</xdr:col>
      <xdr:colOff>165100</xdr:colOff>
      <xdr:row>98</xdr:row>
      <xdr:rowOff>50642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75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41769</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843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92754</xdr:rowOff>
    </xdr:from>
    <xdr:to>
      <xdr:col>46</xdr:col>
      <xdr:colOff>38100</xdr:colOff>
      <xdr:row>98</xdr:row>
      <xdr:rowOff>22904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2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14031</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816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122870</xdr:rowOff>
    </xdr:from>
    <xdr:to>
      <xdr:col>41</xdr:col>
      <xdr:colOff>101600</xdr:colOff>
      <xdr:row>98</xdr:row>
      <xdr:rowOff>53020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75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44147</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846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89695</xdr:rowOff>
    </xdr:from>
    <xdr:to>
      <xdr:col>36</xdr:col>
      <xdr:colOff>165100</xdr:colOff>
      <xdr:row>98</xdr:row>
      <xdr:rowOff>19845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72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10972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813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110915</xdr:rowOff>
    </xdr:from>
    <xdr:to>
      <xdr:col>85</xdr:col>
      <xdr:colOff>126364</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254415"/>
          <a:ext cx="1269" cy="1400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57592</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29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110915</xdr:rowOff>
    </xdr:from>
    <xdr:to>
      <xdr:col>86</xdr:col>
      <xdr:colOff>25400</xdr:colOff>
      <xdr:row>30</xdr:row>
      <xdr:rowOff>110915</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254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135996</xdr:rowOff>
    </xdr:from>
    <xdr:to>
      <xdr:col>85</xdr:col>
      <xdr:colOff>127000</xdr:colOff>
      <xdr:row>38</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6651096"/>
          <a:ext cx="838200" cy="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154909</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327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132032</xdr:rowOff>
    </xdr:from>
    <xdr:to>
      <xdr:col>85</xdr:col>
      <xdr:colOff>177800</xdr:colOff>
      <xdr:row>38</xdr:row>
      <xdr:rowOff>62182</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105410</xdr:rowOff>
    </xdr:from>
    <xdr:to>
      <xdr:col>81</xdr:col>
      <xdr:colOff>50800</xdr:colOff>
      <xdr:row>38</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6205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160150</xdr:rowOff>
    </xdr:from>
    <xdr:to>
      <xdr:col>81</xdr:col>
      <xdr:colOff>101600</xdr:colOff>
      <xdr:row>38</xdr:row>
      <xdr:rowOff>90300</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106827</xdr:rowOff>
    </xdr:from>
    <xdr:ext cx="534377"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14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147628</xdr:rowOff>
    </xdr:from>
    <xdr:to>
      <xdr:col>76</xdr:col>
      <xdr:colOff>114300</xdr:colOff>
      <xdr:row>38</xdr:row>
      <xdr:rowOff>105410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491278"/>
          <a:ext cx="889000" cy="129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165774</xdr:rowOff>
    </xdr:from>
    <xdr:to>
      <xdr:col>76</xdr:col>
      <xdr:colOff>165100</xdr:colOff>
      <xdr:row>38</xdr:row>
      <xdr:rowOff>95924</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112451</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25111" y="628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147628</xdr:rowOff>
    </xdr:from>
    <xdr:to>
      <xdr:col>71</xdr:col>
      <xdr:colOff>177800</xdr:colOff>
      <xdr:row>37</xdr:row>
      <xdr:rowOff>152136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491278"/>
          <a:ext cx="889000" cy="4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8789</xdr:rowOff>
    </xdr:from>
    <xdr:to>
      <xdr:col>72</xdr:col>
      <xdr:colOff>38100</xdr:colOff>
      <xdr:row>38</xdr:row>
      <xdr:rowOff>110389</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52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101516</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61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171369</xdr:rowOff>
    </xdr:from>
    <xdr:to>
      <xdr:col>67</xdr:col>
      <xdr:colOff>101600</xdr:colOff>
      <xdr:row>38</xdr:row>
      <xdr:rowOff>101519</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51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92646</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607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85196</xdr:rowOff>
    </xdr:from>
    <xdr:to>
      <xdr:col>85</xdr:col>
      <xdr:colOff>177800</xdr:colOff>
      <xdr:row>39</xdr:row>
      <xdr:rowOff>15346</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00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123</xdr:rowOff>
    </xdr:from>
    <xdr:ext cx="378565"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5152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54610</xdr:rowOff>
    </xdr:from>
    <xdr:to>
      <xdr:col>76</xdr:col>
      <xdr:colOff>165100</xdr:colOff>
      <xdr:row>38</xdr:row>
      <xdr:rowOff>156210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56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147337</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66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96828</xdr:rowOff>
    </xdr:from>
    <xdr:to>
      <xdr:col>72</xdr:col>
      <xdr:colOff>38100</xdr:colOff>
      <xdr:row>38</xdr:row>
      <xdr:rowOff>26978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440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43505</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36111" y="6215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101336</xdr:rowOff>
    </xdr:from>
    <xdr:to>
      <xdr:col>67</xdr:col>
      <xdr:colOff>101600</xdr:colOff>
      <xdr:row>38</xdr:row>
      <xdr:rowOff>31486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44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48013</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47111" y="6220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71362</xdr:rowOff>
    </xdr:from>
    <xdr:to>
      <xdr:col>85</xdr:col>
      <xdr:colOff>126364</xdr:colOff>
      <xdr:row>78</xdr:row>
      <xdr:rowOff>135672</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244312"/>
          <a:ext cx="1269" cy="126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139499</xdr:rowOff>
    </xdr:from>
    <xdr:ext cx="378565"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512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135672</xdr:rowOff>
    </xdr:from>
    <xdr:to>
      <xdr:col>86</xdr:col>
      <xdr:colOff>25400</xdr:colOff>
      <xdr:row>78</xdr:row>
      <xdr:rowOff>135672</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508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18039</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2019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71362</xdr:rowOff>
    </xdr:from>
    <xdr:to>
      <xdr:col>86</xdr:col>
      <xdr:colOff>25400</xdr:colOff>
      <xdr:row>71</xdr:row>
      <xdr:rowOff>71362</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244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57824</xdr:rowOff>
    </xdr:from>
    <xdr:to>
      <xdr:col>85</xdr:col>
      <xdr:colOff>127000</xdr:colOff>
      <xdr:row>76</xdr:row>
      <xdr:rowOff>73196</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3088024"/>
          <a:ext cx="838200" cy="1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17784</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30479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39357</xdr:rowOff>
    </xdr:from>
    <xdr:to>
      <xdr:col>85</xdr:col>
      <xdr:colOff>177800</xdr:colOff>
      <xdr:row>76</xdr:row>
      <xdr:rowOff>140957</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306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73196</xdr:rowOff>
    </xdr:from>
    <xdr:to>
      <xdr:col>81</xdr:col>
      <xdr:colOff>50800</xdr:colOff>
      <xdr:row>76</xdr:row>
      <xdr:rowOff>82367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103396"/>
          <a:ext cx="889000" cy="9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57719</xdr:rowOff>
    </xdr:from>
    <xdr:to>
      <xdr:col>81</xdr:col>
      <xdr:colOff>101600</xdr:colOff>
      <xdr:row>76</xdr:row>
      <xdr:rowOff>159319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308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150446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3180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82367</xdr:rowOff>
    </xdr:from>
    <xdr:to>
      <xdr:col>76</xdr:col>
      <xdr:colOff>114300</xdr:colOff>
      <xdr:row>76</xdr:row>
      <xdr:rowOff>137460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112567"/>
          <a:ext cx="889000" cy="55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79587</xdr:rowOff>
    </xdr:from>
    <xdr:to>
      <xdr:col>76</xdr:col>
      <xdr:colOff>165100</xdr:colOff>
      <xdr:row>77</xdr:row>
      <xdr:rowOff>9737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3109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864</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3202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137460</xdr:rowOff>
    </xdr:from>
    <xdr:to>
      <xdr:col>71</xdr:col>
      <xdr:colOff>177800</xdr:colOff>
      <xdr:row>77</xdr:row>
      <xdr:rowOff>40058</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167660"/>
          <a:ext cx="889000" cy="74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88506</xdr:rowOff>
    </xdr:from>
    <xdr:to>
      <xdr:col>72</xdr:col>
      <xdr:colOff>38100</xdr:colOff>
      <xdr:row>77</xdr:row>
      <xdr:rowOff>18656</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9783</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321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116816</xdr:rowOff>
    </xdr:from>
    <xdr:to>
      <xdr:col>67</xdr:col>
      <xdr:colOff>101600</xdr:colOff>
      <xdr:row>77</xdr:row>
      <xdr:rowOff>46966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63494</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92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7024</xdr:rowOff>
    </xdr:from>
    <xdr:to>
      <xdr:col>85</xdr:col>
      <xdr:colOff>177800</xdr:colOff>
      <xdr:row>76</xdr:row>
      <xdr:rowOff>108624</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03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29901</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888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22396</xdr:rowOff>
    </xdr:from>
    <xdr:to>
      <xdr:col>81</xdr:col>
      <xdr:colOff>101600</xdr:colOff>
      <xdr:row>76</xdr:row>
      <xdr:rowOff>123996</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05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140523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827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31567</xdr:rowOff>
    </xdr:from>
    <xdr:to>
      <xdr:col>76</xdr:col>
      <xdr:colOff>165100</xdr:colOff>
      <xdr:row>76</xdr:row>
      <xdr:rowOff>133167</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06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149694</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3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86660</xdr:rowOff>
    </xdr:from>
    <xdr:to>
      <xdr:col>72</xdr:col>
      <xdr:colOff>38100</xdr:colOff>
      <xdr:row>77</xdr:row>
      <xdr:rowOff>16810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11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33337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892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160708</xdr:rowOff>
    </xdr:from>
    <xdr:to>
      <xdr:col>67</xdr:col>
      <xdr:colOff>101600</xdr:colOff>
      <xdr:row>77</xdr:row>
      <xdr:rowOff>90858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190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81985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283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146862</xdr:rowOff>
    </xdr:from>
    <xdr:to>
      <xdr:col>85</xdr:col>
      <xdr:colOff>126364</xdr:colOff>
      <xdr:row>99</xdr:row>
      <xdr:rowOff>91388</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77362"/>
          <a:ext cx="1269" cy="1487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95215</xdr:rowOff>
    </xdr:from>
    <xdr:ext cx="469744"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706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91388</xdr:rowOff>
    </xdr:from>
    <xdr:to>
      <xdr:col>86</xdr:col>
      <xdr:colOff>25400</xdr:colOff>
      <xdr:row>99</xdr:row>
      <xdr:rowOff>91388</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7064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93539</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352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146862</xdr:rowOff>
    </xdr:from>
    <xdr:to>
      <xdr:col>86</xdr:col>
      <xdr:colOff>25400</xdr:colOff>
      <xdr:row>90</xdr:row>
      <xdr:rowOff>146862</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77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8527</xdr:rowOff>
    </xdr:from>
    <xdr:to>
      <xdr:col>85</xdr:col>
      <xdr:colOff>127000</xdr:colOff>
      <xdr:row>98</xdr:row>
      <xdr:rowOff>65891</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10627"/>
          <a:ext cx="838200" cy="57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97218</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899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118791</xdr:rowOff>
    </xdr:from>
    <xdr:to>
      <xdr:col>85</xdr:col>
      <xdr:colOff>177800</xdr:colOff>
      <xdr:row>99</xdr:row>
      <xdr:rowOff>48941</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920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65891</xdr:rowOff>
    </xdr:from>
    <xdr:to>
      <xdr:col>81</xdr:col>
      <xdr:colOff>50800</xdr:colOff>
      <xdr:row>98</xdr:row>
      <xdr:rowOff>125350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867991"/>
          <a:ext cx="889000" cy="59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98070</xdr:rowOff>
    </xdr:from>
    <xdr:to>
      <xdr:col>81</xdr:col>
      <xdr:colOff>101600</xdr:colOff>
      <xdr:row>99</xdr:row>
      <xdr:rowOff>28220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90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19347</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99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125350</xdr:rowOff>
    </xdr:from>
    <xdr:to>
      <xdr:col>76</xdr:col>
      <xdr:colOff>114300</xdr:colOff>
      <xdr:row>98</xdr:row>
      <xdr:rowOff>137187</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927450"/>
          <a:ext cx="889000" cy="11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144523</xdr:rowOff>
    </xdr:from>
    <xdr:to>
      <xdr:col>76</xdr:col>
      <xdr:colOff>165100</xdr:colOff>
      <xdr:row>99</xdr:row>
      <xdr:rowOff>74673</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94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65800</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7039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20572</xdr:rowOff>
    </xdr:from>
    <xdr:to>
      <xdr:col>71</xdr:col>
      <xdr:colOff>177800</xdr:colOff>
      <xdr:row>98</xdr:row>
      <xdr:rowOff>137187</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2814300" y="16822672"/>
          <a:ext cx="889000" cy="11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169461</xdr:rowOff>
    </xdr:from>
    <xdr:to>
      <xdr:col>72</xdr:col>
      <xdr:colOff>38100</xdr:colOff>
      <xdr:row>99</xdr:row>
      <xdr:rowOff>99611</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971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90738</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7064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167162</xdr:rowOff>
    </xdr:from>
    <xdr:to>
      <xdr:col>67</xdr:col>
      <xdr:colOff>101600</xdr:colOff>
      <xdr:row>99</xdr:row>
      <xdr:rowOff>97312</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969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88439</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706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129177</xdr:rowOff>
    </xdr:from>
    <xdr:to>
      <xdr:col>85</xdr:col>
      <xdr:colOff>177800</xdr:colOff>
      <xdr:row>98</xdr:row>
      <xdr:rowOff>59327</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75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152054</xdr:rowOff>
    </xdr:from>
    <xdr:ext cx="599010"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611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15091</xdr:rowOff>
    </xdr:from>
    <xdr:to>
      <xdr:col>81</xdr:col>
      <xdr:colOff>101600</xdr:colOff>
      <xdr:row>98</xdr:row>
      <xdr:rowOff>116691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17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133218</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181795" y="16592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74550</xdr:rowOff>
    </xdr:from>
    <xdr:to>
      <xdr:col>76</xdr:col>
      <xdr:colOff>165100</xdr:colOff>
      <xdr:row>99</xdr:row>
      <xdr:rowOff>4700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7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21227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65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86387</xdr:rowOff>
    </xdr:from>
    <xdr:to>
      <xdr:col>72</xdr:col>
      <xdr:colOff>38100</xdr:colOff>
      <xdr:row>99</xdr:row>
      <xdr:rowOff>16537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8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33064</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663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141222</xdr:rowOff>
    </xdr:from>
    <xdr:to>
      <xdr:col>67</xdr:col>
      <xdr:colOff>101600</xdr:colOff>
      <xdr:row>98</xdr:row>
      <xdr:rowOff>71372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771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87899</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14795" y="16547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10574</xdr:rowOff>
    </xdr:from>
    <xdr:to>
      <xdr:col>116</xdr:col>
      <xdr:colOff>62864</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2159595" y="5154074"/>
          <a:ext cx="1269" cy="1631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2" name="投資及び出資金最小値テキスト">
          <a:extLst>
            <a:ext uri="{FF2B5EF4-FFF2-40B4-BE49-F238E27FC236}">
              <a16:creationId xmlns:a16="http://schemas.microsoft.com/office/drawing/2014/main" id="{00000000-0008-0000-0600-0000DC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128701</xdr:rowOff>
    </xdr:from>
    <xdr:ext cx="534377" cy="259045"/>
    <xdr:sp macro="" textlink="">
      <xdr:nvSpPr>
        <xdr:cNvPr id="734" name="投資及び出資金最大値テキスト">
          <a:extLst>
            <a:ext uri="{FF2B5EF4-FFF2-40B4-BE49-F238E27FC236}">
              <a16:creationId xmlns:a16="http://schemas.microsoft.com/office/drawing/2014/main" id="{00000000-0008-0000-0600-0000DE020000}"/>
            </a:ext>
          </a:extLst>
        </xdr:cNvPr>
        <xdr:cNvSpPr txBox="1"/>
      </xdr:nvSpPr>
      <xdr:spPr>
        <a:xfrm>
          <a:off x="22212300" y="492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10574</xdr:rowOff>
    </xdr:from>
    <xdr:to>
      <xdr:col>116</xdr:col>
      <xdr:colOff>152400</xdr:colOff>
      <xdr:row>30</xdr:row>
      <xdr:rowOff>10574</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5154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72883</xdr:rowOff>
    </xdr:from>
    <xdr:to>
      <xdr:col>116</xdr:col>
      <xdr:colOff>63500</xdr:colOff>
      <xdr:row>39</xdr:row>
      <xdr:rowOff>79448</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1323300" y="6759433"/>
          <a:ext cx="838200" cy="6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110960</xdr:rowOff>
    </xdr:from>
    <xdr:ext cx="469744" cy="259045"/>
    <xdr:sp macro="" textlink="">
      <xdr:nvSpPr>
        <xdr:cNvPr id="737" name="投資及び出資金平均値テキスト">
          <a:extLst>
            <a:ext uri="{FF2B5EF4-FFF2-40B4-BE49-F238E27FC236}">
              <a16:creationId xmlns:a16="http://schemas.microsoft.com/office/drawing/2014/main" id="{00000000-0008-0000-0600-0000E1020000}"/>
            </a:ext>
          </a:extLst>
        </xdr:cNvPr>
        <xdr:cNvSpPr txBox="1"/>
      </xdr:nvSpPr>
      <xdr:spPr>
        <a:xfrm>
          <a:off x="22212300" y="64546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88084</xdr:rowOff>
    </xdr:from>
    <xdr:to>
      <xdr:col>116</xdr:col>
      <xdr:colOff>114300</xdr:colOff>
      <xdr:row>39</xdr:row>
      <xdr:rowOff>18234</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2110700" y="6603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72883</xdr:rowOff>
    </xdr:from>
    <xdr:to>
      <xdr:col>111</xdr:col>
      <xdr:colOff>177800</xdr:colOff>
      <xdr:row>39</xdr:row>
      <xdr:rowOff>79448</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0434300" y="6759433"/>
          <a:ext cx="889000" cy="6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92263</xdr:rowOff>
    </xdr:from>
    <xdr:to>
      <xdr:col>112</xdr:col>
      <xdr:colOff>38100</xdr:colOff>
      <xdr:row>39</xdr:row>
      <xdr:rowOff>22413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1272500" y="660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38941</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088428" y="6382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72883</xdr:rowOff>
    </xdr:from>
    <xdr:to>
      <xdr:col>107</xdr:col>
      <xdr:colOff>50800</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19545300" y="6759433"/>
          <a:ext cx="889000" cy="25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127827</xdr:rowOff>
    </xdr:from>
    <xdr:to>
      <xdr:col>107</xdr:col>
      <xdr:colOff>101600</xdr:colOff>
      <xdr:row>39</xdr:row>
      <xdr:rowOff>57977</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0383500" y="664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74504</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199428" y="6418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81570</xdr:rowOff>
    </xdr:from>
    <xdr:to>
      <xdr:col>102</xdr:col>
      <xdr:colOff>114300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8656300" y="6768120"/>
          <a:ext cx="889000" cy="1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145038</xdr:rowOff>
    </xdr:from>
    <xdr:to>
      <xdr:col>102</xdr:col>
      <xdr:colOff>165100</xdr:colOff>
      <xdr:row>39</xdr:row>
      <xdr:rowOff>75188</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9494500" y="6660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91715</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310428" y="6435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147095</xdr:rowOff>
    </xdr:from>
    <xdr:to>
      <xdr:col>98</xdr:col>
      <xdr:colOff>38100</xdr:colOff>
      <xdr:row>39</xdr:row>
      <xdr:rowOff>77245</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8605500" y="666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93772</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21428" y="6437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22083</xdr:rowOff>
    </xdr:from>
    <xdr:to>
      <xdr:col>116</xdr:col>
      <xdr:colOff>114300</xdr:colOff>
      <xdr:row>39</xdr:row>
      <xdr:rowOff>123683</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2110700" y="6708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108460</xdr:rowOff>
    </xdr:from>
    <xdr:ext cx="378565" cy="259045"/>
    <xdr:sp macro="" textlink="">
      <xdr:nvSpPr>
        <xdr:cNvPr id="756" name="投資及び出資金該当値テキスト">
          <a:extLst>
            <a:ext uri="{FF2B5EF4-FFF2-40B4-BE49-F238E27FC236}">
              <a16:creationId xmlns:a16="http://schemas.microsoft.com/office/drawing/2014/main" id="{00000000-0008-0000-0600-0000F4020000}"/>
            </a:ext>
          </a:extLst>
        </xdr:cNvPr>
        <xdr:cNvSpPr txBox="1"/>
      </xdr:nvSpPr>
      <xdr:spPr>
        <a:xfrm>
          <a:off x="22212300" y="6623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28648</xdr:rowOff>
    </xdr:from>
    <xdr:to>
      <xdr:col>112</xdr:col>
      <xdr:colOff>38100</xdr:colOff>
      <xdr:row>39</xdr:row>
      <xdr:rowOff>130248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1272500" y="671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121375</xdr:rowOff>
    </xdr:from>
    <xdr:ext cx="378565"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4017" y="68079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22083</xdr:rowOff>
    </xdr:from>
    <xdr:to>
      <xdr:col>107</xdr:col>
      <xdr:colOff>101600</xdr:colOff>
      <xdr:row>39</xdr:row>
      <xdr:rowOff>123683</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0383500" y="6708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114810</xdr:rowOff>
    </xdr:from>
    <xdr:ext cx="378565"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5017" y="68013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30770</xdr:rowOff>
    </xdr:from>
    <xdr:to>
      <xdr:col>98</xdr:col>
      <xdr:colOff>38100</xdr:colOff>
      <xdr:row>39</xdr:row>
      <xdr:rowOff>132370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8605500" y="671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123497</xdr:rowOff>
    </xdr:from>
    <xdr:ext cx="378565"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7017" y="68100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35622</xdr:rowOff>
    </xdr:from>
    <xdr:to>
      <xdr:col>116</xdr:col>
      <xdr:colOff>62864</xdr:colOff>
      <xdr:row>59</xdr:row>
      <xdr:rowOff>98878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79572"/>
          <a:ext cx="1269" cy="1434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153749</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35622</xdr:rowOff>
    </xdr:from>
    <xdr:to>
      <xdr:col>116</xdr:col>
      <xdr:colOff>152400</xdr:colOff>
      <xdr:row>51</xdr:row>
      <xdr:rowOff>35622</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79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72655</xdr:rowOff>
    </xdr:from>
    <xdr:to>
      <xdr:col>116</xdr:col>
      <xdr:colOff>63500</xdr:colOff>
      <xdr:row>59</xdr:row>
      <xdr:rowOff>73243</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88205"/>
          <a:ext cx="838200" cy="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148908</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215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126031</xdr:rowOff>
    </xdr:from>
    <xdr:to>
      <xdr:col>116</xdr:col>
      <xdr:colOff>114300</xdr:colOff>
      <xdr:row>59</xdr:row>
      <xdr:rowOff>56181</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7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73243</xdr:rowOff>
    </xdr:from>
    <xdr:to>
      <xdr:col>111</xdr:col>
      <xdr:colOff>177800</xdr:colOff>
      <xdr:row>59</xdr:row>
      <xdr:rowOff>74059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88793"/>
          <a:ext cx="889000" cy="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122929</xdr:rowOff>
    </xdr:from>
    <xdr:to>
      <xdr:col>112</xdr:col>
      <xdr:colOff>38100</xdr:colOff>
      <xdr:row>59</xdr:row>
      <xdr:rowOff>53079</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69606</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4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74059</xdr:rowOff>
    </xdr:from>
    <xdr:to>
      <xdr:col>107</xdr:col>
      <xdr:colOff>50800</xdr:colOff>
      <xdr:row>59</xdr:row>
      <xdr:rowOff>74712</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89609"/>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114471</xdr:rowOff>
    </xdr:from>
    <xdr:to>
      <xdr:col>107</xdr:col>
      <xdr:colOff>101600</xdr:colOff>
      <xdr:row>59</xdr:row>
      <xdr:rowOff>44621</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8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61148</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74712</xdr:rowOff>
    </xdr:from>
    <xdr:to>
      <xdr:col>102</xdr:col>
      <xdr:colOff>114300</xdr:colOff>
      <xdr:row>59</xdr:row>
      <xdr:rowOff>75333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90262"/>
          <a:ext cx="889000" cy="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131256</xdr:rowOff>
    </xdr:from>
    <xdr:to>
      <xdr:col>102</xdr:col>
      <xdr:colOff>165100</xdr:colOff>
      <xdr:row>59</xdr:row>
      <xdr:rowOff>61406</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75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77933</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50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130799</xdr:rowOff>
    </xdr:from>
    <xdr:to>
      <xdr:col>98</xdr:col>
      <xdr:colOff>38100</xdr:colOff>
      <xdr:row>59</xdr:row>
      <xdr:rowOff>60949</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74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77476</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50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21855</xdr:rowOff>
    </xdr:from>
    <xdr:to>
      <xdr:col>116</xdr:col>
      <xdr:colOff>114300</xdr:colOff>
      <xdr:row>59</xdr:row>
      <xdr:rowOff>123455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3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108232</xdr:rowOff>
    </xdr:from>
    <xdr:ext cx="378565"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523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22443</xdr:rowOff>
    </xdr:from>
    <xdr:to>
      <xdr:col>112</xdr:col>
      <xdr:colOff>38100</xdr:colOff>
      <xdr:row>59</xdr:row>
      <xdr:rowOff>124043</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37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115170</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4017" y="102307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23259</xdr:rowOff>
    </xdr:from>
    <xdr:to>
      <xdr:col>107</xdr:col>
      <xdr:colOff>101600</xdr:colOff>
      <xdr:row>59</xdr:row>
      <xdr:rowOff>124859</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38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115986</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5017" y="10231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23912</xdr:rowOff>
    </xdr:from>
    <xdr:to>
      <xdr:col>102</xdr:col>
      <xdr:colOff>165100</xdr:colOff>
      <xdr:row>59</xdr:row>
      <xdr:rowOff>125512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3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116639</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6017" y="102321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24533</xdr:rowOff>
    </xdr:from>
    <xdr:to>
      <xdr:col>98</xdr:col>
      <xdr:colOff>38100</xdr:colOff>
      <xdr:row>59</xdr:row>
      <xdr:rowOff>126133</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4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117260</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7017" y="102328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112146</xdr:rowOff>
    </xdr:from>
    <xdr:to>
      <xdr:col>116</xdr:col>
      <xdr:colOff>62864</xdr:colOff>
      <xdr:row>78</xdr:row>
      <xdr:rowOff>11157</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113646"/>
          <a:ext cx="1269" cy="1270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14984</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3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11157</xdr:rowOff>
    </xdr:from>
    <xdr:to>
      <xdr:col>116</xdr:col>
      <xdr:colOff>152400</xdr:colOff>
      <xdr:row>78</xdr:row>
      <xdr:rowOff>11157</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3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58823</xdr:rowOff>
    </xdr:from>
    <xdr:ext cx="599010"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888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112146</xdr:rowOff>
    </xdr:from>
    <xdr:to>
      <xdr:col>116</xdr:col>
      <xdr:colOff>152400</xdr:colOff>
      <xdr:row>70</xdr:row>
      <xdr:rowOff>112146</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11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44747</xdr:rowOff>
    </xdr:from>
    <xdr:to>
      <xdr:col>116</xdr:col>
      <xdr:colOff>63500</xdr:colOff>
      <xdr:row>75</xdr:row>
      <xdr:rowOff>77795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1323300" y="12903497"/>
          <a:ext cx="838200" cy="3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101586</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2960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123159</xdr:rowOff>
    </xdr:from>
    <xdr:to>
      <xdr:col>116</xdr:col>
      <xdr:colOff>114300</xdr:colOff>
      <xdr:row>76</xdr:row>
      <xdr:rowOff>53308</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298190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63401</xdr:rowOff>
    </xdr:from>
    <xdr:to>
      <xdr:col>111</xdr:col>
      <xdr:colOff>177800</xdr:colOff>
      <xdr:row>75</xdr:row>
      <xdr:rowOff>77795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0434300" y="12750701"/>
          <a:ext cx="889000" cy="185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146652</xdr:rowOff>
    </xdr:from>
    <xdr:to>
      <xdr:col>112</xdr:col>
      <xdr:colOff>38100</xdr:colOff>
      <xdr:row>76</xdr:row>
      <xdr:rowOff>76802</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3005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67929</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309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63401</xdr:rowOff>
    </xdr:from>
    <xdr:to>
      <xdr:col>107</xdr:col>
      <xdr:colOff>50800</xdr:colOff>
      <xdr:row>74</xdr:row>
      <xdr:rowOff>159421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45300" y="12750701"/>
          <a:ext cx="889000" cy="9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142400</xdr:rowOff>
    </xdr:from>
    <xdr:to>
      <xdr:col>107</xdr:col>
      <xdr:colOff>101600</xdr:colOff>
      <xdr:row>76</xdr:row>
      <xdr:rowOff>72551</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30011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63678</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3093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118478</xdr:rowOff>
    </xdr:from>
    <xdr:to>
      <xdr:col>102</xdr:col>
      <xdr:colOff>114300</xdr:colOff>
      <xdr:row>74</xdr:row>
      <xdr:rowOff>159421</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8656300" y="12805778"/>
          <a:ext cx="889000" cy="40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120043</xdr:rowOff>
    </xdr:from>
    <xdr:to>
      <xdr:col>102</xdr:col>
      <xdr:colOff>165100</xdr:colOff>
      <xdr:row>76</xdr:row>
      <xdr:rowOff>50192</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297879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41319</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307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127991</xdr:rowOff>
    </xdr:from>
    <xdr:to>
      <xdr:col>98</xdr:col>
      <xdr:colOff>38100</xdr:colOff>
      <xdr:row>76</xdr:row>
      <xdr:rowOff>58141</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298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49268</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3079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165397</xdr:rowOff>
    </xdr:from>
    <xdr:to>
      <xdr:col>116</xdr:col>
      <xdr:colOff>114300</xdr:colOff>
      <xdr:row>75</xdr:row>
      <xdr:rowOff>95547</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285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16824</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270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26995</xdr:rowOff>
    </xdr:from>
    <xdr:to>
      <xdr:col>112</xdr:col>
      <xdr:colOff>38100</xdr:colOff>
      <xdr:row>75</xdr:row>
      <xdr:rowOff>128595</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288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145122</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266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12601</xdr:rowOff>
    </xdr:from>
    <xdr:to>
      <xdr:col>107</xdr:col>
      <xdr:colOff>101600</xdr:colOff>
      <xdr:row>74</xdr:row>
      <xdr:rowOff>114201</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269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72</xdr:row>
      <xdr:rowOff>130728</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34795" y="1247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108621</xdr:rowOff>
    </xdr:from>
    <xdr:to>
      <xdr:col>102</xdr:col>
      <xdr:colOff>165100</xdr:colOff>
      <xdr:row>75</xdr:row>
      <xdr:rowOff>38771</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2795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55298</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2571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67678</xdr:rowOff>
    </xdr:from>
    <xdr:to>
      <xdr:col>98</xdr:col>
      <xdr:colOff>38100</xdr:colOff>
      <xdr:row>74</xdr:row>
      <xdr:rowOff>169278</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2754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14355</xdr:rowOff>
    </xdr:from>
    <xdr:ext cx="59901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56795" y="12530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人当たりのコストについては、当該年度の実施事業の内容や人口数により大きく変動するものと思われるが、令和４年度の特徴としては、扶助費や普通建設事業費（うち更新整備）、積立金などに見受けられる。扶助費については、子育て世帯への臨時特別給付金や住民税非課税世帯等に対する臨時特別給付金等の国補助事業に伴う臨時的な減少要因が大きく、住民一人あたりの扶助費が前年度比１７，３１１円減少した。扶助費の減少は全国的な傾向であることが読み取れ、類似団体内平均値と比較しても同程度である。更新整備に係る普通建設事業費については、地域福祉センター大規模改修事業や除雪ロータリ更新事業など、単独事業費の増加により、一人当たりコストが前年度比２６，３７５円増加した。類似団体内平均値を１４，２１８円下回っている状況であり、今後は既存施設の計画的な更新整備を進めていく必要がある。一方で、引き続き公共施設の集約化や不用施設の除却などを進め、施設維持管理に係る経費を抑制していく。積立金については、今後想定される小中学校の大規模改修に備えるため、学校施設整備基金を新設し、４１０，００３千円を積み増したことが大きな増加要因となっている。住民一人当たり積立金は前年度比３５，１３１円の増加となった。積立金については、剰余金を財源にするほか、目的に応じて計画的に積み立てていく方針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4,981
4,931
161.67
5,141,708
4,834,870
303,041
2,799,986
3,695,217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164084</xdr:rowOff>
    </xdr:from>
    <xdr:to>
      <xdr:col>24</xdr:col>
      <xdr:colOff>62865</xdr:colOff>
      <xdr:row>38</xdr:row>
      <xdr:rowOff>62847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07584"/>
          <a:ext cx="1270" cy="1270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66674</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81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62847</xdr:rowOff>
    </xdr:from>
    <xdr:to>
      <xdr:col>24</xdr:col>
      <xdr:colOff>152400</xdr:colOff>
      <xdr:row>38</xdr:row>
      <xdr:rowOff>62847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77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110761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16,576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164084</xdr:rowOff>
    </xdr:from>
    <xdr:to>
      <xdr:col>24</xdr:col>
      <xdr:colOff>152400</xdr:colOff>
      <xdr:row>30</xdr:row>
      <xdr:rowOff>164084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07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110635</xdr:rowOff>
    </xdr:from>
    <xdr:to>
      <xdr:col>24</xdr:col>
      <xdr:colOff>63500</xdr:colOff>
      <xdr:row>33</xdr:row>
      <xdr:rowOff>144599</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5768485"/>
          <a:ext cx="838200" cy="3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141894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9711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163467</xdr:rowOff>
    </xdr:from>
    <xdr:to>
      <xdr:col>24</xdr:col>
      <xdr:colOff>114300</xdr:colOff>
      <xdr:row>35</xdr:row>
      <xdr:rowOff>93617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99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110635</xdr:rowOff>
    </xdr:from>
    <xdr:to>
      <xdr:col>19</xdr:col>
      <xdr:colOff>177800</xdr:colOff>
      <xdr:row>33</xdr:row>
      <xdr:rowOff>146231</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768485"/>
          <a:ext cx="889000" cy="35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29028</xdr:rowOff>
    </xdr:from>
    <xdr:to>
      <xdr:col>20</xdr:col>
      <xdr:colOff>38100</xdr:colOff>
      <xdr:row>35</xdr:row>
      <xdr:rowOff>130628</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2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121755</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12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144490</xdr:rowOff>
    </xdr:from>
    <xdr:to>
      <xdr:col>15</xdr:col>
      <xdr:colOff>50800</xdr:colOff>
      <xdr:row>33</xdr:row>
      <xdr:rowOff>146231</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5802340"/>
          <a:ext cx="889000" cy="1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47861</xdr:rowOff>
    </xdr:from>
    <xdr:to>
      <xdr:col>15</xdr:col>
      <xdr:colOff>101600</xdr:colOff>
      <xdr:row>35</xdr:row>
      <xdr:rowOff>149461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04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140588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14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105737</xdr:rowOff>
    </xdr:from>
    <xdr:to>
      <xdr:col>10</xdr:col>
      <xdr:colOff>114300</xdr:colOff>
      <xdr:row>33</xdr:row>
      <xdr:rowOff>144490</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5763587"/>
          <a:ext cx="889000" cy="38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16184</xdr:rowOff>
    </xdr:from>
    <xdr:to>
      <xdr:col>10</xdr:col>
      <xdr:colOff>165100</xdr:colOff>
      <xdr:row>35</xdr:row>
      <xdr:rowOff>117784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1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108911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09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49385</xdr:rowOff>
    </xdr:from>
    <xdr:to>
      <xdr:col>6</xdr:col>
      <xdr:colOff>38100</xdr:colOff>
      <xdr:row>35</xdr:row>
      <xdr:rowOff>150985</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05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142112</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14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93799</xdr:rowOff>
    </xdr:from>
    <xdr:to>
      <xdr:col>24</xdr:col>
      <xdr:colOff>114300</xdr:colOff>
      <xdr:row>34</xdr:row>
      <xdr:rowOff>23949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751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116676</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603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59835</xdr:rowOff>
    </xdr:from>
    <xdr:to>
      <xdr:col>20</xdr:col>
      <xdr:colOff>38100</xdr:colOff>
      <xdr:row>33</xdr:row>
      <xdr:rowOff>161435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71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6512</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5492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95431</xdr:rowOff>
    </xdr:from>
    <xdr:to>
      <xdr:col>15</xdr:col>
      <xdr:colOff>101600</xdr:colOff>
      <xdr:row>34</xdr:row>
      <xdr:rowOff>25581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753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42108</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41111" y="5528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93690</xdr:rowOff>
    </xdr:from>
    <xdr:to>
      <xdr:col>10</xdr:col>
      <xdr:colOff>165100</xdr:colOff>
      <xdr:row>34</xdr:row>
      <xdr:rowOff>23840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75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40367</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52111" y="552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54937</xdr:rowOff>
    </xdr:from>
    <xdr:to>
      <xdr:col>6</xdr:col>
      <xdr:colOff>38100</xdr:colOff>
      <xdr:row>33</xdr:row>
      <xdr:rowOff>156537</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71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1614</xdr:rowOff>
    </xdr:from>
    <xdr:ext cx="534377"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63111" y="5488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72365</xdr:rowOff>
    </xdr:from>
    <xdr:to>
      <xdr:col>24</xdr:col>
      <xdr:colOff>62865</xdr:colOff>
      <xdr:row>58</xdr:row>
      <xdr:rowOff>155503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4865"/>
          <a:ext cx="1270" cy="1454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159330</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0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155503</xdr:rowOff>
    </xdr:from>
    <xdr:to>
      <xdr:col>24</xdr:col>
      <xdr:colOff>152400</xdr:colOff>
      <xdr:row>58</xdr:row>
      <xdr:rowOff>155503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99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19042</xdr:rowOff>
    </xdr:from>
    <xdr:ext cx="690189"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200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1,988,366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72365</xdr:rowOff>
    </xdr:from>
    <xdr:to>
      <xdr:col>24</xdr:col>
      <xdr:colOff>152400</xdr:colOff>
      <xdr:row>50</xdr:row>
      <xdr:rowOff>72365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4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47883</xdr:rowOff>
    </xdr:from>
    <xdr:to>
      <xdr:col>24</xdr:col>
      <xdr:colOff>63500</xdr:colOff>
      <xdr:row>58</xdr:row>
      <xdr:rowOff>55931</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991983"/>
          <a:ext cx="838200" cy="8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170794</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9434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20917</xdr:rowOff>
    </xdr:from>
    <xdr:to>
      <xdr:col>24</xdr:col>
      <xdr:colOff>114300</xdr:colOff>
      <xdr:row>58</xdr:row>
      <xdr:rowOff>122517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965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161151</xdr:rowOff>
    </xdr:from>
    <xdr:to>
      <xdr:col>19</xdr:col>
      <xdr:colOff>177800</xdr:colOff>
      <xdr:row>58</xdr:row>
      <xdr:rowOff>47883</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933801"/>
          <a:ext cx="889000" cy="58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13622</xdr:rowOff>
    </xdr:from>
    <xdr:to>
      <xdr:col>20</xdr:col>
      <xdr:colOff>38100</xdr:colOff>
      <xdr:row>58</xdr:row>
      <xdr:rowOff>115222</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957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106349</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10050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161151</xdr:rowOff>
    </xdr:from>
    <xdr:to>
      <xdr:col>15</xdr:col>
      <xdr:colOff>50800</xdr:colOff>
      <xdr:row>58</xdr:row>
      <xdr:rowOff>86837</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933801"/>
          <a:ext cx="889000" cy="97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136568</xdr:rowOff>
    </xdr:from>
    <xdr:to>
      <xdr:col>15</xdr:col>
      <xdr:colOff>101600</xdr:colOff>
      <xdr:row>58</xdr:row>
      <xdr:rowOff>66718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909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57845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10001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33451</xdr:rowOff>
    </xdr:from>
    <xdr:to>
      <xdr:col>10</xdr:col>
      <xdr:colOff>114300</xdr:colOff>
      <xdr:row>58</xdr:row>
      <xdr:rowOff>86837</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977551"/>
          <a:ext cx="889000" cy="53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67227</xdr:rowOff>
    </xdr:from>
    <xdr:to>
      <xdr:col>10</xdr:col>
      <xdr:colOff>165100</xdr:colOff>
      <xdr:row>58</xdr:row>
      <xdr:rowOff>168827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159954</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1010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67227</xdr:rowOff>
    </xdr:from>
    <xdr:to>
      <xdr:col>6</xdr:col>
      <xdr:colOff>38100</xdr:colOff>
      <xdr:row>58</xdr:row>
      <xdr:rowOff>168827</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159954</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1010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5131</xdr:rowOff>
    </xdr:from>
    <xdr:to>
      <xdr:col>24</xdr:col>
      <xdr:colOff>114300</xdr:colOff>
      <xdr:row>58</xdr:row>
      <xdr:rowOff>106731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94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135958</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37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168533</xdr:rowOff>
    </xdr:from>
    <xdr:to>
      <xdr:col>20</xdr:col>
      <xdr:colOff>38100</xdr:colOff>
      <xdr:row>58</xdr:row>
      <xdr:rowOff>98683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941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115210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716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110351</xdr:rowOff>
    </xdr:from>
    <xdr:to>
      <xdr:col>15</xdr:col>
      <xdr:colOff>101600</xdr:colOff>
      <xdr:row>58</xdr:row>
      <xdr:rowOff>40501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8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57028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658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36037</xdr:rowOff>
    </xdr:from>
    <xdr:to>
      <xdr:col>10</xdr:col>
      <xdr:colOff>165100</xdr:colOff>
      <xdr:row>58</xdr:row>
      <xdr:rowOff>137637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9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154164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755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154101</xdr:rowOff>
    </xdr:from>
    <xdr:to>
      <xdr:col>6</xdr:col>
      <xdr:colOff>38100</xdr:colOff>
      <xdr:row>58</xdr:row>
      <xdr:rowOff>84251</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92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100778</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701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57701</xdr:rowOff>
    </xdr:from>
    <xdr:to>
      <xdr:col>24</xdr:col>
      <xdr:colOff>62865</xdr:colOff>
      <xdr:row>78</xdr:row>
      <xdr:rowOff>132468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059201"/>
          <a:ext cx="1270" cy="1446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136295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09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132468</xdr:rowOff>
    </xdr:from>
    <xdr:to>
      <xdr:col>24</xdr:col>
      <xdr:colOff>152400</xdr:colOff>
      <xdr:row>78</xdr:row>
      <xdr:rowOff>132468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05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4378</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834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57701</xdr:rowOff>
    </xdr:from>
    <xdr:to>
      <xdr:col>24</xdr:col>
      <xdr:colOff>152400</xdr:colOff>
      <xdr:row>70</xdr:row>
      <xdr:rowOff>57701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059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114234</xdr:rowOff>
    </xdr:from>
    <xdr:to>
      <xdr:col>24</xdr:col>
      <xdr:colOff>63500</xdr:colOff>
      <xdr:row>75</xdr:row>
      <xdr:rowOff>118288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972984"/>
          <a:ext cx="838200" cy="4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71300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7586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48423</xdr:rowOff>
    </xdr:from>
    <xdr:to>
      <xdr:col>24</xdr:col>
      <xdr:colOff>114300</xdr:colOff>
      <xdr:row>75</xdr:row>
      <xdr:rowOff>150022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90717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118288</xdr:rowOff>
    </xdr:from>
    <xdr:to>
      <xdr:col>19</xdr:col>
      <xdr:colOff>177800</xdr:colOff>
      <xdr:row>76</xdr:row>
      <xdr:rowOff>133162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977038"/>
          <a:ext cx="889000" cy="18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9804</xdr:rowOff>
    </xdr:from>
    <xdr:to>
      <xdr:col>20</xdr:col>
      <xdr:colOff>38100</xdr:colOff>
      <xdr:row>75</xdr:row>
      <xdr:rowOff>111404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6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127931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643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133162</xdr:rowOff>
    </xdr:from>
    <xdr:to>
      <xdr:col>15</xdr:col>
      <xdr:colOff>50800</xdr:colOff>
      <xdr:row>77</xdr:row>
      <xdr:rowOff>57564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163362"/>
          <a:ext cx="889000" cy="9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163850</xdr:rowOff>
    </xdr:from>
    <xdr:to>
      <xdr:col>15</xdr:col>
      <xdr:colOff>101600</xdr:colOff>
      <xdr:row>76</xdr:row>
      <xdr:rowOff>94000</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02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110527</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97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57564</xdr:rowOff>
    </xdr:from>
    <xdr:to>
      <xdr:col>10</xdr:col>
      <xdr:colOff>114300</xdr:colOff>
      <xdr:row>77</xdr:row>
      <xdr:rowOff>123744</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59214"/>
          <a:ext cx="889000" cy="66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26020</xdr:rowOff>
    </xdr:from>
    <xdr:to>
      <xdr:col>10</xdr:col>
      <xdr:colOff>165100</xdr:colOff>
      <xdr:row>76</xdr:row>
      <xdr:rowOff>127620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05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144147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831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88351</xdr:rowOff>
    </xdr:from>
    <xdr:to>
      <xdr:col>6</xdr:col>
      <xdr:colOff>38100</xdr:colOff>
      <xdr:row>77</xdr:row>
      <xdr:rowOff>18501</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1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35028</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893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63434</xdr:rowOff>
    </xdr:from>
    <xdr:to>
      <xdr:col>24</xdr:col>
      <xdr:colOff>114300</xdr:colOff>
      <xdr:row>75</xdr:row>
      <xdr:rowOff>165035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9221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41861</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00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67488</xdr:rowOff>
    </xdr:from>
    <xdr:to>
      <xdr:col>20</xdr:col>
      <xdr:colOff>38100</xdr:colOff>
      <xdr:row>75</xdr:row>
      <xdr:rowOff>169087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92623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160214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018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82362</xdr:rowOff>
    </xdr:from>
    <xdr:to>
      <xdr:col>15</xdr:col>
      <xdr:colOff>101600</xdr:colOff>
      <xdr:row>77</xdr:row>
      <xdr:rowOff>12512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1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3639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205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6764</xdr:rowOff>
    </xdr:from>
    <xdr:to>
      <xdr:col>10</xdr:col>
      <xdr:colOff>165100</xdr:colOff>
      <xdr:row>77</xdr:row>
      <xdr:rowOff>108364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0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99491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01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72944</xdr:rowOff>
    </xdr:from>
    <xdr:to>
      <xdr:col>6</xdr:col>
      <xdr:colOff>38100</xdr:colOff>
      <xdr:row>78</xdr:row>
      <xdr:rowOff>3094</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7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165671</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367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73253</xdr:rowOff>
    </xdr:from>
    <xdr:to>
      <xdr:col>24</xdr:col>
      <xdr:colOff>62865</xdr:colOff>
      <xdr:row>98</xdr:row>
      <xdr:rowOff>11486</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03753"/>
          <a:ext cx="1270" cy="13098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15313</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17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11486</xdr:rowOff>
    </xdr:from>
    <xdr:to>
      <xdr:col>24</xdr:col>
      <xdr:colOff>152400</xdr:colOff>
      <xdr:row>98</xdr:row>
      <xdr:rowOff>11486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13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19930</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78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198,720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73253</xdr:rowOff>
    </xdr:from>
    <xdr:to>
      <xdr:col>24</xdr:col>
      <xdr:colOff>152400</xdr:colOff>
      <xdr:row>90</xdr:row>
      <xdr:rowOff>73253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03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46096</xdr:rowOff>
    </xdr:from>
    <xdr:to>
      <xdr:col>24</xdr:col>
      <xdr:colOff>63500</xdr:colOff>
      <xdr:row>95</xdr:row>
      <xdr:rowOff>54349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333846"/>
          <a:ext cx="838200" cy="8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67753</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555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89326</xdr:rowOff>
    </xdr:from>
    <xdr:to>
      <xdr:col>24</xdr:col>
      <xdr:colOff>114300</xdr:colOff>
      <xdr:row>96</xdr:row>
      <xdr:rowOff>19476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37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54349</xdr:rowOff>
    </xdr:from>
    <xdr:to>
      <xdr:col>19</xdr:col>
      <xdr:colOff>177800</xdr:colOff>
      <xdr:row>95</xdr:row>
      <xdr:rowOff>56079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342099"/>
          <a:ext cx="889000" cy="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109984</xdr:rowOff>
    </xdr:from>
    <xdr:to>
      <xdr:col>20</xdr:col>
      <xdr:colOff>38100</xdr:colOff>
      <xdr:row>96</xdr:row>
      <xdr:rowOff>40134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39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31261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49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56079</xdr:rowOff>
    </xdr:from>
    <xdr:to>
      <xdr:col>15</xdr:col>
      <xdr:colOff>50800</xdr:colOff>
      <xdr:row>95</xdr:row>
      <xdr:rowOff>78245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343829"/>
          <a:ext cx="889000" cy="22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154752</xdr:rowOff>
    </xdr:from>
    <xdr:to>
      <xdr:col>15</xdr:col>
      <xdr:colOff>101600</xdr:colOff>
      <xdr:row>96</xdr:row>
      <xdr:rowOff>84902</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44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76029</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535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78245</xdr:rowOff>
    </xdr:from>
    <xdr:to>
      <xdr:col>10</xdr:col>
      <xdr:colOff>114300</xdr:colOff>
      <xdr:row>95</xdr:row>
      <xdr:rowOff>91001</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365995"/>
          <a:ext cx="889000" cy="12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16464</xdr:rowOff>
    </xdr:from>
    <xdr:to>
      <xdr:col>10</xdr:col>
      <xdr:colOff>165100</xdr:colOff>
      <xdr:row>96</xdr:row>
      <xdr:rowOff>118064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47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109191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56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57345</xdr:rowOff>
    </xdr:from>
    <xdr:to>
      <xdr:col>6</xdr:col>
      <xdr:colOff>38100</xdr:colOff>
      <xdr:row>96</xdr:row>
      <xdr:rowOff>158945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51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150072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09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166746</xdr:rowOff>
    </xdr:from>
    <xdr:to>
      <xdr:col>24</xdr:col>
      <xdr:colOff>114300</xdr:colOff>
      <xdr:row>95</xdr:row>
      <xdr:rowOff>96896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283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18173</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134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3549</xdr:rowOff>
    </xdr:from>
    <xdr:to>
      <xdr:col>20</xdr:col>
      <xdr:colOff>38100</xdr:colOff>
      <xdr:row>95</xdr:row>
      <xdr:rowOff>105149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29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121676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06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5279</xdr:rowOff>
    </xdr:from>
    <xdr:to>
      <xdr:col>15</xdr:col>
      <xdr:colOff>101600</xdr:colOff>
      <xdr:row>95</xdr:row>
      <xdr:rowOff>106879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293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123406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068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27445</xdr:rowOff>
    </xdr:from>
    <xdr:to>
      <xdr:col>10</xdr:col>
      <xdr:colOff>165100</xdr:colOff>
      <xdr:row>95</xdr:row>
      <xdr:rowOff>129045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31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145572</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09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40201</xdr:rowOff>
    </xdr:from>
    <xdr:to>
      <xdr:col>6</xdr:col>
      <xdr:colOff>38100</xdr:colOff>
      <xdr:row>95</xdr:row>
      <xdr:rowOff>141801</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32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158328</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103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108610</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52110"/>
          <a:ext cx="1270" cy="1402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55287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2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108610</xdr:rowOff>
    </xdr:from>
    <xdr:to>
      <xdr:col>55</xdr:col>
      <xdr:colOff>88900</xdr:colOff>
      <xdr:row>30</xdr:row>
      <xdr:rowOff>108610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5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86208</xdr:rowOff>
    </xdr:from>
    <xdr:to>
      <xdr:col>55</xdr:col>
      <xdr:colOff>0</xdr:colOff>
      <xdr:row>35</xdr:row>
      <xdr:rowOff>15342</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5915508"/>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69613</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1326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91186</xdr:rowOff>
    </xdr:from>
    <xdr:to>
      <xdr:col>55</xdr:col>
      <xdr:colOff>50800</xdr:colOff>
      <xdr:row>38</xdr:row>
      <xdr:rowOff>21336</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43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4369</xdr:rowOff>
    </xdr:from>
    <xdr:to>
      <xdr:col>50</xdr:col>
      <xdr:colOff>114300</xdr:colOff>
      <xdr:row>34</xdr:row>
      <xdr:rowOff>86208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5662219"/>
          <a:ext cx="889000" cy="253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70612</xdr:rowOff>
    </xdr:from>
    <xdr:to>
      <xdr:col>50</xdr:col>
      <xdr:colOff>165100</xdr:colOff>
      <xdr:row>38</xdr:row>
      <xdr:rowOff>762</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163339</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49631</xdr:rowOff>
    </xdr:from>
    <xdr:to>
      <xdr:col>45</xdr:col>
      <xdr:colOff>177800</xdr:colOff>
      <xdr:row>33</xdr:row>
      <xdr:rowOff>4369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5536031"/>
          <a:ext cx="889000" cy="126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68326</xdr:rowOff>
    </xdr:from>
    <xdr:to>
      <xdr:col>46</xdr:col>
      <xdr:colOff>38100</xdr:colOff>
      <xdr:row>37</xdr:row>
      <xdr:rowOff>169926</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161053</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2540</xdr:rowOff>
    </xdr:from>
    <xdr:to>
      <xdr:col>41</xdr:col>
      <xdr:colOff>50800</xdr:colOff>
      <xdr:row>32</xdr:row>
      <xdr:rowOff>49631</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5488940"/>
          <a:ext cx="889000" cy="47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84328</xdr:rowOff>
    </xdr:from>
    <xdr:to>
      <xdr:col>41</xdr:col>
      <xdr:colOff>101600</xdr:colOff>
      <xdr:row>38</xdr:row>
      <xdr:rowOff>14478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5605</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78384</xdr:rowOff>
    </xdr:from>
    <xdr:to>
      <xdr:col>36</xdr:col>
      <xdr:colOff>165100</xdr:colOff>
      <xdr:row>38</xdr:row>
      <xdr:rowOff>8534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171111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5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135992</xdr:rowOff>
    </xdr:from>
    <xdr:to>
      <xdr:col>55</xdr:col>
      <xdr:colOff>50800</xdr:colOff>
      <xdr:row>35</xdr:row>
      <xdr:rowOff>66142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596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158869</xdr:rowOff>
    </xdr:from>
    <xdr:ext cx="469744"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581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35408</xdr:rowOff>
    </xdr:from>
    <xdr:to>
      <xdr:col>50</xdr:col>
      <xdr:colOff>165100</xdr:colOff>
      <xdr:row>34</xdr:row>
      <xdr:rowOff>137008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586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32</xdr:row>
      <xdr:rowOff>153535</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04428" y="5639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125019</xdr:rowOff>
    </xdr:from>
    <xdr:to>
      <xdr:col>46</xdr:col>
      <xdr:colOff>38100</xdr:colOff>
      <xdr:row>33</xdr:row>
      <xdr:rowOff>55169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5611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31</xdr:row>
      <xdr:rowOff>71696</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5386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170281</xdr:rowOff>
    </xdr:from>
    <xdr:to>
      <xdr:col>41</xdr:col>
      <xdr:colOff>101600</xdr:colOff>
      <xdr:row>32</xdr:row>
      <xdr:rowOff>100431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548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30</xdr:row>
      <xdr:rowOff>116958</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26428" y="5260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123190</xdr:rowOff>
    </xdr:from>
    <xdr:to>
      <xdr:col>36</xdr:col>
      <xdr:colOff>165100</xdr:colOff>
      <xdr:row>32</xdr:row>
      <xdr:rowOff>53340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543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69867</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521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87004</xdr:rowOff>
    </xdr:from>
    <xdr:to>
      <xdr:col>54</xdr:col>
      <xdr:colOff>189865</xdr:colOff>
      <xdr:row>59</xdr:row>
      <xdr:rowOff>20546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59504"/>
          <a:ext cx="1270" cy="1476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24373</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3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20546</xdr:rowOff>
    </xdr:from>
    <xdr:to>
      <xdr:col>55</xdr:col>
      <xdr:colOff>88900</xdr:colOff>
      <xdr:row>59</xdr:row>
      <xdr:rowOff>20546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36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33681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34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393,831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87004</xdr:rowOff>
    </xdr:from>
    <xdr:to>
      <xdr:col>55</xdr:col>
      <xdr:colOff>88900</xdr:colOff>
      <xdr:row>50</xdr:row>
      <xdr:rowOff>87004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59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59477</xdr:rowOff>
    </xdr:from>
    <xdr:to>
      <xdr:col>55</xdr:col>
      <xdr:colOff>0</xdr:colOff>
      <xdr:row>57</xdr:row>
      <xdr:rowOff>166503</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832127"/>
          <a:ext cx="838200" cy="107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137624</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738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114747</xdr:rowOff>
    </xdr:from>
    <xdr:to>
      <xdr:col>55</xdr:col>
      <xdr:colOff>50800</xdr:colOff>
      <xdr:row>58</xdr:row>
      <xdr:rowOff>44897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887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59477</xdr:rowOff>
    </xdr:from>
    <xdr:to>
      <xdr:col>50</xdr:col>
      <xdr:colOff>114300</xdr:colOff>
      <xdr:row>57</xdr:row>
      <xdr:rowOff>135650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832127"/>
          <a:ext cx="889000" cy="7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116008</xdr:rowOff>
    </xdr:from>
    <xdr:to>
      <xdr:col>50</xdr:col>
      <xdr:colOff>165100</xdr:colOff>
      <xdr:row>58</xdr:row>
      <xdr:rowOff>46158</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888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37285</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981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135650</xdr:rowOff>
    </xdr:from>
    <xdr:to>
      <xdr:col>45</xdr:col>
      <xdr:colOff>177800</xdr:colOff>
      <xdr:row>57</xdr:row>
      <xdr:rowOff>156769</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908300"/>
          <a:ext cx="889000" cy="21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130433</xdr:rowOff>
    </xdr:from>
    <xdr:to>
      <xdr:col>46</xdr:col>
      <xdr:colOff>38100</xdr:colOff>
      <xdr:row>58</xdr:row>
      <xdr:rowOff>60583</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903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51710</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995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147499</xdr:rowOff>
    </xdr:from>
    <xdr:to>
      <xdr:col>41</xdr:col>
      <xdr:colOff>50800</xdr:colOff>
      <xdr:row>57</xdr:row>
      <xdr:rowOff>156769</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920149"/>
          <a:ext cx="889000" cy="9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139428</xdr:rowOff>
    </xdr:from>
    <xdr:to>
      <xdr:col>41</xdr:col>
      <xdr:colOff>101600</xdr:colOff>
      <xdr:row>58</xdr:row>
      <xdr:rowOff>69578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91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60705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10004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158417</xdr:rowOff>
    </xdr:from>
    <xdr:to>
      <xdr:col>36</xdr:col>
      <xdr:colOff>165100</xdr:colOff>
      <xdr:row>58</xdr:row>
      <xdr:rowOff>88567</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93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79694</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10023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115703</xdr:rowOff>
    </xdr:from>
    <xdr:to>
      <xdr:col>55</xdr:col>
      <xdr:colOff>50800</xdr:colOff>
      <xdr:row>58</xdr:row>
      <xdr:rowOff>45853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888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94130</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86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8677</xdr:rowOff>
    </xdr:from>
    <xdr:to>
      <xdr:col>50</xdr:col>
      <xdr:colOff>165100</xdr:colOff>
      <xdr:row>57</xdr:row>
      <xdr:rowOff>110277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78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126804</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556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84850</xdr:rowOff>
    </xdr:from>
    <xdr:to>
      <xdr:col>46</xdr:col>
      <xdr:colOff>38100</xdr:colOff>
      <xdr:row>58</xdr:row>
      <xdr:rowOff>15000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31527</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632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105969</xdr:rowOff>
    </xdr:from>
    <xdr:to>
      <xdr:col>41</xdr:col>
      <xdr:colOff>101600</xdr:colOff>
      <xdr:row>58</xdr:row>
      <xdr:rowOff>36119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878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52646</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65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96699</xdr:rowOff>
    </xdr:from>
    <xdr:to>
      <xdr:col>36</xdr:col>
      <xdr:colOff>165100</xdr:colOff>
      <xdr:row>58</xdr:row>
      <xdr:rowOff>26849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869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43376</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644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51264</xdr:rowOff>
    </xdr:from>
    <xdr:to>
      <xdr:col>54</xdr:col>
      <xdr:colOff>189865</xdr:colOff>
      <xdr:row>79</xdr:row>
      <xdr:rowOff>83246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052764"/>
          <a:ext cx="1270" cy="1575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87073</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631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83246</xdr:rowOff>
    </xdr:from>
    <xdr:to>
      <xdr:col>55</xdr:col>
      <xdr:colOff>88900</xdr:colOff>
      <xdr:row>79</xdr:row>
      <xdr:rowOff>83246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627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169391</xdr:rowOff>
    </xdr:from>
    <xdr:ext cx="599010"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827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146,124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51264</xdr:rowOff>
    </xdr:from>
    <xdr:to>
      <xdr:col>55</xdr:col>
      <xdr:colOff>88900</xdr:colOff>
      <xdr:row>70</xdr:row>
      <xdr:rowOff>51264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052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149355</xdr:rowOff>
    </xdr:from>
    <xdr:to>
      <xdr:col>55</xdr:col>
      <xdr:colOff>0</xdr:colOff>
      <xdr:row>77</xdr:row>
      <xdr:rowOff>19369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9639300" y="13008105"/>
          <a:ext cx="838200" cy="21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166943</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1971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17066</xdr:rowOff>
    </xdr:from>
    <xdr:to>
      <xdr:col>55</xdr:col>
      <xdr:colOff>50800</xdr:colOff>
      <xdr:row>77</xdr:row>
      <xdr:rowOff>118666</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218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164041</xdr:rowOff>
    </xdr:from>
    <xdr:to>
      <xdr:col>50</xdr:col>
      <xdr:colOff>114300</xdr:colOff>
      <xdr:row>77</xdr:row>
      <xdr:rowOff>19369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3194241"/>
          <a:ext cx="889000" cy="2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36953</xdr:rowOff>
    </xdr:from>
    <xdr:to>
      <xdr:col>50</xdr:col>
      <xdr:colOff>165100</xdr:colOff>
      <xdr:row>77</xdr:row>
      <xdr:rowOff>138553</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238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129680</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3331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164041</xdr:rowOff>
    </xdr:from>
    <xdr:to>
      <xdr:col>45</xdr:col>
      <xdr:colOff>177800</xdr:colOff>
      <xdr:row>77</xdr:row>
      <xdr:rowOff>153350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7861300" y="13194241"/>
          <a:ext cx="889000" cy="16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47382</xdr:rowOff>
    </xdr:from>
    <xdr:to>
      <xdr:col>46</xdr:col>
      <xdr:colOff>38100</xdr:colOff>
      <xdr:row>77</xdr:row>
      <xdr:rowOff>148982</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249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140109</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3341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127682</xdr:rowOff>
    </xdr:from>
    <xdr:to>
      <xdr:col>41</xdr:col>
      <xdr:colOff>50800</xdr:colOff>
      <xdr:row>77</xdr:row>
      <xdr:rowOff>153350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3329332"/>
          <a:ext cx="889000" cy="25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21321</xdr:rowOff>
    </xdr:from>
    <xdr:to>
      <xdr:col>41</xdr:col>
      <xdr:colOff>101600</xdr:colOff>
      <xdr:row>78</xdr:row>
      <xdr:rowOff>122921</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394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114048</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3487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18306</xdr:rowOff>
    </xdr:from>
    <xdr:to>
      <xdr:col>36</xdr:col>
      <xdr:colOff>165100</xdr:colOff>
      <xdr:row>78</xdr:row>
      <xdr:rowOff>119906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391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111033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3484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98556</xdr:rowOff>
    </xdr:from>
    <xdr:to>
      <xdr:col>55</xdr:col>
      <xdr:colOff>50800</xdr:colOff>
      <xdr:row>76</xdr:row>
      <xdr:rowOff>28705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295730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121433</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280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140019</xdr:rowOff>
    </xdr:from>
    <xdr:to>
      <xdr:col>50</xdr:col>
      <xdr:colOff>165100</xdr:colOff>
      <xdr:row>77</xdr:row>
      <xdr:rowOff>70169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17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86696</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2945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113241</xdr:rowOff>
    </xdr:from>
    <xdr:to>
      <xdr:col>46</xdr:col>
      <xdr:colOff>38100</xdr:colOff>
      <xdr:row>77</xdr:row>
      <xdr:rowOff>43391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14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59917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2918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102550</xdr:rowOff>
    </xdr:from>
    <xdr:to>
      <xdr:col>41</xdr:col>
      <xdr:colOff>101600</xdr:colOff>
      <xdr:row>78</xdr:row>
      <xdr:rowOff>32700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30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49227</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3079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76882</xdr:rowOff>
    </xdr:from>
    <xdr:to>
      <xdr:col>36</xdr:col>
      <xdr:colOff>165100</xdr:colOff>
      <xdr:row>78</xdr:row>
      <xdr:rowOff>7032</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278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23559</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305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12412</xdr:rowOff>
    </xdr:from>
    <xdr:to>
      <xdr:col>54</xdr:col>
      <xdr:colOff>189865</xdr:colOff>
      <xdr:row>98</xdr:row>
      <xdr:rowOff>109990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614362"/>
          <a:ext cx="1270" cy="1297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113817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6915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109990</xdr:rowOff>
    </xdr:from>
    <xdr:to>
      <xdr:col>55</xdr:col>
      <xdr:colOff>88900</xdr:colOff>
      <xdr:row>98</xdr:row>
      <xdr:rowOff>109990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6912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130539</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89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368,409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12412</xdr:rowOff>
    </xdr:from>
    <xdr:to>
      <xdr:col>55</xdr:col>
      <xdr:colOff>88900</xdr:colOff>
      <xdr:row>91</xdr:row>
      <xdr:rowOff>12412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614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89911</xdr:rowOff>
    </xdr:from>
    <xdr:to>
      <xdr:col>55</xdr:col>
      <xdr:colOff>0</xdr:colOff>
      <xdr:row>97</xdr:row>
      <xdr:rowOff>165204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720561"/>
          <a:ext cx="838200" cy="75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14234</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4734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162807</xdr:rowOff>
    </xdr:from>
    <xdr:to>
      <xdr:col>55</xdr:col>
      <xdr:colOff>50800</xdr:colOff>
      <xdr:row>97</xdr:row>
      <xdr:rowOff>92957</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62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125096</xdr:rowOff>
    </xdr:from>
    <xdr:to>
      <xdr:col>50</xdr:col>
      <xdr:colOff>114300</xdr:colOff>
      <xdr:row>97</xdr:row>
      <xdr:rowOff>165204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8750300" y="16755746"/>
          <a:ext cx="889000" cy="4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148458</xdr:rowOff>
    </xdr:from>
    <xdr:to>
      <xdr:col>50</xdr:col>
      <xdr:colOff>165100</xdr:colOff>
      <xdr:row>97</xdr:row>
      <xdr:rowOff>78608</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607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95135</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382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109076</xdr:rowOff>
    </xdr:from>
    <xdr:to>
      <xdr:col>45</xdr:col>
      <xdr:colOff>177800</xdr:colOff>
      <xdr:row>97</xdr:row>
      <xdr:rowOff>125096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7861300" y="16739726"/>
          <a:ext cx="889000" cy="1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160706</xdr:rowOff>
    </xdr:from>
    <xdr:to>
      <xdr:col>46</xdr:col>
      <xdr:colOff>38100</xdr:colOff>
      <xdr:row>97</xdr:row>
      <xdr:rowOff>90856</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61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107383</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39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21761</xdr:rowOff>
    </xdr:from>
    <xdr:to>
      <xdr:col>41</xdr:col>
      <xdr:colOff>50800</xdr:colOff>
      <xdr:row>97</xdr:row>
      <xdr:rowOff>109076</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652411"/>
          <a:ext cx="889000" cy="8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2412</xdr:rowOff>
    </xdr:from>
    <xdr:to>
      <xdr:col>41</xdr:col>
      <xdr:colOff>101600</xdr:colOff>
      <xdr:row>97</xdr:row>
      <xdr:rowOff>104012</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633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120539</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408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144766</xdr:rowOff>
    </xdr:from>
    <xdr:to>
      <xdr:col>36</xdr:col>
      <xdr:colOff>165100</xdr:colOff>
      <xdr:row>97</xdr:row>
      <xdr:rowOff>74916</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603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66043</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696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39111</xdr:rowOff>
    </xdr:from>
    <xdr:to>
      <xdr:col>55</xdr:col>
      <xdr:colOff>50800</xdr:colOff>
      <xdr:row>97</xdr:row>
      <xdr:rowOff>140711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66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17538</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648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114404</xdr:rowOff>
    </xdr:from>
    <xdr:to>
      <xdr:col>50</xdr:col>
      <xdr:colOff>165100</xdr:colOff>
      <xdr:row>98</xdr:row>
      <xdr:rowOff>44554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745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35681</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83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74296</xdr:rowOff>
    </xdr:from>
    <xdr:to>
      <xdr:col>46</xdr:col>
      <xdr:colOff>38100</xdr:colOff>
      <xdr:row>98</xdr:row>
      <xdr:rowOff>4446</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704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167023</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797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58276</xdr:rowOff>
    </xdr:from>
    <xdr:to>
      <xdr:col>41</xdr:col>
      <xdr:colOff>101600</xdr:colOff>
      <xdr:row>97</xdr:row>
      <xdr:rowOff>159876</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688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151003</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78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142411</xdr:rowOff>
    </xdr:from>
    <xdr:to>
      <xdr:col>36</xdr:col>
      <xdr:colOff>165100</xdr:colOff>
      <xdr:row>97</xdr:row>
      <xdr:rowOff>72561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601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89088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376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71966</xdr:rowOff>
    </xdr:from>
    <xdr:to>
      <xdr:col>85</xdr:col>
      <xdr:colOff>126364</xdr:colOff>
      <xdr:row>39</xdr:row>
      <xdr:rowOff>12461</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386916"/>
          <a:ext cx="1269" cy="131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16288</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70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12461</xdr:rowOff>
    </xdr:from>
    <xdr:to>
      <xdr:col>86</xdr:col>
      <xdr:colOff>25400</xdr:colOff>
      <xdr:row>39</xdr:row>
      <xdr:rowOff>12461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9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18643</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5162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75,463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71966</xdr:rowOff>
    </xdr:from>
    <xdr:to>
      <xdr:col>86</xdr:col>
      <xdr:colOff>25400</xdr:colOff>
      <xdr:row>31</xdr:row>
      <xdr:rowOff>71966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386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71440</xdr:rowOff>
    </xdr:from>
    <xdr:to>
      <xdr:col>85</xdr:col>
      <xdr:colOff>127000</xdr:colOff>
      <xdr:row>37</xdr:row>
      <xdr:rowOff>72469</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415090"/>
          <a:ext cx="838200" cy="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116258</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1170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93381</xdr:rowOff>
    </xdr:from>
    <xdr:to>
      <xdr:col>85</xdr:col>
      <xdr:colOff>177800</xdr:colOff>
      <xdr:row>37</xdr:row>
      <xdr:rowOff>23531</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26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72469</xdr:rowOff>
    </xdr:from>
    <xdr:to>
      <xdr:col>81</xdr:col>
      <xdr:colOff>50800</xdr:colOff>
      <xdr:row>37</xdr:row>
      <xdr:rowOff>75029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416119"/>
          <a:ext cx="889000" cy="2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137775</xdr:rowOff>
    </xdr:from>
    <xdr:to>
      <xdr:col>81</xdr:col>
      <xdr:colOff>101600</xdr:colOff>
      <xdr:row>37</xdr:row>
      <xdr:rowOff>67925</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30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84452</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085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75029</xdr:rowOff>
    </xdr:from>
    <xdr:to>
      <xdr:col>76</xdr:col>
      <xdr:colOff>114300</xdr:colOff>
      <xdr:row>37</xdr:row>
      <xdr:rowOff>162537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418679"/>
          <a:ext cx="889000" cy="87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127945</xdr:rowOff>
    </xdr:from>
    <xdr:to>
      <xdr:col>76</xdr:col>
      <xdr:colOff>165100</xdr:colOff>
      <xdr:row>36</xdr:row>
      <xdr:rowOff>58095</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12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74622</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590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80035</xdr:rowOff>
    </xdr:from>
    <xdr:to>
      <xdr:col>71</xdr:col>
      <xdr:colOff>177800</xdr:colOff>
      <xdr:row>37</xdr:row>
      <xdr:rowOff>162537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423685"/>
          <a:ext cx="889000" cy="82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75481</xdr:rowOff>
    </xdr:from>
    <xdr:to>
      <xdr:col>72</xdr:col>
      <xdr:colOff>38100</xdr:colOff>
      <xdr:row>37</xdr:row>
      <xdr:rowOff>5631</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247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22158</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022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152336</xdr:rowOff>
    </xdr:from>
    <xdr:to>
      <xdr:col>67</xdr:col>
      <xdr:colOff>101600</xdr:colOff>
      <xdr:row>37</xdr:row>
      <xdr:rowOff>82486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2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99013</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099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20640</xdr:rowOff>
    </xdr:from>
    <xdr:to>
      <xdr:col>85</xdr:col>
      <xdr:colOff>177800</xdr:colOff>
      <xdr:row>37</xdr:row>
      <xdr:rowOff>122240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36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170517</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34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21669</xdr:rowOff>
    </xdr:from>
    <xdr:to>
      <xdr:col>81</xdr:col>
      <xdr:colOff>101600</xdr:colOff>
      <xdr:row>37</xdr:row>
      <xdr:rowOff>123269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36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114396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458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24229</xdr:rowOff>
    </xdr:from>
    <xdr:to>
      <xdr:col>76</xdr:col>
      <xdr:colOff>165100</xdr:colOff>
      <xdr:row>37</xdr:row>
      <xdr:rowOff>125829</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367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116956</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46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111737</xdr:rowOff>
    </xdr:from>
    <xdr:to>
      <xdr:col>72</xdr:col>
      <xdr:colOff>38100</xdr:colOff>
      <xdr:row>38</xdr:row>
      <xdr:rowOff>41887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55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33014</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548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29235</xdr:rowOff>
    </xdr:from>
    <xdr:to>
      <xdr:col>67</xdr:col>
      <xdr:colOff>101600</xdr:colOff>
      <xdr:row>37</xdr:row>
      <xdr:rowOff>130835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3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121962</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465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70272</xdr:rowOff>
    </xdr:from>
    <xdr:to>
      <xdr:col>85</xdr:col>
      <xdr:colOff>126364</xdr:colOff>
      <xdr:row>58</xdr:row>
      <xdr:rowOff>51612</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814222"/>
          <a:ext cx="1269" cy="1181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55439</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9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51612</xdr:rowOff>
    </xdr:from>
    <xdr:to>
      <xdr:col>86</xdr:col>
      <xdr:colOff>25400</xdr:colOff>
      <xdr:row>58</xdr:row>
      <xdr:rowOff>51612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95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16949</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589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555,371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70272</xdr:rowOff>
    </xdr:from>
    <xdr:to>
      <xdr:col>86</xdr:col>
      <xdr:colOff>25400</xdr:colOff>
      <xdr:row>51</xdr:row>
      <xdr:rowOff>70272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814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120310</xdr:rowOff>
    </xdr:from>
    <xdr:to>
      <xdr:col>85</xdr:col>
      <xdr:colOff>127000</xdr:colOff>
      <xdr:row>57</xdr:row>
      <xdr:rowOff>125259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721510"/>
          <a:ext cx="838200" cy="176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32127</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804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53700</xdr:rowOff>
    </xdr:from>
    <xdr:to>
      <xdr:col>85</xdr:col>
      <xdr:colOff>177800</xdr:colOff>
      <xdr:row>57</xdr:row>
      <xdr:rowOff>155300</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826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121593</xdr:rowOff>
    </xdr:from>
    <xdr:to>
      <xdr:col>81</xdr:col>
      <xdr:colOff>50800</xdr:colOff>
      <xdr:row>57</xdr:row>
      <xdr:rowOff>125259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894243"/>
          <a:ext cx="889000" cy="3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69535</xdr:rowOff>
    </xdr:from>
    <xdr:to>
      <xdr:col>81</xdr:col>
      <xdr:colOff>101600</xdr:colOff>
      <xdr:row>57</xdr:row>
      <xdr:rowOff>171135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84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16212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617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97517</xdr:rowOff>
    </xdr:from>
    <xdr:to>
      <xdr:col>76</xdr:col>
      <xdr:colOff>114300</xdr:colOff>
      <xdr:row>57</xdr:row>
      <xdr:rowOff>121593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870167"/>
          <a:ext cx="889000" cy="2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78403</xdr:rowOff>
    </xdr:from>
    <xdr:to>
      <xdr:col>76</xdr:col>
      <xdr:colOff>165100</xdr:colOff>
      <xdr:row>58</xdr:row>
      <xdr:rowOff>8553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5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171130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943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97517</xdr:rowOff>
    </xdr:from>
    <xdr:to>
      <xdr:col>71</xdr:col>
      <xdr:colOff>177800</xdr:colOff>
      <xdr:row>57</xdr:row>
      <xdr:rowOff>106857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870167"/>
          <a:ext cx="889000" cy="9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92432</xdr:rowOff>
    </xdr:from>
    <xdr:to>
      <xdr:col>72</xdr:col>
      <xdr:colOff>38100</xdr:colOff>
      <xdr:row>58</xdr:row>
      <xdr:rowOff>22582</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6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13709</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957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107332</xdr:rowOff>
    </xdr:from>
    <xdr:to>
      <xdr:col>67</xdr:col>
      <xdr:colOff>101600</xdr:colOff>
      <xdr:row>58</xdr:row>
      <xdr:rowOff>37482</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7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28609</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97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69510</xdr:rowOff>
    </xdr:from>
    <xdr:to>
      <xdr:col>85</xdr:col>
      <xdr:colOff>177800</xdr:colOff>
      <xdr:row>56</xdr:row>
      <xdr:rowOff>171110</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67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92387</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522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74459</xdr:rowOff>
    </xdr:from>
    <xdr:to>
      <xdr:col>81</xdr:col>
      <xdr:colOff>101600</xdr:colOff>
      <xdr:row>58</xdr:row>
      <xdr:rowOff>4609</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47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167186</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939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70793</xdr:rowOff>
    </xdr:from>
    <xdr:to>
      <xdr:col>76</xdr:col>
      <xdr:colOff>165100</xdr:colOff>
      <xdr:row>58</xdr:row>
      <xdr:rowOff>943</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43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17470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618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46717</xdr:rowOff>
    </xdr:from>
    <xdr:to>
      <xdr:col>72</xdr:col>
      <xdr:colOff>38100</xdr:colOff>
      <xdr:row>57</xdr:row>
      <xdr:rowOff>148317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81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164844</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594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56057</xdr:rowOff>
    </xdr:from>
    <xdr:to>
      <xdr:col>67</xdr:col>
      <xdr:colOff>101600</xdr:colOff>
      <xdr:row>57</xdr:row>
      <xdr:rowOff>157657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828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2734</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60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110915</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112415"/>
          <a:ext cx="1269" cy="1400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57592</xdr:rowOff>
    </xdr:from>
    <xdr:ext cx="599010"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887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153,148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110915</xdr:rowOff>
    </xdr:from>
    <xdr:to>
      <xdr:col>86</xdr:col>
      <xdr:colOff>25400</xdr:colOff>
      <xdr:row>70</xdr:row>
      <xdr:rowOff>110915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112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135996</xdr:rowOff>
    </xdr:from>
    <xdr:to>
      <xdr:col>85</xdr:col>
      <xdr:colOff>127000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5481300" y="13509096"/>
          <a:ext cx="838200" cy="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154881</xdr:rowOff>
    </xdr:from>
    <xdr:ext cx="534377"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185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132004</xdr:rowOff>
    </xdr:from>
    <xdr:to>
      <xdr:col>85</xdr:col>
      <xdr:colOff>177800</xdr:colOff>
      <xdr:row>78</xdr:row>
      <xdr:rowOff>62154</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105411</xdr:rowOff>
    </xdr:from>
    <xdr:to>
      <xdr:col>81</xdr:col>
      <xdr:colOff>50800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4592300" y="134785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160150</xdr:rowOff>
    </xdr:from>
    <xdr:to>
      <xdr:col>81</xdr:col>
      <xdr:colOff>101600</xdr:colOff>
      <xdr:row>78</xdr:row>
      <xdr:rowOff>90300</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106827</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14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147628</xdr:rowOff>
    </xdr:from>
    <xdr:to>
      <xdr:col>76</xdr:col>
      <xdr:colOff>114300</xdr:colOff>
      <xdr:row>78</xdr:row>
      <xdr:rowOff>105411</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3703300" y="13349278"/>
          <a:ext cx="889000" cy="129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165683</xdr:rowOff>
    </xdr:from>
    <xdr:to>
      <xdr:col>76</xdr:col>
      <xdr:colOff>165100</xdr:colOff>
      <xdr:row>78</xdr:row>
      <xdr:rowOff>95833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112360</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25111" y="1314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147628</xdr:rowOff>
    </xdr:from>
    <xdr:to>
      <xdr:col>71</xdr:col>
      <xdr:colOff>177800</xdr:colOff>
      <xdr:row>77</xdr:row>
      <xdr:rowOff>152136</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2814300" y="13349278"/>
          <a:ext cx="889000" cy="4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8790</xdr:rowOff>
    </xdr:from>
    <xdr:to>
      <xdr:col>72</xdr:col>
      <xdr:colOff>38100</xdr:colOff>
      <xdr:row>78</xdr:row>
      <xdr:rowOff>110390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38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101517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68428" y="1347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171369</xdr:rowOff>
    </xdr:from>
    <xdr:to>
      <xdr:col>67</xdr:col>
      <xdr:colOff>101600</xdr:colOff>
      <xdr:row>78</xdr:row>
      <xdr:rowOff>101519</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373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92646</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79428" y="13465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85196</xdr:rowOff>
    </xdr:from>
    <xdr:to>
      <xdr:col>85</xdr:col>
      <xdr:colOff>177800</xdr:colOff>
      <xdr:row>79</xdr:row>
      <xdr:rowOff>15346</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458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123</xdr:rowOff>
    </xdr:from>
    <xdr:ext cx="378565"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3732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54611</xdr:rowOff>
    </xdr:from>
    <xdr:to>
      <xdr:col>76</xdr:col>
      <xdr:colOff>165100</xdr:colOff>
      <xdr:row>78</xdr:row>
      <xdr:rowOff>156211</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42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147338</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357428" y="1352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96828</xdr:rowOff>
    </xdr:from>
    <xdr:to>
      <xdr:col>72</xdr:col>
      <xdr:colOff>38100</xdr:colOff>
      <xdr:row>78</xdr:row>
      <xdr:rowOff>26978</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29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43505</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36111" y="13073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101336</xdr:rowOff>
    </xdr:from>
    <xdr:to>
      <xdr:col>67</xdr:col>
      <xdr:colOff>101600</xdr:colOff>
      <xdr:row>78</xdr:row>
      <xdr:rowOff>31486</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302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48013</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47111" y="13078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公債費グラフ枠">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71363</xdr:rowOff>
    </xdr:from>
    <xdr:to>
      <xdr:col>85</xdr:col>
      <xdr:colOff>126364</xdr:colOff>
      <xdr:row>98</xdr:row>
      <xdr:rowOff>135672</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6317595" y="15673313"/>
          <a:ext cx="1269" cy="126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139499</xdr:rowOff>
    </xdr:from>
    <xdr:ext cx="378565" cy="259045"/>
    <xdr:sp macro="" textlink="">
      <xdr:nvSpPr>
        <xdr:cNvPr id="680" name="公債費最小値テキスト">
          <a:extLst>
            <a:ext uri="{FF2B5EF4-FFF2-40B4-BE49-F238E27FC236}">
              <a16:creationId xmlns:a16="http://schemas.microsoft.com/office/drawing/2014/main" id="{00000000-0008-0000-0700-0000A8020000}"/>
            </a:ext>
          </a:extLst>
        </xdr:cNvPr>
        <xdr:cNvSpPr txBox="1"/>
      </xdr:nvSpPr>
      <xdr:spPr>
        <a:xfrm>
          <a:off x="16370300" y="1694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135672</xdr:rowOff>
    </xdr:from>
    <xdr:to>
      <xdr:col>86</xdr:col>
      <xdr:colOff>25400</xdr:colOff>
      <xdr:row>98</xdr:row>
      <xdr:rowOff>135672</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6230600" y="16937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18040</xdr:rowOff>
    </xdr:from>
    <xdr:ext cx="599010" cy="259045"/>
    <xdr:sp macro="" textlink="">
      <xdr:nvSpPr>
        <xdr:cNvPr id="682" name="公債費最大値テキスト">
          <a:extLst>
            <a:ext uri="{FF2B5EF4-FFF2-40B4-BE49-F238E27FC236}">
              <a16:creationId xmlns:a16="http://schemas.microsoft.com/office/drawing/2014/main" id="{00000000-0008-0000-0700-0000AA020000}"/>
            </a:ext>
          </a:extLst>
        </xdr:cNvPr>
        <xdr:cNvSpPr txBox="1"/>
      </xdr:nvSpPr>
      <xdr:spPr>
        <a:xfrm>
          <a:off x="16370300" y="15448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277,447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71363</xdr:rowOff>
    </xdr:from>
    <xdr:to>
      <xdr:col>86</xdr:col>
      <xdr:colOff>25400</xdr:colOff>
      <xdr:row>91</xdr:row>
      <xdr:rowOff>71363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5673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57824</xdr:rowOff>
    </xdr:from>
    <xdr:to>
      <xdr:col>85</xdr:col>
      <xdr:colOff>127000</xdr:colOff>
      <xdr:row>96</xdr:row>
      <xdr:rowOff>73196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5481300" y="16517024"/>
          <a:ext cx="838200" cy="1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17784</xdr:rowOff>
    </xdr:from>
    <xdr:ext cx="534377" cy="259045"/>
    <xdr:sp macro="" textlink="">
      <xdr:nvSpPr>
        <xdr:cNvPr id="685" name="公債費平均値テキスト">
          <a:extLst>
            <a:ext uri="{FF2B5EF4-FFF2-40B4-BE49-F238E27FC236}">
              <a16:creationId xmlns:a16="http://schemas.microsoft.com/office/drawing/2014/main" id="{00000000-0008-0000-0700-0000AD020000}"/>
            </a:ext>
          </a:extLst>
        </xdr:cNvPr>
        <xdr:cNvSpPr txBox="1"/>
      </xdr:nvSpPr>
      <xdr:spPr>
        <a:xfrm>
          <a:off x="16370300" y="164769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39357</xdr:rowOff>
    </xdr:from>
    <xdr:to>
      <xdr:col>85</xdr:col>
      <xdr:colOff>177800</xdr:colOff>
      <xdr:row>96</xdr:row>
      <xdr:rowOff>140957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6268700" y="16498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73196</xdr:rowOff>
    </xdr:from>
    <xdr:to>
      <xdr:col>81</xdr:col>
      <xdr:colOff>50800</xdr:colOff>
      <xdr:row>96</xdr:row>
      <xdr:rowOff>82367</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4592300" y="16532396"/>
          <a:ext cx="889000" cy="9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57719</xdr:rowOff>
    </xdr:from>
    <xdr:to>
      <xdr:col>81</xdr:col>
      <xdr:colOff>101600</xdr:colOff>
      <xdr:row>96</xdr:row>
      <xdr:rowOff>159319</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5430500" y="1651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150446</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5214111" y="1660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82367</xdr:rowOff>
    </xdr:from>
    <xdr:to>
      <xdr:col>76</xdr:col>
      <xdr:colOff>114300</xdr:colOff>
      <xdr:row>96</xdr:row>
      <xdr:rowOff>137460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3703300" y="16541567"/>
          <a:ext cx="889000" cy="55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79391</xdr:rowOff>
    </xdr:from>
    <xdr:to>
      <xdr:col>76</xdr:col>
      <xdr:colOff>165100</xdr:colOff>
      <xdr:row>97</xdr:row>
      <xdr:rowOff>9541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4541500" y="165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668</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4325111" y="1663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137460</xdr:rowOff>
    </xdr:from>
    <xdr:to>
      <xdr:col>71</xdr:col>
      <xdr:colOff>177800</xdr:colOff>
      <xdr:row>97</xdr:row>
      <xdr:rowOff>40058</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2814300" y="16596660"/>
          <a:ext cx="889000" cy="74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88489</xdr:rowOff>
    </xdr:from>
    <xdr:to>
      <xdr:col>72</xdr:col>
      <xdr:colOff>38100</xdr:colOff>
      <xdr:row>97</xdr:row>
      <xdr:rowOff>18639</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36525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9766</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3436111" y="1664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116816</xdr:rowOff>
    </xdr:from>
    <xdr:to>
      <xdr:col>67</xdr:col>
      <xdr:colOff>101600</xdr:colOff>
      <xdr:row>97</xdr:row>
      <xdr:rowOff>46966</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27635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63493</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547111" y="16351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7024</xdr:rowOff>
    </xdr:from>
    <xdr:to>
      <xdr:col>85</xdr:col>
      <xdr:colOff>177800</xdr:colOff>
      <xdr:row>96</xdr:row>
      <xdr:rowOff>108624</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6268700" y="16466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29901</xdr:rowOff>
    </xdr:from>
    <xdr:ext cx="534377" cy="259045"/>
    <xdr:sp macro="" textlink="">
      <xdr:nvSpPr>
        <xdr:cNvPr id="704" name="公債費該当値テキスト">
          <a:extLst>
            <a:ext uri="{FF2B5EF4-FFF2-40B4-BE49-F238E27FC236}">
              <a16:creationId xmlns:a16="http://schemas.microsoft.com/office/drawing/2014/main" id="{00000000-0008-0000-0700-0000C0020000}"/>
            </a:ext>
          </a:extLst>
        </xdr:cNvPr>
        <xdr:cNvSpPr txBox="1"/>
      </xdr:nvSpPr>
      <xdr:spPr>
        <a:xfrm>
          <a:off x="16370300" y="16317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22396</xdr:rowOff>
    </xdr:from>
    <xdr:to>
      <xdr:col>81</xdr:col>
      <xdr:colOff>101600</xdr:colOff>
      <xdr:row>96</xdr:row>
      <xdr:rowOff>123996</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5430500" y="1648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140523</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25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31567</xdr:rowOff>
    </xdr:from>
    <xdr:to>
      <xdr:col>76</xdr:col>
      <xdr:colOff>165100</xdr:colOff>
      <xdr:row>96</xdr:row>
      <xdr:rowOff>133167</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4541500" y="16490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149694</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265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86660</xdr:rowOff>
    </xdr:from>
    <xdr:to>
      <xdr:col>72</xdr:col>
      <xdr:colOff>38100</xdr:colOff>
      <xdr:row>97</xdr:row>
      <xdr:rowOff>16810</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3652500" y="1654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33337</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32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160708</xdr:rowOff>
    </xdr:from>
    <xdr:to>
      <xdr:col>67</xdr:col>
      <xdr:colOff>101600</xdr:colOff>
      <xdr:row>97</xdr:row>
      <xdr:rowOff>90858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2763500" y="1661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81985</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712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80010</xdr:rowOff>
    </xdr:from>
    <xdr:to>
      <xdr:col>116</xdr:col>
      <xdr:colOff>62864</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3510"/>
          <a:ext cx="1269" cy="1507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49039</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7355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26687</xdr:rowOff>
    </xdr:from>
    <xdr:ext cx="534377"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499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11,870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80010</xdr:rowOff>
    </xdr:from>
    <xdr:to>
      <xdr:col>116</xdr:col>
      <xdr:colOff>152400</xdr:colOff>
      <xdr:row>30</xdr:row>
      <xdr:rowOff>80010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3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137939</xdr:rowOff>
    </xdr:from>
    <xdr:ext cx="378565"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4815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115062</xdr:rowOff>
    </xdr:from>
    <xdr:to>
      <xdr:col>116</xdr:col>
      <xdr:colOff>114300</xdr:colOff>
      <xdr:row>39</xdr:row>
      <xdr:rowOff>45212</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63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89916</xdr:rowOff>
    </xdr:from>
    <xdr:to>
      <xdr:col>112</xdr:col>
      <xdr:colOff>38100</xdr:colOff>
      <xdr:row>39</xdr:row>
      <xdr:rowOff>20066</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605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36593</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134017" y="63802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118364</xdr:rowOff>
    </xdr:from>
    <xdr:to>
      <xdr:col>107</xdr:col>
      <xdr:colOff>101600</xdr:colOff>
      <xdr:row>39</xdr:row>
      <xdr:rowOff>48514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63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65041</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245017" y="640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137541</xdr:rowOff>
    </xdr:from>
    <xdr:to>
      <xdr:col>102</xdr:col>
      <xdr:colOff>165100</xdr:colOff>
      <xdr:row>39</xdr:row>
      <xdr:rowOff>67691</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65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84218</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56017" y="64278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134366</xdr:rowOff>
    </xdr:from>
    <xdr:to>
      <xdr:col>98</xdr:col>
      <xdr:colOff>38100</xdr:colOff>
      <xdr:row>39</xdr:row>
      <xdr:rowOff>64516</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6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81043</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4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93489</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6085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人当たりのコストについては、その年度の実施事業の普通建設事業等の内容や人口数により大きく変動するものと思われるが、令和４年度の特徴として、住民一人当たり商工費が１９，５５９円増加している。地域経済応援商品券配布事業や事業継続補助金、燃料費高騰対策等事業継続支援金など物価高騰を踏まえた商工事業者支援を拡充したことにより大幅増となった。類似団体内平均値と比較しても２４，０１４円と大きく上回っており、政策的に事業者支援を強化した年度であることが読み取れる。また、教育費について、住民一人当たりコストが７７，１６５円と大幅に増加している。小学校エアコン設置工事や多目的屋内運動場解体工事など普通建設事業の増加に加えて、新設した学校施設整備基金への積立金の影響が最も大きい。いずれも単年度の増加要因であることから、類似団体内平均値と比較して６８，０８４円上回っているが、４年度に限定した乖離であると捉えている。公債費については、類似団体内平均値を上回っているものの、大型事業にかかる過疎対策事業債の新たな償還が落ち着き、起債発行抑制により償還額が平準化されたため住民一人当たりコストは大きな増減なく推移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から新設した学校施設整備基金に移し替えしたため、財政調整基金残高は４．０ポイント減少した。財政健全化のため基金繰入金を最小限に抑制した令和３年度と比較して、令和４年度は基金から３９１百万円を繰り入れたことから、実質単年度収支は１４．３６ポイント減少している。基金総額としては残額を確保しており、今後も経常経費の抑制等に努めることで基金残高の確保を図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から特別会計への補助金及び繰出金で収支調整を行い、全特別会計で黒字収支となっている。今後とも特別会計の経費を極力抑制しつつ、一般会計から継続的に支援し、赤字収支とならないよう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一般会計の元利償還金は、前年度比６百万円の増。実質公債費比率の分子は６百万円増加となった。平成２６年度以降、過疎対策事業債の借入れが増加しており、令和元年度から当該元金償還が本格化していることが増加傾向の要因。令和４年度は平成３０年度借入分の元金償還が開始したため増加となった。令和５年度以降大規模起債事業を予定していることから、今後約１０年間は高止まりの見込み。公営企業は、下水道事業への一般会計繰出金を抑制するために、資本費平準化債を借入していることから高止まり傾向。今後も老朽化施設の改修計画により増加見込み。平成２３年度以降、小学校耐震化・大規模改修、学校給食調理場改築、貸工場設置事業及び認定こども園建設補助金等の大規模事業を続けてきたことから、起債発行や債務負担行為の設定は計画的に実施し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地方債残高について、平成２６年度以降、貸工場や認定こども園整備に伴う過疎対策事業債借入分が大幅に増加している。令和元年度から元金償還が本格化し地方債残高は高止まりするが、緩やかに縮小していく。また、平成１６年度をピークに起債発行を抑制している。公営企業債繰入見込額については、事業の見直しにより減少傾向にある。</a:t>
          </a:r>
        </a:p>
        <a:p>
          <a:r>
            <a:rPr kumimoji="1" lang="ja-JP" altLang="en-US" sz="1400">
              <a:latin typeface="ＭＳ ゴシック" pitchFamily="49" charset="-128"/>
              <a:ea typeface="ＭＳ ゴシック" pitchFamily="49" charset="-128"/>
            </a:rPr>
            <a:t>充当可能基金残高については、令和２年度からの事業見直しに加え、地方交付税の増額などにより基金積立金が大幅に増加した。充当可能基金としても、４６１百万円の増となっている。今後も大規模事業の実施等に合わせ、基金の取崩しが見込まれていることから残高の維持が課題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山形県金山町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２年度以降の事業見直しによる経常経費の抑制や地方交付税の増額により積立財源を確保できている状況にある。令和４年度末残高は前年度比３６７百万円増となる２，３４３百万円まで残高を回復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社会保障費の増加や公共施設修繕費等の増大により、財源不足に対応する財政調整基金の取崩しを毎年５０～３００百万円程度と見込んでいる。留保財源となる繰越金等を財源とした積み増しを実施しているものの、町立診療所の運営費補てんや第三セクターを含むグリーンバレー神室エリアの運営費が、歳入規模を大きく超過する歳出額となっており、一般財源確保のための基金取り崩しが恒常化する大きな要因となっている。それらの事業については、抜本的な運営転換を検討しながら、経常経費の抑制を図るとともに、事業効果や後年度の負担額を踏まえた計画的な基金運用を行うこととする。当面は、財政調整基金で１，０００百万円、基金全体で２，０００百万円の残高確保及び維持を目標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資産活性基金は、公共施設の更新や補修するための基金。学校施設整備基金は、町立小中学校の施設整備のための基金。かねやま応援基金はふるさと寄附を財源とし、後年度事業に活用する基金。森林環境譲与税基金は、森林環境譲与税を税源とし、森林整備やその促進に関する事業に活用する基金。かねやま清い心の町創造基金は、未来会議等のソフト事業を実施するための基金。すこやか基金は、健康づくり事業の財源とする基金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施設修繕に対応するため資産活性基金に６８百万円の積立を実施。新設した学校施設整備基金は、町立小学校の今後の大規模修繕等に備え、財政運営基金からの移し替えを含めて４０６百万円を積み立てた。かねやま応援基金は、ふるさと寄附から当該年度の事務費を除いた残額として４２百万円を積み増した。寄付額の増加に伴い積立額も微増となっている。森林環境譲与税基金については、林道の路網整備や有害鳥獣対策などニーズにあわせて基金を繰入れて事業実施したため、残高は前年度比３百万円の減少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資産活性基金は、概ね１０百万以内程度の小規模な公共施設改修等に活用しながら、現在の残高水準を確保していく。学校施設整備基金は、町立小中学校の小規模修繕工事等に活用しながら、校舎等の大規模修繕の財源として一定の残高を確保する。かねやま応援基金は、令和２年度から積立を再開し後年度の残高を確保。後年度の事業費とバランスを取りながら重点推進事業の財源として取崩しを実施していく。森林環境譲与税基金は、森林整備等の適正な用途に、積極的に活用していく。</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４年度残高は、前年度比１４５百万円減の９２２百万円となっている。新設した学校施設整備基金に３３０百万円を移し替えしたことが大きな減少要因となっている。一般財源不足分の調整繰入としては６１百万円であり、最小限に留めたため、一定の残高を確保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近年、甚大な災害発生が全国で多発しており、災害発生時に対応する財源として近隣町村の状況から最低１，０００百万円を留保が必須と考えており、引き続き、経常経費の見直しを検討し基金残高を確保する。</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今後の公債費の高止まりに備えるため、前年度同額を確保した。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２６年度以降の大規模ハード事業に伴う過疎対策事業債の元金償還が令和元年度から本格化しており、今後１０年間高止まりする見込みを踏まえて、公債費の財源確保に苦慮しないように留保財源の状況を見ながら積立を実施していく。</a:t>
          </a: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5962E9A-EB66-41E2-99E2-22491BD67B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B4E1895-EE2E-4BCA-930A-5488759F60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9EE2D71B-8F1F-43CB-BE9C-89039EDD5F82}"/>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3FA28754-19F6-4A70-A646-22B2BCD192FC}"/>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E45CE70A-FB5C-48A6-8930-74A0EC1EEF2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784915EF-49E6-438A-B1E7-90042BB18F0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D09021B9-EF77-4963-837B-0890633EE0E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1B5D5DED-FCBE-493E-A42E-9AC354D1D03C}"/>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10373391-8F22-4E1C-994D-F355C7CB154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36136154-E54F-4175-8C3B-A55754CCBFA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B746EBEE-D938-40E5-9523-1BA2989206B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483FA017-3545-4B6D-969C-8F241FB8239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AB4DF2C3-504A-499C-83E9-4BD92972595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FAB4CF0F-721F-4110-8E78-9B7DBAA55EC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4,981
4,931
161.67
5,141,708
4,834,870
303,041
2,799,986
3,695,217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E7D70C70-96FC-497D-8C98-395A99587E3A}"/>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E3D5C6F2-46A5-467C-A85E-9C85C2CFD5E9}"/>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258364C0-0D44-4CE6-BEE7-7A471BBC98C1}"/>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E27B4260-2A76-420B-82B7-72FE510064D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2A5E3EAD-611C-4FD9-95B3-B56DF5BA20E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8B0CFF4B-C63C-4AA1-B558-EF17D8F51D3F}"/>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8592A7BE-395B-4433-A6C4-5AF2FE750A5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7FA61CB4-038F-4F72-936E-4BF94BDB0C3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8B4BD646-A536-434F-B5D8-A7D9576AABC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C4068359-D0CA-4708-9F6D-0B4F68FD9EB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EA02812C-E97B-41DC-99F6-1F486F82FFA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59529218-A213-40D6-A624-8FB8EE330C1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F1E1E10B-D896-4F44-8A86-921568D3780D}"/>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02CBAAE3-754D-41C2-94CC-70BD010EB22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EAF53C4A-3E08-4E0E-BF9A-711E3BC7F1E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7D6B3CE0-C855-478D-838F-BBC9B6AB40B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B59BBD8C-68C5-4085-9B91-26775BB8E20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3F876C3F-0858-403F-B6A7-77907BDCAF51}"/>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A3282205-2D2C-48C0-8A01-1D6A6438AE2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8CCF61B0-9375-4F87-9690-C41C32F5A01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6" name="テキスト ボックス 35">
          <a:extLst>
            <a:ext uri="{FF2B5EF4-FFF2-40B4-BE49-F238E27FC236}">
              <a16:creationId xmlns:a16="http://schemas.microsoft.com/office/drawing/2014/main" id="{BC7D1D90-52A1-49E2-B63E-AFEC2A62E34C}"/>
            </a:ext>
          </a:extLst>
        </xdr:cNvPr>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7" name="テキスト ボックス 36">
          <a:extLst>
            <a:ext uri="{FF2B5EF4-FFF2-40B4-BE49-F238E27FC236}">
              <a16:creationId xmlns:a16="http://schemas.microsoft.com/office/drawing/2014/main" id="{A74B8DC9-D6C7-4574-B2DE-5C184F57D10D}"/>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3F8AC6C4-BC87-4297-B3B5-14988785AF2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0814E4DE-FEF9-4B02-ABBE-9FC77CC1D4E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6C9E76CF-7AE8-42DF-9390-2F3EE1B8EBD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FA84FC5F-FFC0-434D-90DF-A6A0AE7924E8}"/>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0F5121A1-4060-4078-80CA-95E0EA42F3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54A2D09C-7ACC-43BE-9326-39D00EEA08B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B1FD7D20-A008-4638-A841-28D09DA8EDF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1A4B15FA-CE02-4DAA-8534-F43071765591}"/>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91CCE0F7-D2D7-4D9E-9795-E058C72EA70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552C166C-2599-42E6-B48C-BED1ECFD570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9AEA197C-E8EF-429E-A981-2AF8307D5063}"/>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3C60A188-E63F-4B05-85E5-7FBAC83D8BC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6F2C5931-BA97-4E84-9D5E-43B500B0131A}"/>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築年数が相応に経過した中央公民館をはじめとする施設全般について、改築、移転等の目途が立っていなかったことから、昨年度と比較し</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ポイント、対全国平均値</a:t>
          </a:r>
          <a:r>
            <a:rPr kumimoji="1" lang="en-US" altLang="ja-JP" sz="1100">
              <a:latin typeface="ＭＳ Ｐゴシック" panose="020B0600070205080204" pitchFamily="50" charset="-128"/>
              <a:ea typeface="ＭＳ Ｐゴシック" panose="020B0600070205080204" pitchFamily="50" charset="-128"/>
            </a:rPr>
            <a:t>+0.9</a:t>
          </a:r>
          <a:r>
            <a:rPr kumimoji="1" lang="ja-JP" altLang="en-US" sz="1100">
              <a:latin typeface="ＭＳ Ｐゴシック" panose="020B0600070205080204" pitchFamily="50" charset="-128"/>
              <a:ea typeface="ＭＳ Ｐゴシック" panose="020B0600070205080204" pitchFamily="50" charset="-128"/>
            </a:rPr>
            <a:t>となった。中央公民館機能の移転をはじめ、不要な老朽化施設は廃止していく方針であるため、数値は減少傾向に転じると予想される。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47E554CA-66AC-4636-BAF4-E39BB64E2C8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57D673F3-47C0-45F0-A229-17FBD04CCA5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D3753CC8-C7B1-42FB-83F4-8D11722775DD}"/>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4" name="直線コネクタ 53">
          <a:extLst>
            <a:ext uri="{FF2B5EF4-FFF2-40B4-BE49-F238E27FC236}">
              <a16:creationId xmlns:a16="http://schemas.microsoft.com/office/drawing/2014/main" id="{D88F0491-0282-4FC9-A100-2BA4E53A532D}"/>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5" name="テキスト ボックス 54">
          <a:extLst>
            <a:ext uri="{FF2B5EF4-FFF2-40B4-BE49-F238E27FC236}">
              <a16:creationId xmlns:a16="http://schemas.microsoft.com/office/drawing/2014/main" id="{F066F0CA-681E-4863-A9C6-73762998A91F}"/>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6" name="直線コネクタ 55">
          <a:extLst>
            <a:ext uri="{FF2B5EF4-FFF2-40B4-BE49-F238E27FC236}">
              <a16:creationId xmlns:a16="http://schemas.microsoft.com/office/drawing/2014/main" id="{B31624E9-9A2F-489B-9FD7-8A8C371275D3}"/>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7" name="テキスト ボックス 56">
          <a:extLst>
            <a:ext uri="{FF2B5EF4-FFF2-40B4-BE49-F238E27FC236}">
              <a16:creationId xmlns:a16="http://schemas.microsoft.com/office/drawing/2014/main" id="{D0F13FB2-C97C-450B-8307-3393590EA426}"/>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8" name="直線コネクタ 57">
          <a:extLst>
            <a:ext uri="{FF2B5EF4-FFF2-40B4-BE49-F238E27FC236}">
              <a16:creationId xmlns:a16="http://schemas.microsoft.com/office/drawing/2014/main" id="{0E596596-AE37-4E07-88EF-5AAC63E1BF2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9" name="テキスト ボックス 58">
          <a:extLst>
            <a:ext uri="{FF2B5EF4-FFF2-40B4-BE49-F238E27FC236}">
              <a16:creationId xmlns:a16="http://schemas.microsoft.com/office/drawing/2014/main" id="{3075F006-380C-43F8-859F-4D85447B97B1}"/>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0" name="直線コネクタ 59">
          <a:extLst>
            <a:ext uri="{FF2B5EF4-FFF2-40B4-BE49-F238E27FC236}">
              <a16:creationId xmlns:a16="http://schemas.microsoft.com/office/drawing/2014/main" id="{85E8E159-1207-4AE4-A383-401E5F536A54}"/>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1" name="テキスト ボックス 60">
          <a:extLst>
            <a:ext uri="{FF2B5EF4-FFF2-40B4-BE49-F238E27FC236}">
              <a16:creationId xmlns:a16="http://schemas.microsoft.com/office/drawing/2014/main" id="{151AE057-F41C-4CE1-B87F-A91054971709}"/>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3EC2C915-8F46-4F84-9A99-DE173D7A262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6823F44A-5A79-40CC-B363-E7934D8023B7}"/>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F987351C-02FB-40F9-82F0-7332E31FD52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77851</xdr:rowOff>
    </xdr:from>
    <xdr:to>
      <xdr:col>23</xdr:col>
      <xdr:colOff>85090</xdr:colOff>
      <xdr:row>33</xdr:row>
      <xdr:rowOff>15494</xdr:rowOff>
    </xdr:to>
    <xdr:cxnSp macro="">
      <xdr:nvCxnSpPr>
        <xdr:cNvPr id="65" name="直線コネクタ 64">
          <a:extLst>
            <a:ext uri="{FF2B5EF4-FFF2-40B4-BE49-F238E27FC236}">
              <a16:creationId xmlns:a16="http://schemas.microsoft.com/office/drawing/2014/main" id="{FB773638-02AA-411B-9113-86BEA96C78D2}"/>
            </a:ext>
          </a:extLst>
        </xdr:cNvPr>
        <xdr:cNvCxnSpPr/>
      </xdr:nvCxnSpPr>
      <xdr:spPr>
        <a:xfrm flipV="1">
          <a:off x="4760595" y="5307076"/>
          <a:ext cx="1270" cy="1137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19321</xdr:rowOff>
    </xdr:from>
    <xdr:ext cx="405111" cy="259045"/>
    <xdr:sp macro="" textlink="">
      <xdr:nvSpPr>
        <xdr:cNvPr id="66" name="有形固定資産減価償却率最小値テキスト">
          <a:extLst>
            <a:ext uri="{FF2B5EF4-FFF2-40B4-BE49-F238E27FC236}">
              <a16:creationId xmlns:a16="http://schemas.microsoft.com/office/drawing/2014/main" id="{13D28848-6CBE-4927-9868-F8CFA3BDD504}"/>
            </a:ext>
          </a:extLst>
        </xdr:cNvPr>
        <xdr:cNvSpPr txBox="1"/>
      </xdr:nvSpPr>
      <xdr:spPr>
        <a:xfrm>
          <a:off x="4813300" y="6448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15494</xdr:rowOff>
    </xdr:from>
    <xdr:to>
      <xdr:col>23</xdr:col>
      <xdr:colOff>174625</xdr:colOff>
      <xdr:row>33</xdr:row>
      <xdr:rowOff>15494</xdr:rowOff>
    </xdr:to>
    <xdr:cxnSp macro="">
      <xdr:nvCxnSpPr>
        <xdr:cNvPr id="67" name="直線コネクタ 66">
          <a:extLst>
            <a:ext uri="{FF2B5EF4-FFF2-40B4-BE49-F238E27FC236}">
              <a16:creationId xmlns:a16="http://schemas.microsoft.com/office/drawing/2014/main" id="{6D43E19D-3538-4F24-927D-C00FF7A548E5}"/>
            </a:ext>
          </a:extLst>
        </xdr:cNvPr>
        <xdr:cNvCxnSpPr/>
      </xdr:nvCxnSpPr>
      <xdr:spPr>
        <a:xfrm>
          <a:off x="4673600" y="644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24528</xdr:rowOff>
    </xdr:from>
    <xdr:ext cx="405111" cy="259045"/>
    <xdr:sp macro="" textlink="">
      <xdr:nvSpPr>
        <xdr:cNvPr id="68" name="有形固定資産減価償却率最大値テキスト">
          <a:extLst>
            <a:ext uri="{FF2B5EF4-FFF2-40B4-BE49-F238E27FC236}">
              <a16:creationId xmlns:a16="http://schemas.microsoft.com/office/drawing/2014/main" id="{F18F3BA5-4E7B-498D-8EF6-57C82DEBAE54}"/>
            </a:ext>
          </a:extLst>
        </xdr:cNvPr>
        <xdr:cNvSpPr txBox="1"/>
      </xdr:nvSpPr>
      <xdr:spPr>
        <a:xfrm>
          <a:off x="4813300" y="5082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77851</xdr:rowOff>
    </xdr:from>
    <xdr:to>
      <xdr:col>23</xdr:col>
      <xdr:colOff>174625</xdr:colOff>
      <xdr:row>26</xdr:row>
      <xdr:rowOff>77851</xdr:rowOff>
    </xdr:to>
    <xdr:cxnSp macro="">
      <xdr:nvCxnSpPr>
        <xdr:cNvPr id="69" name="直線コネクタ 68">
          <a:extLst>
            <a:ext uri="{FF2B5EF4-FFF2-40B4-BE49-F238E27FC236}">
              <a16:creationId xmlns:a16="http://schemas.microsoft.com/office/drawing/2014/main" id="{F0970DBE-EFBF-4589-B1B8-5DA20C8C5739}"/>
            </a:ext>
          </a:extLst>
        </xdr:cNvPr>
        <xdr:cNvCxnSpPr/>
      </xdr:nvCxnSpPr>
      <xdr:spPr>
        <a:xfrm>
          <a:off x="4673600" y="5307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26941</xdr:rowOff>
    </xdr:from>
    <xdr:ext cx="405111" cy="259045"/>
    <xdr:sp macro="" textlink="">
      <xdr:nvSpPr>
        <xdr:cNvPr id="70" name="有形固定資産減価償却率平均値テキスト">
          <a:extLst>
            <a:ext uri="{FF2B5EF4-FFF2-40B4-BE49-F238E27FC236}">
              <a16:creationId xmlns:a16="http://schemas.microsoft.com/office/drawing/2014/main" id="{D7AB0E1C-A932-406B-8E88-A4DAC90DD1BD}"/>
            </a:ext>
          </a:extLst>
        </xdr:cNvPr>
        <xdr:cNvSpPr txBox="1"/>
      </xdr:nvSpPr>
      <xdr:spPr>
        <a:xfrm>
          <a:off x="4813300" y="57705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4064</xdr:rowOff>
    </xdr:from>
    <xdr:to>
      <xdr:col>23</xdr:col>
      <xdr:colOff>136525</xdr:colOff>
      <xdr:row>30</xdr:row>
      <xdr:rowOff>105664</xdr:rowOff>
    </xdr:to>
    <xdr:sp macro="" textlink="">
      <xdr:nvSpPr>
        <xdr:cNvPr id="71" name="フローチャート: 判断 70">
          <a:extLst>
            <a:ext uri="{FF2B5EF4-FFF2-40B4-BE49-F238E27FC236}">
              <a16:creationId xmlns:a16="http://schemas.microsoft.com/office/drawing/2014/main" id="{6A1C72E9-9C6D-47F7-9C70-44A29C934CBD}"/>
            </a:ext>
          </a:extLst>
        </xdr:cNvPr>
        <xdr:cNvSpPr/>
      </xdr:nvSpPr>
      <xdr:spPr>
        <a:xfrm>
          <a:off x="47117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156083</xdr:rowOff>
    </xdr:from>
    <xdr:to>
      <xdr:col>19</xdr:col>
      <xdr:colOff>187325</xdr:colOff>
      <xdr:row>30</xdr:row>
      <xdr:rowOff>86233</xdr:rowOff>
    </xdr:to>
    <xdr:sp macro="" textlink="">
      <xdr:nvSpPr>
        <xdr:cNvPr id="72" name="フローチャート: 判断 71">
          <a:extLst>
            <a:ext uri="{FF2B5EF4-FFF2-40B4-BE49-F238E27FC236}">
              <a16:creationId xmlns:a16="http://schemas.microsoft.com/office/drawing/2014/main" id="{C25A6ABF-EE47-4C7B-AF8A-8DE0CB1EFBF2}"/>
            </a:ext>
          </a:extLst>
        </xdr:cNvPr>
        <xdr:cNvSpPr/>
      </xdr:nvSpPr>
      <xdr:spPr>
        <a:xfrm>
          <a:off x="4000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108585</xdr:rowOff>
    </xdr:from>
    <xdr:to>
      <xdr:col>15</xdr:col>
      <xdr:colOff>187325</xdr:colOff>
      <xdr:row>30</xdr:row>
      <xdr:rowOff>38735</xdr:rowOff>
    </xdr:to>
    <xdr:sp macro="" textlink="">
      <xdr:nvSpPr>
        <xdr:cNvPr id="73" name="フローチャート: 判断 72">
          <a:extLst>
            <a:ext uri="{FF2B5EF4-FFF2-40B4-BE49-F238E27FC236}">
              <a16:creationId xmlns:a16="http://schemas.microsoft.com/office/drawing/2014/main" id="{EBBB9490-6B51-49FC-A385-46DABDE34EA7}"/>
            </a:ext>
          </a:extLst>
        </xdr:cNvPr>
        <xdr:cNvSpPr/>
      </xdr:nvSpPr>
      <xdr:spPr>
        <a:xfrm>
          <a:off x="3238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82677</xdr:rowOff>
    </xdr:from>
    <xdr:to>
      <xdr:col>11</xdr:col>
      <xdr:colOff>187325</xdr:colOff>
      <xdr:row>30</xdr:row>
      <xdr:rowOff>12827</xdr:rowOff>
    </xdr:to>
    <xdr:sp macro="" textlink="">
      <xdr:nvSpPr>
        <xdr:cNvPr id="74" name="フローチャート: 判断 73">
          <a:extLst>
            <a:ext uri="{FF2B5EF4-FFF2-40B4-BE49-F238E27FC236}">
              <a16:creationId xmlns:a16="http://schemas.microsoft.com/office/drawing/2014/main" id="{30C806E0-F678-49DE-95D4-80A4C6473260}"/>
            </a:ext>
          </a:extLst>
        </xdr:cNvPr>
        <xdr:cNvSpPr/>
      </xdr:nvSpPr>
      <xdr:spPr>
        <a:xfrm>
          <a:off x="2476500" y="5826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48133</xdr:rowOff>
    </xdr:from>
    <xdr:to>
      <xdr:col>7</xdr:col>
      <xdr:colOff>187325</xdr:colOff>
      <xdr:row>29</xdr:row>
      <xdr:rowOff>149733</xdr:rowOff>
    </xdr:to>
    <xdr:sp macro="" textlink="">
      <xdr:nvSpPr>
        <xdr:cNvPr id="75" name="フローチャート: 判断 74">
          <a:extLst>
            <a:ext uri="{FF2B5EF4-FFF2-40B4-BE49-F238E27FC236}">
              <a16:creationId xmlns:a16="http://schemas.microsoft.com/office/drawing/2014/main" id="{6F78FB1A-37AC-441B-BCA2-94DDFACCDD80}"/>
            </a:ext>
          </a:extLst>
        </xdr:cNvPr>
        <xdr:cNvSpPr/>
      </xdr:nvSpPr>
      <xdr:spPr>
        <a:xfrm>
          <a:off x="1714500" y="579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DA39B4FA-EEB7-4F09-B49B-93377921D51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FCBDE37B-F2A2-494B-AADD-84E38E8B3EE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AC857EC6-D49A-4B34-8D4D-0A9AED9D608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2527138C-C98B-4E44-A6C4-D7253D111F9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9BA1DB1F-D4B5-4A78-A239-A8EA0D336EE8}"/>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86106</xdr:rowOff>
    </xdr:from>
    <xdr:to>
      <xdr:col>23</xdr:col>
      <xdr:colOff>136525</xdr:colOff>
      <xdr:row>31</xdr:row>
      <xdr:rowOff>16256</xdr:rowOff>
    </xdr:to>
    <xdr:sp macro="" textlink="">
      <xdr:nvSpPr>
        <xdr:cNvPr id="81" name="楕円 80">
          <a:extLst>
            <a:ext uri="{FF2B5EF4-FFF2-40B4-BE49-F238E27FC236}">
              <a16:creationId xmlns:a16="http://schemas.microsoft.com/office/drawing/2014/main" id="{D34D816A-8490-4686-8FC9-3AFB6945B761}"/>
            </a:ext>
          </a:extLst>
        </xdr:cNvPr>
        <xdr:cNvSpPr/>
      </xdr:nvSpPr>
      <xdr:spPr>
        <a:xfrm>
          <a:off x="4711700" y="6001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64533</xdr:rowOff>
    </xdr:from>
    <xdr:ext cx="405111" cy="259045"/>
    <xdr:sp macro="" textlink="">
      <xdr:nvSpPr>
        <xdr:cNvPr id="82" name="有形固定資産減価償却率該当値テキスト">
          <a:extLst>
            <a:ext uri="{FF2B5EF4-FFF2-40B4-BE49-F238E27FC236}">
              <a16:creationId xmlns:a16="http://schemas.microsoft.com/office/drawing/2014/main" id="{1B2FA205-99B3-4DCB-BBDD-6B2EE2EA67E7}"/>
            </a:ext>
          </a:extLst>
        </xdr:cNvPr>
        <xdr:cNvSpPr txBox="1"/>
      </xdr:nvSpPr>
      <xdr:spPr>
        <a:xfrm>
          <a:off x="4813300" y="5979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51562</xdr:rowOff>
    </xdr:from>
    <xdr:to>
      <xdr:col>19</xdr:col>
      <xdr:colOff>187325</xdr:colOff>
      <xdr:row>30</xdr:row>
      <xdr:rowOff>153162</xdr:rowOff>
    </xdr:to>
    <xdr:sp macro="" textlink="">
      <xdr:nvSpPr>
        <xdr:cNvPr id="83" name="楕円 82">
          <a:extLst>
            <a:ext uri="{FF2B5EF4-FFF2-40B4-BE49-F238E27FC236}">
              <a16:creationId xmlns:a16="http://schemas.microsoft.com/office/drawing/2014/main" id="{94C4E0D1-2251-4C4D-B14F-8198AFCD02D7}"/>
            </a:ext>
          </a:extLst>
        </xdr:cNvPr>
        <xdr:cNvSpPr/>
      </xdr:nvSpPr>
      <xdr:spPr>
        <a:xfrm>
          <a:off x="4000500" y="5966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102362</xdr:rowOff>
    </xdr:from>
    <xdr:to>
      <xdr:col>23</xdr:col>
      <xdr:colOff>85725</xdr:colOff>
      <xdr:row>30</xdr:row>
      <xdr:rowOff>136906</xdr:rowOff>
    </xdr:to>
    <xdr:cxnSp macro="">
      <xdr:nvCxnSpPr>
        <xdr:cNvPr id="84" name="直線コネクタ 83">
          <a:extLst>
            <a:ext uri="{FF2B5EF4-FFF2-40B4-BE49-F238E27FC236}">
              <a16:creationId xmlns:a16="http://schemas.microsoft.com/office/drawing/2014/main" id="{B31831E5-DD5C-4718-ABFE-88152D00ACDB}"/>
            </a:ext>
          </a:extLst>
        </xdr:cNvPr>
        <xdr:cNvCxnSpPr/>
      </xdr:nvCxnSpPr>
      <xdr:spPr>
        <a:xfrm>
          <a:off x="4051300" y="6017387"/>
          <a:ext cx="7112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21336</xdr:rowOff>
    </xdr:from>
    <xdr:to>
      <xdr:col>15</xdr:col>
      <xdr:colOff>187325</xdr:colOff>
      <xdr:row>30</xdr:row>
      <xdr:rowOff>122936</xdr:rowOff>
    </xdr:to>
    <xdr:sp macro="" textlink="">
      <xdr:nvSpPr>
        <xdr:cNvPr id="85" name="楕円 84">
          <a:extLst>
            <a:ext uri="{FF2B5EF4-FFF2-40B4-BE49-F238E27FC236}">
              <a16:creationId xmlns:a16="http://schemas.microsoft.com/office/drawing/2014/main" id="{BCA3E08B-FC61-4A37-926F-1E7EF34F67F4}"/>
            </a:ext>
          </a:extLst>
        </xdr:cNvPr>
        <xdr:cNvSpPr/>
      </xdr:nvSpPr>
      <xdr:spPr>
        <a:xfrm>
          <a:off x="3238500" y="593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72136</xdr:rowOff>
    </xdr:from>
    <xdr:to>
      <xdr:col>19</xdr:col>
      <xdr:colOff>136525</xdr:colOff>
      <xdr:row>30</xdr:row>
      <xdr:rowOff>102362</xdr:rowOff>
    </xdr:to>
    <xdr:cxnSp macro="">
      <xdr:nvCxnSpPr>
        <xdr:cNvPr id="86" name="直線コネクタ 85">
          <a:extLst>
            <a:ext uri="{FF2B5EF4-FFF2-40B4-BE49-F238E27FC236}">
              <a16:creationId xmlns:a16="http://schemas.microsoft.com/office/drawing/2014/main" id="{01F1421A-4032-47AD-81FE-5D41DAD5ACFE}"/>
            </a:ext>
          </a:extLst>
        </xdr:cNvPr>
        <xdr:cNvCxnSpPr/>
      </xdr:nvCxnSpPr>
      <xdr:spPr>
        <a:xfrm>
          <a:off x="3289300" y="5987161"/>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140970</xdr:rowOff>
    </xdr:from>
    <xdr:to>
      <xdr:col>11</xdr:col>
      <xdr:colOff>187325</xdr:colOff>
      <xdr:row>30</xdr:row>
      <xdr:rowOff>71120</xdr:rowOff>
    </xdr:to>
    <xdr:sp macro="" textlink="">
      <xdr:nvSpPr>
        <xdr:cNvPr id="87" name="楕円 86">
          <a:extLst>
            <a:ext uri="{FF2B5EF4-FFF2-40B4-BE49-F238E27FC236}">
              <a16:creationId xmlns:a16="http://schemas.microsoft.com/office/drawing/2014/main" id="{ABB30A17-4BBE-4B9C-8215-E22E788E7D08}"/>
            </a:ext>
          </a:extLst>
        </xdr:cNvPr>
        <xdr:cNvSpPr/>
      </xdr:nvSpPr>
      <xdr:spPr>
        <a:xfrm>
          <a:off x="2476500" y="588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20320</xdr:rowOff>
    </xdr:from>
    <xdr:to>
      <xdr:col>15</xdr:col>
      <xdr:colOff>136525</xdr:colOff>
      <xdr:row>30</xdr:row>
      <xdr:rowOff>72136</xdr:rowOff>
    </xdr:to>
    <xdr:cxnSp macro="">
      <xdr:nvCxnSpPr>
        <xdr:cNvPr id="88" name="直線コネクタ 87">
          <a:extLst>
            <a:ext uri="{FF2B5EF4-FFF2-40B4-BE49-F238E27FC236}">
              <a16:creationId xmlns:a16="http://schemas.microsoft.com/office/drawing/2014/main" id="{A02D1C4C-6175-409B-9907-CD253A52DDD3}"/>
            </a:ext>
          </a:extLst>
        </xdr:cNvPr>
        <xdr:cNvCxnSpPr/>
      </xdr:nvCxnSpPr>
      <xdr:spPr>
        <a:xfrm>
          <a:off x="2527300" y="5935345"/>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39497</xdr:rowOff>
    </xdr:from>
    <xdr:to>
      <xdr:col>7</xdr:col>
      <xdr:colOff>187325</xdr:colOff>
      <xdr:row>29</xdr:row>
      <xdr:rowOff>141097</xdr:rowOff>
    </xdr:to>
    <xdr:sp macro="" textlink="">
      <xdr:nvSpPr>
        <xdr:cNvPr id="89" name="楕円 88">
          <a:extLst>
            <a:ext uri="{FF2B5EF4-FFF2-40B4-BE49-F238E27FC236}">
              <a16:creationId xmlns:a16="http://schemas.microsoft.com/office/drawing/2014/main" id="{3DEB9ED3-FE82-43C6-876A-9D15C68CFCB0}"/>
            </a:ext>
          </a:extLst>
        </xdr:cNvPr>
        <xdr:cNvSpPr/>
      </xdr:nvSpPr>
      <xdr:spPr>
        <a:xfrm>
          <a:off x="1714500" y="578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90297</xdr:rowOff>
    </xdr:from>
    <xdr:to>
      <xdr:col>11</xdr:col>
      <xdr:colOff>136525</xdr:colOff>
      <xdr:row>30</xdr:row>
      <xdr:rowOff>20320</xdr:rowOff>
    </xdr:to>
    <xdr:cxnSp macro="">
      <xdr:nvCxnSpPr>
        <xdr:cNvPr id="90" name="直線コネクタ 89">
          <a:extLst>
            <a:ext uri="{FF2B5EF4-FFF2-40B4-BE49-F238E27FC236}">
              <a16:creationId xmlns:a16="http://schemas.microsoft.com/office/drawing/2014/main" id="{686AAF74-4057-41AE-9296-6E4DA9051F76}"/>
            </a:ext>
          </a:extLst>
        </xdr:cNvPr>
        <xdr:cNvCxnSpPr/>
      </xdr:nvCxnSpPr>
      <xdr:spPr>
        <a:xfrm>
          <a:off x="1765300" y="5833872"/>
          <a:ext cx="762000" cy="101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102760</xdr:rowOff>
    </xdr:from>
    <xdr:ext cx="405111" cy="259045"/>
    <xdr:sp macro="" textlink="">
      <xdr:nvSpPr>
        <xdr:cNvPr id="91" name="n_1aveValue有形固定資産減価償却率">
          <a:extLst>
            <a:ext uri="{FF2B5EF4-FFF2-40B4-BE49-F238E27FC236}">
              <a16:creationId xmlns:a16="http://schemas.microsoft.com/office/drawing/2014/main" id="{FF818A3B-0068-472C-8FA1-9D04B9271728}"/>
            </a:ext>
          </a:extLst>
        </xdr:cNvPr>
        <xdr:cNvSpPr txBox="1"/>
      </xdr:nvSpPr>
      <xdr:spPr>
        <a:xfrm>
          <a:off x="3836044" y="567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55262</xdr:rowOff>
    </xdr:from>
    <xdr:ext cx="405111" cy="259045"/>
    <xdr:sp macro="" textlink="">
      <xdr:nvSpPr>
        <xdr:cNvPr id="92" name="n_2aveValue有形固定資産減価償却率">
          <a:extLst>
            <a:ext uri="{FF2B5EF4-FFF2-40B4-BE49-F238E27FC236}">
              <a16:creationId xmlns:a16="http://schemas.microsoft.com/office/drawing/2014/main" id="{506B5FAF-7CD1-4D26-878E-41B9D3833369}"/>
            </a:ext>
          </a:extLst>
        </xdr:cNvPr>
        <xdr:cNvSpPr txBox="1"/>
      </xdr:nvSpPr>
      <xdr:spPr>
        <a:xfrm>
          <a:off x="3086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29354</xdr:rowOff>
    </xdr:from>
    <xdr:ext cx="405111" cy="259045"/>
    <xdr:sp macro="" textlink="">
      <xdr:nvSpPr>
        <xdr:cNvPr id="93" name="n_3aveValue有形固定資産減価償却率">
          <a:extLst>
            <a:ext uri="{FF2B5EF4-FFF2-40B4-BE49-F238E27FC236}">
              <a16:creationId xmlns:a16="http://schemas.microsoft.com/office/drawing/2014/main" id="{9D9FDC27-1C79-4091-AA86-6B4AEE04CE09}"/>
            </a:ext>
          </a:extLst>
        </xdr:cNvPr>
        <xdr:cNvSpPr txBox="1"/>
      </xdr:nvSpPr>
      <xdr:spPr>
        <a:xfrm>
          <a:off x="2324744" y="5601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140860</xdr:rowOff>
    </xdr:from>
    <xdr:ext cx="405111" cy="259045"/>
    <xdr:sp macro="" textlink="">
      <xdr:nvSpPr>
        <xdr:cNvPr id="94" name="n_4aveValue有形固定資産減価償却率">
          <a:extLst>
            <a:ext uri="{FF2B5EF4-FFF2-40B4-BE49-F238E27FC236}">
              <a16:creationId xmlns:a16="http://schemas.microsoft.com/office/drawing/2014/main" id="{453535EB-5B40-4235-A36B-2D4FDF31CFBB}"/>
            </a:ext>
          </a:extLst>
        </xdr:cNvPr>
        <xdr:cNvSpPr txBox="1"/>
      </xdr:nvSpPr>
      <xdr:spPr>
        <a:xfrm>
          <a:off x="1562744" y="5884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144289</xdr:rowOff>
    </xdr:from>
    <xdr:ext cx="405111" cy="259045"/>
    <xdr:sp macro="" textlink="">
      <xdr:nvSpPr>
        <xdr:cNvPr id="95" name="n_1mainValue有形固定資産減価償却率">
          <a:extLst>
            <a:ext uri="{FF2B5EF4-FFF2-40B4-BE49-F238E27FC236}">
              <a16:creationId xmlns:a16="http://schemas.microsoft.com/office/drawing/2014/main" id="{7436FC9D-5983-4F23-80CB-AC64630FEE2E}"/>
            </a:ext>
          </a:extLst>
        </xdr:cNvPr>
        <xdr:cNvSpPr txBox="1"/>
      </xdr:nvSpPr>
      <xdr:spPr>
        <a:xfrm>
          <a:off x="3836044" y="6059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114063</xdr:rowOff>
    </xdr:from>
    <xdr:ext cx="405111" cy="259045"/>
    <xdr:sp macro="" textlink="">
      <xdr:nvSpPr>
        <xdr:cNvPr id="96" name="n_2mainValue有形固定資産減価償却率">
          <a:extLst>
            <a:ext uri="{FF2B5EF4-FFF2-40B4-BE49-F238E27FC236}">
              <a16:creationId xmlns:a16="http://schemas.microsoft.com/office/drawing/2014/main" id="{081CA8B2-4964-4A3A-AC0F-CCEB2647B6F7}"/>
            </a:ext>
          </a:extLst>
        </xdr:cNvPr>
        <xdr:cNvSpPr txBox="1"/>
      </xdr:nvSpPr>
      <xdr:spPr>
        <a:xfrm>
          <a:off x="3086744" y="6029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62247</xdr:rowOff>
    </xdr:from>
    <xdr:ext cx="405111" cy="259045"/>
    <xdr:sp macro="" textlink="">
      <xdr:nvSpPr>
        <xdr:cNvPr id="97" name="n_3mainValue有形固定資産減価償却率">
          <a:extLst>
            <a:ext uri="{FF2B5EF4-FFF2-40B4-BE49-F238E27FC236}">
              <a16:creationId xmlns:a16="http://schemas.microsoft.com/office/drawing/2014/main" id="{C16D5370-4D83-4325-9F42-AA615F44077E}"/>
            </a:ext>
          </a:extLst>
        </xdr:cNvPr>
        <xdr:cNvSpPr txBox="1"/>
      </xdr:nvSpPr>
      <xdr:spPr>
        <a:xfrm>
          <a:off x="2324744" y="5977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157624</xdr:rowOff>
    </xdr:from>
    <xdr:ext cx="405111" cy="259045"/>
    <xdr:sp macro="" textlink="">
      <xdr:nvSpPr>
        <xdr:cNvPr id="98" name="n_4mainValue有形固定資産減価償却率">
          <a:extLst>
            <a:ext uri="{FF2B5EF4-FFF2-40B4-BE49-F238E27FC236}">
              <a16:creationId xmlns:a16="http://schemas.microsoft.com/office/drawing/2014/main" id="{793A00A2-6BC7-4A51-976D-0D2A5F693B68}"/>
            </a:ext>
          </a:extLst>
        </xdr:cNvPr>
        <xdr:cNvSpPr txBox="1"/>
      </xdr:nvSpPr>
      <xdr:spPr>
        <a:xfrm>
          <a:off x="1562744" y="5558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F049B29C-20BF-4D70-858C-AA70B875BDB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B6E11944-8B02-4F6E-8500-241539109CB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2F631FED-CA1B-4861-9DEB-6C8B4947B389}"/>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[ 271.9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81BA510E-1C6E-4960-BD81-E2450F2A3AD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E9FD21DD-653D-42DA-B77F-8C2CDAB9A53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65ACDEFB-E79E-469E-963E-576F0D867FE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5D20F26-F3B6-47B1-9E7A-A527FBF2F02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29784704-20FC-4956-B6CD-90ED853C3DC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FA23D20B-64D4-4364-BC8D-2203B5D77F6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413A6CC6-DE61-43BC-9BD2-8539E2C92BC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D096F205-4FDA-4B4B-8D41-CFD71F246C2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F80D66FA-723F-4065-9B45-26BE1A0158A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BC05F4F0-8EDC-4B0D-893C-ADCF513215FD}"/>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年度以降、大型建設事業に係る過疎債発行が続いていたが、償還が進み、▲</a:t>
          </a:r>
          <a:r>
            <a:rPr kumimoji="1" lang="en-US" altLang="ja-JP" sz="1100">
              <a:latin typeface="ＭＳ Ｐゴシック" panose="020B0600070205080204" pitchFamily="50" charset="-128"/>
              <a:ea typeface="ＭＳ Ｐゴシック" panose="020B0600070205080204" pitchFamily="50" charset="-128"/>
            </a:rPr>
            <a:t>57.8</a:t>
          </a:r>
          <a:r>
            <a:rPr kumimoji="1" lang="ja-JP" altLang="en-US" sz="1100">
              <a:latin typeface="ＭＳ Ｐゴシック" panose="020B0600070205080204" pitchFamily="50" charset="-128"/>
              <a:ea typeface="ＭＳ Ｐゴシック" panose="020B0600070205080204" pitchFamily="50" charset="-128"/>
            </a:rPr>
            <a:t>ポイントとなっている。また、起債を最小限に抑制したことが減少要因となる。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ED3AB057-54E3-41E1-9249-72F0066C72A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DED3FEB7-5C11-4462-A7A4-2C013391A7B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6CF27631-903B-4A8F-904D-A3A8B038E17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6EBC24EF-9F51-4735-AAAA-65C67051CA49}"/>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15A69C98-AE97-40A3-BB3A-55D77A7E74E6}"/>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FD83466A-C4C9-4554-83B7-157BF489DBF6}"/>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id="{41505DAD-1D20-4370-B696-3ADFB7E23E18}"/>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F11C151D-51E7-4CC2-AD47-EF6DDF069C3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91B2AF38-0BF6-4598-9981-11AFD703D3F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312DC7A4-C504-4C72-B737-ED9D96F0B303}"/>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76CD803E-0186-4D13-B239-AA86414EA42C}"/>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8E44008F-133F-4853-BA50-3A10F52AF65B}"/>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C935B391-9F0E-483D-B074-1061871368C2}"/>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09F5C98C-F5E4-46D2-8891-DAE4287C5B92}"/>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43AB20B7-3F4D-4C28-9F00-D73C4C462376}"/>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B1DC0A45-CBF3-48A0-BB0B-08DD50EA0DAF}"/>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3FBEC99A-A14E-410E-AE40-6ED517757732}"/>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148463</xdr:rowOff>
    </xdr:to>
    <xdr:cxnSp macro="">
      <xdr:nvCxnSpPr>
        <xdr:cNvPr id="129" name="直線コネクタ 128">
          <a:extLst>
            <a:ext uri="{FF2B5EF4-FFF2-40B4-BE49-F238E27FC236}">
              <a16:creationId xmlns:a16="http://schemas.microsoft.com/office/drawing/2014/main" id="{34F1E816-280B-4097-9DC0-C238858FD292}"/>
            </a:ext>
          </a:extLst>
        </xdr:cNvPr>
        <xdr:cNvCxnSpPr/>
      </xdr:nvCxnSpPr>
      <xdr:spPr>
        <a:xfrm flipV="1">
          <a:off x="14793595" y="5261428"/>
          <a:ext cx="1269" cy="1487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152290</xdr:rowOff>
    </xdr:from>
    <xdr:ext cx="469744" cy="259045"/>
    <xdr:sp macro="" textlink="">
      <xdr:nvSpPr>
        <xdr:cNvPr id="130" name="債務償還比率最小値テキスト">
          <a:extLst>
            <a:ext uri="{FF2B5EF4-FFF2-40B4-BE49-F238E27FC236}">
              <a16:creationId xmlns:a16="http://schemas.microsoft.com/office/drawing/2014/main" id="{99AE45EE-EFDF-4D8D-8FB5-8DA802EA1602}"/>
            </a:ext>
          </a:extLst>
        </xdr:cNvPr>
        <xdr:cNvSpPr txBox="1"/>
      </xdr:nvSpPr>
      <xdr:spPr>
        <a:xfrm>
          <a:off x="14846300" y="6753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148463</xdr:rowOff>
    </xdr:from>
    <xdr:to>
      <xdr:col>76</xdr:col>
      <xdr:colOff>111125</xdr:colOff>
      <xdr:row>34</xdr:row>
      <xdr:rowOff>148463</xdr:rowOff>
    </xdr:to>
    <xdr:cxnSp macro="">
      <xdr:nvCxnSpPr>
        <xdr:cNvPr id="131" name="直線コネクタ 130">
          <a:extLst>
            <a:ext uri="{FF2B5EF4-FFF2-40B4-BE49-F238E27FC236}">
              <a16:creationId xmlns:a16="http://schemas.microsoft.com/office/drawing/2014/main" id="{DF912E23-0ED7-4376-89EC-A91BD650487B}"/>
            </a:ext>
          </a:extLst>
        </xdr:cNvPr>
        <xdr:cNvCxnSpPr/>
      </xdr:nvCxnSpPr>
      <xdr:spPr>
        <a:xfrm>
          <a:off x="14706600" y="6749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id="{2595AA6C-2653-4D59-992B-921EB899612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id="{78C7C9EB-0F8D-4F7F-992A-0406440FA6CB}"/>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130927</xdr:rowOff>
    </xdr:from>
    <xdr:ext cx="469744" cy="259045"/>
    <xdr:sp macro="" textlink="">
      <xdr:nvSpPr>
        <xdr:cNvPr id="134" name="債務償還比率平均値テキスト">
          <a:extLst>
            <a:ext uri="{FF2B5EF4-FFF2-40B4-BE49-F238E27FC236}">
              <a16:creationId xmlns:a16="http://schemas.microsoft.com/office/drawing/2014/main" id="{D57BEC1F-45EA-4C79-91B9-D6F0D3F20371}"/>
            </a:ext>
          </a:extLst>
        </xdr:cNvPr>
        <xdr:cNvSpPr txBox="1"/>
      </xdr:nvSpPr>
      <xdr:spPr>
        <a:xfrm>
          <a:off x="14846300" y="57030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152500</xdr:rowOff>
    </xdr:from>
    <xdr:to>
      <xdr:col>76</xdr:col>
      <xdr:colOff>73025</xdr:colOff>
      <xdr:row>29</xdr:row>
      <xdr:rowOff>82650</xdr:rowOff>
    </xdr:to>
    <xdr:sp macro="" textlink="">
      <xdr:nvSpPr>
        <xdr:cNvPr id="135" name="フローチャート: 判断 134">
          <a:extLst>
            <a:ext uri="{FF2B5EF4-FFF2-40B4-BE49-F238E27FC236}">
              <a16:creationId xmlns:a16="http://schemas.microsoft.com/office/drawing/2014/main" id="{F17852C2-835A-431F-A72A-E084213941B9}"/>
            </a:ext>
          </a:extLst>
        </xdr:cNvPr>
        <xdr:cNvSpPr/>
      </xdr:nvSpPr>
      <xdr:spPr>
        <a:xfrm>
          <a:off x="147447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137695</xdr:rowOff>
    </xdr:from>
    <xdr:to>
      <xdr:col>72</xdr:col>
      <xdr:colOff>123825</xdr:colOff>
      <xdr:row>29</xdr:row>
      <xdr:rowOff>67845</xdr:rowOff>
    </xdr:to>
    <xdr:sp macro="" textlink="">
      <xdr:nvSpPr>
        <xdr:cNvPr id="136" name="フローチャート: 判断 135">
          <a:extLst>
            <a:ext uri="{FF2B5EF4-FFF2-40B4-BE49-F238E27FC236}">
              <a16:creationId xmlns:a16="http://schemas.microsoft.com/office/drawing/2014/main" id="{7D0F1679-54B8-49D9-9AB8-9D8853B0C549}"/>
            </a:ext>
          </a:extLst>
        </xdr:cNvPr>
        <xdr:cNvSpPr/>
      </xdr:nvSpPr>
      <xdr:spPr>
        <a:xfrm>
          <a:off x="14033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140816</xdr:rowOff>
    </xdr:from>
    <xdr:to>
      <xdr:col>68</xdr:col>
      <xdr:colOff>123825</xdr:colOff>
      <xdr:row>30</xdr:row>
      <xdr:rowOff>70966</xdr:rowOff>
    </xdr:to>
    <xdr:sp macro="" textlink="">
      <xdr:nvSpPr>
        <xdr:cNvPr id="137" name="フローチャート: 判断 136">
          <a:extLst>
            <a:ext uri="{FF2B5EF4-FFF2-40B4-BE49-F238E27FC236}">
              <a16:creationId xmlns:a16="http://schemas.microsoft.com/office/drawing/2014/main" id="{4E3D4311-D32F-4522-9D55-7964A590AEAC}"/>
            </a:ext>
          </a:extLst>
        </xdr:cNvPr>
        <xdr:cNvSpPr/>
      </xdr:nvSpPr>
      <xdr:spPr>
        <a:xfrm>
          <a:off x="13271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25346</xdr:rowOff>
    </xdr:from>
    <xdr:to>
      <xdr:col>64</xdr:col>
      <xdr:colOff>123825</xdr:colOff>
      <xdr:row>30</xdr:row>
      <xdr:rowOff>126946</xdr:rowOff>
    </xdr:to>
    <xdr:sp macro="" textlink="">
      <xdr:nvSpPr>
        <xdr:cNvPr id="138" name="フローチャート: 判断 137">
          <a:extLst>
            <a:ext uri="{FF2B5EF4-FFF2-40B4-BE49-F238E27FC236}">
              <a16:creationId xmlns:a16="http://schemas.microsoft.com/office/drawing/2014/main" id="{383B024F-4901-412C-BF9F-0FED2E447CC6}"/>
            </a:ext>
          </a:extLst>
        </xdr:cNvPr>
        <xdr:cNvSpPr/>
      </xdr:nvSpPr>
      <xdr:spPr>
        <a:xfrm>
          <a:off x="12509500" y="5940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8999</xdr:rowOff>
    </xdr:from>
    <xdr:to>
      <xdr:col>60</xdr:col>
      <xdr:colOff>123825</xdr:colOff>
      <xdr:row>30</xdr:row>
      <xdr:rowOff>110599</xdr:rowOff>
    </xdr:to>
    <xdr:sp macro="" textlink="">
      <xdr:nvSpPr>
        <xdr:cNvPr id="139" name="フローチャート: 判断 138">
          <a:extLst>
            <a:ext uri="{FF2B5EF4-FFF2-40B4-BE49-F238E27FC236}">
              <a16:creationId xmlns:a16="http://schemas.microsoft.com/office/drawing/2014/main" id="{F4847829-DE62-4092-855E-0FD785848AC1}"/>
            </a:ext>
          </a:extLst>
        </xdr:cNvPr>
        <xdr:cNvSpPr/>
      </xdr:nvSpPr>
      <xdr:spPr>
        <a:xfrm>
          <a:off x="11747500" y="592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66BA254-700A-4889-A69B-27833157289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AD935169-8CD6-4BF9-A89B-CB417FAEFA0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D2B70F45-2290-44C5-80EA-5909492F98E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16C38390-49A3-4094-9DE0-DE295596E61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A2389683-4111-4CD8-9EEC-479A02199EC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57812</xdr:rowOff>
    </xdr:from>
    <xdr:to>
      <xdr:col>76</xdr:col>
      <xdr:colOff>73025</xdr:colOff>
      <xdr:row>28</xdr:row>
      <xdr:rowOff>159412</xdr:rowOff>
    </xdr:to>
    <xdr:sp macro="" textlink="">
      <xdr:nvSpPr>
        <xdr:cNvPr id="145" name="楕円 144">
          <a:extLst>
            <a:ext uri="{FF2B5EF4-FFF2-40B4-BE49-F238E27FC236}">
              <a16:creationId xmlns:a16="http://schemas.microsoft.com/office/drawing/2014/main" id="{0209B47B-44CC-4783-91CA-E409F373C235}"/>
            </a:ext>
          </a:extLst>
        </xdr:cNvPr>
        <xdr:cNvSpPr/>
      </xdr:nvSpPr>
      <xdr:spPr>
        <a:xfrm>
          <a:off x="14744700" y="562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80689</xdr:rowOff>
    </xdr:from>
    <xdr:ext cx="469744" cy="259045"/>
    <xdr:sp macro="" textlink="">
      <xdr:nvSpPr>
        <xdr:cNvPr id="146" name="債務償還比率該当値テキスト">
          <a:extLst>
            <a:ext uri="{FF2B5EF4-FFF2-40B4-BE49-F238E27FC236}">
              <a16:creationId xmlns:a16="http://schemas.microsoft.com/office/drawing/2014/main" id="{C4726087-98EC-404C-AD6B-9B2FEB61E035}"/>
            </a:ext>
          </a:extLst>
        </xdr:cNvPr>
        <xdr:cNvSpPr txBox="1"/>
      </xdr:nvSpPr>
      <xdr:spPr>
        <a:xfrm>
          <a:off x="14846300" y="5481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146948</xdr:rowOff>
    </xdr:from>
    <xdr:to>
      <xdr:col>72</xdr:col>
      <xdr:colOff>123825</xdr:colOff>
      <xdr:row>29</xdr:row>
      <xdr:rowOff>77098</xdr:rowOff>
    </xdr:to>
    <xdr:sp macro="" textlink="">
      <xdr:nvSpPr>
        <xdr:cNvPr id="147" name="楕円 146">
          <a:extLst>
            <a:ext uri="{FF2B5EF4-FFF2-40B4-BE49-F238E27FC236}">
              <a16:creationId xmlns:a16="http://schemas.microsoft.com/office/drawing/2014/main" id="{1BAA1E09-CB59-403E-B32E-379869315380}"/>
            </a:ext>
          </a:extLst>
        </xdr:cNvPr>
        <xdr:cNvSpPr/>
      </xdr:nvSpPr>
      <xdr:spPr>
        <a:xfrm>
          <a:off x="14033500" y="571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108612</xdr:rowOff>
    </xdr:from>
    <xdr:to>
      <xdr:col>76</xdr:col>
      <xdr:colOff>22225</xdr:colOff>
      <xdr:row>29</xdr:row>
      <xdr:rowOff>26298</xdr:rowOff>
    </xdr:to>
    <xdr:cxnSp macro="">
      <xdr:nvCxnSpPr>
        <xdr:cNvPr id="148" name="直線コネクタ 147">
          <a:extLst>
            <a:ext uri="{FF2B5EF4-FFF2-40B4-BE49-F238E27FC236}">
              <a16:creationId xmlns:a16="http://schemas.microsoft.com/office/drawing/2014/main" id="{A4FA3CF5-35D4-43C2-A7DE-CA9078FA7594}"/>
            </a:ext>
          </a:extLst>
        </xdr:cNvPr>
        <xdr:cNvCxnSpPr/>
      </xdr:nvCxnSpPr>
      <xdr:spPr>
        <a:xfrm flipV="1">
          <a:off x="14084300" y="5680737"/>
          <a:ext cx="711200" cy="89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104031</xdr:rowOff>
    </xdr:from>
    <xdr:to>
      <xdr:col>68</xdr:col>
      <xdr:colOff>123825</xdr:colOff>
      <xdr:row>32</xdr:row>
      <xdr:rowOff>34181</xdr:rowOff>
    </xdr:to>
    <xdr:sp macro="" textlink="">
      <xdr:nvSpPr>
        <xdr:cNvPr id="149" name="楕円 148">
          <a:extLst>
            <a:ext uri="{FF2B5EF4-FFF2-40B4-BE49-F238E27FC236}">
              <a16:creationId xmlns:a16="http://schemas.microsoft.com/office/drawing/2014/main" id="{C79F3391-523B-47B9-910D-8C49E76577B7}"/>
            </a:ext>
          </a:extLst>
        </xdr:cNvPr>
        <xdr:cNvSpPr/>
      </xdr:nvSpPr>
      <xdr:spPr>
        <a:xfrm>
          <a:off x="13271500" y="6190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26298</xdr:rowOff>
    </xdr:from>
    <xdr:to>
      <xdr:col>72</xdr:col>
      <xdr:colOff>73025</xdr:colOff>
      <xdr:row>31</xdr:row>
      <xdr:rowOff>154831</xdr:rowOff>
    </xdr:to>
    <xdr:cxnSp macro="">
      <xdr:nvCxnSpPr>
        <xdr:cNvPr id="150" name="直線コネクタ 149">
          <a:extLst>
            <a:ext uri="{FF2B5EF4-FFF2-40B4-BE49-F238E27FC236}">
              <a16:creationId xmlns:a16="http://schemas.microsoft.com/office/drawing/2014/main" id="{95843452-5DCC-44D4-B9AB-BDB4E936FE24}"/>
            </a:ext>
          </a:extLst>
        </xdr:cNvPr>
        <xdr:cNvCxnSpPr/>
      </xdr:nvCxnSpPr>
      <xdr:spPr>
        <a:xfrm flipV="1">
          <a:off x="13322300" y="5769873"/>
          <a:ext cx="762000" cy="47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119452</xdr:rowOff>
    </xdr:from>
    <xdr:to>
      <xdr:col>64</xdr:col>
      <xdr:colOff>123825</xdr:colOff>
      <xdr:row>32</xdr:row>
      <xdr:rowOff>49602</xdr:rowOff>
    </xdr:to>
    <xdr:sp macro="" textlink="">
      <xdr:nvSpPr>
        <xdr:cNvPr id="151" name="楕円 150">
          <a:extLst>
            <a:ext uri="{FF2B5EF4-FFF2-40B4-BE49-F238E27FC236}">
              <a16:creationId xmlns:a16="http://schemas.microsoft.com/office/drawing/2014/main" id="{40CF49B1-ECD2-4AB1-9F69-6B3727AD2DBA}"/>
            </a:ext>
          </a:extLst>
        </xdr:cNvPr>
        <xdr:cNvSpPr/>
      </xdr:nvSpPr>
      <xdr:spPr>
        <a:xfrm>
          <a:off x="12509500" y="620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154831</xdr:rowOff>
    </xdr:from>
    <xdr:to>
      <xdr:col>68</xdr:col>
      <xdr:colOff>73025</xdr:colOff>
      <xdr:row>31</xdr:row>
      <xdr:rowOff>170252</xdr:rowOff>
    </xdr:to>
    <xdr:cxnSp macro="">
      <xdr:nvCxnSpPr>
        <xdr:cNvPr id="152" name="直線コネクタ 151">
          <a:extLst>
            <a:ext uri="{FF2B5EF4-FFF2-40B4-BE49-F238E27FC236}">
              <a16:creationId xmlns:a16="http://schemas.microsoft.com/office/drawing/2014/main" id="{FA926A3C-36AC-41A6-BB7D-68E0F046B786}"/>
            </a:ext>
          </a:extLst>
        </xdr:cNvPr>
        <xdr:cNvCxnSpPr/>
      </xdr:nvCxnSpPr>
      <xdr:spPr>
        <a:xfrm flipV="1">
          <a:off x="12560300" y="6241306"/>
          <a:ext cx="762000" cy="1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30543</xdr:rowOff>
    </xdr:from>
    <xdr:to>
      <xdr:col>60</xdr:col>
      <xdr:colOff>123825</xdr:colOff>
      <xdr:row>33</xdr:row>
      <xdr:rowOff>132144</xdr:rowOff>
    </xdr:to>
    <xdr:sp macro="" textlink="">
      <xdr:nvSpPr>
        <xdr:cNvPr id="153" name="楕円 152">
          <a:extLst>
            <a:ext uri="{FF2B5EF4-FFF2-40B4-BE49-F238E27FC236}">
              <a16:creationId xmlns:a16="http://schemas.microsoft.com/office/drawing/2014/main" id="{8A73B009-0E5C-4D81-937B-25B02B48870E}"/>
            </a:ext>
          </a:extLst>
        </xdr:cNvPr>
        <xdr:cNvSpPr/>
      </xdr:nvSpPr>
      <xdr:spPr>
        <a:xfrm>
          <a:off x="11747500" y="645991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170252</xdr:rowOff>
    </xdr:from>
    <xdr:to>
      <xdr:col>64</xdr:col>
      <xdr:colOff>73025</xdr:colOff>
      <xdr:row>33</xdr:row>
      <xdr:rowOff>81344</xdr:rowOff>
    </xdr:to>
    <xdr:cxnSp macro="">
      <xdr:nvCxnSpPr>
        <xdr:cNvPr id="154" name="直線コネクタ 153">
          <a:extLst>
            <a:ext uri="{FF2B5EF4-FFF2-40B4-BE49-F238E27FC236}">
              <a16:creationId xmlns:a16="http://schemas.microsoft.com/office/drawing/2014/main" id="{32E90098-55C4-40BE-BA7C-75BACF7D8EE6}"/>
            </a:ext>
          </a:extLst>
        </xdr:cNvPr>
        <xdr:cNvCxnSpPr/>
      </xdr:nvCxnSpPr>
      <xdr:spPr>
        <a:xfrm flipV="1">
          <a:off x="11798300" y="6256727"/>
          <a:ext cx="762000" cy="253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84372</xdr:rowOff>
    </xdr:from>
    <xdr:ext cx="469744" cy="259045"/>
    <xdr:sp macro="" textlink="">
      <xdr:nvSpPr>
        <xdr:cNvPr id="155" name="n_1aveValue債務償還比率">
          <a:extLst>
            <a:ext uri="{FF2B5EF4-FFF2-40B4-BE49-F238E27FC236}">
              <a16:creationId xmlns:a16="http://schemas.microsoft.com/office/drawing/2014/main" id="{18EA8C00-A744-4726-98F2-2FB2A538ABF5}"/>
            </a:ext>
          </a:extLst>
        </xdr:cNvPr>
        <xdr:cNvSpPr txBox="1"/>
      </xdr:nvSpPr>
      <xdr:spPr>
        <a:xfrm>
          <a:off x="13836727" y="548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87493</xdr:rowOff>
    </xdr:from>
    <xdr:ext cx="469744" cy="259045"/>
    <xdr:sp macro="" textlink="">
      <xdr:nvSpPr>
        <xdr:cNvPr id="156" name="n_2aveValue債務償還比率">
          <a:extLst>
            <a:ext uri="{FF2B5EF4-FFF2-40B4-BE49-F238E27FC236}">
              <a16:creationId xmlns:a16="http://schemas.microsoft.com/office/drawing/2014/main" id="{5723B166-5141-4CBE-9788-57F1EF2D9D1E}"/>
            </a:ext>
          </a:extLst>
        </xdr:cNvPr>
        <xdr:cNvSpPr txBox="1"/>
      </xdr:nvSpPr>
      <xdr:spPr>
        <a:xfrm>
          <a:off x="13087427" y="565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143473</xdr:rowOff>
    </xdr:from>
    <xdr:ext cx="469744" cy="259045"/>
    <xdr:sp macro="" textlink="">
      <xdr:nvSpPr>
        <xdr:cNvPr id="157" name="n_3aveValue債務償還比率">
          <a:extLst>
            <a:ext uri="{FF2B5EF4-FFF2-40B4-BE49-F238E27FC236}">
              <a16:creationId xmlns:a16="http://schemas.microsoft.com/office/drawing/2014/main" id="{2674BA8B-3B7C-4B82-B1BD-6ACD0879A973}"/>
            </a:ext>
          </a:extLst>
        </xdr:cNvPr>
        <xdr:cNvSpPr txBox="1"/>
      </xdr:nvSpPr>
      <xdr:spPr>
        <a:xfrm>
          <a:off x="12325427" y="571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127126</xdr:rowOff>
    </xdr:from>
    <xdr:ext cx="469744" cy="259045"/>
    <xdr:sp macro="" textlink="">
      <xdr:nvSpPr>
        <xdr:cNvPr id="158" name="n_4aveValue債務償還比率">
          <a:extLst>
            <a:ext uri="{FF2B5EF4-FFF2-40B4-BE49-F238E27FC236}">
              <a16:creationId xmlns:a16="http://schemas.microsoft.com/office/drawing/2014/main" id="{54A7135C-239F-401D-8DDA-5F64438BD071}"/>
            </a:ext>
          </a:extLst>
        </xdr:cNvPr>
        <xdr:cNvSpPr txBox="1"/>
      </xdr:nvSpPr>
      <xdr:spPr>
        <a:xfrm>
          <a:off x="11563427" y="569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68225</xdr:rowOff>
    </xdr:from>
    <xdr:ext cx="469744" cy="259045"/>
    <xdr:sp macro="" textlink="">
      <xdr:nvSpPr>
        <xdr:cNvPr id="159" name="n_1mainValue債務償還比率">
          <a:extLst>
            <a:ext uri="{FF2B5EF4-FFF2-40B4-BE49-F238E27FC236}">
              <a16:creationId xmlns:a16="http://schemas.microsoft.com/office/drawing/2014/main" id="{74FA872D-ED48-4AE6-B733-D26E72C5DC31}"/>
            </a:ext>
          </a:extLst>
        </xdr:cNvPr>
        <xdr:cNvSpPr txBox="1"/>
      </xdr:nvSpPr>
      <xdr:spPr>
        <a:xfrm>
          <a:off x="13836727" y="5811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25308</xdr:rowOff>
    </xdr:from>
    <xdr:ext cx="469744" cy="259045"/>
    <xdr:sp macro="" textlink="">
      <xdr:nvSpPr>
        <xdr:cNvPr id="160" name="n_2mainValue債務償還比率">
          <a:extLst>
            <a:ext uri="{FF2B5EF4-FFF2-40B4-BE49-F238E27FC236}">
              <a16:creationId xmlns:a16="http://schemas.microsoft.com/office/drawing/2014/main" id="{2CD2513F-7FF5-44DB-857D-B4D0C6AB1208}"/>
            </a:ext>
          </a:extLst>
        </xdr:cNvPr>
        <xdr:cNvSpPr txBox="1"/>
      </xdr:nvSpPr>
      <xdr:spPr>
        <a:xfrm>
          <a:off x="13087427" y="6283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40729</xdr:rowOff>
    </xdr:from>
    <xdr:ext cx="469744" cy="259045"/>
    <xdr:sp macro="" textlink="">
      <xdr:nvSpPr>
        <xdr:cNvPr id="161" name="n_3mainValue債務償還比率">
          <a:extLst>
            <a:ext uri="{FF2B5EF4-FFF2-40B4-BE49-F238E27FC236}">
              <a16:creationId xmlns:a16="http://schemas.microsoft.com/office/drawing/2014/main" id="{FD8095F7-B649-4081-9133-8E93BA78C51D}"/>
            </a:ext>
          </a:extLst>
        </xdr:cNvPr>
        <xdr:cNvSpPr txBox="1"/>
      </xdr:nvSpPr>
      <xdr:spPr>
        <a:xfrm>
          <a:off x="12325427" y="6298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123271</xdr:rowOff>
    </xdr:from>
    <xdr:ext cx="469744" cy="259045"/>
    <xdr:sp macro="" textlink="">
      <xdr:nvSpPr>
        <xdr:cNvPr id="162" name="n_4mainValue債務償還比率">
          <a:extLst>
            <a:ext uri="{FF2B5EF4-FFF2-40B4-BE49-F238E27FC236}">
              <a16:creationId xmlns:a16="http://schemas.microsoft.com/office/drawing/2014/main" id="{B5884D13-A75D-4D56-B162-BA7858301646}"/>
            </a:ext>
          </a:extLst>
        </xdr:cNvPr>
        <xdr:cNvSpPr txBox="1"/>
      </xdr:nvSpPr>
      <xdr:spPr>
        <a:xfrm>
          <a:off x="11563427" y="6552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B2DF3D2D-6E8D-43F2-B1D2-94C108171297}"/>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F76E6476-1B3B-4DEF-9BAD-E069D073E04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1E973C77-6152-453D-BB31-44B5FB7FCA2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B356E888-3087-4EB5-B021-1346AC7B516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9D73953E-550C-4F9D-A1B0-7AE551E1713A}"/>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E288BD9B-7CF4-4EE0-9842-86A41F1587D1}"/>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5D065F0-8376-4BA2-BFD2-353527C7932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358951F-5D93-4938-BBDD-2B88AD63AA6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94F0A22-1345-4CBE-B0F1-20A868FFDD0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03E773B-AB35-4F40-92A9-95AE3402AF6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24128D6-A52C-45AC-8CE3-F0D02871E36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3626390-ED09-4D74-9B7B-9B7D9C3B236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2E02D6E-5068-4BD1-BBAC-CC7301D1C57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DE2451D-F1D6-4BE9-85C7-EAC66B53B76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933D6FB-A2B6-4481-B8FF-7E1D2A0F837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57BE6AA-E8F1-49D7-BD96-0AC2E8097C9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4,981
4,931
161.67
5,141,708
4,834,870
303,041
2,799,986
3,695,217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9E7064A-1EB3-4FA2-9557-00B8E852617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6412BE0-941E-4085-B444-545C4A9BDE9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1EE3C39-9E88-4218-87F4-06174459AAB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0914245-9667-489C-9F98-51262403192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FD89A6A-79E5-4E22-BAB6-89D66647D91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3267C02-D7AA-41B0-BBD4-59CBEA60B84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A269F85-3D9C-4314-AA14-E5173D92064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84F3AAA-A735-4468-9C3B-093463215CB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3FDBF61-45C0-4706-BE42-73C643AF186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9775084-44B8-43FD-84DA-0A2163F04C6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65E52E6-1CA8-4810-B68C-34555400F9F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DA82E9B-6E34-45FE-BBA3-A9BBE2BE07D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4A60FC5-B161-481A-AC96-2F4EED55549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12E97CA-0CE6-451B-AF87-A4A485C287A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2A7C569-16DA-49BD-9C1F-1A7EBBC5216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F7A8671-93E8-4FF1-BA91-94B759C9208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521878D-CE1D-4004-8D44-4E93230BAAE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9EC8AE2-E5C9-4EEC-9E3A-C3631D39E1B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5859A9B-9CEC-438D-A4A9-CDBC5CC536D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0CB235A-03AF-44B9-BBB5-2B80D580D66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EE249AF-0E7D-4879-90BC-2F117803389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2EBF224-E7EF-4252-A689-4C2D391097D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B20BD9E-CA74-4873-8AB5-1E7D71E9750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08901BA-D354-470A-A124-14069A563E6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0304317-1991-42AC-AA17-82E807C20E2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1265739-579D-4364-AF02-2FB4D2A497D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8BCCF83-C82F-4ADF-A29F-85B7E5AFD8C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CF20FCE-4C71-4637-BD1E-2F5B766BDB1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28F5182-E6B3-4A67-9EEE-AB5C001979E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DD0A852-B962-42F6-A7C2-3180F4C0B67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5523CFD-1279-4AD3-B149-E87151471DF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0B0479A-4369-4097-99EB-86F748AA0BC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C4B3B5D-8697-4B24-A77A-634B2F6F4847}"/>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4DECE72-15C9-4DAE-B881-201E54BECEB4}"/>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3B2A7D5-CDC9-40C5-9624-4A4859CD52F7}"/>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7DC70F8-E836-41FE-9CEE-DDBE5650AF88}"/>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A48D913-35B7-4521-A103-DD00A1B7BFE2}"/>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77E0CD6-EC34-4F52-A520-1E600AEEC0F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077853B-2C82-473F-BCA4-7ED7445ADA1F}"/>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48C3F7E-1248-41DC-A4F9-D3033F75B6B2}"/>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7BB003A-2A7D-482D-989B-DF3A1801D94D}"/>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23201F1-FDAA-41AD-A9E5-DAD3DE86F4C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D205E55-09DD-466F-807E-FD1841520C3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919A830-B77E-4291-9E3A-3FC05F609A59}"/>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DFD210D-80E9-4962-A5C3-B031F3BC778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6A1F5697-1B93-4F9C-BE1F-8D50D5BE897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85997</xdr:rowOff>
    </xdr:to>
    <xdr:cxnSp macro="">
      <xdr:nvCxnSpPr>
        <xdr:cNvPr id="58" name="直線コネクタ 57">
          <a:extLst>
            <a:ext uri="{FF2B5EF4-FFF2-40B4-BE49-F238E27FC236}">
              <a16:creationId xmlns:a16="http://schemas.microsoft.com/office/drawing/2014/main" id="{E9597C15-B396-427A-AA4F-85CF583CDAE3}"/>
            </a:ext>
          </a:extLst>
        </xdr:cNvPr>
        <xdr:cNvCxnSpPr/>
      </xdr:nvCxnSpPr>
      <xdr:spPr>
        <a:xfrm flipV="1">
          <a:off x="4634865" y="5660572"/>
          <a:ext cx="0" cy="162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89824</xdr:rowOff>
    </xdr:from>
    <xdr:ext cx="405111" cy="259045"/>
    <xdr:sp macro="" textlink="">
      <xdr:nvSpPr>
        <xdr:cNvPr id="59" name="【道路】&#10;有形固定資産減価償却率最小値テキスト">
          <a:extLst>
            <a:ext uri="{FF2B5EF4-FFF2-40B4-BE49-F238E27FC236}">
              <a16:creationId xmlns:a16="http://schemas.microsoft.com/office/drawing/2014/main" id="{A75FBE92-8197-4780-9009-3C2CFAA42759}"/>
            </a:ext>
          </a:extLst>
        </xdr:cNvPr>
        <xdr:cNvSpPr txBox="1"/>
      </xdr:nvSpPr>
      <xdr:spPr>
        <a:xfrm>
          <a:off x="4673600" y="7290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85997</xdr:rowOff>
    </xdr:from>
    <xdr:to>
      <xdr:col>24</xdr:col>
      <xdr:colOff>152400</xdr:colOff>
      <xdr:row>42</xdr:row>
      <xdr:rowOff>85997</xdr:rowOff>
    </xdr:to>
    <xdr:cxnSp macro="">
      <xdr:nvCxnSpPr>
        <xdr:cNvPr id="60" name="直線コネクタ 59">
          <a:extLst>
            <a:ext uri="{FF2B5EF4-FFF2-40B4-BE49-F238E27FC236}">
              <a16:creationId xmlns:a16="http://schemas.microsoft.com/office/drawing/2014/main" id="{9F0F050A-27B2-4DD1-ABCB-FD4CEFE4E052}"/>
            </a:ext>
          </a:extLst>
        </xdr:cNvPr>
        <xdr:cNvCxnSpPr/>
      </xdr:nvCxnSpPr>
      <xdr:spPr>
        <a:xfrm>
          <a:off x="4546600" y="728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5086771F-0E99-4910-8C26-89E829EFE83F}"/>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950D1F2B-0526-4C2F-9B4D-4749CB6C8FC7}"/>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67871</xdr:rowOff>
    </xdr:from>
    <xdr:ext cx="405111" cy="259045"/>
    <xdr:sp macro="" textlink="">
      <xdr:nvSpPr>
        <xdr:cNvPr id="63" name="【道路】&#10;有形固定資産減価償却率平均値テキスト">
          <a:extLst>
            <a:ext uri="{FF2B5EF4-FFF2-40B4-BE49-F238E27FC236}">
              <a16:creationId xmlns:a16="http://schemas.microsoft.com/office/drawing/2014/main" id="{548A95BB-9817-454A-99D8-5F913DA42518}"/>
            </a:ext>
          </a:extLst>
        </xdr:cNvPr>
        <xdr:cNvSpPr txBox="1"/>
      </xdr:nvSpPr>
      <xdr:spPr>
        <a:xfrm>
          <a:off x="4673600" y="65829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44994</xdr:rowOff>
    </xdr:from>
    <xdr:to>
      <xdr:col>24</xdr:col>
      <xdr:colOff>114300</xdr:colOff>
      <xdr:row>39</xdr:row>
      <xdr:rowOff>146594</xdr:rowOff>
    </xdr:to>
    <xdr:sp macro="" textlink="">
      <xdr:nvSpPr>
        <xdr:cNvPr id="64" name="フローチャート: 判断 63">
          <a:extLst>
            <a:ext uri="{FF2B5EF4-FFF2-40B4-BE49-F238E27FC236}">
              <a16:creationId xmlns:a16="http://schemas.microsoft.com/office/drawing/2014/main" id="{3212ECC9-EAA8-4EB1-850E-24AC7AE320E5}"/>
            </a:ext>
          </a:extLst>
        </xdr:cNvPr>
        <xdr:cNvSpPr/>
      </xdr:nvSpPr>
      <xdr:spPr>
        <a:xfrm>
          <a:off x="4584700" y="673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27033</xdr:rowOff>
    </xdr:from>
    <xdr:to>
      <xdr:col>20</xdr:col>
      <xdr:colOff>38100</xdr:colOff>
      <xdr:row>39</xdr:row>
      <xdr:rowOff>128633</xdr:rowOff>
    </xdr:to>
    <xdr:sp macro="" textlink="">
      <xdr:nvSpPr>
        <xdr:cNvPr id="65" name="フローチャート: 判断 64">
          <a:extLst>
            <a:ext uri="{FF2B5EF4-FFF2-40B4-BE49-F238E27FC236}">
              <a16:creationId xmlns:a16="http://schemas.microsoft.com/office/drawing/2014/main" id="{91E1E2F0-AE27-4D50-8230-0C1C0DD99117}"/>
            </a:ext>
          </a:extLst>
        </xdr:cNvPr>
        <xdr:cNvSpPr/>
      </xdr:nvSpPr>
      <xdr:spPr>
        <a:xfrm>
          <a:off x="3746500" y="671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159294</xdr:rowOff>
    </xdr:from>
    <xdr:to>
      <xdr:col>15</xdr:col>
      <xdr:colOff>101600</xdr:colOff>
      <xdr:row>39</xdr:row>
      <xdr:rowOff>89444</xdr:rowOff>
    </xdr:to>
    <xdr:sp macro="" textlink="">
      <xdr:nvSpPr>
        <xdr:cNvPr id="66" name="フローチャート: 判断 65">
          <a:extLst>
            <a:ext uri="{FF2B5EF4-FFF2-40B4-BE49-F238E27FC236}">
              <a16:creationId xmlns:a16="http://schemas.microsoft.com/office/drawing/2014/main" id="{989A514D-3CB9-4FE4-9D00-D934A9905DB5}"/>
            </a:ext>
          </a:extLst>
        </xdr:cNvPr>
        <xdr:cNvSpPr/>
      </xdr:nvSpPr>
      <xdr:spPr>
        <a:xfrm>
          <a:off x="2857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165826</xdr:rowOff>
    </xdr:from>
    <xdr:to>
      <xdr:col>10</xdr:col>
      <xdr:colOff>165100</xdr:colOff>
      <xdr:row>39</xdr:row>
      <xdr:rowOff>95976</xdr:rowOff>
    </xdr:to>
    <xdr:sp macro="" textlink="">
      <xdr:nvSpPr>
        <xdr:cNvPr id="67" name="フローチャート: 判断 66">
          <a:extLst>
            <a:ext uri="{FF2B5EF4-FFF2-40B4-BE49-F238E27FC236}">
              <a16:creationId xmlns:a16="http://schemas.microsoft.com/office/drawing/2014/main" id="{D51F0F62-29AB-4DB8-BDA0-3CBE920DA41C}"/>
            </a:ext>
          </a:extLst>
        </xdr:cNvPr>
        <xdr:cNvSpPr/>
      </xdr:nvSpPr>
      <xdr:spPr>
        <a:xfrm>
          <a:off x="1968500" y="668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142966</xdr:rowOff>
    </xdr:from>
    <xdr:to>
      <xdr:col>6</xdr:col>
      <xdr:colOff>38100</xdr:colOff>
      <xdr:row>39</xdr:row>
      <xdr:rowOff>73116</xdr:rowOff>
    </xdr:to>
    <xdr:sp macro="" textlink="">
      <xdr:nvSpPr>
        <xdr:cNvPr id="68" name="フローチャート: 判断 67">
          <a:extLst>
            <a:ext uri="{FF2B5EF4-FFF2-40B4-BE49-F238E27FC236}">
              <a16:creationId xmlns:a16="http://schemas.microsoft.com/office/drawing/2014/main" id="{C6AC0E14-D427-4A94-B95D-13076B9079B9}"/>
            </a:ext>
          </a:extLst>
        </xdr:cNvPr>
        <xdr:cNvSpPr/>
      </xdr:nvSpPr>
      <xdr:spPr>
        <a:xfrm>
          <a:off x="1079500" y="665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EFC82E2-7E14-4994-BB42-D8114BB43AB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7D31294-95C5-4769-8427-298A266DB21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FD13BCE-2710-4C79-ABAA-E608406C8C9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4A6B759-9D18-44C3-963F-E4A6891D8F1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D3F1B3A-2500-4826-87FE-D10B36EED5E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146231</xdr:rowOff>
    </xdr:from>
    <xdr:to>
      <xdr:col>24</xdr:col>
      <xdr:colOff>114300</xdr:colOff>
      <xdr:row>40</xdr:row>
      <xdr:rowOff>76381</xdr:rowOff>
    </xdr:to>
    <xdr:sp macro="" textlink="">
      <xdr:nvSpPr>
        <xdr:cNvPr id="74" name="楕円 73">
          <a:extLst>
            <a:ext uri="{FF2B5EF4-FFF2-40B4-BE49-F238E27FC236}">
              <a16:creationId xmlns:a16="http://schemas.microsoft.com/office/drawing/2014/main" id="{30ACB52D-1609-4E4E-8B77-EA8EBA33F89D}"/>
            </a:ext>
          </a:extLst>
        </xdr:cNvPr>
        <xdr:cNvSpPr/>
      </xdr:nvSpPr>
      <xdr:spPr>
        <a:xfrm>
          <a:off x="4584700" y="683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124658</xdr:rowOff>
    </xdr:from>
    <xdr:ext cx="405111" cy="259045"/>
    <xdr:sp macro="" textlink="">
      <xdr:nvSpPr>
        <xdr:cNvPr id="75" name="【道路】&#10;有形固定資産減価償却率該当値テキスト">
          <a:extLst>
            <a:ext uri="{FF2B5EF4-FFF2-40B4-BE49-F238E27FC236}">
              <a16:creationId xmlns:a16="http://schemas.microsoft.com/office/drawing/2014/main" id="{C6622225-456A-4A49-8809-5E833833F667}"/>
            </a:ext>
          </a:extLst>
        </xdr:cNvPr>
        <xdr:cNvSpPr txBox="1"/>
      </xdr:nvSpPr>
      <xdr:spPr>
        <a:xfrm>
          <a:off x="4673600" y="681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111941</xdr:rowOff>
    </xdr:from>
    <xdr:to>
      <xdr:col>20</xdr:col>
      <xdr:colOff>38100</xdr:colOff>
      <xdr:row>40</xdr:row>
      <xdr:rowOff>42091</xdr:rowOff>
    </xdr:to>
    <xdr:sp macro="" textlink="">
      <xdr:nvSpPr>
        <xdr:cNvPr id="76" name="楕円 75">
          <a:extLst>
            <a:ext uri="{FF2B5EF4-FFF2-40B4-BE49-F238E27FC236}">
              <a16:creationId xmlns:a16="http://schemas.microsoft.com/office/drawing/2014/main" id="{1F46F0B3-7C5A-42CA-A7D3-D0711BEAA04A}"/>
            </a:ext>
          </a:extLst>
        </xdr:cNvPr>
        <xdr:cNvSpPr/>
      </xdr:nvSpPr>
      <xdr:spPr>
        <a:xfrm>
          <a:off x="3746500" y="679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162741</xdr:rowOff>
    </xdr:from>
    <xdr:to>
      <xdr:col>24</xdr:col>
      <xdr:colOff>63500</xdr:colOff>
      <xdr:row>40</xdr:row>
      <xdr:rowOff>25581</xdr:rowOff>
    </xdr:to>
    <xdr:cxnSp macro="">
      <xdr:nvCxnSpPr>
        <xdr:cNvPr id="77" name="直線コネクタ 76">
          <a:extLst>
            <a:ext uri="{FF2B5EF4-FFF2-40B4-BE49-F238E27FC236}">
              <a16:creationId xmlns:a16="http://schemas.microsoft.com/office/drawing/2014/main" id="{6ABD03BA-D6BA-4F50-B00C-80B024A553B1}"/>
            </a:ext>
          </a:extLst>
        </xdr:cNvPr>
        <xdr:cNvCxnSpPr/>
      </xdr:nvCxnSpPr>
      <xdr:spPr>
        <a:xfrm>
          <a:off x="3797300" y="6849291"/>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77651</xdr:rowOff>
    </xdr:from>
    <xdr:to>
      <xdr:col>15</xdr:col>
      <xdr:colOff>101600</xdr:colOff>
      <xdr:row>40</xdr:row>
      <xdr:rowOff>7801</xdr:rowOff>
    </xdr:to>
    <xdr:sp macro="" textlink="">
      <xdr:nvSpPr>
        <xdr:cNvPr id="78" name="楕円 77">
          <a:extLst>
            <a:ext uri="{FF2B5EF4-FFF2-40B4-BE49-F238E27FC236}">
              <a16:creationId xmlns:a16="http://schemas.microsoft.com/office/drawing/2014/main" id="{3AC4225E-7DA6-408D-AB26-272FCC979343}"/>
            </a:ext>
          </a:extLst>
        </xdr:cNvPr>
        <xdr:cNvSpPr/>
      </xdr:nvSpPr>
      <xdr:spPr>
        <a:xfrm>
          <a:off x="2857500" y="676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128451</xdr:rowOff>
    </xdr:from>
    <xdr:to>
      <xdr:col>19</xdr:col>
      <xdr:colOff>177800</xdr:colOff>
      <xdr:row>39</xdr:row>
      <xdr:rowOff>162741</xdr:rowOff>
    </xdr:to>
    <xdr:cxnSp macro="">
      <xdr:nvCxnSpPr>
        <xdr:cNvPr id="79" name="直線コネクタ 78">
          <a:extLst>
            <a:ext uri="{FF2B5EF4-FFF2-40B4-BE49-F238E27FC236}">
              <a16:creationId xmlns:a16="http://schemas.microsoft.com/office/drawing/2014/main" id="{2AD7A345-D132-4920-BF3C-B954277F5443}"/>
            </a:ext>
          </a:extLst>
        </xdr:cNvPr>
        <xdr:cNvCxnSpPr/>
      </xdr:nvCxnSpPr>
      <xdr:spPr>
        <a:xfrm>
          <a:off x="2908300" y="6815001"/>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38463</xdr:rowOff>
    </xdr:from>
    <xdr:to>
      <xdr:col>10</xdr:col>
      <xdr:colOff>165100</xdr:colOff>
      <xdr:row>39</xdr:row>
      <xdr:rowOff>140063</xdr:rowOff>
    </xdr:to>
    <xdr:sp macro="" textlink="">
      <xdr:nvSpPr>
        <xdr:cNvPr id="80" name="楕円 79">
          <a:extLst>
            <a:ext uri="{FF2B5EF4-FFF2-40B4-BE49-F238E27FC236}">
              <a16:creationId xmlns:a16="http://schemas.microsoft.com/office/drawing/2014/main" id="{2B889FA1-8234-4BDF-A2D1-9709BA3AE75C}"/>
            </a:ext>
          </a:extLst>
        </xdr:cNvPr>
        <xdr:cNvSpPr/>
      </xdr:nvSpPr>
      <xdr:spPr>
        <a:xfrm>
          <a:off x="1968500" y="672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89263</xdr:rowOff>
    </xdr:from>
    <xdr:to>
      <xdr:col>15</xdr:col>
      <xdr:colOff>50800</xdr:colOff>
      <xdr:row>39</xdr:row>
      <xdr:rowOff>128451</xdr:rowOff>
    </xdr:to>
    <xdr:cxnSp macro="">
      <xdr:nvCxnSpPr>
        <xdr:cNvPr id="81" name="直線コネクタ 80">
          <a:extLst>
            <a:ext uri="{FF2B5EF4-FFF2-40B4-BE49-F238E27FC236}">
              <a16:creationId xmlns:a16="http://schemas.microsoft.com/office/drawing/2014/main" id="{603136C4-5DD4-47E2-B95B-AE1B7D8B4998}"/>
            </a:ext>
          </a:extLst>
        </xdr:cNvPr>
        <xdr:cNvCxnSpPr/>
      </xdr:nvCxnSpPr>
      <xdr:spPr>
        <a:xfrm>
          <a:off x="2019300" y="6775813"/>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169091</xdr:rowOff>
    </xdr:from>
    <xdr:to>
      <xdr:col>6</xdr:col>
      <xdr:colOff>38100</xdr:colOff>
      <xdr:row>39</xdr:row>
      <xdr:rowOff>99241</xdr:rowOff>
    </xdr:to>
    <xdr:sp macro="" textlink="">
      <xdr:nvSpPr>
        <xdr:cNvPr id="82" name="楕円 81">
          <a:extLst>
            <a:ext uri="{FF2B5EF4-FFF2-40B4-BE49-F238E27FC236}">
              <a16:creationId xmlns:a16="http://schemas.microsoft.com/office/drawing/2014/main" id="{12E5896E-60FF-4032-B14D-35B55AB3B508}"/>
            </a:ext>
          </a:extLst>
        </xdr:cNvPr>
        <xdr:cNvSpPr/>
      </xdr:nvSpPr>
      <xdr:spPr>
        <a:xfrm>
          <a:off x="1079500" y="668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48441</xdr:rowOff>
    </xdr:from>
    <xdr:to>
      <xdr:col>10</xdr:col>
      <xdr:colOff>114300</xdr:colOff>
      <xdr:row>39</xdr:row>
      <xdr:rowOff>89263</xdr:rowOff>
    </xdr:to>
    <xdr:cxnSp macro="">
      <xdr:nvCxnSpPr>
        <xdr:cNvPr id="83" name="直線コネクタ 82">
          <a:extLst>
            <a:ext uri="{FF2B5EF4-FFF2-40B4-BE49-F238E27FC236}">
              <a16:creationId xmlns:a16="http://schemas.microsoft.com/office/drawing/2014/main" id="{13600471-1634-4F43-A9B7-7C6C0BBE1D06}"/>
            </a:ext>
          </a:extLst>
        </xdr:cNvPr>
        <xdr:cNvCxnSpPr/>
      </xdr:nvCxnSpPr>
      <xdr:spPr>
        <a:xfrm>
          <a:off x="1130300" y="6734991"/>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145160</xdr:rowOff>
    </xdr:from>
    <xdr:ext cx="405111" cy="259045"/>
    <xdr:sp macro="" textlink="">
      <xdr:nvSpPr>
        <xdr:cNvPr id="84" name="n_1aveValue【道路】&#10;有形固定資産減価償却率">
          <a:extLst>
            <a:ext uri="{FF2B5EF4-FFF2-40B4-BE49-F238E27FC236}">
              <a16:creationId xmlns:a16="http://schemas.microsoft.com/office/drawing/2014/main" id="{48C4B5CA-37EB-41CF-B31F-8F708B113B82}"/>
            </a:ext>
          </a:extLst>
        </xdr:cNvPr>
        <xdr:cNvSpPr txBox="1"/>
      </xdr:nvSpPr>
      <xdr:spPr>
        <a:xfrm>
          <a:off x="3582044" y="6488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105971</xdr:rowOff>
    </xdr:from>
    <xdr:ext cx="405111" cy="259045"/>
    <xdr:sp macro="" textlink="">
      <xdr:nvSpPr>
        <xdr:cNvPr id="85" name="n_2aveValue【道路】&#10;有形固定資産減価償却率">
          <a:extLst>
            <a:ext uri="{FF2B5EF4-FFF2-40B4-BE49-F238E27FC236}">
              <a16:creationId xmlns:a16="http://schemas.microsoft.com/office/drawing/2014/main" id="{D768D89A-9DD2-49EB-8A68-FE4C859E441E}"/>
            </a:ext>
          </a:extLst>
        </xdr:cNvPr>
        <xdr:cNvSpPr txBox="1"/>
      </xdr:nvSpPr>
      <xdr:spPr>
        <a:xfrm>
          <a:off x="2705744" y="644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112503</xdr:rowOff>
    </xdr:from>
    <xdr:ext cx="405111" cy="259045"/>
    <xdr:sp macro="" textlink="">
      <xdr:nvSpPr>
        <xdr:cNvPr id="86" name="n_3aveValue【道路】&#10;有形固定資産減価償却率">
          <a:extLst>
            <a:ext uri="{FF2B5EF4-FFF2-40B4-BE49-F238E27FC236}">
              <a16:creationId xmlns:a16="http://schemas.microsoft.com/office/drawing/2014/main" id="{BAD12CD1-BD6A-46EA-865E-8F4E5B11A3D0}"/>
            </a:ext>
          </a:extLst>
        </xdr:cNvPr>
        <xdr:cNvSpPr txBox="1"/>
      </xdr:nvSpPr>
      <xdr:spPr>
        <a:xfrm>
          <a:off x="1816744" y="645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89643</xdr:rowOff>
    </xdr:from>
    <xdr:ext cx="405111" cy="259045"/>
    <xdr:sp macro="" textlink="">
      <xdr:nvSpPr>
        <xdr:cNvPr id="87" name="n_4aveValue【道路】&#10;有形固定資産減価償却率">
          <a:extLst>
            <a:ext uri="{FF2B5EF4-FFF2-40B4-BE49-F238E27FC236}">
              <a16:creationId xmlns:a16="http://schemas.microsoft.com/office/drawing/2014/main" id="{D89B85DA-6A7C-4C30-8852-842A25E5D814}"/>
            </a:ext>
          </a:extLst>
        </xdr:cNvPr>
        <xdr:cNvSpPr txBox="1"/>
      </xdr:nvSpPr>
      <xdr:spPr>
        <a:xfrm>
          <a:off x="927744" y="643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33218</xdr:rowOff>
    </xdr:from>
    <xdr:ext cx="405111" cy="259045"/>
    <xdr:sp macro="" textlink="">
      <xdr:nvSpPr>
        <xdr:cNvPr id="88" name="n_1mainValue【道路】&#10;有形固定資産減価償却率">
          <a:extLst>
            <a:ext uri="{FF2B5EF4-FFF2-40B4-BE49-F238E27FC236}">
              <a16:creationId xmlns:a16="http://schemas.microsoft.com/office/drawing/2014/main" id="{144B6BB4-2CCA-44C8-9918-D6A2869C7B9A}"/>
            </a:ext>
          </a:extLst>
        </xdr:cNvPr>
        <xdr:cNvSpPr txBox="1"/>
      </xdr:nvSpPr>
      <xdr:spPr>
        <a:xfrm>
          <a:off x="3582044" y="6891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170378</xdr:rowOff>
    </xdr:from>
    <xdr:ext cx="405111" cy="259045"/>
    <xdr:sp macro="" textlink="">
      <xdr:nvSpPr>
        <xdr:cNvPr id="89" name="n_2mainValue【道路】&#10;有形固定資産減価償却率">
          <a:extLst>
            <a:ext uri="{FF2B5EF4-FFF2-40B4-BE49-F238E27FC236}">
              <a16:creationId xmlns:a16="http://schemas.microsoft.com/office/drawing/2014/main" id="{E08A02C6-7176-4639-84A1-737CFB84F627}"/>
            </a:ext>
          </a:extLst>
        </xdr:cNvPr>
        <xdr:cNvSpPr txBox="1"/>
      </xdr:nvSpPr>
      <xdr:spPr>
        <a:xfrm>
          <a:off x="2705744" y="685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131190</xdr:rowOff>
    </xdr:from>
    <xdr:ext cx="405111" cy="259045"/>
    <xdr:sp macro="" textlink="">
      <xdr:nvSpPr>
        <xdr:cNvPr id="90" name="n_3mainValue【道路】&#10;有形固定資産減価償却率">
          <a:extLst>
            <a:ext uri="{FF2B5EF4-FFF2-40B4-BE49-F238E27FC236}">
              <a16:creationId xmlns:a16="http://schemas.microsoft.com/office/drawing/2014/main" id="{8E24F6D2-13BD-4424-9ECA-48D209620474}"/>
            </a:ext>
          </a:extLst>
        </xdr:cNvPr>
        <xdr:cNvSpPr txBox="1"/>
      </xdr:nvSpPr>
      <xdr:spPr>
        <a:xfrm>
          <a:off x="1816744" y="681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90368</xdr:rowOff>
    </xdr:from>
    <xdr:ext cx="405111" cy="259045"/>
    <xdr:sp macro="" textlink="">
      <xdr:nvSpPr>
        <xdr:cNvPr id="91" name="n_4mainValue【道路】&#10;有形固定資産減価償却率">
          <a:extLst>
            <a:ext uri="{FF2B5EF4-FFF2-40B4-BE49-F238E27FC236}">
              <a16:creationId xmlns:a16="http://schemas.microsoft.com/office/drawing/2014/main" id="{28C69A29-F6BF-429A-AE31-32D178F14FD5}"/>
            </a:ext>
          </a:extLst>
        </xdr:cNvPr>
        <xdr:cNvSpPr txBox="1"/>
      </xdr:nvSpPr>
      <xdr:spPr>
        <a:xfrm>
          <a:off x="927744"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D91AF47-AFA8-4712-A512-835EE9D9D83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E7B141B-CD86-4C32-BE1B-6B1AD47F151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993AA5A-5DFE-4A72-B203-104F6C055FA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32FAC5D-13F7-495D-A0FB-D461DFA7D62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A25C88B-FFED-47B2-9B71-DC71B211C27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5DF58AA-8F99-4EE4-AB0E-0662F1D4474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E5CD995-AE22-49CE-8443-28CCAEB9393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B493142-AA56-4470-818A-0CF0071AFAE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B146A4A8-4A04-4C2F-AAEC-4D20E88E4B3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91FA55E-1C12-46CE-A557-0266A41360B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66D0BB77-92BC-4C98-A60F-3DA74D340253}"/>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A8D8A019-3951-475B-BF77-CD6B2698BAC3}"/>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45396534-108A-4209-9191-C8768D8B99CC}"/>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5" name="テキスト ボックス 104">
          <a:extLst>
            <a:ext uri="{FF2B5EF4-FFF2-40B4-BE49-F238E27FC236}">
              <a16:creationId xmlns:a16="http://schemas.microsoft.com/office/drawing/2014/main" id="{6501AE5B-1524-44C5-A7D3-11FCC3A18B52}"/>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D2EB1115-7894-493A-A898-76E5DC81F176}"/>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7" name="テキスト ボックス 106">
          <a:extLst>
            <a:ext uri="{FF2B5EF4-FFF2-40B4-BE49-F238E27FC236}">
              <a16:creationId xmlns:a16="http://schemas.microsoft.com/office/drawing/2014/main" id="{22AA5118-52C9-466B-9BFA-B2EC4AC92F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45328332-98C1-4B2C-BB47-A37C76E70B4D}"/>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9" name="テキスト ボックス 108">
          <a:extLst>
            <a:ext uri="{FF2B5EF4-FFF2-40B4-BE49-F238E27FC236}">
              <a16:creationId xmlns:a16="http://schemas.microsoft.com/office/drawing/2014/main" id="{EF6A3F94-417F-4AAD-93B9-2A7767C7E2C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8C76C667-422B-42A9-AE5F-21498AE31DD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1" name="テキスト ボックス 110">
          <a:extLst>
            <a:ext uri="{FF2B5EF4-FFF2-40B4-BE49-F238E27FC236}">
              <a16:creationId xmlns:a16="http://schemas.microsoft.com/office/drawing/2014/main" id="{A34B99F3-DE56-423E-BF1F-94C8D71D7DDA}"/>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BAAF86DA-9764-4546-986E-D2310C80617C}"/>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3" name="テキスト ボックス 112">
          <a:extLst>
            <a:ext uri="{FF2B5EF4-FFF2-40B4-BE49-F238E27FC236}">
              <a16:creationId xmlns:a16="http://schemas.microsoft.com/office/drawing/2014/main" id="{A79B2FC1-C2C3-4148-95FA-7BBEAC74F745}"/>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6F446612-01A4-4DFD-B141-A3902394ADD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5" name="テキスト ボックス 114">
          <a:extLst>
            <a:ext uri="{FF2B5EF4-FFF2-40B4-BE49-F238E27FC236}">
              <a16:creationId xmlns:a16="http://schemas.microsoft.com/office/drawing/2014/main" id="{FB5A8FB6-F413-41C9-A003-DCFBE2590155}"/>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道路】&#10;一人当たり延長グラフ枠">
          <a:extLst>
            <a:ext uri="{FF2B5EF4-FFF2-40B4-BE49-F238E27FC236}">
              <a16:creationId xmlns:a16="http://schemas.microsoft.com/office/drawing/2014/main" id="{C5DC1929-59E9-4BCE-AEA8-A5F0D842300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134003</xdr:rowOff>
    </xdr:from>
    <xdr:to>
      <xdr:col>54</xdr:col>
      <xdr:colOff>189865</xdr:colOff>
      <xdr:row>41</xdr:row>
      <xdr:rowOff>145090</xdr:rowOff>
    </xdr:to>
    <xdr:cxnSp macro="">
      <xdr:nvCxnSpPr>
        <xdr:cNvPr id="117" name="直線コネクタ 116">
          <a:extLst>
            <a:ext uri="{FF2B5EF4-FFF2-40B4-BE49-F238E27FC236}">
              <a16:creationId xmlns:a16="http://schemas.microsoft.com/office/drawing/2014/main" id="{5AC4705B-5DBC-44A6-B818-2A270F84C265}"/>
            </a:ext>
          </a:extLst>
        </xdr:cNvPr>
        <xdr:cNvCxnSpPr/>
      </xdr:nvCxnSpPr>
      <xdr:spPr>
        <a:xfrm flipV="1">
          <a:off x="10476865" y="5791853"/>
          <a:ext cx="0" cy="1382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148917</xdr:rowOff>
    </xdr:from>
    <xdr:ext cx="469744" cy="259045"/>
    <xdr:sp macro="" textlink="">
      <xdr:nvSpPr>
        <xdr:cNvPr id="118" name="【道路】&#10;一人当たり延長最小値テキスト">
          <a:extLst>
            <a:ext uri="{FF2B5EF4-FFF2-40B4-BE49-F238E27FC236}">
              <a16:creationId xmlns:a16="http://schemas.microsoft.com/office/drawing/2014/main" id="{69B939D3-C03C-4CAC-A4EB-73185FB13AD1}"/>
            </a:ext>
          </a:extLst>
        </xdr:cNvPr>
        <xdr:cNvSpPr txBox="1"/>
      </xdr:nvSpPr>
      <xdr:spPr>
        <a:xfrm>
          <a:off x="10515600" y="7178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145090</xdr:rowOff>
    </xdr:from>
    <xdr:to>
      <xdr:col>55</xdr:col>
      <xdr:colOff>88900</xdr:colOff>
      <xdr:row>41</xdr:row>
      <xdr:rowOff>145090</xdr:rowOff>
    </xdr:to>
    <xdr:cxnSp macro="">
      <xdr:nvCxnSpPr>
        <xdr:cNvPr id="119" name="直線コネクタ 118">
          <a:extLst>
            <a:ext uri="{FF2B5EF4-FFF2-40B4-BE49-F238E27FC236}">
              <a16:creationId xmlns:a16="http://schemas.microsoft.com/office/drawing/2014/main" id="{8A813FB8-92B1-45C1-B100-3F5C56E3FF2C}"/>
            </a:ext>
          </a:extLst>
        </xdr:cNvPr>
        <xdr:cNvCxnSpPr/>
      </xdr:nvCxnSpPr>
      <xdr:spPr>
        <a:xfrm>
          <a:off x="10388600" y="717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80680</xdr:rowOff>
    </xdr:from>
    <xdr:ext cx="534377" cy="259045"/>
    <xdr:sp macro="" textlink="">
      <xdr:nvSpPr>
        <xdr:cNvPr id="120" name="【道路】&#10;一人当たり延長最大値テキスト">
          <a:extLst>
            <a:ext uri="{FF2B5EF4-FFF2-40B4-BE49-F238E27FC236}">
              <a16:creationId xmlns:a16="http://schemas.microsoft.com/office/drawing/2014/main" id="{BB57EC57-DFDD-49B2-8A38-480FFFF769E0}"/>
            </a:ext>
          </a:extLst>
        </xdr:cNvPr>
        <xdr:cNvSpPr txBox="1"/>
      </xdr:nvSpPr>
      <xdr:spPr>
        <a:xfrm>
          <a:off x="10515600" y="5567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134003</xdr:rowOff>
    </xdr:from>
    <xdr:to>
      <xdr:col>55</xdr:col>
      <xdr:colOff>88900</xdr:colOff>
      <xdr:row>33</xdr:row>
      <xdr:rowOff>134003</xdr:rowOff>
    </xdr:to>
    <xdr:cxnSp macro="">
      <xdr:nvCxnSpPr>
        <xdr:cNvPr id="121" name="直線コネクタ 120">
          <a:extLst>
            <a:ext uri="{FF2B5EF4-FFF2-40B4-BE49-F238E27FC236}">
              <a16:creationId xmlns:a16="http://schemas.microsoft.com/office/drawing/2014/main" id="{2687AA64-2B54-4466-82E4-268A38F139CB}"/>
            </a:ext>
          </a:extLst>
        </xdr:cNvPr>
        <xdr:cNvCxnSpPr/>
      </xdr:nvCxnSpPr>
      <xdr:spPr>
        <a:xfrm>
          <a:off x="10388600" y="5791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166561</xdr:rowOff>
    </xdr:from>
    <xdr:ext cx="534377" cy="259045"/>
    <xdr:sp macro="" textlink="">
      <xdr:nvSpPr>
        <xdr:cNvPr id="122" name="【道路】&#10;一人当たり延長平均値テキスト">
          <a:extLst>
            <a:ext uri="{FF2B5EF4-FFF2-40B4-BE49-F238E27FC236}">
              <a16:creationId xmlns:a16="http://schemas.microsoft.com/office/drawing/2014/main" id="{FA5CCEA2-8DAD-4C91-ABB1-9ED66998FFEF}"/>
            </a:ext>
          </a:extLst>
        </xdr:cNvPr>
        <xdr:cNvSpPr txBox="1"/>
      </xdr:nvSpPr>
      <xdr:spPr>
        <a:xfrm>
          <a:off x="10515600" y="65102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143684</xdr:rowOff>
    </xdr:from>
    <xdr:to>
      <xdr:col>55</xdr:col>
      <xdr:colOff>50800</xdr:colOff>
      <xdr:row>39</xdr:row>
      <xdr:rowOff>73834</xdr:rowOff>
    </xdr:to>
    <xdr:sp macro="" textlink="">
      <xdr:nvSpPr>
        <xdr:cNvPr id="123" name="フローチャート: 判断 122">
          <a:extLst>
            <a:ext uri="{FF2B5EF4-FFF2-40B4-BE49-F238E27FC236}">
              <a16:creationId xmlns:a16="http://schemas.microsoft.com/office/drawing/2014/main" id="{D3BD407F-C4EE-4D36-B9F2-4037EE68BD42}"/>
            </a:ext>
          </a:extLst>
        </xdr:cNvPr>
        <xdr:cNvSpPr/>
      </xdr:nvSpPr>
      <xdr:spPr>
        <a:xfrm>
          <a:off x="10426700" y="6658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161074</xdr:rowOff>
    </xdr:from>
    <xdr:to>
      <xdr:col>50</xdr:col>
      <xdr:colOff>165100</xdr:colOff>
      <xdr:row>39</xdr:row>
      <xdr:rowOff>91224</xdr:rowOff>
    </xdr:to>
    <xdr:sp macro="" textlink="">
      <xdr:nvSpPr>
        <xdr:cNvPr id="124" name="フローチャート: 判断 123">
          <a:extLst>
            <a:ext uri="{FF2B5EF4-FFF2-40B4-BE49-F238E27FC236}">
              <a16:creationId xmlns:a16="http://schemas.microsoft.com/office/drawing/2014/main" id="{735CEB46-0221-409F-9E96-7D1927E32231}"/>
            </a:ext>
          </a:extLst>
        </xdr:cNvPr>
        <xdr:cNvSpPr/>
      </xdr:nvSpPr>
      <xdr:spPr>
        <a:xfrm>
          <a:off x="9588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1985</xdr:rowOff>
    </xdr:from>
    <xdr:to>
      <xdr:col>46</xdr:col>
      <xdr:colOff>38100</xdr:colOff>
      <xdr:row>39</xdr:row>
      <xdr:rowOff>103585</xdr:rowOff>
    </xdr:to>
    <xdr:sp macro="" textlink="">
      <xdr:nvSpPr>
        <xdr:cNvPr id="125" name="フローチャート: 判断 124">
          <a:extLst>
            <a:ext uri="{FF2B5EF4-FFF2-40B4-BE49-F238E27FC236}">
              <a16:creationId xmlns:a16="http://schemas.microsoft.com/office/drawing/2014/main" id="{E4613DC0-AD03-4961-BD0F-AE52ECD1E904}"/>
            </a:ext>
          </a:extLst>
        </xdr:cNvPr>
        <xdr:cNvSpPr/>
      </xdr:nvSpPr>
      <xdr:spPr>
        <a:xfrm>
          <a:off x="8699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41157</xdr:rowOff>
    </xdr:from>
    <xdr:to>
      <xdr:col>41</xdr:col>
      <xdr:colOff>101600</xdr:colOff>
      <xdr:row>39</xdr:row>
      <xdr:rowOff>142757</xdr:rowOff>
    </xdr:to>
    <xdr:sp macro="" textlink="">
      <xdr:nvSpPr>
        <xdr:cNvPr id="126" name="フローチャート: 判断 125">
          <a:extLst>
            <a:ext uri="{FF2B5EF4-FFF2-40B4-BE49-F238E27FC236}">
              <a16:creationId xmlns:a16="http://schemas.microsoft.com/office/drawing/2014/main" id="{6E48649E-DB8C-49EA-A0C4-32283B57AD08}"/>
            </a:ext>
          </a:extLst>
        </xdr:cNvPr>
        <xdr:cNvSpPr/>
      </xdr:nvSpPr>
      <xdr:spPr>
        <a:xfrm>
          <a:off x="7810500" y="6727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64426</xdr:rowOff>
    </xdr:from>
    <xdr:to>
      <xdr:col>36</xdr:col>
      <xdr:colOff>165100</xdr:colOff>
      <xdr:row>39</xdr:row>
      <xdr:rowOff>166026</xdr:rowOff>
    </xdr:to>
    <xdr:sp macro="" textlink="">
      <xdr:nvSpPr>
        <xdr:cNvPr id="127" name="フローチャート: 判断 126">
          <a:extLst>
            <a:ext uri="{FF2B5EF4-FFF2-40B4-BE49-F238E27FC236}">
              <a16:creationId xmlns:a16="http://schemas.microsoft.com/office/drawing/2014/main" id="{69AEB485-EC9D-48F9-AA8D-AF43AE820016}"/>
            </a:ext>
          </a:extLst>
        </xdr:cNvPr>
        <xdr:cNvSpPr/>
      </xdr:nvSpPr>
      <xdr:spPr>
        <a:xfrm>
          <a:off x="6921500" y="675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E5FE811-E086-445F-A8E4-E18CCF86E08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3B86D1B-F7DD-4E02-B951-F4994D19230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C74C88D-E008-4959-A685-F745637357D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DCFDF845-631B-472D-AC08-0E715419149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34592EE1-D2D2-4942-98C3-5029F184DE9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62466</xdr:rowOff>
    </xdr:from>
    <xdr:to>
      <xdr:col>55</xdr:col>
      <xdr:colOff>50800</xdr:colOff>
      <xdr:row>39</xdr:row>
      <xdr:rowOff>164066</xdr:rowOff>
    </xdr:to>
    <xdr:sp macro="" textlink="">
      <xdr:nvSpPr>
        <xdr:cNvPr id="133" name="楕円 132">
          <a:extLst>
            <a:ext uri="{FF2B5EF4-FFF2-40B4-BE49-F238E27FC236}">
              <a16:creationId xmlns:a16="http://schemas.microsoft.com/office/drawing/2014/main" id="{2175C896-CB8F-464C-9DA0-6F4227EEC0A7}"/>
            </a:ext>
          </a:extLst>
        </xdr:cNvPr>
        <xdr:cNvSpPr/>
      </xdr:nvSpPr>
      <xdr:spPr>
        <a:xfrm>
          <a:off x="10426700" y="6749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40893</xdr:rowOff>
    </xdr:from>
    <xdr:ext cx="534377" cy="259045"/>
    <xdr:sp macro="" textlink="">
      <xdr:nvSpPr>
        <xdr:cNvPr id="134" name="【道路】&#10;一人当たり延長該当値テキスト">
          <a:extLst>
            <a:ext uri="{FF2B5EF4-FFF2-40B4-BE49-F238E27FC236}">
              <a16:creationId xmlns:a16="http://schemas.microsoft.com/office/drawing/2014/main" id="{F92ED96C-39C2-47B7-B17D-11F8544FB1A6}"/>
            </a:ext>
          </a:extLst>
        </xdr:cNvPr>
        <xdr:cNvSpPr txBox="1"/>
      </xdr:nvSpPr>
      <xdr:spPr>
        <a:xfrm>
          <a:off x="10515600" y="6727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74075</xdr:rowOff>
    </xdr:from>
    <xdr:to>
      <xdr:col>50</xdr:col>
      <xdr:colOff>165100</xdr:colOff>
      <xdr:row>40</xdr:row>
      <xdr:rowOff>4225</xdr:rowOff>
    </xdr:to>
    <xdr:sp macro="" textlink="">
      <xdr:nvSpPr>
        <xdr:cNvPr id="135" name="楕円 134">
          <a:extLst>
            <a:ext uri="{FF2B5EF4-FFF2-40B4-BE49-F238E27FC236}">
              <a16:creationId xmlns:a16="http://schemas.microsoft.com/office/drawing/2014/main" id="{2B40FF48-604D-4112-90A6-715923FEE64A}"/>
            </a:ext>
          </a:extLst>
        </xdr:cNvPr>
        <xdr:cNvSpPr/>
      </xdr:nvSpPr>
      <xdr:spPr>
        <a:xfrm>
          <a:off x="9588500" y="676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113266</xdr:rowOff>
    </xdr:from>
    <xdr:to>
      <xdr:col>55</xdr:col>
      <xdr:colOff>0</xdr:colOff>
      <xdr:row>39</xdr:row>
      <xdr:rowOff>124875</xdr:rowOff>
    </xdr:to>
    <xdr:cxnSp macro="">
      <xdr:nvCxnSpPr>
        <xdr:cNvPr id="136" name="直線コネクタ 135">
          <a:extLst>
            <a:ext uri="{FF2B5EF4-FFF2-40B4-BE49-F238E27FC236}">
              <a16:creationId xmlns:a16="http://schemas.microsoft.com/office/drawing/2014/main" id="{C8E8A25C-3275-493E-BB79-A55B3012E1B6}"/>
            </a:ext>
          </a:extLst>
        </xdr:cNvPr>
        <xdr:cNvCxnSpPr/>
      </xdr:nvCxnSpPr>
      <xdr:spPr>
        <a:xfrm flipV="1">
          <a:off x="9639300" y="6799816"/>
          <a:ext cx="838200" cy="1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89277</xdr:rowOff>
    </xdr:from>
    <xdr:to>
      <xdr:col>46</xdr:col>
      <xdr:colOff>38100</xdr:colOff>
      <xdr:row>40</xdr:row>
      <xdr:rowOff>19427</xdr:rowOff>
    </xdr:to>
    <xdr:sp macro="" textlink="">
      <xdr:nvSpPr>
        <xdr:cNvPr id="137" name="楕円 136">
          <a:extLst>
            <a:ext uri="{FF2B5EF4-FFF2-40B4-BE49-F238E27FC236}">
              <a16:creationId xmlns:a16="http://schemas.microsoft.com/office/drawing/2014/main" id="{187A6FEF-A308-445B-92EC-036D701755C2}"/>
            </a:ext>
          </a:extLst>
        </xdr:cNvPr>
        <xdr:cNvSpPr/>
      </xdr:nvSpPr>
      <xdr:spPr>
        <a:xfrm>
          <a:off x="8699500" y="6775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124875</xdr:rowOff>
    </xdr:from>
    <xdr:to>
      <xdr:col>50</xdr:col>
      <xdr:colOff>114300</xdr:colOff>
      <xdr:row>39</xdr:row>
      <xdr:rowOff>140077</xdr:rowOff>
    </xdr:to>
    <xdr:cxnSp macro="">
      <xdr:nvCxnSpPr>
        <xdr:cNvPr id="138" name="直線コネクタ 137">
          <a:extLst>
            <a:ext uri="{FF2B5EF4-FFF2-40B4-BE49-F238E27FC236}">
              <a16:creationId xmlns:a16="http://schemas.microsoft.com/office/drawing/2014/main" id="{26811D58-EDF5-4B20-9204-6F043D440FEC}"/>
            </a:ext>
          </a:extLst>
        </xdr:cNvPr>
        <xdr:cNvCxnSpPr/>
      </xdr:nvCxnSpPr>
      <xdr:spPr>
        <a:xfrm flipV="1">
          <a:off x="8750300" y="6811425"/>
          <a:ext cx="88900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96690</xdr:rowOff>
    </xdr:from>
    <xdr:to>
      <xdr:col>41</xdr:col>
      <xdr:colOff>101600</xdr:colOff>
      <xdr:row>40</xdr:row>
      <xdr:rowOff>26840</xdr:rowOff>
    </xdr:to>
    <xdr:sp macro="" textlink="">
      <xdr:nvSpPr>
        <xdr:cNvPr id="139" name="楕円 138">
          <a:extLst>
            <a:ext uri="{FF2B5EF4-FFF2-40B4-BE49-F238E27FC236}">
              <a16:creationId xmlns:a16="http://schemas.microsoft.com/office/drawing/2014/main" id="{14453015-C93F-4A65-A0FB-2E00AAE7B1A4}"/>
            </a:ext>
          </a:extLst>
        </xdr:cNvPr>
        <xdr:cNvSpPr/>
      </xdr:nvSpPr>
      <xdr:spPr>
        <a:xfrm>
          <a:off x="7810500" y="678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140077</xdr:rowOff>
    </xdr:from>
    <xdr:to>
      <xdr:col>45</xdr:col>
      <xdr:colOff>177800</xdr:colOff>
      <xdr:row>39</xdr:row>
      <xdr:rowOff>147490</xdr:rowOff>
    </xdr:to>
    <xdr:cxnSp macro="">
      <xdr:nvCxnSpPr>
        <xdr:cNvPr id="140" name="直線コネクタ 139">
          <a:extLst>
            <a:ext uri="{FF2B5EF4-FFF2-40B4-BE49-F238E27FC236}">
              <a16:creationId xmlns:a16="http://schemas.microsoft.com/office/drawing/2014/main" id="{5A714983-8D34-4C3D-B356-C9CB5775A713}"/>
            </a:ext>
          </a:extLst>
        </xdr:cNvPr>
        <xdr:cNvCxnSpPr/>
      </xdr:nvCxnSpPr>
      <xdr:spPr>
        <a:xfrm flipV="1">
          <a:off x="7861300" y="6826627"/>
          <a:ext cx="889000" cy="7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97850</xdr:rowOff>
    </xdr:from>
    <xdr:to>
      <xdr:col>36</xdr:col>
      <xdr:colOff>165100</xdr:colOff>
      <xdr:row>40</xdr:row>
      <xdr:rowOff>28000</xdr:rowOff>
    </xdr:to>
    <xdr:sp macro="" textlink="">
      <xdr:nvSpPr>
        <xdr:cNvPr id="141" name="楕円 140">
          <a:extLst>
            <a:ext uri="{FF2B5EF4-FFF2-40B4-BE49-F238E27FC236}">
              <a16:creationId xmlns:a16="http://schemas.microsoft.com/office/drawing/2014/main" id="{F3E36727-D83B-4C0B-AA4A-F22244C6E874}"/>
            </a:ext>
          </a:extLst>
        </xdr:cNvPr>
        <xdr:cNvSpPr/>
      </xdr:nvSpPr>
      <xdr:spPr>
        <a:xfrm>
          <a:off x="6921500" y="678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147490</xdr:rowOff>
    </xdr:from>
    <xdr:to>
      <xdr:col>41</xdr:col>
      <xdr:colOff>50800</xdr:colOff>
      <xdr:row>39</xdr:row>
      <xdr:rowOff>148650</xdr:rowOff>
    </xdr:to>
    <xdr:cxnSp macro="">
      <xdr:nvCxnSpPr>
        <xdr:cNvPr id="142" name="直線コネクタ 141">
          <a:extLst>
            <a:ext uri="{FF2B5EF4-FFF2-40B4-BE49-F238E27FC236}">
              <a16:creationId xmlns:a16="http://schemas.microsoft.com/office/drawing/2014/main" id="{352AB836-AD6C-43E8-817C-FEDFF5C5E8D7}"/>
            </a:ext>
          </a:extLst>
        </xdr:cNvPr>
        <xdr:cNvCxnSpPr/>
      </xdr:nvCxnSpPr>
      <xdr:spPr>
        <a:xfrm flipV="1">
          <a:off x="6972300" y="6834040"/>
          <a:ext cx="889000" cy="1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107751</xdr:rowOff>
    </xdr:from>
    <xdr:ext cx="534377" cy="259045"/>
    <xdr:sp macro="" textlink="">
      <xdr:nvSpPr>
        <xdr:cNvPr id="143" name="n_1aveValue【道路】&#10;一人当たり延長">
          <a:extLst>
            <a:ext uri="{FF2B5EF4-FFF2-40B4-BE49-F238E27FC236}">
              <a16:creationId xmlns:a16="http://schemas.microsoft.com/office/drawing/2014/main" id="{4DD3A5F0-F6F3-419C-BACD-62CC912F5C04}"/>
            </a:ext>
          </a:extLst>
        </xdr:cNvPr>
        <xdr:cNvSpPr txBox="1"/>
      </xdr:nvSpPr>
      <xdr:spPr>
        <a:xfrm>
          <a:off x="9359411" y="645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120112</xdr:rowOff>
    </xdr:from>
    <xdr:ext cx="534377" cy="259045"/>
    <xdr:sp macro="" textlink="">
      <xdr:nvSpPr>
        <xdr:cNvPr id="144" name="n_2aveValue【道路】&#10;一人当たり延長">
          <a:extLst>
            <a:ext uri="{FF2B5EF4-FFF2-40B4-BE49-F238E27FC236}">
              <a16:creationId xmlns:a16="http://schemas.microsoft.com/office/drawing/2014/main" id="{7FA2FBAF-0726-4A58-B2CB-65DA1C57CB40}"/>
            </a:ext>
          </a:extLst>
        </xdr:cNvPr>
        <xdr:cNvSpPr txBox="1"/>
      </xdr:nvSpPr>
      <xdr:spPr>
        <a:xfrm>
          <a:off x="8483111" y="646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159284</xdr:rowOff>
    </xdr:from>
    <xdr:ext cx="534377" cy="259045"/>
    <xdr:sp macro="" textlink="">
      <xdr:nvSpPr>
        <xdr:cNvPr id="145" name="n_3aveValue【道路】&#10;一人当たり延長">
          <a:extLst>
            <a:ext uri="{FF2B5EF4-FFF2-40B4-BE49-F238E27FC236}">
              <a16:creationId xmlns:a16="http://schemas.microsoft.com/office/drawing/2014/main" id="{B0270935-DDEE-463B-AD04-7EF8DE585735}"/>
            </a:ext>
          </a:extLst>
        </xdr:cNvPr>
        <xdr:cNvSpPr txBox="1"/>
      </xdr:nvSpPr>
      <xdr:spPr>
        <a:xfrm>
          <a:off x="7594111" y="6502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11103</xdr:rowOff>
    </xdr:from>
    <xdr:ext cx="534377" cy="259045"/>
    <xdr:sp macro="" textlink="">
      <xdr:nvSpPr>
        <xdr:cNvPr id="146" name="n_4aveValue【道路】&#10;一人当たり延長">
          <a:extLst>
            <a:ext uri="{FF2B5EF4-FFF2-40B4-BE49-F238E27FC236}">
              <a16:creationId xmlns:a16="http://schemas.microsoft.com/office/drawing/2014/main" id="{06AD650F-530A-4646-B4AA-8616E1D539EA}"/>
            </a:ext>
          </a:extLst>
        </xdr:cNvPr>
        <xdr:cNvSpPr txBox="1"/>
      </xdr:nvSpPr>
      <xdr:spPr>
        <a:xfrm>
          <a:off x="6705111" y="652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166802</xdr:rowOff>
    </xdr:from>
    <xdr:ext cx="534377" cy="259045"/>
    <xdr:sp macro="" textlink="">
      <xdr:nvSpPr>
        <xdr:cNvPr id="147" name="n_1mainValue【道路】&#10;一人当たり延長">
          <a:extLst>
            <a:ext uri="{FF2B5EF4-FFF2-40B4-BE49-F238E27FC236}">
              <a16:creationId xmlns:a16="http://schemas.microsoft.com/office/drawing/2014/main" id="{AEFC6657-BA74-4151-9BEB-049A922FA9AE}"/>
            </a:ext>
          </a:extLst>
        </xdr:cNvPr>
        <xdr:cNvSpPr txBox="1"/>
      </xdr:nvSpPr>
      <xdr:spPr>
        <a:xfrm>
          <a:off x="9359411" y="6853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10554</xdr:rowOff>
    </xdr:from>
    <xdr:ext cx="534377" cy="259045"/>
    <xdr:sp macro="" textlink="">
      <xdr:nvSpPr>
        <xdr:cNvPr id="148" name="n_2mainValue【道路】&#10;一人当たり延長">
          <a:extLst>
            <a:ext uri="{FF2B5EF4-FFF2-40B4-BE49-F238E27FC236}">
              <a16:creationId xmlns:a16="http://schemas.microsoft.com/office/drawing/2014/main" id="{EB43A7F1-DE23-4510-B1FE-3413E40CFADD}"/>
            </a:ext>
          </a:extLst>
        </xdr:cNvPr>
        <xdr:cNvSpPr txBox="1"/>
      </xdr:nvSpPr>
      <xdr:spPr>
        <a:xfrm>
          <a:off x="8483111" y="6868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17967</xdr:rowOff>
    </xdr:from>
    <xdr:ext cx="534377" cy="259045"/>
    <xdr:sp macro="" textlink="">
      <xdr:nvSpPr>
        <xdr:cNvPr id="149" name="n_3mainValue【道路】&#10;一人当たり延長">
          <a:extLst>
            <a:ext uri="{FF2B5EF4-FFF2-40B4-BE49-F238E27FC236}">
              <a16:creationId xmlns:a16="http://schemas.microsoft.com/office/drawing/2014/main" id="{CD24C361-56E5-4C41-BEF3-5C56C0FF8BF6}"/>
            </a:ext>
          </a:extLst>
        </xdr:cNvPr>
        <xdr:cNvSpPr txBox="1"/>
      </xdr:nvSpPr>
      <xdr:spPr>
        <a:xfrm>
          <a:off x="7594111" y="6875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19127</xdr:rowOff>
    </xdr:from>
    <xdr:ext cx="534377" cy="259045"/>
    <xdr:sp macro="" textlink="">
      <xdr:nvSpPr>
        <xdr:cNvPr id="150" name="n_4mainValue【道路】&#10;一人当たり延長">
          <a:extLst>
            <a:ext uri="{FF2B5EF4-FFF2-40B4-BE49-F238E27FC236}">
              <a16:creationId xmlns:a16="http://schemas.microsoft.com/office/drawing/2014/main" id="{552586CC-7A47-4435-9960-095A5091183F}"/>
            </a:ext>
          </a:extLst>
        </xdr:cNvPr>
        <xdr:cNvSpPr txBox="1"/>
      </xdr:nvSpPr>
      <xdr:spPr>
        <a:xfrm>
          <a:off x="6705111" y="6877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30A7C7CF-5528-4558-8CB0-6FBF43FF00E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1EA27E52-594E-4DA7-AA00-3B707AF42A4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EE6AD243-2EE6-4B4C-A88D-351441A9B64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D699B762-D75D-4952-B559-F0E6088C604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DD712564-3D9B-48E0-AF05-3213C13C46B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58808BB1-FFD5-424F-8B2F-CA660153CC6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21D974D1-6754-4B02-8068-B8362FE50A0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88845B71-EDD3-4CA3-B4F1-559EFF68283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1563A6CB-3F67-43F6-B653-47019CC916A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736F38C5-D9F7-4D63-954C-A11294BF8A9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87E00E2B-0505-4EC3-BF9F-9C4ED30D057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2" name="直線コネクタ 161">
          <a:extLst>
            <a:ext uri="{FF2B5EF4-FFF2-40B4-BE49-F238E27FC236}">
              <a16:creationId xmlns:a16="http://schemas.microsoft.com/office/drawing/2014/main" id="{98354AD8-6CEA-4D57-8D55-5A57D4ABBB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3" name="テキスト ボックス 162">
          <a:extLst>
            <a:ext uri="{FF2B5EF4-FFF2-40B4-BE49-F238E27FC236}">
              <a16:creationId xmlns:a16="http://schemas.microsoft.com/office/drawing/2014/main" id="{2DC00CD7-219C-4B95-89BF-61C586CB8CA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4" name="直線コネクタ 163">
          <a:extLst>
            <a:ext uri="{FF2B5EF4-FFF2-40B4-BE49-F238E27FC236}">
              <a16:creationId xmlns:a16="http://schemas.microsoft.com/office/drawing/2014/main" id="{DD4596B7-C2C2-45B8-8E1A-E5A7491B28E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5" name="テキスト ボックス 164">
          <a:extLst>
            <a:ext uri="{FF2B5EF4-FFF2-40B4-BE49-F238E27FC236}">
              <a16:creationId xmlns:a16="http://schemas.microsoft.com/office/drawing/2014/main" id="{AE15E4CD-9520-4CCD-BEA4-1E725E8BEE7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6" name="直線コネクタ 165">
          <a:extLst>
            <a:ext uri="{FF2B5EF4-FFF2-40B4-BE49-F238E27FC236}">
              <a16:creationId xmlns:a16="http://schemas.microsoft.com/office/drawing/2014/main" id="{9072F604-0586-4C47-BCC4-DEFB53AAFA4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7" name="テキスト ボックス 166">
          <a:extLst>
            <a:ext uri="{FF2B5EF4-FFF2-40B4-BE49-F238E27FC236}">
              <a16:creationId xmlns:a16="http://schemas.microsoft.com/office/drawing/2014/main" id="{DF88199B-39F8-493B-90E0-FC73BC6F44EC}"/>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8" name="直線コネクタ 167">
          <a:extLst>
            <a:ext uri="{FF2B5EF4-FFF2-40B4-BE49-F238E27FC236}">
              <a16:creationId xmlns:a16="http://schemas.microsoft.com/office/drawing/2014/main" id="{AC868405-77FF-4F6C-9AD6-3CFFBC86510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9" name="テキスト ボックス 168">
          <a:extLst>
            <a:ext uri="{FF2B5EF4-FFF2-40B4-BE49-F238E27FC236}">
              <a16:creationId xmlns:a16="http://schemas.microsoft.com/office/drawing/2014/main" id="{9495391C-E425-453F-B338-9ACB992DEF68}"/>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0" name="直線コネクタ 169">
          <a:extLst>
            <a:ext uri="{FF2B5EF4-FFF2-40B4-BE49-F238E27FC236}">
              <a16:creationId xmlns:a16="http://schemas.microsoft.com/office/drawing/2014/main" id="{F2D70031-55B2-4CA1-BA4F-C89FAE73FC1B}"/>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1" name="テキスト ボックス 170">
          <a:extLst>
            <a:ext uri="{FF2B5EF4-FFF2-40B4-BE49-F238E27FC236}">
              <a16:creationId xmlns:a16="http://schemas.microsoft.com/office/drawing/2014/main" id="{D7013C0D-7530-4C2A-9CAD-297C8137012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2" name="直線コネクタ 171">
          <a:extLst>
            <a:ext uri="{FF2B5EF4-FFF2-40B4-BE49-F238E27FC236}">
              <a16:creationId xmlns:a16="http://schemas.microsoft.com/office/drawing/2014/main" id="{F41F553D-083D-4348-B2CF-DAE02831158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3" name="テキスト ボックス 172">
          <a:extLst>
            <a:ext uri="{FF2B5EF4-FFF2-40B4-BE49-F238E27FC236}">
              <a16:creationId xmlns:a16="http://schemas.microsoft.com/office/drawing/2014/main" id="{F20EF9D5-3445-4422-99B8-109A101F083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4" name="直線コネクタ 173">
          <a:extLst>
            <a:ext uri="{FF2B5EF4-FFF2-40B4-BE49-F238E27FC236}">
              <a16:creationId xmlns:a16="http://schemas.microsoft.com/office/drawing/2014/main" id="{940AB390-49DD-468F-AD39-8302A11770C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5" name="【橋りょう・トンネル】&#10;有形固定資産減価償却率グラフ枠">
          <a:extLst>
            <a:ext uri="{FF2B5EF4-FFF2-40B4-BE49-F238E27FC236}">
              <a16:creationId xmlns:a16="http://schemas.microsoft.com/office/drawing/2014/main" id="{3C3A7758-4CD8-4955-AC22-42915896251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76744</xdr:rowOff>
    </xdr:from>
    <xdr:to>
      <xdr:col>24</xdr:col>
      <xdr:colOff>62865</xdr:colOff>
      <xdr:row>64</xdr:row>
      <xdr:rowOff>27759</xdr:rowOff>
    </xdr:to>
    <xdr:cxnSp macro="">
      <xdr:nvCxnSpPr>
        <xdr:cNvPr id="176" name="直線コネクタ 175">
          <a:extLst>
            <a:ext uri="{FF2B5EF4-FFF2-40B4-BE49-F238E27FC236}">
              <a16:creationId xmlns:a16="http://schemas.microsoft.com/office/drawing/2014/main" id="{6BDD6CCD-BEF7-4833-A96D-E86B115B18D5}"/>
            </a:ext>
          </a:extLst>
        </xdr:cNvPr>
        <xdr:cNvCxnSpPr/>
      </xdr:nvCxnSpPr>
      <xdr:spPr>
        <a:xfrm flipV="1">
          <a:off x="4634865" y="950649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7" name="【橋りょう・トンネル】&#10;有形固定資産減価償却率最小値テキスト">
          <a:extLst>
            <a:ext uri="{FF2B5EF4-FFF2-40B4-BE49-F238E27FC236}">
              <a16:creationId xmlns:a16="http://schemas.microsoft.com/office/drawing/2014/main" id="{2585DD20-51EC-41FA-B81C-80B0786F752E}"/>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8" name="直線コネクタ 177">
          <a:extLst>
            <a:ext uri="{FF2B5EF4-FFF2-40B4-BE49-F238E27FC236}">
              <a16:creationId xmlns:a16="http://schemas.microsoft.com/office/drawing/2014/main" id="{9DED49B5-9737-4BE4-A75A-1B263D0570F5}"/>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23421</xdr:rowOff>
    </xdr:from>
    <xdr:ext cx="340478" cy="259045"/>
    <xdr:sp macro="" textlink="">
      <xdr:nvSpPr>
        <xdr:cNvPr id="179" name="【橋りょう・トンネル】&#10;有形固定資産減価償却率最大値テキスト">
          <a:extLst>
            <a:ext uri="{FF2B5EF4-FFF2-40B4-BE49-F238E27FC236}">
              <a16:creationId xmlns:a16="http://schemas.microsoft.com/office/drawing/2014/main" id="{A32A027E-1FAC-4D94-A9FF-6FB9D76E4EEA}"/>
            </a:ext>
          </a:extLst>
        </xdr:cNvPr>
        <xdr:cNvSpPr txBox="1"/>
      </xdr:nvSpPr>
      <xdr:spPr>
        <a:xfrm>
          <a:off x="4673600" y="928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76744</xdr:rowOff>
    </xdr:from>
    <xdr:to>
      <xdr:col>24</xdr:col>
      <xdr:colOff>152400</xdr:colOff>
      <xdr:row>55</xdr:row>
      <xdr:rowOff>76744</xdr:rowOff>
    </xdr:to>
    <xdr:cxnSp macro="">
      <xdr:nvCxnSpPr>
        <xdr:cNvPr id="180" name="直線コネクタ 179">
          <a:extLst>
            <a:ext uri="{FF2B5EF4-FFF2-40B4-BE49-F238E27FC236}">
              <a16:creationId xmlns:a16="http://schemas.microsoft.com/office/drawing/2014/main" id="{D2229A77-8291-4E6D-8907-B9546FD61FB4}"/>
            </a:ext>
          </a:extLst>
        </xdr:cNvPr>
        <xdr:cNvCxnSpPr/>
      </xdr:nvCxnSpPr>
      <xdr:spPr>
        <a:xfrm>
          <a:off x="4546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144797</xdr:rowOff>
    </xdr:from>
    <xdr:ext cx="405111" cy="259045"/>
    <xdr:sp macro="" textlink="">
      <xdr:nvSpPr>
        <xdr:cNvPr id="181" name="【橋りょう・トンネル】&#10;有形固定資産減価償却率平均値テキスト">
          <a:extLst>
            <a:ext uri="{FF2B5EF4-FFF2-40B4-BE49-F238E27FC236}">
              <a16:creationId xmlns:a16="http://schemas.microsoft.com/office/drawing/2014/main" id="{CF37DE3D-5024-4786-A63E-0E7C37DCB3A3}"/>
            </a:ext>
          </a:extLst>
        </xdr:cNvPr>
        <xdr:cNvSpPr txBox="1"/>
      </xdr:nvSpPr>
      <xdr:spPr>
        <a:xfrm>
          <a:off x="4673600" y="1043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166370</xdr:rowOff>
    </xdr:from>
    <xdr:to>
      <xdr:col>24</xdr:col>
      <xdr:colOff>114300</xdr:colOff>
      <xdr:row>61</xdr:row>
      <xdr:rowOff>96520</xdr:rowOff>
    </xdr:to>
    <xdr:sp macro="" textlink="">
      <xdr:nvSpPr>
        <xdr:cNvPr id="182" name="フローチャート: 判断 181">
          <a:extLst>
            <a:ext uri="{FF2B5EF4-FFF2-40B4-BE49-F238E27FC236}">
              <a16:creationId xmlns:a16="http://schemas.microsoft.com/office/drawing/2014/main" id="{50DCD78C-2C10-4879-BD1C-7AA514A173A2}"/>
            </a:ext>
          </a:extLst>
        </xdr:cNvPr>
        <xdr:cNvSpPr/>
      </xdr:nvSpPr>
      <xdr:spPr>
        <a:xfrm>
          <a:off x="4584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83" name="フローチャート: 判断 182">
          <a:extLst>
            <a:ext uri="{FF2B5EF4-FFF2-40B4-BE49-F238E27FC236}">
              <a16:creationId xmlns:a16="http://schemas.microsoft.com/office/drawing/2014/main" id="{2534208D-EE6E-40CD-94A3-7D8C68E076AC}"/>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128815</xdr:rowOff>
    </xdr:from>
    <xdr:to>
      <xdr:col>15</xdr:col>
      <xdr:colOff>101600</xdr:colOff>
      <xdr:row>61</xdr:row>
      <xdr:rowOff>58965</xdr:rowOff>
    </xdr:to>
    <xdr:sp macro="" textlink="">
      <xdr:nvSpPr>
        <xdr:cNvPr id="184" name="フローチャート: 判断 183">
          <a:extLst>
            <a:ext uri="{FF2B5EF4-FFF2-40B4-BE49-F238E27FC236}">
              <a16:creationId xmlns:a16="http://schemas.microsoft.com/office/drawing/2014/main" id="{B96D5473-86F4-4849-A89F-8D9C2ACD66EB}"/>
            </a:ext>
          </a:extLst>
        </xdr:cNvPr>
        <xdr:cNvSpPr/>
      </xdr:nvSpPr>
      <xdr:spPr>
        <a:xfrm>
          <a:off x="2857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133713</xdr:rowOff>
    </xdr:from>
    <xdr:to>
      <xdr:col>10</xdr:col>
      <xdr:colOff>165100</xdr:colOff>
      <xdr:row>61</xdr:row>
      <xdr:rowOff>63863</xdr:rowOff>
    </xdr:to>
    <xdr:sp macro="" textlink="">
      <xdr:nvSpPr>
        <xdr:cNvPr id="185" name="フローチャート: 判断 184">
          <a:extLst>
            <a:ext uri="{FF2B5EF4-FFF2-40B4-BE49-F238E27FC236}">
              <a16:creationId xmlns:a16="http://schemas.microsoft.com/office/drawing/2014/main" id="{BC8590CC-B4A5-4C18-8A71-9EC2030F6D0B}"/>
            </a:ext>
          </a:extLst>
        </xdr:cNvPr>
        <xdr:cNvSpPr/>
      </xdr:nvSpPr>
      <xdr:spPr>
        <a:xfrm>
          <a:off x="1968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6" name="フローチャート: 判断 185">
          <a:extLst>
            <a:ext uri="{FF2B5EF4-FFF2-40B4-BE49-F238E27FC236}">
              <a16:creationId xmlns:a16="http://schemas.microsoft.com/office/drawing/2014/main" id="{92B92297-597F-4ED7-BDE0-5B9956E24669}"/>
            </a:ext>
          </a:extLst>
        </xdr:cNvPr>
        <xdr:cNvSpPr/>
      </xdr:nvSpPr>
      <xdr:spPr>
        <a:xfrm>
          <a:off x="107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3A3FAEB-8FD0-4296-824C-D369B475D18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AD8606C-0B20-46F5-A947-CD8187F524C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CA475857-4ABC-4E32-B6F9-77EE9BFC54B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923A6CAD-B934-4D4B-8EC9-9AC5D238219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557F85DA-3C64-4C82-925A-A4819B47E12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125549</xdr:rowOff>
    </xdr:from>
    <xdr:to>
      <xdr:col>24</xdr:col>
      <xdr:colOff>114300</xdr:colOff>
      <xdr:row>61</xdr:row>
      <xdr:rowOff>55699</xdr:rowOff>
    </xdr:to>
    <xdr:sp macro="" textlink="">
      <xdr:nvSpPr>
        <xdr:cNvPr id="192" name="楕円 191">
          <a:extLst>
            <a:ext uri="{FF2B5EF4-FFF2-40B4-BE49-F238E27FC236}">
              <a16:creationId xmlns:a16="http://schemas.microsoft.com/office/drawing/2014/main" id="{5B882658-F324-4C78-B195-47F4706A83D1}"/>
            </a:ext>
          </a:extLst>
        </xdr:cNvPr>
        <xdr:cNvSpPr/>
      </xdr:nvSpPr>
      <xdr:spPr>
        <a:xfrm>
          <a:off x="4584700" y="1041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148426</xdr:rowOff>
    </xdr:from>
    <xdr:ext cx="405111" cy="259045"/>
    <xdr:sp macro="" textlink="">
      <xdr:nvSpPr>
        <xdr:cNvPr id="193" name="【橋りょう・トンネル】&#10;有形固定資産減価償却率該当値テキスト">
          <a:extLst>
            <a:ext uri="{FF2B5EF4-FFF2-40B4-BE49-F238E27FC236}">
              <a16:creationId xmlns:a16="http://schemas.microsoft.com/office/drawing/2014/main" id="{7C3C26C4-847A-42C2-BC0D-54D9C09F5B9E}"/>
            </a:ext>
          </a:extLst>
        </xdr:cNvPr>
        <xdr:cNvSpPr txBox="1"/>
      </xdr:nvSpPr>
      <xdr:spPr>
        <a:xfrm>
          <a:off x="4673600" y="10263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105954</xdr:rowOff>
    </xdr:from>
    <xdr:to>
      <xdr:col>20</xdr:col>
      <xdr:colOff>38100</xdr:colOff>
      <xdr:row>61</xdr:row>
      <xdr:rowOff>36104</xdr:rowOff>
    </xdr:to>
    <xdr:sp macro="" textlink="">
      <xdr:nvSpPr>
        <xdr:cNvPr id="194" name="楕円 193">
          <a:extLst>
            <a:ext uri="{FF2B5EF4-FFF2-40B4-BE49-F238E27FC236}">
              <a16:creationId xmlns:a16="http://schemas.microsoft.com/office/drawing/2014/main" id="{70C9DC40-59A2-40BF-B321-11209992F501}"/>
            </a:ext>
          </a:extLst>
        </xdr:cNvPr>
        <xdr:cNvSpPr/>
      </xdr:nvSpPr>
      <xdr:spPr>
        <a:xfrm>
          <a:off x="3746500" y="1039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156754</xdr:rowOff>
    </xdr:from>
    <xdr:to>
      <xdr:col>24</xdr:col>
      <xdr:colOff>63500</xdr:colOff>
      <xdr:row>61</xdr:row>
      <xdr:rowOff>4899</xdr:rowOff>
    </xdr:to>
    <xdr:cxnSp macro="">
      <xdr:nvCxnSpPr>
        <xdr:cNvPr id="195" name="直線コネクタ 194">
          <a:extLst>
            <a:ext uri="{FF2B5EF4-FFF2-40B4-BE49-F238E27FC236}">
              <a16:creationId xmlns:a16="http://schemas.microsoft.com/office/drawing/2014/main" id="{314FA3B0-69F3-44C5-BB46-E516EB20605F}"/>
            </a:ext>
          </a:extLst>
        </xdr:cNvPr>
        <xdr:cNvCxnSpPr/>
      </xdr:nvCxnSpPr>
      <xdr:spPr>
        <a:xfrm>
          <a:off x="3797300" y="10443754"/>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78196</xdr:rowOff>
    </xdr:from>
    <xdr:to>
      <xdr:col>15</xdr:col>
      <xdr:colOff>101600</xdr:colOff>
      <xdr:row>61</xdr:row>
      <xdr:rowOff>8346</xdr:rowOff>
    </xdr:to>
    <xdr:sp macro="" textlink="">
      <xdr:nvSpPr>
        <xdr:cNvPr id="196" name="楕円 195">
          <a:extLst>
            <a:ext uri="{FF2B5EF4-FFF2-40B4-BE49-F238E27FC236}">
              <a16:creationId xmlns:a16="http://schemas.microsoft.com/office/drawing/2014/main" id="{DE2BF858-2BAF-4A0E-BA54-E950B46CDA87}"/>
            </a:ext>
          </a:extLst>
        </xdr:cNvPr>
        <xdr:cNvSpPr/>
      </xdr:nvSpPr>
      <xdr:spPr>
        <a:xfrm>
          <a:off x="2857500" y="1036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128996</xdr:rowOff>
    </xdr:from>
    <xdr:to>
      <xdr:col>19</xdr:col>
      <xdr:colOff>177800</xdr:colOff>
      <xdr:row>60</xdr:row>
      <xdr:rowOff>156754</xdr:rowOff>
    </xdr:to>
    <xdr:cxnSp macro="">
      <xdr:nvCxnSpPr>
        <xdr:cNvPr id="197" name="直線コネクタ 196">
          <a:extLst>
            <a:ext uri="{FF2B5EF4-FFF2-40B4-BE49-F238E27FC236}">
              <a16:creationId xmlns:a16="http://schemas.microsoft.com/office/drawing/2014/main" id="{201949DF-9BBC-470C-B6D5-CA89B85C3898}"/>
            </a:ext>
          </a:extLst>
        </xdr:cNvPr>
        <xdr:cNvCxnSpPr/>
      </xdr:nvCxnSpPr>
      <xdr:spPr>
        <a:xfrm>
          <a:off x="2908300" y="1041599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79828</xdr:rowOff>
    </xdr:from>
    <xdr:to>
      <xdr:col>10</xdr:col>
      <xdr:colOff>165100</xdr:colOff>
      <xdr:row>61</xdr:row>
      <xdr:rowOff>9978</xdr:rowOff>
    </xdr:to>
    <xdr:sp macro="" textlink="">
      <xdr:nvSpPr>
        <xdr:cNvPr id="198" name="楕円 197">
          <a:extLst>
            <a:ext uri="{FF2B5EF4-FFF2-40B4-BE49-F238E27FC236}">
              <a16:creationId xmlns:a16="http://schemas.microsoft.com/office/drawing/2014/main" id="{E814FF26-A6C9-4E9A-9842-3498B20BE42B}"/>
            </a:ext>
          </a:extLst>
        </xdr:cNvPr>
        <xdr:cNvSpPr/>
      </xdr:nvSpPr>
      <xdr:spPr>
        <a:xfrm>
          <a:off x="1968500" y="10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128996</xdr:rowOff>
    </xdr:from>
    <xdr:to>
      <xdr:col>15</xdr:col>
      <xdr:colOff>50800</xdr:colOff>
      <xdr:row>60</xdr:row>
      <xdr:rowOff>130628</xdr:rowOff>
    </xdr:to>
    <xdr:cxnSp macro="">
      <xdr:nvCxnSpPr>
        <xdr:cNvPr id="199" name="直線コネクタ 198">
          <a:extLst>
            <a:ext uri="{FF2B5EF4-FFF2-40B4-BE49-F238E27FC236}">
              <a16:creationId xmlns:a16="http://schemas.microsoft.com/office/drawing/2014/main" id="{9125A542-C705-470B-813B-46A3A27C5136}"/>
            </a:ext>
          </a:extLst>
        </xdr:cNvPr>
        <xdr:cNvCxnSpPr/>
      </xdr:nvCxnSpPr>
      <xdr:spPr>
        <a:xfrm flipV="1">
          <a:off x="2019300" y="1041599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61867</xdr:rowOff>
    </xdr:from>
    <xdr:to>
      <xdr:col>6</xdr:col>
      <xdr:colOff>38100</xdr:colOff>
      <xdr:row>60</xdr:row>
      <xdr:rowOff>163467</xdr:rowOff>
    </xdr:to>
    <xdr:sp macro="" textlink="">
      <xdr:nvSpPr>
        <xdr:cNvPr id="200" name="楕円 199">
          <a:extLst>
            <a:ext uri="{FF2B5EF4-FFF2-40B4-BE49-F238E27FC236}">
              <a16:creationId xmlns:a16="http://schemas.microsoft.com/office/drawing/2014/main" id="{3C826856-EBDF-489A-A33D-58782B700DBE}"/>
            </a:ext>
          </a:extLst>
        </xdr:cNvPr>
        <xdr:cNvSpPr/>
      </xdr:nvSpPr>
      <xdr:spPr>
        <a:xfrm>
          <a:off x="1079500" y="1034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112667</xdr:rowOff>
    </xdr:from>
    <xdr:to>
      <xdr:col>10</xdr:col>
      <xdr:colOff>114300</xdr:colOff>
      <xdr:row>60</xdr:row>
      <xdr:rowOff>130628</xdr:rowOff>
    </xdr:to>
    <xdr:cxnSp macro="">
      <xdr:nvCxnSpPr>
        <xdr:cNvPr id="201" name="直線コネクタ 200">
          <a:extLst>
            <a:ext uri="{FF2B5EF4-FFF2-40B4-BE49-F238E27FC236}">
              <a16:creationId xmlns:a16="http://schemas.microsoft.com/office/drawing/2014/main" id="{D5CDF111-9CD3-4748-8D60-71F70162555B}"/>
            </a:ext>
          </a:extLst>
        </xdr:cNvPr>
        <xdr:cNvCxnSpPr/>
      </xdr:nvCxnSpPr>
      <xdr:spPr>
        <a:xfrm>
          <a:off x="1130300" y="10399667"/>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202" name="n_1aveValue【橋りょう・トンネル】&#10;有形固定資産減価償却率">
          <a:extLst>
            <a:ext uri="{FF2B5EF4-FFF2-40B4-BE49-F238E27FC236}">
              <a16:creationId xmlns:a16="http://schemas.microsoft.com/office/drawing/2014/main" id="{0B7A7CB2-5212-4E46-8653-335D44BC4F17}"/>
            </a:ext>
          </a:extLst>
        </xdr:cNvPr>
        <xdr:cNvSpPr txBox="1"/>
      </xdr:nvSpPr>
      <xdr:spPr>
        <a:xfrm>
          <a:off x="35820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50092</xdr:rowOff>
    </xdr:from>
    <xdr:ext cx="405111" cy="259045"/>
    <xdr:sp macro="" textlink="">
      <xdr:nvSpPr>
        <xdr:cNvPr id="203" name="n_2aveValue【橋りょう・トンネル】&#10;有形固定資産減価償却率">
          <a:extLst>
            <a:ext uri="{FF2B5EF4-FFF2-40B4-BE49-F238E27FC236}">
              <a16:creationId xmlns:a16="http://schemas.microsoft.com/office/drawing/2014/main" id="{6D0307A4-D9FC-4DED-A8A0-71E2C77F3AF4}"/>
            </a:ext>
          </a:extLst>
        </xdr:cNvPr>
        <xdr:cNvSpPr txBox="1"/>
      </xdr:nvSpPr>
      <xdr:spPr>
        <a:xfrm>
          <a:off x="2705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54990</xdr:rowOff>
    </xdr:from>
    <xdr:ext cx="405111" cy="259045"/>
    <xdr:sp macro="" textlink="">
      <xdr:nvSpPr>
        <xdr:cNvPr id="204" name="n_3aveValue【橋りょう・トンネル】&#10;有形固定資産減価償却率">
          <a:extLst>
            <a:ext uri="{FF2B5EF4-FFF2-40B4-BE49-F238E27FC236}">
              <a16:creationId xmlns:a16="http://schemas.microsoft.com/office/drawing/2014/main" id="{6787055F-6E97-43F3-85D2-80F4563E3081}"/>
            </a:ext>
          </a:extLst>
        </xdr:cNvPr>
        <xdr:cNvSpPr txBox="1"/>
      </xdr:nvSpPr>
      <xdr:spPr>
        <a:xfrm>
          <a:off x="1816744"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48458</xdr:rowOff>
    </xdr:from>
    <xdr:ext cx="405111" cy="259045"/>
    <xdr:sp macro="" textlink="">
      <xdr:nvSpPr>
        <xdr:cNvPr id="205" name="n_4aveValue【橋りょう・トンネル】&#10;有形固定資産減価償却率">
          <a:extLst>
            <a:ext uri="{FF2B5EF4-FFF2-40B4-BE49-F238E27FC236}">
              <a16:creationId xmlns:a16="http://schemas.microsoft.com/office/drawing/2014/main" id="{99303A4D-D005-4555-B3D9-1C098FDE3A36}"/>
            </a:ext>
          </a:extLst>
        </xdr:cNvPr>
        <xdr:cNvSpPr txBox="1"/>
      </xdr:nvSpPr>
      <xdr:spPr>
        <a:xfrm>
          <a:off x="927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52631</xdr:rowOff>
    </xdr:from>
    <xdr:ext cx="405111" cy="259045"/>
    <xdr:sp macro="" textlink="">
      <xdr:nvSpPr>
        <xdr:cNvPr id="206" name="n_1mainValue【橋りょう・トンネル】&#10;有形固定資産減価償却率">
          <a:extLst>
            <a:ext uri="{FF2B5EF4-FFF2-40B4-BE49-F238E27FC236}">
              <a16:creationId xmlns:a16="http://schemas.microsoft.com/office/drawing/2014/main" id="{676E3035-3870-4543-BA1E-B5C25F990756}"/>
            </a:ext>
          </a:extLst>
        </xdr:cNvPr>
        <xdr:cNvSpPr txBox="1"/>
      </xdr:nvSpPr>
      <xdr:spPr>
        <a:xfrm>
          <a:off x="3582044" y="1016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24873</xdr:rowOff>
    </xdr:from>
    <xdr:ext cx="405111" cy="259045"/>
    <xdr:sp macro="" textlink="">
      <xdr:nvSpPr>
        <xdr:cNvPr id="207" name="n_2mainValue【橋りょう・トンネル】&#10;有形固定資産減価償却率">
          <a:extLst>
            <a:ext uri="{FF2B5EF4-FFF2-40B4-BE49-F238E27FC236}">
              <a16:creationId xmlns:a16="http://schemas.microsoft.com/office/drawing/2014/main" id="{BDBEC4B0-1282-42EE-BC6C-58DCF1A5F049}"/>
            </a:ext>
          </a:extLst>
        </xdr:cNvPr>
        <xdr:cNvSpPr txBox="1"/>
      </xdr:nvSpPr>
      <xdr:spPr>
        <a:xfrm>
          <a:off x="2705744" y="10140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26505</xdr:rowOff>
    </xdr:from>
    <xdr:ext cx="405111" cy="259045"/>
    <xdr:sp macro="" textlink="">
      <xdr:nvSpPr>
        <xdr:cNvPr id="208" name="n_3mainValue【橋りょう・トンネル】&#10;有形固定資産減価償却率">
          <a:extLst>
            <a:ext uri="{FF2B5EF4-FFF2-40B4-BE49-F238E27FC236}">
              <a16:creationId xmlns:a16="http://schemas.microsoft.com/office/drawing/2014/main" id="{573A0007-0D9C-46ED-96B7-3C1E7B332327}"/>
            </a:ext>
          </a:extLst>
        </xdr:cNvPr>
        <xdr:cNvSpPr txBox="1"/>
      </xdr:nvSpPr>
      <xdr:spPr>
        <a:xfrm>
          <a:off x="1816744" y="1014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8544</xdr:rowOff>
    </xdr:from>
    <xdr:ext cx="405111" cy="259045"/>
    <xdr:sp macro="" textlink="">
      <xdr:nvSpPr>
        <xdr:cNvPr id="209" name="n_4mainValue【橋りょう・トンネル】&#10;有形固定資産減価償却率">
          <a:extLst>
            <a:ext uri="{FF2B5EF4-FFF2-40B4-BE49-F238E27FC236}">
              <a16:creationId xmlns:a16="http://schemas.microsoft.com/office/drawing/2014/main" id="{EDA06BF4-03A4-4FF4-812A-CFF5D634340E}"/>
            </a:ext>
          </a:extLst>
        </xdr:cNvPr>
        <xdr:cNvSpPr txBox="1"/>
      </xdr:nvSpPr>
      <xdr:spPr>
        <a:xfrm>
          <a:off x="9277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0" name="正方形/長方形 209">
          <a:extLst>
            <a:ext uri="{FF2B5EF4-FFF2-40B4-BE49-F238E27FC236}">
              <a16:creationId xmlns:a16="http://schemas.microsoft.com/office/drawing/2014/main" id="{B92C1057-CCBD-4E99-9B34-F8E850C496B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1" name="正方形/長方形 210">
          <a:extLst>
            <a:ext uri="{FF2B5EF4-FFF2-40B4-BE49-F238E27FC236}">
              <a16:creationId xmlns:a16="http://schemas.microsoft.com/office/drawing/2014/main" id="{88B41EC5-CF8A-47F0-BEE7-AAE4F421DE6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2" name="正方形/長方形 211">
          <a:extLst>
            <a:ext uri="{FF2B5EF4-FFF2-40B4-BE49-F238E27FC236}">
              <a16:creationId xmlns:a16="http://schemas.microsoft.com/office/drawing/2014/main" id="{1E95D5DD-59D5-403A-9954-85C5F49007F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3" name="正方形/長方形 212">
          <a:extLst>
            <a:ext uri="{FF2B5EF4-FFF2-40B4-BE49-F238E27FC236}">
              <a16:creationId xmlns:a16="http://schemas.microsoft.com/office/drawing/2014/main" id="{36C12C08-EE2E-486C-9A8A-BD4ADCDEF6D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4" name="正方形/長方形 213">
          <a:extLst>
            <a:ext uri="{FF2B5EF4-FFF2-40B4-BE49-F238E27FC236}">
              <a16:creationId xmlns:a16="http://schemas.microsoft.com/office/drawing/2014/main" id="{8C564012-5D1C-4AD5-88B5-BD22F6EDF0C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5" name="正方形/長方形 214">
          <a:extLst>
            <a:ext uri="{FF2B5EF4-FFF2-40B4-BE49-F238E27FC236}">
              <a16:creationId xmlns:a16="http://schemas.microsoft.com/office/drawing/2014/main" id="{25F8A772-5AED-4D1A-9845-8F14E6B80C1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6" name="正方形/長方形 215">
          <a:extLst>
            <a:ext uri="{FF2B5EF4-FFF2-40B4-BE49-F238E27FC236}">
              <a16:creationId xmlns:a16="http://schemas.microsoft.com/office/drawing/2014/main" id="{DD62F766-0637-4909-BE72-D8300405746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7" name="正方形/長方形 216">
          <a:extLst>
            <a:ext uri="{FF2B5EF4-FFF2-40B4-BE49-F238E27FC236}">
              <a16:creationId xmlns:a16="http://schemas.microsoft.com/office/drawing/2014/main" id="{D597FFF6-A30F-4AE1-AB3D-934F63A1DA2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8" name="テキスト ボックス 217">
          <a:extLst>
            <a:ext uri="{FF2B5EF4-FFF2-40B4-BE49-F238E27FC236}">
              <a16:creationId xmlns:a16="http://schemas.microsoft.com/office/drawing/2014/main" id="{9CDA1645-C3E2-4ECE-9B2B-135FB5C2023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9" name="直線コネクタ 218">
          <a:extLst>
            <a:ext uri="{FF2B5EF4-FFF2-40B4-BE49-F238E27FC236}">
              <a16:creationId xmlns:a16="http://schemas.microsoft.com/office/drawing/2014/main" id="{81F60DE1-9518-4122-B69A-291F84128A8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20" name="直線コネクタ 219">
          <a:extLst>
            <a:ext uri="{FF2B5EF4-FFF2-40B4-BE49-F238E27FC236}">
              <a16:creationId xmlns:a16="http://schemas.microsoft.com/office/drawing/2014/main" id="{DECF7DD8-4726-426F-A4C0-88C7FF7EEEB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1" name="テキスト ボックス 220">
          <a:extLst>
            <a:ext uri="{FF2B5EF4-FFF2-40B4-BE49-F238E27FC236}">
              <a16:creationId xmlns:a16="http://schemas.microsoft.com/office/drawing/2014/main" id="{1BB6C13B-A17F-4C07-BFCF-9A5A2D9420BC}"/>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2" name="直線コネクタ 221">
          <a:extLst>
            <a:ext uri="{FF2B5EF4-FFF2-40B4-BE49-F238E27FC236}">
              <a16:creationId xmlns:a16="http://schemas.microsoft.com/office/drawing/2014/main" id="{B4292DF2-9ABC-4A59-90EC-8BB91C4ACCD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3" name="テキスト ボックス 222">
          <a:extLst>
            <a:ext uri="{FF2B5EF4-FFF2-40B4-BE49-F238E27FC236}">
              <a16:creationId xmlns:a16="http://schemas.microsoft.com/office/drawing/2014/main" id="{A2415AA2-0AB2-4972-85B8-2DAAC60BB8BD}"/>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4" name="直線コネクタ 223">
          <a:extLst>
            <a:ext uri="{FF2B5EF4-FFF2-40B4-BE49-F238E27FC236}">
              <a16:creationId xmlns:a16="http://schemas.microsoft.com/office/drawing/2014/main" id="{C2FD0AD8-854E-4E6D-89A0-3C356D4DB74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5" name="テキスト ボックス 224">
          <a:extLst>
            <a:ext uri="{FF2B5EF4-FFF2-40B4-BE49-F238E27FC236}">
              <a16:creationId xmlns:a16="http://schemas.microsoft.com/office/drawing/2014/main" id="{1601B9FF-C401-4CD5-B68A-FD65123D45F7}"/>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6" name="直線コネクタ 225">
          <a:extLst>
            <a:ext uri="{FF2B5EF4-FFF2-40B4-BE49-F238E27FC236}">
              <a16:creationId xmlns:a16="http://schemas.microsoft.com/office/drawing/2014/main" id="{7CB87485-28E9-4D7D-89CE-2C583AA91E6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7" name="テキスト ボックス 226">
          <a:extLst>
            <a:ext uri="{FF2B5EF4-FFF2-40B4-BE49-F238E27FC236}">
              <a16:creationId xmlns:a16="http://schemas.microsoft.com/office/drawing/2014/main" id="{2AF93434-E65D-4CEF-92F7-FCB8250DF13E}"/>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8" name="直線コネクタ 227">
          <a:extLst>
            <a:ext uri="{FF2B5EF4-FFF2-40B4-BE49-F238E27FC236}">
              <a16:creationId xmlns:a16="http://schemas.microsoft.com/office/drawing/2014/main" id="{DC97E3E1-118B-4D7F-813D-05CAF43A575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9" name="テキスト ボックス 228">
          <a:extLst>
            <a:ext uri="{FF2B5EF4-FFF2-40B4-BE49-F238E27FC236}">
              <a16:creationId xmlns:a16="http://schemas.microsoft.com/office/drawing/2014/main" id="{EE7F6151-DBCB-4E47-958D-6A040C112605}"/>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E98594DE-F788-47EB-A768-915B690B128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1" name="テキスト ボックス 230">
          <a:extLst>
            <a:ext uri="{FF2B5EF4-FFF2-40B4-BE49-F238E27FC236}">
              <a16:creationId xmlns:a16="http://schemas.microsoft.com/office/drawing/2014/main" id="{7B7145C2-351F-4DA0-9E69-3AE42A579E64}"/>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橋りょう・トンネル】&#10;一人当たり有形固定資産（償却資産）額グラフ枠">
          <a:extLst>
            <a:ext uri="{FF2B5EF4-FFF2-40B4-BE49-F238E27FC236}">
              <a16:creationId xmlns:a16="http://schemas.microsoft.com/office/drawing/2014/main" id="{F011E79B-1221-4866-837B-7F2A7B34A22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57622</xdr:rowOff>
    </xdr:from>
    <xdr:to>
      <xdr:col>54</xdr:col>
      <xdr:colOff>189865</xdr:colOff>
      <xdr:row>64</xdr:row>
      <xdr:rowOff>71232</xdr:rowOff>
    </xdr:to>
    <xdr:cxnSp macro="">
      <xdr:nvCxnSpPr>
        <xdr:cNvPr id="233" name="直線コネクタ 232">
          <a:extLst>
            <a:ext uri="{FF2B5EF4-FFF2-40B4-BE49-F238E27FC236}">
              <a16:creationId xmlns:a16="http://schemas.microsoft.com/office/drawing/2014/main" id="{3C4DB040-6135-4D9A-8E58-E61613B52700}"/>
            </a:ext>
          </a:extLst>
        </xdr:cNvPr>
        <xdr:cNvCxnSpPr/>
      </xdr:nvCxnSpPr>
      <xdr:spPr>
        <a:xfrm flipV="1">
          <a:off x="10476865" y="9658822"/>
          <a:ext cx="0" cy="1385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75059</xdr:rowOff>
    </xdr:from>
    <xdr:ext cx="534377" cy="259045"/>
    <xdr:sp macro="" textlink="">
      <xdr:nvSpPr>
        <xdr:cNvPr id="234" name="【橋りょう・トンネル】&#10;一人当たり有形固定資産（償却資産）額最小値テキスト">
          <a:extLst>
            <a:ext uri="{FF2B5EF4-FFF2-40B4-BE49-F238E27FC236}">
              <a16:creationId xmlns:a16="http://schemas.microsoft.com/office/drawing/2014/main" id="{4EDEFD76-FC63-4E84-BF5A-D39C63E5C8A2}"/>
            </a:ext>
          </a:extLst>
        </xdr:cNvPr>
        <xdr:cNvSpPr txBox="1"/>
      </xdr:nvSpPr>
      <xdr:spPr>
        <a:xfrm>
          <a:off x="10515600" y="11047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71232</xdr:rowOff>
    </xdr:from>
    <xdr:to>
      <xdr:col>55</xdr:col>
      <xdr:colOff>88900</xdr:colOff>
      <xdr:row>64</xdr:row>
      <xdr:rowOff>71232</xdr:rowOff>
    </xdr:to>
    <xdr:cxnSp macro="">
      <xdr:nvCxnSpPr>
        <xdr:cNvPr id="235" name="直線コネクタ 234">
          <a:extLst>
            <a:ext uri="{FF2B5EF4-FFF2-40B4-BE49-F238E27FC236}">
              <a16:creationId xmlns:a16="http://schemas.microsoft.com/office/drawing/2014/main" id="{023571D1-5069-45AB-88BD-3C22F16BD45C}"/>
            </a:ext>
          </a:extLst>
        </xdr:cNvPr>
        <xdr:cNvCxnSpPr/>
      </xdr:nvCxnSpPr>
      <xdr:spPr>
        <a:xfrm>
          <a:off x="10388600" y="11044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4299</xdr:rowOff>
    </xdr:from>
    <xdr:ext cx="690189" cy="259045"/>
    <xdr:sp macro="" textlink="">
      <xdr:nvSpPr>
        <xdr:cNvPr id="236" name="【橋りょう・トンネル】&#10;一人当たり有形固定資産（償却資産）額最大値テキスト">
          <a:extLst>
            <a:ext uri="{FF2B5EF4-FFF2-40B4-BE49-F238E27FC236}">
              <a16:creationId xmlns:a16="http://schemas.microsoft.com/office/drawing/2014/main" id="{28E8A0F7-DB53-4522-8E29-75854EED9F67}"/>
            </a:ext>
          </a:extLst>
        </xdr:cNvPr>
        <xdr:cNvSpPr txBox="1"/>
      </xdr:nvSpPr>
      <xdr:spPr>
        <a:xfrm>
          <a:off x="10515600" y="943404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3,648,760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57622</xdr:rowOff>
    </xdr:from>
    <xdr:to>
      <xdr:col>55</xdr:col>
      <xdr:colOff>88900</xdr:colOff>
      <xdr:row>56</xdr:row>
      <xdr:rowOff>57622</xdr:rowOff>
    </xdr:to>
    <xdr:cxnSp macro="">
      <xdr:nvCxnSpPr>
        <xdr:cNvPr id="237" name="直線コネクタ 236">
          <a:extLst>
            <a:ext uri="{FF2B5EF4-FFF2-40B4-BE49-F238E27FC236}">
              <a16:creationId xmlns:a16="http://schemas.microsoft.com/office/drawing/2014/main" id="{023372E3-AE02-4286-BAB4-8561A804E5D2}"/>
            </a:ext>
          </a:extLst>
        </xdr:cNvPr>
        <xdr:cNvCxnSpPr/>
      </xdr:nvCxnSpPr>
      <xdr:spPr>
        <a:xfrm>
          <a:off x="10388600" y="9658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107627</xdr:rowOff>
    </xdr:from>
    <xdr:ext cx="599010" cy="259045"/>
    <xdr:sp macro="" textlink="">
      <xdr:nvSpPr>
        <xdr:cNvPr id="238" name="【橋りょう・トンネル】&#10;一人当たり有形固定資産（償却資産）額平均値テキスト">
          <a:extLst>
            <a:ext uri="{FF2B5EF4-FFF2-40B4-BE49-F238E27FC236}">
              <a16:creationId xmlns:a16="http://schemas.microsoft.com/office/drawing/2014/main" id="{829D16D6-0615-40F5-AFA2-9D17D0BEC795}"/>
            </a:ext>
          </a:extLst>
        </xdr:cNvPr>
        <xdr:cNvSpPr txBox="1"/>
      </xdr:nvSpPr>
      <xdr:spPr>
        <a:xfrm>
          <a:off x="10515600" y="107375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129200</xdr:rowOff>
    </xdr:from>
    <xdr:to>
      <xdr:col>55</xdr:col>
      <xdr:colOff>50800</xdr:colOff>
      <xdr:row>63</xdr:row>
      <xdr:rowOff>59350</xdr:rowOff>
    </xdr:to>
    <xdr:sp macro="" textlink="">
      <xdr:nvSpPr>
        <xdr:cNvPr id="239" name="フローチャート: 判断 238">
          <a:extLst>
            <a:ext uri="{FF2B5EF4-FFF2-40B4-BE49-F238E27FC236}">
              <a16:creationId xmlns:a16="http://schemas.microsoft.com/office/drawing/2014/main" id="{19F0A4DD-0473-4178-A63C-F9BA568409B6}"/>
            </a:ext>
          </a:extLst>
        </xdr:cNvPr>
        <xdr:cNvSpPr/>
      </xdr:nvSpPr>
      <xdr:spPr>
        <a:xfrm>
          <a:off x="10426700" y="1075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139816</xdr:rowOff>
    </xdr:from>
    <xdr:to>
      <xdr:col>50</xdr:col>
      <xdr:colOff>165100</xdr:colOff>
      <xdr:row>63</xdr:row>
      <xdr:rowOff>69966</xdr:rowOff>
    </xdr:to>
    <xdr:sp macro="" textlink="">
      <xdr:nvSpPr>
        <xdr:cNvPr id="240" name="フローチャート: 判断 239">
          <a:extLst>
            <a:ext uri="{FF2B5EF4-FFF2-40B4-BE49-F238E27FC236}">
              <a16:creationId xmlns:a16="http://schemas.microsoft.com/office/drawing/2014/main" id="{8F4FC0A2-25DF-43A0-8F3C-80C8B8C3572D}"/>
            </a:ext>
          </a:extLst>
        </xdr:cNvPr>
        <xdr:cNvSpPr/>
      </xdr:nvSpPr>
      <xdr:spPr>
        <a:xfrm>
          <a:off x="9588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146561</xdr:rowOff>
    </xdr:from>
    <xdr:to>
      <xdr:col>46</xdr:col>
      <xdr:colOff>38100</xdr:colOff>
      <xdr:row>63</xdr:row>
      <xdr:rowOff>76711</xdr:rowOff>
    </xdr:to>
    <xdr:sp macro="" textlink="">
      <xdr:nvSpPr>
        <xdr:cNvPr id="241" name="フローチャート: 判断 240">
          <a:extLst>
            <a:ext uri="{FF2B5EF4-FFF2-40B4-BE49-F238E27FC236}">
              <a16:creationId xmlns:a16="http://schemas.microsoft.com/office/drawing/2014/main" id="{4748E019-34C5-4533-AA78-7B927AA22A8D}"/>
            </a:ext>
          </a:extLst>
        </xdr:cNvPr>
        <xdr:cNvSpPr/>
      </xdr:nvSpPr>
      <xdr:spPr>
        <a:xfrm>
          <a:off x="8699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163831</xdr:rowOff>
    </xdr:from>
    <xdr:to>
      <xdr:col>41</xdr:col>
      <xdr:colOff>101600</xdr:colOff>
      <xdr:row>63</xdr:row>
      <xdr:rowOff>93981</xdr:rowOff>
    </xdr:to>
    <xdr:sp macro="" textlink="">
      <xdr:nvSpPr>
        <xdr:cNvPr id="242" name="フローチャート: 判断 241">
          <a:extLst>
            <a:ext uri="{FF2B5EF4-FFF2-40B4-BE49-F238E27FC236}">
              <a16:creationId xmlns:a16="http://schemas.microsoft.com/office/drawing/2014/main" id="{19DB8534-3F84-460C-A66A-B33B0DE8865C}"/>
            </a:ext>
          </a:extLst>
        </xdr:cNvPr>
        <xdr:cNvSpPr/>
      </xdr:nvSpPr>
      <xdr:spPr>
        <a:xfrm>
          <a:off x="7810500" y="10793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18704</xdr:rowOff>
    </xdr:from>
    <xdr:to>
      <xdr:col>36</xdr:col>
      <xdr:colOff>165100</xdr:colOff>
      <xdr:row>63</xdr:row>
      <xdr:rowOff>120304</xdr:rowOff>
    </xdr:to>
    <xdr:sp macro="" textlink="">
      <xdr:nvSpPr>
        <xdr:cNvPr id="243" name="フローチャート: 判断 242">
          <a:extLst>
            <a:ext uri="{FF2B5EF4-FFF2-40B4-BE49-F238E27FC236}">
              <a16:creationId xmlns:a16="http://schemas.microsoft.com/office/drawing/2014/main" id="{4C8814BF-2B15-4E6C-97EA-2245839943CD}"/>
            </a:ext>
          </a:extLst>
        </xdr:cNvPr>
        <xdr:cNvSpPr/>
      </xdr:nvSpPr>
      <xdr:spPr>
        <a:xfrm>
          <a:off x="6921500" y="1082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EA1FD15-1D50-401C-82CF-54E8A3FD657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16EBB1A-BA11-41D7-AF97-4F949065967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36E0509-2348-4CF0-A887-F002E0A21FF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8A46D6E-D337-4A5C-B98C-253C9501A19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27C12588-399C-4350-BC80-7B4E495C3C4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3783</xdr:rowOff>
    </xdr:from>
    <xdr:to>
      <xdr:col>55</xdr:col>
      <xdr:colOff>50800</xdr:colOff>
      <xdr:row>62</xdr:row>
      <xdr:rowOff>105383</xdr:rowOff>
    </xdr:to>
    <xdr:sp macro="" textlink="">
      <xdr:nvSpPr>
        <xdr:cNvPr id="249" name="楕円 248">
          <a:extLst>
            <a:ext uri="{FF2B5EF4-FFF2-40B4-BE49-F238E27FC236}">
              <a16:creationId xmlns:a16="http://schemas.microsoft.com/office/drawing/2014/main" id="{ECB83186-5EF1-4186-9B69-31E776D08411}"/>
            </a:ext>
          </a:extLst>
        </xdr:cNvPr>
        <xdr:cNvSpPr/>
      </xdr:nvSpPr>
      <xdr:spPr>
        <a:xfrm>
          <a:off x="10426700" y="1063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26660</xdr:rowOff>
    </xdr:from>
    <xdr:ext cx="599010" cy="259045"/>
    <xdr:sp macro="" textlink="">
      <xdr:nvSpPr>
        <xdr:cNvPr id="250" name="【橋りょう・トンネル】&#10;一人当たり有形固定資産（償却資産）額該当値テキスト">
          <a:extLst>
            <a:ext uri="{FF2B5EF4-FFF2-40B4-BE49-F238E27FC236}">
              <a16:creationId xmlns:a16="http://schemas.microsoft.com/office/drawing/2014/main" id="{092FB547-52E8-4D2E-B889-9A9CDDB168B4}"/>
            </a:ext>
          </a:extLst>
        </xdr:cNvPr>
        <xdr:cNvSpPr txBox="1"/>
      </xdr:nvSpPr>
      <xdr:spPr>
        <a:xfrm>
          <a:off x="10515600" y="10485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15166</xdr:rowOff>
    </xdr:from>
    <xdr:to>
      <xdr:col>50</xdr:col>
      <xdr:colOff>165100</xdr:colOff>
      <xdr:row>62</xdr:row>
      <xdr:rowOff>116766</xdr:rowOff>
    </xdr:to>
    <xdr:sp macro="" textlink="">
      <xdr:nvSpPr>
        <xdr:cNvPr id="251" name="楕円 250">
          <a:extLst>
            <a:ext uri="{FF2B5EF4-FFF2-40B4-BE49-F238E27FC236}">
              <a16:creationId xmlns:a16="http://schemas.microsoft.com/office/drawing/2014/main" id="{E9B4DE72-CF56-4135-871E-D182D8434083}"/>
            </a:ext>
          </a:extLst>
        </xdr:cNvPr>
        <xdr:cNvSpPr/>
      </xdr:nvSpPr>
      <xdr:spPr>
        <a:xfrm>
          <a:off x="9588500" y="1064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54583</xdr:rowOff>
    </xdr:from>
    <xdr:to>
      <xdr:col>55</xdr:col>
      <xdr:colOff>0</xdr:colOff>
      <xdr:row>62</xdr:row>
      <xdr:rowOff>65966</xdr:rowOff>
    </xdr:to>
    <xdr:cxnSp macro="">
      <xdr:nvCxnSpPr>
        <xdr:cNvPr id="252" name="直線コネクタ 251">
          <a:extLst>
            <a:ext uri="{FF2B5EF4-FFF2-40B4-BE49-F238E27FC236}">
              <a16:creationId xmlns:a16="http://schemas.microsoft.com/office/drawing/2014/main" id="{3594736D-DAD3-46A1-A177-70092043A41B}"/>
            </a:ext>
          </a:extLst>
        </xdr:cNvPr>
        <xdr:cNvCxnSpPr/>
      </xdr:nvCxnSpPr>
      <xdr:spPr>
        <a:xfrm flipV="1">
          <a:off x="9639300" y="10684483"/>
          <a:ext cx="838200" cy="11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26301</xdr:rowOff>
    </xdr:from>
    <xdr:to>
      <xdr:col>46</xdr:col>
      <xdr:colOff>38100</xdr:colOff>
      <xdr:row>62</xdr:row>
      <xdr:rowOff>127901</xdr:rowOff>
    </xdr:to>
    <xdr:sp macro="" textlink="">
      <xdr:nvSpPr>
        <xdr:cNvPr id="253" name="楕円 252">
          <a:extLst>
            <a:ext uri="{FF2B5EF4-FFF2-40B4-BE49-F238E27FC236}">
              <a16:creationId xmlns:a16="http://schemas.microsoft.com/office/drawing/2014/main" id="{FA240722-E59E-450C-96C2-7226CBE3A052}"/>
            </a:ext>
          </a:extLst>
        </xdr:cNvPr>
        <xdr:cNvSpPr/>
      </xdr:nvSpPr>
      <xdr:spPr>
        <a:xfrm>
          <a:off x="8699500" y="10656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65966</xdr:rowOff>
    </xdr:from>
    <xdr:to>
      <xdr:col>50</xdr:col>
      <xdr:colOff>114300</xdr:colOff>
      <xdr:row>62</xdr:row>
      <xdr:rowOff>77101</xdr:rowOff>
    </xdr:to>
    <xdr:cxnSp macro="">
      <xdr:nvCxnSpPr>
        <xdr:cNvPr id="254" name="直線コネクタ 253">
          <a:extLst>
            <a:ext uri="{FF2B5EF4-FFF2-40B4-BE49-F238E27FC236}">
              <a16:creationId xmlns:a16="http://schemas.microsoft.com/office/drawing/2014/main" id="{220CDA74-C108-42EE-945A-8AA6427D55C7}"/>
            </a:ext>
          </a:extLst>
        </xdr:cNvPr>
        <xdr:cNvCxnSpPr/>
      </xdr:nvCxnSpPr>
      <xdr:spPr>
        <a:xfrm flipV="1">
          <a:off x="8750300" y="10695866"/>
          <a:ext cx="889000" cy="11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169404</xdr:rowOff>
    </xdr:from>
    <xdr:to>
      <xdr:col>41</xdr:col>
      <xdr:colOff>101600</xdr:colOff>
      <xdr:row>62</xdr:row>
      <xdr:rowOff>99554</xdr:rowOff>
    </xdr:to>
    <xdr:sp macro="" textlink="">
      <xdr:nvSpPr>
        <xdr:cNvPr id="255" name="楕円 254">
          <a:extLst>
            <a:ext uri="{FF2B5EF4-FFF2-40B4-BE49-F238E27FC236}">
              <a16:creationId xmlns:a16="http://schemas.microsoft.com/office/drawing/2014/main" id="{49A9D30D-2DAB-4AD2-A50D-C742AB0827FA}"/>
            </a:ext>
          </a:extLst>
        </xdr:cNvPr>
        <xdr:cNvSpPr/>
      </xdr:nvSpPr>
      <xdr:spPr>
        <a:xfrm>
          <a:off x="7810500" y="10627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48754</xdr:rowOff>
    </xdr:from>
    <xdr:to>
      <xdr:col>45</xdr:col>
      <xdr:colOff>177800</xdr:colOff>
      <xdr:row>62</xdr:row>
      <xdr:rowOff>77101</xdr:rowOff>
    </xdr:to>
    <xdr:cxnSp macro="">
      <xdr:nvCxnSpPr>
        <xdr:cNvPr id="256" name="直線コネクタ 255">
          <a:extLst>
            <a:ext uri="{FF2B5EF4-FFF2-40B4-BE49-F238E27FC236}">
              <a16:creationId xmlns:a16="http://schemas.microsoft.com/office/drawing/2014/main" id="{31084361-3987-4E70-8E2D-2D086C0355D8}"/>
            </a:ext>
          </a:extLst>
        </xdr:cNvPr>
        <xdr:cNvCxnSpPr/>
      </xdr:nvCxnSpPr>
      <xdr:spPr>
        <a:xfrm>
          <a:off x="7861300" y="10678654"/>
          <a:ext cx="889000" cy="2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11135</xdr:rowOff>
    </xdr:from>
    <xdr:to>
      <xdr:col>36</xdr:col>
      <xdr:colOff>165100</xdr:colOff>
      <xdr:row>62</xdr:row>
      <xdr:rowOff>112735</xdr:rowOff>
    </xdr:to>
    <xdr:sp macro="" textlink="">
      <xdr:nvSpPr>
        <xdr:cNvPr id="257" name="楕円 256">
          <a:extLst>
            <a:ext uri="{FF2B5EF4-FFF2-40B4-BE49-F238E27FC236}">
              <a16:creationId xmlns:a16="http://schemas.microsoft.com/office/drawing/2014/main" id="{01616120-42EF-43F5-BC55-ABD40EF84DA5}"/>
            </a:ext>
          </a:extLst>
        </xdr:cNvPr>
        <xdr:cNvSpPr/>
      </xdr:nvSpPr>
      <xdr:spPr>
        <a:xfrm>
          <a:off x="6921500" y="1064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48754</xdr:rowOff>
    </xdr:from>
    <xdr:to>
      <xdr:col>41</xdr:col>
      <xdr:colOff>50800</xdr:colOff>
      <xdr:row>62</xdr:row>
      <xdr:rowOff>61935</xdr:rowOff>
    </xdr:to>
    <xdr:cxnSp macro="">
      <xdr:nvCxnSpPr>
        <xdr:cNvPr id="258" name="直線コネクタ 257">
          <a:extLst>
            <a:ext uri="{FF2B5EF4-FFF2-40B4-BE49-F238E27FC236}">
              <a16:creationId xmlns:a16="http://schemas.microsoft.com/office/drawing/2014/main" id="{D12F8796-EB25-484D-A231-E889AA27F4F3}"/>
            </a:ext>
          </a:extLst>
        </xdr:cNvPr>
        <xdr:cNvCxnSpPr/>
      </xdr:nvCxnSpPr>
      <xdr:spPr>
        <a:xfrm flipV="1">
          <a:off x="6972300" y="10678654"/>
          <a:ext cx="889000" cy="1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61093</xdr:rowOff>
    </xdr:from>
    <xdr:ext cx="599010" cy="259045"/>
    <xdr:sp macro="" textlink="">
      <xdr:nvSpPr>
        <xdr:cNvPr id="259" name="n_1aveValue【橋りょう・トンネル】&#10;一人当たり有形固定資産（償却資産）額">
          <a:extLst>
            <a:ext uri="{FF2B5EF4-FFF2-40B4-BE49-F238E27FC236}">
              <a16:creationId xmlns:a16="http://schemas.microsoft.com/office/drawing/2014/main" id="{3C319F27-3BB7-4C98-BABC-3F7532CE87FD}"/>
            </a:ext>
          </a:extLst>
        </xdr:cNvPr>
        <xdr:cNvSpPr txBox="1"/>
      </xdr:nvSpPr>
      <xdr:spPr>
        <a:xfrm>
          <a:off x="9327095" y="10862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67838</xdr:rowOff>
    </xdr:from>
    <xdr:ext cx="599010" cy="259045"/>
    <xdr:sp macro="" textlink="">
      <xdr:nvSpPr>
        <xdr:cNvPr id="260" name="n_2aveValue【橋りょう・トンネル】&#10;一人当たり有形固定資産（償却資産）額">
          <a:extLst>
            <a:ext uri="{FF2B5EF4-FFF2-40B4-BE49-F238E27FC236}">
              <a16:creationId xmlns:a16="http://schemas.microsoft.com/office/drawing/2014/main" id="{301FD03F-AF58-4F3C-BCC5-8C963C80673A}"/>
            </a:ext>
          </a:extLst>
        </xdr:cNvPr>
        <xdr:cNvSpPr txBox="1"/>
      </xdr:nvSpPr>
      <xdr:spPr>
        <a:xfrm>
          <a:off x="8450795" y="10869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85108</xdr:rowOff>
    </xdr:from>
    <xdr:ext cx="599010" cy="259045"/>
    <xdr:sp macro="" textlink="">
      <xdr:nvSpPr>
        <xdr:cNvPr id="261" name="n_3aveValue【橋りょう・トンネル】&#10;一人当たり有形固定資産（償却資産）額">
          <a:extLst>
            <a:ext uri="{FF2B5EF4-FFF2-40B4-BE49-F238E27FC236}">
              <a16:creationId xmlns:a16="http://schemas.microsoft.com/office/drawing/2014/main" id="{AB82FD76-FCA7-444D-8911-3993230D9FEA}"/>
            </a:ext>
          </a:extLst>
        </xdr:cNvPr>
        <xdr:cNvSpPr txBox="1"/>
      </xdr:nvSpPr>
      <xdr:spPr>
        <a:xfrm>
          <a:off x="7561795" y="10886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111431</xdr:rowOff>
    </xdr:from>
    <xdr:ext cx="599010" cy="259045"/>
    <xdr:sp macro="" textlink="">
      <xdr:nvSpPr>
        <xdr:cNvPr id="262" name="n_4aveValue【橋りょう・トンネル】&#10;一人当たり有形固定資産（償却資産）額">
          <a:extLst>
            <a:ext uri="{FF2B5EF4-FFF2-40B4-BE49-F238E27FC236}">
              <a16:creationId xmlns:a16="http://schemas.microsoft.com/office/drawing/2014/main" id="{67FC36F3-527A-4EA8-855C-DFBC0EB7ABDE}"/>
            </a:ext>
          </a:extLst>
        </xdr:cNvPr>
        <xdr:cNvSpPr txBox="1"/>
      </xdr:nvSpPr>
      <xdr:spPr>
        <a:xfrm>
          <a:off x="6672795" y="10912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133293</xdr:rowOff>
    </xdr:from>
    <xdr:ext cx="599010" cy="259045"/>
    <xdr:sp macro="" textlink="">
      <xdr:nvSpPr>
        <xdr:cNvPr id="263" name="n_1mainValue【橋りょう・トンネル】&#10;一人当たり有形固定資産（償却資産）額">
          <a:extLst>
            <a:ext uri="{FF2B5EF4-FFF2-40B4-BE49-F238E27FC236}">
              <a16:creationId xmlns:a16="http://schemas.microsoft.com/office/drawing/2014/main" id="{24C61B19-EA9A-4FD1-8FC6-E2CEC8394921}"/>
            </a:ext>
          </a:extLst>
        </xdr:cNvPr>
        <xdr:cNvSpPr txBox="1"/>
      </xdr:nvSpPr>
      <xdr:spPr>
        <a:xfrm>
          <a:off x="9327095" y="10420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144428</xdr:rowOff>
    </xdr:from>
    <xdr:ext cx="599010" cy="259045"/>
    <xdr:sp macro="" textlink="">
      <xdr:nvSpPr>
        <xdr:cNvPr id="264" name="n_2mainValue【橋りょう・トンネル】&#10;一人当たり有形固定資産（償却資産）額">
          <a:extLst>
            <a:ext uri="{FF2B5EF4-FFF2-40B4-BE49-F238E27FC236}">
              <a16:creationId xmlns:a16="http://schemas.microsoft.com/office/drawing/2014/main" id="{7EB1CABE-7F93-449B-8F19-B6285C2A9675}"/>
            </a:ext>
          </a:extLst>
        </xdr:cNvPr>
        <xdr:cNvSpPr txBox="1"/>
      </xdr:nvSpPr>
      <xdr:spPr>
        <a:xfrm>
          <a:off x="8450795" y="10431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116081</xdr:rowOff>
    </xdr:from>
    <xdr:ext cx="599010" cy="259045"/>
    <xdr:sp macro="" textlink="">
      <xdr:nvSpPr>
        <xdr:cNvPr id="265" name="n_3mainValue【橋りょう・トンネル】&#10;一人当たり有形固定資産（償却資産）額">
          <a:extLst>
            <a:ext uri="{FF2B5EF4-FFF2-40B4-BE49-F238E27FC236}">
              <a16:creationId xmlns:a16="http://schemas.microsoft.com/office/drawing/2014/main" id="{2BF9D0CA-C51B-4D3E-BEB7-B45F89C0CAC0}"/>
            </a:ext>
          </a:extLst>
        </xdr:cNvPr>
        <xdr:cNvSpPr txBox="1"/>
      </xdr:nvSpPr>
      <xdr:spPr>
        <a:xfrm>
          <a:off x="7561795" y="10403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129262</xdr:rowOff>
    </xdr:from>
    <xdr:ext cx="599010" cy="259045"/>
    <xdr:sp macro="" textlink="">
      <xdr:nvSpPr>
        <xdr:cNvPr id="266" name="n_4mainValue【橋りょう・トンネル】&#10;一人当たり有形固定資産（償却資産）額">
          <a:extLst>
            <a:ext uri="{FF2B5EF4-FFF2-40B4-BE49-F238E27FC236}">
              <a16:creationId xmlns:a16="http://schemas.microsoft.com/office/drawing/2014/main" id="{66CE7BF4-2B0F-4D46-A4A0-FAFAAEA09FA0}"/>
            </a:ext>
          </a:extLst>
        </xdr:cNvPr>
        <xdr:cNvSpPr txBox="1"/>
      </xdr:nvSpPr>
      <xdr:spPr>
        <a:xfrm>
          <a:off x="6672795" y="10416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53CF81E0-F0BF-4C87-9B93-334F88681CC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D361D74D-716E-4807-95B7-40B939DC1EE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5856384F-B1BE-4A03-8CF5-F4CC71A3D6F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7D68851E-D251-44EF-B915-E8FC5F67121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307AD8ED-BFBD-4992-A71B-A80D78B949F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25F56023-5AC2-45E0-89FD-7B2D4CA8482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033D1C3F-D9AC-4B72-BE85-96CE67DCF83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69220906-ADD0-479D-BA0A-1ED30C13FC2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55C974FB-EF75-4D76-AA5C-9C661B64FFE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13F5BA67-7541-44DE-A19D-947E66F7EFA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a:extLst>
            <a:ext uri="{FF2B5EF4-FFF2-40B4-BE49-F238E27FC236}">
              <a16:creationId xmlns:a16="http://schemas.microsoft.com/office/drawing/2014/main" id="{AFB8AE08-86D4-4A8A-9289-0830E2524F4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8" name="直線コネクタ 277">
          <a:extLst>
            <a:ext uri="{FF2B5EF4-FFF2-40B4-BE49-F238E27FC236}">
              <a16:creationId xmlns:a16="http://schemas.microsoft.com/office/drawing/2014/main" id="{F1EA1CCD-BA8E-47BD-99F6-B8BC775BDC81}"/>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9" name="テキスト ボックス 278">
          <a:extLst>
            <a:ext uri="{FF2B5EF4-FFF2-40B4-BE49-F238E27FC236}">
              <a16:creationId xmlns:a16="http://schemas.microsoft.com/office/drawing/2014/main" id="{F597BA80-D0C1-4C14-982C-1CF00AE5D80C}"/>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0" name="直線コネクタ 279">
          <a:extLst>
            <a:ext uri="{FF2B5EF4-FFF2-40B4-BE49-F238E27FC236}">
              <a16:creationId xmlns:a16="http://schemas.microsoft.com/office/drawing/2014/main" id="{BB58DB4A-0A23-4406-9898-1B89AE9E697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1" name="テキスト ボックス 280">
          <a:extLst>
            <a:ext uri="{FF2B5EF4-FFF2-40B4-BE49-F238E27FC236}">
              <a16:creationId xmlns:a16="http://schemas.microsoft.com/office/drawing/2014/main" id="{57A6C6D9-C75D-4B0C-818C-EA7D24E71A4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2" name="直線コネクタ 281">
          <a:extLst>
            <a:ext uri="{FF2B5EF4-FFF2-40B4-BE49-F238E27FC236}">
              <a16:creationId xmlns:a16="http://schemas.microsoft.com/office/drawing/2014/main" id="{ADA575D1-1C12-4917-A998-7477020A35F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3" name="テキスト ボックス 282">
          <a:extLst>
            <a:ext uri="{FF2B5EF4-FFF2-40B4-BE49-F238E27FC236}">
              <a16:creationId xmlns:a16="http://schemas.microsoft.com/office/drawing/2014/main" id="{8B58797B-7894-467A-A1BE-DEFAFF1CA71A}"/>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4" name="直線コネクタ 283">
          <a:extLst>
            <a:ext uri="{FF2B5EF4-FFF2-40B4-BE49-F238E27FC236}">
              <a16:creationId xmlns:a16="http://schemas.microsoft.com/office/drawing/2014/main" id="{42CEEABC-2F20-44E7-BF11-891F7A20DCF4}"/>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5" name="テキスト ボックス 284">
          <a:extLst>
            <a:ext uri="{FF2B5EF4-FFF2-40B4-BE49-F238E27FC236}">
              <a16:creationId xmlns:a16="http://schemas.microsoft.com/office/drawing/2014/main" id="{089B28B1-60C5-48EB-AEB5-3D4D14B4A12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6" name="直線コネクタ 285">
          <a:extLst>
            <a:ext uri="{FF2B5EF4-FFF2-40B4-BE49-F238E27FC236}">
              <a16:creationId xmlns:a16="http://schemas.microsoft.com/office/drawing/2014/main" id="{14C644BF-29C5-4A60-8636-F6737CD68E56}"/>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7" name="テキスト ボックス 286">
          <a:extLst>
            <a:ext uri="{FF2B5EF4-FFF2-40B4-BE49-F238E27FC236}">
              <a16:creationId xmlns:a16="http://schemas.microsoft.com/office/drawing/2014/main" id="{935C38DA-B8BF-4712-9438-B705B4FB1299}"/>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8" name="直線コネクタ 287">
          <a:extLst>
            <a:ext uri="{FF2B5EF4-FFF2-40B4-BE49-F238E27FC236}">
              <a16:creationId xmlns:a16="http://schemas.microsoft.com/office/drawing/2014/main" id="{BE0DF05D-C593-49AE-8EC1-983D54848BE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9" name="テキスト ボックス 288">
          <a:extLst>
            <a:ext uri="{FF2B5EF4-FFF2-40B4-BE49-F238E27FC236}">
              <a16:creationId xmlns:a16="http://schemas.microsoft.com/office/drawing/2014/main" id="{EA33450D-3FB6-47D5-B721-D166742FA3E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0" name="【公営住宅】&#10;有形固定資産減価償却率グラフ枠">
          <a:extLst>
            <a:ext uri="{FF2B5EF4-FFF2-40B4-BE49-F238E27FC236}">
              <a16:creationId xmlns:a16="http://schemas.microsoft.com/office/drawing/2014/main" id="{96808755-8070-4C54-9457-739B4CF290A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93345</xdr:rowOff>
    </xdr:from>
    <xdr:to>
      <xdr:col>24</xdr:col>
      <xdr:colOff>62865</xdr:colOff>
      <xdr:row>86</xdr:row>
      <xdr:rowOff>114300</xdr:rowOff>
    </xdr:to>
    <xdr:cxnSp macro="">
      <xdr:nvCxnSpPr>
        <xdr:cNvPr id="291" name="直線コネクタ 290">
          <a:extLst>
            <a:ext uri="{FF2B5EF4-FFF2-40B4-BE49-F238E27FC236}">
              <a16:creationId xmlns:a16="http://schemas.microsoft.com/office/drawing/2014/main" id="{EA6F25CA-ED6B-4A34-9A0F-1EA82593934B}"/>
            </a:ext>
          </a:extLst>
        </xdr:cNvPr>
        <xdr:cNvCxnSpPr/>
      </xdr:nvCxnSpPr>
      <xdr:spPr>
        <a:xfrm flipV="1">
          <a:off x="4634865" y="1329499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2" name="【公営住宅】&#10;有形固定資産減価償却率最小値テキスト">
          <a:extLst>
            <a:ext uri="{FF2B5EF4-FFF2-40B4-BE49-F238E27FC236}">
              <a16:creationId xmlns:a16="http://schemas.microsoft.com/office/drawing/2014/main" id="{4AE3E2A8-516F-4D4C-841D-F8E7F757F45C}"/>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3" name="直線コネクタ 292">
          <a:extLst>
            <a:ext uri="{FF2B5EF4-FFF2-40B4-BE49-F238E27FC236}">
              <a16:creationId xmlns:a16="http://schemas.microsoft.com/office/drawing/2014/main" id="{08C9FCD2-53FB-482E-B218-2C63C76F5034}"/>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40022</xdr:rowOff>
    </xdr:from>
    <xdr:ext cx="405111" cy="259045"/>
    <xdr:sp macro="" textlink="">
      <xdr:nvSpPr>
        <xdr:cNvPr id="294" name="【公営住宅】&#10;有形固定資産減価償却率最大値テキスト">
          <a:extLst>
            <a:ext uri="{FF2B5EF4-FFF2-40B4-BE49-F238E27FC236}">
              <a16:creationId xmlns:a16="http://schemas.microsoft.com/office/drawing/2014/main" id="{E4052523-4EF8-4B1C-8148-331BBE2E5D4C}"/>
            </a:ext>
          </a:extLst>
        </xdr:cNvPr>
        <xdr:cNvSpPr txBox="1"/>
      </xdr:nvSpPr>
      <xdr:spPr>
        <a:xfrm>
          <a:off x="4673600" y="1307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93345</xdr:rowOff>
    </xdr:from>
    <xdr:to>
      <xdr:col>24</xdr:col>
      <xdr:colOff>152400</xdr:colOff>
      <xdr:row>77</xdr:row>
      <xdr:rowOff>93345</xdr:rowOff>
    </xdr:to>
    <xdr:cxnSp macro="">
      <xdr:nvCxnSpPr>
        <xdr:cNvPr id="295" name="直線コネクタ 294">
          <a:extLst>
            <a:ext uri="{FF2B5EF4-FFF2-40B4-BE49-F238E27FC236}">
              <a16:creationId xmlns:a16="http://schemas.microsoft.com/office/drawing/2014/main" id="{8381F2BB-B545-4618-A4C2-747A97B90CEB}"/>
            </a:ext>
          </a:extLst>
        </xdr:cNvPr>
        <xdr:cNvCxnSpPr/>
      </xdr:nvCxnSpPr>
      <xdr:spPr>
        <a:xfrm>
          <a:off x="4546600" y="13294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62882</xdr:rowOff>
    </xdr:from>
    <xdr:ext cx="405111" cy="259045"/>
    <xdr:sp macro="" textlink="">
      <xdr:nvSpPr>
        <xdr:cNvPr id="296" name="【公営住宅】&#10;有形固定資産減価償却率平均値テキスト">
          <a:extLst>
            <a:ext uri="{FF2B5EF4-FFF2-40B4-BE49-F238E27FC236}">
              <a16:creationId xmlns:a16="http://schemas.microsoft.com/office/drawing/2014/main" id="{9BD84FF8-F581-461F-A877-D3D845A68F1F}"/>
            </a:ext>
          </a:extLst>
        </xdr:cNvPr>
        <xdr:cNvSpPr txBox="1"/>
      </xdr:nvSpPr>
      <xdr:spPr>
        <a:xfrm>
          <a:off x="4673600" y="14121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84455</xdr:rowOff>
    </xdr:from>
    <xdr:to>
      <xdr:col>24</xdr:col>
      <xdr:colOff>114300</xdr:colOff>
      <xdr:row>83</xdr:row>
      <xdr:rowOff>14605</xdr:rowOff>
    </xdr:to>
    <xdr:sp macro="" textlink="">
      <xdr:nvSpPr>
        <xdr:cNvPr id="297" name="フローチャート: 判断 296">
          <a:extLst>
            <a:ext uri="{FF2B5EF4-FFF2-40B4-BE49-F238E27FC236}">
              <a16:creationId xmlns:a16="http://schemas.microsoft.com/office/drawing/2014/main" id="{36ECD136-2DD6-4125-BD43-BA8A684DEC55}"/>
            </a:ext>
          </a:extLst>
        </xdr:cNvPr>
        <xdr:cNvSpPr/>
      </xdr:nvSpPr>
      <xdr:spPr>
        <a:xfrm>
          <a:off x="45847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76836</xdr:rowOff>
    </xdr:from>
    <xdr:to>
      <xdr:col>20</xdr:col>
      <xdr:colOff>38100</xdr:colOff>
      <xdr:row>83</xdr:row>
      <xdr:rowOff>6986</xdr:rowOff>
    </xdr:to>
    <xdr:sp macro="" textlink="">
      <xdr:nvSpPr>
        <xdr:cNvPr id="298" name="フローチャート: 判断 297">
          <a:extLst>
            <a:ext uri="{FF2B5EF4-FFF2-40B4-BE49-F238E27FC236}">
              <a16:creationId xmlns:a16="http://schemas.microsoft.com/office/drawing/2014/main" id="{FA5F04C9-C711-49A1-B111-C2F91F9119D1}"/>
            </a:ext>
          </a:extLst>
        </xdr:cNvPr>
        <xdr:cNvSpPr/>
      </xdr:nvSpPr>
      <xdr:spPr>
        <a:xfrm>
          <a:off x="3746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9" name="フローチャート: 判断 298">
          <a:extLst>
            <a:ext uri="{FF2B5EF4-FFF2-40B4-BE49-F238E27FC236}">
              <a16:creationId xmlns:a16="http://schemas.microsoft.com/office/drawing/2014/main" id="{F384FA5D-246C-4EE6-8469-B85AEFE05FA1}"/>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55880</xdr:rowOff>
    </xdr:from>
    <xdr:to>
      <xdr:col>10</xdr:col>
      <xdr:colOff>165100</xdr:colOff>
      <xdr:row>82</xdr:row>
      <xdr:rowOff>157480</xdr:rowOff>
    </xdr:to>
    <xdr:sp macro="" textlink="">
      <xdr:nvSpPr>
        <xdr:cNvPr id="300" name="フローチャート: 判断 299">
          <a:extLst>
            <a:ext uri="{FF2B5EF4-FFF2-40B4-BE49-F238E27FC236}">
              <a16:creationId xmlns:a16="http://schemas.microsoft.com/office/drawing/2014/main" id="{BB9DFEDB-FBD1-428A-AAFF-EAF84234DFA1}"/>
            </a:ext>
          </a:extLst>
        </xdr:cNvPr>
        <xdr:cNvSpPr/>
      </xdr:nvSpPr>
      <xdr:spPr>
        <a:xfrm>
          <a:off x="1968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40639</xdr:rowOff>
    </xdr:from>
    <xdr:to>
      <xdr:col>6</xdr:col>
      <xdr:colOff>38100</xdr:colOff>
      <xdr:row>82</xdr:row>
      <xdr:rowOff>142239</xdr:rowOff>
    </xdr:to>
    <xdr:sp macro="" textlink="">
      <xdr:nvSpPr>
        <xdr:cNvPr id="301" name="フローチャート: 判断 300">
          <a:extLst>
            <a:ext uri="{FF2B5EF4-FFF2-40B4-BE49-F238E27FC236}">
              <a16:creationId xmlns:a16="http://schemas.microsoft.com/office/drawing/2014/main" id="{8CA25C95-3016-47FB-8D90-427F7CAE763F}"/>
            </a:ext>
          </a:extLst>
        </xdr:cNvPr>
        <xdr:cNvSpPr/>
      </xdr:nvSpPr>
      <xdr:spPr>
        <a:xfrm>
          <a:off x="1079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2FC5BEF-18EE-415E-AD60-D07EDA5C31B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0E7442A-3A4D-4245-A849-D48854C0AC3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4A4BD38F-F599-44E8-A509-8D4266C95AA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4885DC55-284F-443B-A6B3-D6DE47C73E2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FBF6DCB6-9922-4C57-9FA2-1814DB79777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114936</xdr:rowOff>
    </xdr:from>
    <xdr:to>
      <xdr:col>24</xdr:col>
      <xdr:colOff>114300</xdr:colOff>
      <xdr:row>82</xdr:row>
      <xdr:rowOff>45086</xdr:rowOff>
    </xdr:to>
    <xdr:sp macro="" textlink="">
      <xdr:nvSpPr>
        <xdr:cNvPr id="307" name="楕円 306">
          <a:extLst>
            <a:ext uri="{FF2B5EF4-FFF2-40B4-BE49-F238E27FC236}">
              <a16:creationId xmlns:a16="http://schemas.microsoft.com/office/drawing/2014/main" id="{2C6BC2A6-7071-4C31-BE47-E40392783D20}"/>
            </a:ext>
          </a:extLst>
        </xdr:cNvPr>
        <xdr:cNvSpPr/>
      </xdr:nvSpPr>
      <xdr:spPr>
        <a:xfrm>
          <a:off x="4584700" y="1400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137813</xdr:rowOff>
    </xdr:from>
    <xdr:ext cx="405111" cy="259045"/>
    <xdr:sp macro="" textlink="">
      <xdr:nvSpPr>
        <xdr:cNvPr id="308" name="【公営住宅】&#10;有形固定資産減価償却率該当値テキスト">
          <a:extLst>
            <a:ext uri="{FF2B5EF4-FFF2-40B4-BE49-F238E27FC236}">
              <a16:creationId xmlns:a16="http://schemas.microsoft.com/office/drawing/2014/main" id="{C31E6778-56DB-4210-AC85-865B18041E9A}"/>
            </a:ext>
          </a:extLst>
        </xdr:cNvPr>
        <xdr:cNvSpPr txBox="1"/>
      </xdr:nvSpPr>
      <xdr:spPr>
        <a:xfrm>
          <a:off x="4673600"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57786</xdr:rowOff>
    </xdr:from>
    <xdr:to>
      <xdr:col>20</xdr:col>
      <xdr:colOff>38100</xdr:colOff>
      <xdr:row>81</xdr:row>
      <xdr:rowOff>159386</xdr:rowOff>
    </xdr:to>
    <xdr:sp macro="" textlink="">
      <xdr:nvSpPr>
        <xdr:cNvPr id="309" name="楕円 308">
          <a:extLst>
            <a:ext uri="{FF2B5EF4-FFF2-40B4-BE49-F238E27FC236}">
              <a16:creationId xmlns:a16="http://schemas.microsoft.com/office/drawing/2014/main" id="{3797BFFF-AB45-474B-A199-D4783F62C678}"/>
            </a:ext>
          </a:extLst>
        </xdr:cNvPr>
        <xdr:cNvSpPr/>
      </xdr:nvSpPr>
      <xdr:spPr>
        <a:xfrm>
          <a:off x="3746500" y="1394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108586</xdr:rowOff>
    </xdr:from>
    <xdr:to>
      <xdr:col>24</xdr:col>
      <xdr:colOff>63500</xdr:colOff>
      <xdr:row>81</xdr:row>
      <xdr:rowOff>165736</xdr:rowOff>
    </xdr:to>
    <xdr:cxnSp macro="">
      <xdr:nvCxnSpPr>
        <xdr:cNvPr id="310" name="直線コネクタ 309">
          <a:extLst>
            <a:ext uri="{FF2B5EF4-FFF2-40B4-BE49-F238E27FC236}">
              <a16:creationId xmlns:a16="http://schemas.microsoft.com/office/drawing/2014/main" id="{0F724B43-7F49-4889-BBCD-D2C3620AD2DE}"/>
            </a:ext>
          </a:extLst>
        </xdr:cNvPr>
        <xdr:cNvCxnSpPr/>
      </xdr:nvCxnSpPr>
      <xdr:spPr>
        <a:xfrm>
          <a:off x="3797300" y="13996036"/>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12064</xdr:rowOff>
    </xdr:from>
    <xdr:to>
      <xdr:col>15</xdr:col>
      <xdr:colOff>101600</xdr:colOff>
      <xdr:row>82</xdr:row>
      <xdr:rowOff>113664</xdr:rowOff>
    </xdr:to>
    <xdr:sp macro="" textlink="">
      <xdr:nvSpPr>
        <xdr:cNvPr id="311" name="楕円 310">
          <a:extLst>
            <a:ext uri="{FF2B5EF4-FFF2-40B4-BE49-F238E27FC236}">
              <a16:creationId xmlns:a16="http://schemas.microsoft.com/office/drawing/2014/main" id="{AC95774E-FDFB-4857-95FF-445B5819B53A}"/>
            </a:ext>
          </a:extLst>
        </xdr:cNvPr>
        <xdr:cNvSpPr/>
      </xdr:nvSpPr>
      <xdr:spPr>
        <a:xfrm>
          <a:off x="2857500" y="1407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108586</xdr:rowOff>
    </xdr:from>
    <xdr:to>
      <xdr:col>19</xdr:col>
      <xdr:colOff>177800</xdr:colOff>
      <xdr:row>82</xdr:row>
      <xdr:rowOff>62864</xdr:rowOff>
    </xdr:to>
    <xdr:cxnSp macro="">
      <xdr:nvCxnSpPr>
        <xdr:cNvPr id="312" name="直線コネクタ 311">
          <a:extLst>
            <a:ext uri="{FF2B5EF4-FFF2-40B4-BE49-F238E27FC236}">
              <a16:creationId xmlns:a16="http://schemas.microsoft.com/office/drawing/2014/main" id="{DEADD93F-3BFB-456C-AE5C-92262A0D121F}"/>
            </a:ext>
          </a:extLst>
        </xdr:cNvPr>
        <xdr:cNvCxnSpPr/>
      </xdr:nvCxnSpPr>
      <xdr:spPr>
        <a:xfrm flipV="1">
          <a:off x="2908300" y="13996036"/>
          <a:ext cx="889000" cy="125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93980</xdr:rowOff>
    </xdr:from>
    <xdr:to>
      <xdr:col>10</xdr:col>
      <xdr:colOff>165100</xdr:colOff>
      <xdr:row>82</xdr:row>
      <xdr:rowOff>24130</xdr:rowOff>
    </xdr:to>
    <xdr:sp macro="" textlink="">
      <xdr:nvSpPr>
        <xdr:cNvPr id="313" name="楕円 312">
          <a:extLst>
            <a:ext uri="{FF2B5EF4-FFF2-40B4-BE49-F238E27FC236}">
              <a16:creationId xmlns:a16="http://schemas.microsoft.com/office/drawing/2014/main" id="{C49DBAB5-5A80-4539-A060-2BC8AA180E03}"/>
            </a:ext>
          </a:extLst>
        </xdr:cNvPr>
        <xdr:cNvSpPr/>
      </xdr:nvSpPr>
      <xdr:spPr>
        <a:xfrm>
          <a:off x="1968500" y="1398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144780</xdr:rowOff>
    </xdr:from>
    <xdr:to>
      <xdr:col>15</xdr:col>
      <xdr:colOff>50800</xdr:colOff>
      <xdr:row>82</xdr:row>
      <xdr:rowOff>62864</xdr:rowOff>
    </xdr:to>
    <xdr:cxnSp macro="">
      <xdr:nvCxnSpPr>
        <xdr:cNvPr id="314" name="直線コネクタ 313">
          <a:extLst>
            <a:ext uri="{FF2B5EF4-FFF2-40B4-BE49-F238E27FC236}">
              <a16:creationId xmlns:a16="http://schemas.microsoft.com/office/drawing/2014/main" id="{CD3C5858-BAA5-4E6B-A96B-170025F74921}"/>
            </a:ext>
          </a:extLst>
        </xdr:cNvPr>
        <xdr:cNvCxnSpPr/>
      </xdr:nvCxnSpPr>
      <xdr:spPr>
        <a:xfrm>
          <a:off x="2019300" y="14032230"/>
          <a:ext cx="889000" cy="8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48261</xdr:rowOff>
    </xdr:from>
    <xdr:to>
      <xdr:col>6</xdr:col>
      <xdr:colOff>38100</xdr:colOff>
      <xdr:row>81</xdr:row>
      <xdr:rowOff>149861</xdr:rowOff>
    </xdr:to>
    <xdr:sp macro="" textlink="">
      <xdr:nvSpPr>
        <xdr:cNvPr id="315" name="楕円 314">
          <a:extLst>
            <a:ext uri="{FF2B5EF4-FFF2-40B4-BE49-F238E27FC236}">
              <a16:creationId xmlns:a16="http://schemas.microsoft.com/office/drawing/2014/main" id="{99B6FE03-2203-44E4-9AEC-71062E19ED5E}"/>
            </a:ext>
          </a:extLst>
        </xdr:cNvPr>
        <xdr:cNvSpPr/>
      </xdr:nvSpPr>
      <xdr:spPr>
        <a:xfrm>
          <a:off x="1079500" y="1393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99061</xdr:rowOff>
    </xdr:from>
    <xdr:to>
      <xdr:col>10</xdr:col>
      <xdr:colOff>114300</xdr:colOff>
      <xdr:row>81</xdr:row>
      <xdr:rowOff>144780</xdr:rowOff>
    </xdr:to>
    <xdr:cxnSp macro="">
      <xdr:nvCxnSpPr>
        <xdr:cNvPr id="316" name="直線コネクタ 315">
          <a:extLst>
            <a:ext uri="{FF2B5EF4-FFF2-40B4-BE49-F238E27FC236}">
              <a16:creationId xmlns:a16="http://schemas.microsoft.com/office/drawing/2014/main" id="{9FD03BCD-A8FA-4B69-91C5-4379CEC91EAB}"/>
            </a:ext>
          </a:extLst>
        </xdr:cNvPr>
        <xdr:cNvCxnSpPr/>
      </xdr:nvCxnSpPr>
      <xdr:spPr>
        <a:xfrm>
          <a:off x="1130300" y="139865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169563</xdr:rowOff>
    </xdr:from>
    <xdr:ext cx="405111" cy="259045"/>
    <xdr:sp macro="" textlink="">
      <xdr:nvSpPr>
        <xdr:cNvPr id="317" name="n_1aveValue【公営住宅】&#10;有形固定資産減価償却率">
          <a:extLst>
            <a:ext uri="{FF2B5EF4-FFF2-40B4-BE49-F238E27FC236}">
              <a16:creationId xmlns:a16="http://schemas.microsoft.com/office/drawing/2014/main" id="{E9435848-6BDB-4122-9224-8388BA7111B3}"/>
            </a:ext>
          </a:extLst>
        </xdr:cNvPr>
        <xdr:cNvSpPr txBox="1"/>
      </xdr:nvSpPr>
      <xdr:spPr>
        <a:xfrm>
          <a:off x="35820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8" name="n_2aveValue【公営住宅】&#10;有形固定資産減価償却率">
          <a:extLst>
            <a:ext uri="{FF2B5EF4-FFF2-40B4-BE49-F238E27FC236}">
              <a16:creationId xmlns:a16="http://schemas.microsoft.com/office/drawing/2014/main" id="{79D38708-A28C-46A3-9C70-32E3CFA528F7}"/>
            </a:ext>
          </a:extLst>
        </xdr:cNvPr>
        <xdr:cNvSpPr txBox="1"/>
      </xdr:nvSpPr>
      <xdr:spPr>
        <a:xfrm>
          <a:off x="2705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148607</xdr:rowOff>
    </xdr:from>
    <xdr:ext cx="405111" cy="259045"/>
    <xdr:sp macro="" textlink="">
      <xdr:nvSpPr>
        <xdr:cNvPr id="319" name="n_3aveValue【公営住宅】&#10;有形固定資産減価償却率">
          <a:extLst>
            <a:ext uri="{FF2B5EF4-FFF2-40B4-BE49-F238E27FC236}">
              <a16:creationId xmlns:a16="http://schemas.microsoft.com/office/drawing/2014/main" id="{714779AB-AEF6-4532-8D9E-E5422473C2B3}"/>
            </a:ext>
          </a:extLst>
        </xdr:cNvPr>
        <xdr:cNvSpPr txBox="1"/>
      </xdr:nvSpPr>
      <xdr:spPr>
        <a:xfrm>
          <a:off x="1816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133366</xdr:rowOff>
    </xdr:from>
    <xdr:ext cx="405111" cy="259045"/>
    <xdr:sp macro="" textlink="">
      <xdr:nvSpPr>
        <xdr:cNvPr id="320" name="n_4aveValue【公営住宅】&#10;有形固定資産減価償却率">
          <a:extLst>
            <a:ext uri="{FF2B5EF4-FFF2-40B4-BE49-F238E27FC236}">
              <a16:creationId xmlns:a16="http://schemas.microsoft.com/office/drawing/2014/main" id="{C126EF70-04F0-435B-A0AD-8543DA852CAE}"/>
            </a:ext>
          </a:extLst>
        </xdr:cNvPr>
        <xdr:cNvSpPr txBox="1"/>
      </xdr:nvSpPr>
      <xdr:spPr>
        <a:xfrm>
          <a:off x="927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4463</xdr:rowOff>
    </xdr:from>
    <xdr:ext cx="405111" cy="259045"/>
    <xdr:sp macro="" textlink="">
      <xdr:nvSpPr>
        <xdr:cNvPr id="321" name="n_1mainValue【公営住宅】&#10;有形固定資産減価償却率">
          <a:extLst>
            <a:ext uri="{FF2B5EF4-FFF2-40B4-BE49-F238E27FC236}">
              <a16:creationId xmlns:a16="http://schemas.microsoft.com/office/drawing/2014/main" id="{4AB86B30-5FD0-49EF-B62C-5B55BF1457CA}"/>
            </a:ext>
          </a:extLst>
        </xdr:cNvPr>
        <xdr:cNvSpPr txBox="1"/>
      </xdr:nvSpPr>
      <xdr:spPr>
        <a:xfrm>
          <a:off x="3582044" y="1372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130191</xdr:rowOff>
    </xdr:from>
    <xdr:ext cx="405111" cy="259045"/>
    <xdr:sp macro="" textlink="">
      <xdr:nvSpPr>
        <xdr:cNvPr id="322" name="n_2mainValue【公営住宅】&#10;有形固定資産減価償却率">
          <a:extLst>
            <a:ext uri="{FF2B5EF4-FFF2-40B4-BE49-F238E27FC236}">
              <a16:creationId xmlns:a16="http://schemas.microsoft.com/office/drawing/2014/main" id="{BCA938DF-A7B3-4280-A36D-570A9D95D619}"/>
            </a:ext>
          </a:extLst>
        </xdr:cNvPr>
        <xdr:cNvSpPr txBox="1"/>
      </xdr:nvSpPr>
      <xdr:spPr>
        <a:xfrm>
          <a:off x="2705744" y="1384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40657</xdr:rowOff>
    </xdr:from>
    <xdr:ext cx="405111" cy="259045"/>
    <xdr:sp macro="" textlink="">
      <xdr:nvSpPr>
        <xdr:cNvPr id="323" name="n_3mainValue【公営住宅】&#10;有形固定資産減価償却率">
          <a:extLst>
            <a:ext uri="{FF2B5EF4-FFF2-40B4-BE49-F238E27FC236}">
              <a16:creationId xmlns:a16="http://schemas.microsoft.com/office/drawing/2014/main" id="{03A223E9-319D-4D8F-863F-D16EBFF3843D}"/>
            </a:ext>
          </a:extLst>
        </xdr:cNvPr>
        <xdr:cNvSpPr txBox="1"/>
      </xdr:nvSpPr>
      <xdr:spPr>
        <a:xfrm>
          <a:off x="1816744"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166388</xdr:rowOff>
    </xdr:from>
    <xdr:ext cx="405111" cy="259045"/>
    <xdr:sp macro="" textlink="">
      <xdr:nvSpPr>
        <xdr:cNvPr id="324" name="n_4mainValue【公営住宅】&#10;有形固定資産減価償却率">
          <a:extLst>
            <a:ext uri="{FF2B5EF4-FFF2-40B4-BE49-F238E27FC236}">
              <a16:creationId xmlns:a16="http://schemas.microsoft.com/office/drawing/2014/main" id="{F7E4A78C-2909-4D6A-971D-9D07667DED7E}"/>
            </a:ext>
          </a:extLst>
        </xdr:cNvPr>
        <xdr:cNvSpPr txBox="1"/>
      </xdr:nvSpPr>
      <xdr:spPr>
        <a:xfrm>
          <a:off x="927744" y="13710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5" name="正方形/長方形 324">
          <a:extLst>
            <a:ext uri="{FF2B5EF4-FFF2-40B4-BE49-F238E27FC236}">
              <a16:creationId xmlns:a16="http://schemas.microsoft.com/office/drawing/2014/main" id="{864BA6DA-34A2-49D4-B9F8-EDAABBBE4E4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6" name="正方形/長方形 325">
          <a:extLst>
            <a:ext uri="{FF2B5EF4-FFF2-40B4-BE49-F238E27FC236}">
              <a16:creationId xmlns:a16="http://schemas.microsoft.com/office/drawing/2014/main" id="{0B6232B3-3DCC-418A-A9DE-02DD517CC3A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7" name="正方形/長方形 326">
          <a:extLst>
            <a:ext uri="{FF2B5EF4-FFF2-40B4-BE49-F238E27FC236}">
              <a16:creationId xmlns:a16="http://schemas.microsoft.com/office/drawing/2014/main" id="{8195AF33-C0FA-4289-A37D-07B3FDE8B93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8" name="正方形/長方形 327">
          <a:extLst>
            <a:ext uri="{FF2B5EF4-FFF2-40B4-BE49-F238E27FC236}">
              <a16:creationId xmlns:a16="http://schemas.microsoft.com/office/drawing/2014/main" id="{432DBD48-B28A-44BD-8CF9-0A35F966569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9" name="正方形/長方形 328">
          <a:extLst>
            <a:ext uri="{FF2B5EF4-FFF2-40B4-BE49-F238E27FC236}">
              <a16:creationId xmlns:a16="http://schemas.microsoft.com/office/drawing/2014/main" id="{BC519B48-8098-4895-B649-64727444746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0" name="正方形/長方形 329">
          <a:extLst>
            <a:ext uri="{FF2B5EF4-FFF2-40B4-BE49-F238E27FC236}">
              <a16:creationId xmlns:a16="http://schemas.microsoft.com/office/drawing/2014/main" id="{2CE6347D-4DA5-4723-8A96-19D5EFAF709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1" name="正方形/長方形 330">
          <a:extLst>
            <a:ext uri="{FF2B5EF4-FFF2-40B4-BE49-F238E27FC236}">
              <a16:creationId xmlns:a16="http://schemas.microsoft.com/office/drawing/2014/main" id="{31360429-483C-4BBD-9F95-85887806C38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2" name="正方形/長方形 331">
          <a:extLst>
            <a:ext uri="{FF2B5EF4-FFF2-40B4-BE49-F238E27FC236}">
              <a16:creationId xmlns:a16="http://schemas.microsoft.com/office/drawing/2014/main" id="{153F7016-5AD1-4F5C-A0C0-395C2B55FA0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3" name="テキスト ボックス 332">
          <a:extLst>
            <a:ext uri="{FF2B5EF4-FFF2-40B4-BE49-F238E27FC236}">
              <a16:creationId xmlns:a16="http://schemas.microsoft.com/office/drawing/2014/main" id="{57EE4C87-5F62-4FD9-9664-522407C1FFB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4" name="直線コネクタ 333">
          <a:extLst>
            <a:ext uri="{FF2B5EF4-FFF2-40B4-BE49-F238E27FC236}">
              <a16:creationId xmlns:a16="http://schemas.microsoft.com/office/drawing/2014/main" id="{4E11C72A-0D13-4678-9427-011671C0236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5" name="直線コネクタ 334">
          <a:extLst>
            <a:ext uri="{FF2B5EF4-FFF2-40B4-BE49-F238E27FC236}">
              <a16:creationId xmlns:a16="http://schemas.microsoft.com/office/drawing/2014/main" id="{C944FB2D-700D-4047-BBB5-5978EA57AEB2}"/>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6" name="テキスト ボックス 335">
          <a:extLst>
            <a:ext uri="{FF2B5EF4-FFF2-40B4-BE49-F238E27FC236}">
              <a16:creationId xmlns:a16="http://schemas.microsoft.com/office/drawing/2014/main" id="{FBFF509C-B8ED-4A3D-B972-A57768DA99E3}"/>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7" name="直線コネクタ 336">
          <a:extLst>
            <a:ext uri="{FF2B5EF4-FFF2-40B4-BE49-F238E27FC236}">
              <a16:creationId xmlns:a16="http://schemas.microsoft.com/office/drawing/2014/main" id="{9BDE7E4B-D85F-435E-A4BF-D139BE36079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8" name="テキスト ボックス 337">
          <a:extLst>
            <a:ext uri="{FF2B5EF4-FFF2-40B4-BE49-F238E27FC236}">
              <a16:creationId xmlns:a16="http://schemas.microsoft.com/office/drawing/2014/main" id="{24A6E9EC-7E12-4E7C-AD75-7328DF0917A8}"/>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9" name="直線コネクタ 338">
          <a:extLst>
            <a:ext uri="{FF2B5EF4-FFF2-40B4-BE49-F238E27FC236}">
              <a16:creationId xmlns:a16="http://schemas.microsoft.com/office/drawing/2014/main" id="{19EA335D-1254-40A4-AA3B-72CE29FF7F5A}"/>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0" name="テキスト ボックス 339">
          <a:extLst>
            <a:ext uri="{FF2B5EF4-FFF2-40B4-BE49-F238E27FC236}">
              <a16:creationId xmlns:a16="http://schemas.microsoft.com/office/drawing/2014/main" id="{243608EF-21FA-4240-9C62-E0244F2DAC86}"/>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1" name="直線コネクタ 340">
          <a:extLst>
            <a:ext uri="{FF2B5EF4-FFF2-40B4-BE49-F238E27FC236}">
              <a16:creationId xmlns:a16="http://schemas.microsoft.com/office/drawing/2014/main" id="{C072EFD5-4579-447B-AD69-9F19A469F024}"/>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2" name="テキスト ボックス 341">
          <a:extLst>
            <a:ext uri="{FF2B5EF4-FFF2-40B4-BE49-F238E27FC236}">
              <a16:creationId xmlns:a16="http://schemas.microsoft.com/office/drawing/2014/main" id="{76EFC518-3507-4672-99A1-7455A6FF2EA4}"/>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3" name="直線コネクタ 342">
          <a:extLst>
            <a:ext uri="{FF2B5EF4-FFF2-40B4-BE49-F238E27FC236}">
              <a16:creationId xmlns:a16="http://schemas.microsoft.com/office/drawing/2014/main" id="{FA8096DE-3D47-4C14-8B0C-0B3AE694AB84}"/>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4" name="テキスト ボックス 343">
          <a:extLst>
            <a:ext uri="{FF2B5EF4-FFF2-40B4-BE49-F238E27FC236}">
              <a16:creationId xmlns:a16="http://schemas.microsoft.com/office/drawing/2014/main" id="{E41B8915-B2C9-4DED-9629-9B92A7808DEF}"/>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5" name="直線コネクタ 344">
          <a:extLst>
            <a:ext uri="{FF2B5EF4-FFF2-40B4-BE49-F238E27FC236}">
              <a16:creationId xmlns:a16="http://schemas.microsoft.com/office/drawing/2014/main" id="{D70435B8-AF62-4CC8-8F87-0153BB67488F}"/>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6" name="テキスト ボックス 345">
          <a:extLst>
            <a:ext uri="{FF2B5EF4-FFF2-40B4-BE49-F238E27FC236}">
              <a16:creationId xmlns:a16="http://schemas.microsoft.com/office/drawing/2014/main" id="{BD380082-483D-48EC-9BA3-13DBCC34A690}"/>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7" name="直線コネクタ 346">
          <a:extLst>
            <a:ext uri="{FF2B5EF4-FFF2-40B4-BE49-F238E27FC236}">
              <a16:creationId xmlns:a16="http://schemas.microsoft.com/office/drawing/2014/main" id="{BB8F5BFC-3C6B-4D4A-96DE-82AB13EE0C8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8" name="テキスト ボックス 347">
          <a:extLst>
            <a:ext uri="{FF2B5EF4-FFF2-40B4-BE49-F238E27FC236}">
              <a16:creationId xmlns:a16="http://schemas.microsoft.com/office/drawing/2014/main" id="{2A9A294B-BC97-474D-ADC5-BDB08FE2A962}"/>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9" name="【公営住宅】&#10;一人当たり面積グラフ枠">
          <a:extLst>
            <a:ext uri="{FF2B5EF4-FFF2-40B4-BE49-F238E27FC236}">
              <a16:creationId xmlns:a16="http://schemas.microsoft.com/office/drawing/2014/main" id="{734F30EB-623E-4E45-86E4-3AA92DCDE60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30045</xdr:rowOff>
    </xdr:from>
    <xdr:to>
      <xdr:col>54</xdr:col>
      <xdr:colOff>189865</xdr:colOff>
      <xdr:row>86</xdr:row>
      <xdr:rowOff>157407</xdr:rowOff>
    </xdr:to>
    <xdr:cxnSp macro="">
      <xdr:nvCxnSpPr>
        <xdr:cNvPr id="350" name="直線コネクタ 349">
          <a:extLst>
            <a:ext uri="{FF2B5EF4-FFF2-40B4-BE49-F238E27FC236}">
              <a16:creationId xmlns:a16="http://schemas.microsoft.com/office/drawing/2014/main" id="{2F7B0557-9E82-40C4-85B3-1FA227559C29}"/>
            </a:ext>
          </a:extLst>
        </xdr:cNvPr>
        <xdr:cNvCxnSpPr/>
      </xdr:nvCxnSpPr>
      <xdr:spPr>
        <a:xfrm flipV="1">
          <a:off x="10476865" y="13403145"/>
          <a:ext cx="0" cy="14989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161234</xdr:rowOff>
    </xdr:from>
    <xdr:ext cx="469744" cy="259045"/>
    <xdr:sp macro="" textlink="">
      <xdr:nvSpPr>
        <xdr:cNvPr id="351" name="【公営住宅】&#10;一人当たり面積最小値テキスト">
          <a:extLst>
            <a:ext uri="{FF2B5EF4-FFF2-40B4-BE49-F238E27FC236}">
              <a16:creationId xmlns:a16="http://schemas.microsoft.com/office/drawing/2014/main" id="{0BFA28FB-4282-4974-A688-C1CA75C1DDEF}"/>
            </a:ext>
          </a:extLst>
        </xdr:cNvPr>
        <xdr:cNvSpPr txBox="1"/>
      </xdr:nvSpPr>
      <xdr:spPr>
        <a:xfrm>
          <a:off x="10515600" y="14905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157407</xdr:rowOff>
    </xdr:from>
    <xdr:to>
      <xdr:col>55</xdr:col>
      <xdr:colOff>88900</xdr:colOff>
      <xdr:row>86</xdr:row>
      <xdr:rowOff>157407</xdr:rowOff>
    </xdr:to>
    <xdr:cxnSp macro="">
      <xdr:nvCxnSpPr>
        <xdr:cNvPr id="352" name="直線コネクタ 351">
          <a:extLst>
            <a:ext uri="{FF2B5EF4-FFF2-40B4-BE49-F238E27FC236}">
              <a16:creationId xmlns:a16="http://schemas.microsoft.com/office/drawing/2014/main" id="{52502421-B7EC-42D9-BB93-98B154083ED6}"/>
            </a:ext>
          </a:extLst>
        </xdr:cNvPr>
        <xdr:cNvCxnSpPr/>
      </xdr:nvCxnSpPr>
      <xdr:spPr>
        <a:xfrm>
          <a:off x="10388600" y="1490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148172</xdr:rowOff>
    </xdr:from>
    <xdr:ext cx="534377" cy="259045"/>
    <xdr:sp macro="" textlink="">
      <xdr:nvSpPr>
        <xdr:cNvPr id="353" name="【公営住宅】&#10;一人当たり面積最大値テキスト">
          <a:extLst>
            <a:ext uri="{FF2B5EF4-FFF2-40B4-BE49-F238E27FC236}">
              <a16:creationId xmlns:a16="http://schemas.microsoft.com/office/drawing/2014/main" id="{5FE1054F-7541-4384-897D-B4231F3ADDB3}"/>
            </a:ext>
          </a:extLst>
        </xdr:cNvPr>
        <xdr:cNvSpPr txBox="1"/>
      </xdr:nvSpPr>
      <xdr:spPr>
        <a:xfrm>
          <a:off x="10515600" y="1317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30045</xdr:rowOff>
    </xdr:from>
    <xdr:to>
      <xdr:col>55</xdr:col>
      <xdr:colOff>88900</xdr:colOff>
      <xdr:row>78</xdr:row>
      <xdr:rowOff>30045</xdr:rowOff>
    </xdr:to>
    <xdr:cxnSp macro="">
      <xdr:nvCxnSpPr>
        <xdr:cNvPr id="354" name="直線コネクタ 353">
          <a:extLst>
            <a:ext uri="{FF2B5EF4-FFF2-40B4-BE49-F238E27FC236}">
              <a16:creationId xmlns:a16="http://schemas.microsoft.com/office/drawing/2014/main" id="{B7C6D5ED-B9D3-45FD-89D3-881F00430B91}"/>
            </a:ext>
          </a:extLst>
        </xdr:cNvPr>
        <xdr:cNvCxnSpPr/>
      </xdr:nvCxnSpPr>
      <xdr:spPr>
        <a:xfrm>
          <a:off x="10388600" y="13403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152562</xdr:rowOff>
    </xdr:from>
    <xdr:ext cx="469744" cy="259045"/>
    <xdr:sp macro="" textlink="">
      <xdr:nvSpPr>
        <xdr:cNvPr id="355" name="【公営住宅】&#10;一人当たり面積平均値テキスト">
          <a:extLst>
            <a:ext uri="{FF2B5EF4-FFF2-40B4-BE49-F238E27FC236}">
              <a16:creationId xmlns:a16="http://schemas.microsoft.com/office/drawing/2014/main" id="{6ACD4F7E-180E-45F9-B767-3EBC07FEB5B8}"/>
            </a:ext>
          </a:extLst>
        </xdr:cNvPr>
        <xdr:cNvSpPr txBox="1"/>
      </xdr:nvSpPr>
      <xdr:spPr>
        <a:xfrm>
          <a:off x="10515600" y="145543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129685</xdr:rowOff>
    </xdr:from>
    <xdr:to>
      <xdr:col>55</xdr:col>
      <xdr:colOff>50800</xdr:colOff>
      <xdr:row>86</xdr:row>
      <xdr:rowOff>59835</xdr:rowOff>
    </xdr:to>
    <xdr:sp macro="" textlink="">
      <xdr:nvSpPr>
        <xdr:cNvPr id="356" name="フローチャート: 判断 355">
          <a:extLst>
            <a:ext uri="{FF2B5EF4-FFF2-40B4-BE49-F238E27FC236}">
              <a16:creationId xmlns:a16="http://schemas.microsoft.com/office/drawing/2014/main" id="{27E548BF-46A1-443D-82BD-2933E7EE3442}"/>
            </a:ext>
          </a:extLst>
        </xdr:cNvPr>
        <xdr:cNvSpPr/>
      </xdr:nvSpPr>
      <xdr:spPr>
        <a:xfrm>
          <a:off x="10426700" y="1470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139373</xdr:rowOff>
    </xdr:from>
    <xdr:to>
      <xdr:col>50</xdr:col>
      <xdr:colOff>165100</xdr:colOff>
      <xdr:row>86</xdr:row>
      <xdr:rowOff>69523</xdr:rowOff>
    </xdr:to>
    <xdr:sp macro="" textlink="">
      <xdr:nvSpPr>
        <xdr:cNvPr id="357" name="フローチャート: 判断 356">
          <a:extLst>
            <a:ext uri="{FF2B5EF4-FFF2-40B4-BE49-F238E27FC236}">
              <a16:creationId xmlns:a16="http://schemas.microsoft.com/office/drawing/2014/main" id="{3E57BE29-7868-493C-8432-C2E5C12ADDB9}"/>
            </a:ext>
          </a:extLst>
        </xdr:cNvPr>
        <xdr:cNvSpPr/>
      </xdr:nvSpPr>
      <xdr:spPr>
        <a:xfrm>
          <a:off x="9588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131101</xdr:rowOff>
    </xdr:from>
    <xdr:to>
      <xdr:col>46</xdr:col>
      <xdr:colOff>38100</xdr:colOff>
      <xdr:row>86</xdr:row>
      <xdr:rowOff>61251</xdr:rowOff>
    </xdr:to>
    <xdr:sp macro="" textlink="">
      <xdr:nvSpPr>
        <xdr:cNvPr id="358" name="フローチャート: 判断 357">
          <a:extLst>
            <a:ext uri="{FF2B5EF4-FFF2-40B4-BE49-F238E27FC236}">
              <a16:creationId xmlns:a16="http://schemas.microsoft.com/office/drawing/2014/main" id="{B835B167-3ACA-4E03-AA5B-6E4D8E01A260}"/>
            </a:ext>
          </a:extLst>
        </xdr:cNvPr>
        <xdr:cNvSpPr/>
      </xdr:nvSpPr>
      <xdr:spPr>
        <a:xfrm>
          <a:off x="8699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143075</xdr:rowOff>
    </xdr:from>
    <xdr:to>
      <xdr:col>41</xdr:col>
      <xdr:colOff>101600</xdr:colOff>
      <xdr:row>86</xdr:row>
      <xdr:rowOff>73225</xdr:rowOff>
    </xdr:to>
    <xdr:sp macro="" textlink="">
      <xdr:nvSpPr>
        <xdr:cNvPr id="359" name="フローチャート: 判断 358">
          <a:extLst>
            <a:ext uri="{FF2B5EF4-FFF2-40B4-BE49-F238E27FC236}">
              <a16:creationId xmlns:a16="http://schemas.microsoft.com/office/drawing/2014/main" id="{F67010E1-BA65-418C-B02F-6AE3BA9AD244}"/>
            </a:ext>
          </a:extLst>
        </xdr:cNvPr>
        <xdr:cNvSpPr/>
      </xdr:nvSpPr>
      <xdr:spPr>
        <a:xfrm>
          <a:off x="7810500" y="1471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144599</xdr:rowOff>
    </xdr:from>
    <xdr:to>
      <xdr:col>36</xdr:col>
      <xdr:colOff>165100</xdr:colOff>
      <xdr:row>86</xdr:row>
      <xdr:rowOff>74749</xdr:rowOff>
    </xdr:to>
    <xdr:sp macro="" textlink="">
      <xdr:nvSpPr>
        <xdr:cNvPr id="360" name="フローチャート: 判断 359">
          <a:extLst>
            <a:ext uri="{FF2B5EF4-FFF2-40B4-BE49-F238E27FC236}">
              <a16:creationId xmlns:a16="http://schemas.microsoft.com/office/drawing/2014/main" id="{2218C79A-DE34-44B2-AA32-0EFEF1285C5C}"/>
            </a:ext>
          </a:extLst>
        </xdr:cNvPr>
        <xdr:cNvSpPr/>
      </xdr:nvSpPr>
      <xdr:spPr>
        <a:xfrm>
          <a:off x="6921500" y="1471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6EB05DD2-893D-491B-9B2C-D5B66D16AAC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6AC59F53-F53E-46B4-B8E9-756F968BD27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9D1A7D0F-4153-4AC9-AF29-A6B75EF3DDB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6A504091-EBE7-4E6F-82BD-9263E2EF8EA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36609519-7DBE-42D5-98CD-3774A03D6CF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129902</xdr:rowOff>
    </xdr:from>
    <xdr:to>
      <xdr:col>55</xdr:col>
      <xdr:colOff>50800</xdr:colOff>
      <xdr:row>86</xdr:row>
      <xdr:rowOff>60052</xdr:rowOff>
    </xdr:to>
    <xdr:sp macro="" textlink="">
      <xdr:nvSpPr>
        <xdr:cNvPr id="366" name="楕円 365">
          <a:extLst>
            <a:ext uri="{FF2B5EF4-FFF2-40B4-BE49-F238E27FC236}">
              <a16:creationId xmlns:a16="http://schemas.microsoft.com/office/drawing/2014/main" id="{0CCA8358-0931-421A-9120-96F5A189580B}"/>
            </a:ext>
          </a:extLst>
        </xdr:cNvPr>
        <xdr:cNvSpPr/>
      </xdr:nvSpPr>
      <xdr:spPr>
        <a:xfrm>
          <a:off x="10426700" y="1470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108329</xdr:rowOff>
    </xdr:from>
    <xdr:ext cx="469744" cy="259045"/>
    <xdr:sp macro="" textlink="">
      <xdr:nvSpPr>
        <xdr:cNvPr id="367" name="【公営住宅】&#10;一人当たり面積該当値テキスト">
          <a:extLst>
            <a:ext uri="{FF2B5EF4-FFF2-40B4-BE49-F238E27FC236}">
              <a16:creationId xmlns:a16="http://schemas.microsoft.com/office/drawing/2014/main" id="{1FF77119-BF51-4953-9A22-B79B0E069EC1}"/>
            </a:ext>
          </a:extLst>
        </xdr:cNvPr>
        <xdr:cNvSpPr txBox="1"/>
      </xdr:nvSpPr>
      <xdr:spPr>
        <a:xfrm>
          <a:off x="10515600" y="14681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133604</xdr:rowOff>
    </xdr:from>
    <xdr:to>
      <xdr:col>50</xdr:col>
      <xdr:colOff>165100</xdr:colOff>
      <xdr:row>86</xdr:row>
      <xdr:rowOff>63754</xdr:rowOff>
    </xdr:to>
    <xdr:sp macro="" textlink="">
      <xdr:nvSpPr>
        <xdr:cNvPr id="368" name="楕円 367">
          <a:extLst>
            <a:ext uri="{FF2B5EF4-FFF2-40B4-BE49-F238E27FC236}">
              <a16:creationId xmlns:a16="http://schemas.microsoft.com/office/drawing/2014/main" id="{5D36A167-44EF-4B1E-8E5C-144AF7B615B6}"/>
            </a:ext>
          </a:extLst>
        </xdr:cNvPr>
        <xdr:cNvSpPr/>
      </xdr:nvSpPr>
      <xdr:spPr>
        <a:xfrm>
          <a:off x="9588500" y="1470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9252</xdr:rowOff>
    </xdr:from>
    <xdr:to>
      <xdr:col>55</xdr:col>
      <xdr:colOff>0</xdr:colOff>
      <xdr:row>86</xdr:row>
      <xdr:rowOff>12954</xdr:rowOff>
    </xdr:to>
    <xdr:cxnSp macro="">
      <xdr:nvCxnSpPr>
        <xdr:cNvPr id="369" name="直線コネクタ 368">
          <a:extLst>
            <a:ext uri="{FF2B5EF4-FFF2-40B4-BE49-F238E27FC236}">
              <a16:creationId xmlns:a16="http://schemas.microsoft.com/office/drawing/2014/main" id="{BCBB5912-26C8-4C4A-8282-E085635C3260}"/>
            </a:ext>
          </a:extLst>
        </xdr:cNvPr>
        <xdr:cNvCxnSpPr/>
      </xdr:nvCxnSpPr>
      <xdr:spPr>
        <a:xfrm flipV="1">
          <a:off x="9639300" y="14753952"/>
          <a:ext cx="838200" cy="3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105301</xdr:rowOff>
    </xdr:from>
    <xdr:to>
      <xdr:col>46</xdr:col>
      <xdr:colOff>38100</xdr:colOff>
      <xdr:row>86</xdr:row>
      <xdr:rowOff>35451</xdr:rowOff>
    </xdr:to>
    <xdr:sp macro="" textlink="">
      <xdr:nvSpPr>
        <xdr:cNvPr id="370" name="楕円 369">
          <a:extLst>
            <a:ext uri="{FF2B5EF4-FFF2-40B4-BE49-F238E27FC236}">
              <a16:creationId xmlns:a16="http://schemas.microsoft.com/office/drawing/2014/main" id="{AE203B7F-11A1-4877-8BBF-D48944464CF7}"/>
            </a:ext>
          </a:extLst>
        </xdr:cNvPr>
        <xdr:cNvSpPr/>
      </xdr:nvSpPr>
      <xdr:spPr>
        <a:xfrm>
          <a:off x="8699500" y="1467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156101</xdr:rowOff>
    </xdr:from>
    <xdr:to>
      <xdr:col>50</xdr:col>
      <xdr:colOff>114300</xdr:colOff>
      <xdr:row>86</xdr:row>
      <xdr:rowOff>12954</xdr:rowOff>
    </xdr:to>
    <xdr:cxnSp macro="">
      <xdr:nvCxnSpPr>
        <xdr:cNvPr id="371" name="直線コネクタ 370">
          <a:extLst>
            <a:ext uri="{FF2B5EF4-FFF2-40B4-BE49-F238E27FC236}">
              <a16:creationId xmlns:a16="http://schemas.microsoft.com/office/drawing/2014/main" id="{072B3709-3DEE-4F49-855E-19B0B104B00A}"/>
            </a:ext>
          </a:extLst>
        </xdr:cNvPr>
        <xdr:cNvCxnSpPr/>
      </xdr:nvCxnSpPr>
      <xdr:spPr>
        <a:xfrm>
          <a:off x="8750300" y="14729351"/>
          <a:ext cx="889000" cy="28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110091</xdr:rowOff>
    </xdr:from>
    <xdr:to>
      <xdr:col>41</xdr:col>
      <xdr:colOff>101600</xdr:colOff>
      <xdr:row>86</xdr:row>
      <xdr:rowOff>40241</xdr:rowOff>
    </xdr:to>
    <xdr:sp macro="" textlink="">
      <xdr:nvSpPr>
        <xdr:cNvPr id="372" name="楕円 371">
          <a:extLst>
            <a:ext uri="{FF2B5EF4-FFF2-40B4-BE49-F238E27FC236}">
              <a16:creationId xmlns:a16="http://schemas.microsoft.com/office/drawing/2014/main" id="{DC1DAFE0-5789-4EC7-9D23-53547369745C}"/>
            </a:ext>
          </a:extLst>
        </xdr:cNvPr>
        <xdr:cNvSpPr/>
      </xdr:nvSpPr>
      <xdr:spPr>
        <a:xfrm>
          <a:off x="7810500" y="14683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156101</xdr:rowOff>
    </xdr:from>
    <xdr:to>
      <xdr:col>45</xdr:col>
      <xdr:colOff>177800</xdr:colOff>
      <xdr:row>85</xdr:row>
      <xdr:rowOff>160891</xdr:rowOff>
    </xdr:to>
    <xdr:cxnSp macro="">
      <xdr:nvCxnSpPr>
        <xdr:cNvPr id="373" name="直線コネクタ 372">
          <a:extLst>
            <a:ext uri="{FF2B5EF4-FFF2-40B4-BE49-F238E27FC236}">
              <a16:creationId xmlns:a16="http://schemas.microsoft.com/office/drawing/2014/main" id="{6CD85301-3A26-4489-BDB9-56F9D79A8B13}"/>
            </a:ext>
          </a:extLst>
        </xdr:cNvPr>
        <xdr:cNvCxnSpPr/>
      </xdr:nvCxnSpPr>
      <xdr:spPr>
        <a:xfrm flipV="1">
          <a:off x="7861300" y="14729351"/>
          <a:ext cx="889000" cy="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114663</xdr:rowOff>
    </xdr:from>
    <xdr:to>
      <xdr:col>36</xdr:col>
      <xdr:colOff>165100</xdr:colOff>
      <xdr:row>86</xdr:row>
      <xdr:rowOff>44813</xdr:rowOff>
    </xdr:to>
    <xdr:sp macro="" textlink="">
      <xdr:nvSpPr>
        <xdr:cNvPr id="374" name="楕円 373">
          <a:extLst>
            <a:ext uri="{FF2B5EF4-FFF2-40B4-BE49-F238E27FC236}">
              <a16:creationId xmlns:a16="http://schemas.microsoft.com/office/drawing/2014/main" id="{52FCBDBB-333A-4D1B-8F43-17AD5198757C}"/>
            </a:ext>
          </a:extLst>
        </xdr:cNvPr>
        <xdr:cNvSpPr/>
      </xdr:nvSpPr>
      <xdr:spPr>
        <a:xfrm>
          <a:off x="6921500" y="1468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160891</xdr:rowOff>
    </xdr:from>
    <xdr:to>
      <xdr:col>41</xdr:col>
      <xdr:colOff>50800</xdr:colOff>
      <xdr:row>85</xdr:row>
      <xdr:rowOff>165463</xdr:rowOff>
    </xdr:to>
    <xdr:cxnSp macro="">
      <xdr:nvCxnSpPr>
        <xdr:cNvPr id="375" name="直線コネクタ 374">
          <a:extLst>
            <a:ext uri="{FF2B5EF4-FFF2-40B4-BE49-F238E27FC236}">
              <a16:creationId xmlns:a16="http://schemas.microsoft.com/office/drawing/2014/main" id="{5201ED8A-EA96-4417-B05B-02654F838544}"/>
            </a:ext>
          </a:extLst>
        </xdr:cNvPr>
        <xdr:cNvCxnSpPr/>
      </xdr:nvCxnSpPr>
      <xdr:spPr>
        <a:xfrm flipV="1">
          <a:off x="6972300" y="14734141"/>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60650</xdr:rowOff>
    </xdr:from>
    <xdr:ext cx="469744" cy="259045"/>
    <xdr:sp macro="" textlink="">
      <xdr:nvSpPr>
        <xdr:cNvPr id="376" name="n_1aveValue【公営住宅】&#10;一人当たり面積">
          <a:extLst>
            <a:ext uri="{FF2B5EF4-FFF2-40B4-BE49-F238E27FC236}">
              <a16:creationId xmlns:a16="http://schemas.microsoft.com/office/drawing/2014/main" id="{F52E228C-0D58-4110-B469-3E144A6631A1}"/>
            </a:ext>
          </a:extLst>
        </xdr:cNvPr>
        <xdr:cNvSpPr txBox="1"/>
      </xdr:nvSpPr>
      <xdr:spPr>
        <a:xfrm>
          <a:off x="9391727" y="1480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52378</xdr:rowOff>
    </xdr:from>
    <xdr:ext cx="469744" cy="259045"/>
    <xdr:sp macro="" textlink="">
      <xdr:nvSpPr>
        <xdr:cNvPr id="377" name="n_2aveValue【公営住宅】&#10;一人当たり面積">
          <a:extLst>
            <a:ext uri="{FF2B5EF4-FFF2-40B4-BE49-F238E27FC236}">
              <a16:creationId xmlns:a16="http://schemas.microsoft.com/office/drawing/2014/main" id="{253F71C4-8E62-4F39-876C-0DB28A5CB3AB}"/>
            </a:ext>
          </a:extLst>
        </xdr:cNvPr>
        <xdr:cNvSpPr txBox="1"/>
      </xdr:nvSpPr>
      <xdr:spPr>
        <a:xfrm>
          <a:off x="8515427" y="1479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64352</xdr:rowOff>
    </xdr:from>
    <xdr:ext cx="469744" cy="259045"/>
    <xdr:sp macro="" textlink="">
      <xdr:nvSpPr>
        <xdr:cNvPr id="378" name="n_3aveValue【公営住宅】&#10;一人当たり面積">
          <a:extLst>
            <a:ext uri="{FF2B5EF4-FFF2-40B4-BE49-F238E27FC236}">
              <a16:creationId xmlns:a16="http://schemas.microsoft.com/office/drawing/2014/main" id="{D534A622-8582-432C-9341-9F1563DC1B44}"/>
            </a:ext>
          </a:extLst>
        </xdr:cNvPr>
        <xdr:cNvSpPr txBox="1"/>
      </xdr:nvSpPr>
      <xdr:spPr>
        <a:xfrm>
          <a:off x="7626427" y="1480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65876</xdr:rowOff>
    </xdr:from>
    <xdr:ext cx="469744" cy="259045"/>
    <xdr:sp macro="" textlink="">
      <xdr:nvSpPr>
        <xdr:cNvPr id="379" name="n_4aveValue【公営住宅】&#10;一人当たり面積">
          <a:extLst>
            <a:ext uri="{FF2B5EF4-FFF2-40B4-BE49-F238E27FC236}">
              <a16:creationId xmlns:a16="http://schemas.microsoft.com/office/drawing/2014/main" id="{9A45471A-4A99-405C-A221-05DF3B5443A7}"/>
            </a:ext>
          </a:extLst>
        </xdr:cNvPr>
        <xdr:cNvSpPr txBox="1"/>
      </xdr:nvSpPr>
      <xdr:spPr>
        <a:xfrm>
          <a:off x="6737427" y="14810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80281</xdr:rowOff>
    </xdr:from>
    <xdr:ext cx="469744" cy="259045"/>
    <xdr:sp macro="" textlink="">
      <xdr:nvSpPr>
        <xdr:cNvPr id="380" name="n_1mainValue【公営住宅】&#10;一人当たり面積">
          <a:extLst>
            <a:ext uri="{FF2B5EF4-FFF2-40B4-BE49-F238E27FC236}">
              <a16:creationId xmlns:a16="http://schemas.microsoft.com/office/drawing/2014/main" id="{046D0B0B-040C-4CCE-8021-2080A1D25A16}"/>
            </a:ext>
          </a:extLst>
        </xdr:cNvPr>
        <xdr:cNvSpPr txBox="1"/>
      </xdr:nvSpPr>
      <xdr:spPr>
        <a:xfrm>
          <a:off x="9391727" y="144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51978</xdr:rowOff>
    </xdr:from>
    <xdr:ext cx="469744" cy="259045"/>
    <xdr:sp macro="" textlink="">
      <xdr:nvSpPr>
        <xdr:cNvPr id="381" name="n_2mainValue【公営住宅】&#10;一人当たり面積">
          <a:extLst>
            <a:ext uri="{FF2B5EF4-FFF2-40B4-BE49-F238E27FC236}">
              <a16:creationId xmlns:a16="http://schemas.microsoft.com/office/drawing/2014/main" id="{AA0791E7-9D12-4F84-BAEC-026F68650D64}"/>
            </a:ext>
          </a:extLst>
        </xdr:cNvPr>
        <xdr:cNvSpPr txBox="1"/>
      </xdr:nvSpPr>
      <xdr:spPr>
        <a:xfrm>
          <a:off x="8515427" y="14453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56768</xdr:rowOff>
    </xdr:from>
    <xdr:ext cx="469744" cy="259045"/>
    <xdr:sp macro="" textlink="">
      <xdr:nvSpPr>
        <xdr:cNvPr id="382" name="n_3mainValue【公営住宅】&#10;一人当たり面積">
          <a:extLst>
            <a:ext uri="{FF2B5EF4-FFF2-40B4-BE49-F238E27FC236}">
              <a16:creationId xmlns:a16="http://schemas.microsoft.com/office/drawing/2014/main" id="{A3A5A58B-1BDF-444B-9541-0801F58B6831}"/>
            </a:ext>
          </a:extLst>
        </xdr:cNvPr>
        <xdr:cNvSpPr txBox="1"/>
      </xdr:nvSpPr>
      <xdr:spPr>
        <a:xfrm>
          <a:off x="7626427" y="14458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61340</xdr:rowOff>
    </xdr:from>
    <xdr:ext cx="469744" cy="259045"/>
    <xdr:sp macro="" textlink="">
      <xdr:nvSpPr>
        <xdr:cNvPr id="383" name="n_4mainValue【公営住宅】&#10;一人当たり面積">
          <a:extLst>
            <a:ext uri="{FF2B5EF4-FFF2-40B4-BE49-F238E27FC236}">
              <a16:creationId xmlns:a16="http://schemas.microsoft.com/office/drawing/2014/main" id="{65420318-8FDE-418C-B5F7-C31FB464DFF1}"/>
            </a:ext>
          </a:extLst>
        </xdr:cNvPr>
        <xdr:cNvSpPr txBox="1"/>
      </xdr:nvSpPr>
      <xdr:spPr>
        <a:xfrm>
          <a:off x="6737427" y="14463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4" name="正方形/長方形 383">
          <a:extLst>
            <a:ext uri="{FF2B5EF4-FFF2-40B4-BE49-F238E27FC236}">
              <a16:creationId xmlns:a16="http://schemas.microsoft.com/office/drawing/2014/main" id="{D4DFC36E-BE63-4317-9EC1-F7BD61B6E09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5" name="正方形/長方形 384">
          <a:extLst>
            <a:ext uri="{FF2B5EF4-FFF2-40B4-BE49-F238E27FC236}">
              <a16:creationId xmlns:a16="http://schemas.microsoft.com/office/drawing/2014/main" id="{5E27CA3B-E8E5-4FFF-BC47-33044C00A93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6" name="正方形/長方形 385">
          <a:extLst>
            <a:ext uri="{FF2B5EF4-FFF2-40B4-BE49-F238E27FC236}">
              <a16:creationId xmlns:a16="http://schemas.microsoft.com/office/drawing/2014/main" id="{14DA0C7B-978C-42D8-9C4B-4B1D6DE6EC5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7" name="正方形/長方形 386">
          <a:extLst>
            <a:ext uri="{FF2B5EF4-FFF2-40B4-BE49-F238E27FC236}">
              <a16:creationId xmlns:a16="http://schemas.microsoft.com/office/drawing/2014/main" id="{8F929B49-CF0B-4A3B-AB5F-89A0756A3AB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8" name="正方形/長方形 387">
          <a:extLst>
            <a:ext uri="{FF2B5EF4-FFF2-40B4-BE49-F238E27FC236}">
              <a16:creationId xmlns:a16="http://schemas.microsoft.com/office/drawing/2014/main" id="{F2AB5F92-C0F4-48F1-99EE-0469ECAB729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9" name="正方形/長方形 388">
          <a:extLst>
            <a:ext uri="{FF2B5EF4-FFF2-40B4-BE49-F238E27FC236}">
              <a16:creationId xmlns:a16="http://schemas.microsoft.com/office/drawing/2014/main" id="{0F9B07C2-236C-4B73-9B0C-04B1FAFF408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0" name="正方形/長方形 389">
          <a:extLst>
            <a:ext uri="{FF2B5EF4-FFF2-40B4-BE49-F238E27FC236}">
              <a16:creationId xmlns:a16="http://schemas.microsoft.com/office/drawing/2014/main" id="{4A0D7241-7CA7-49AD-B088-2A5389BBF15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1" name="正方形/長方形 390">
          <a:extLst>
            <a:ext uri="{FF2B5EF4-FFF2-40B4-BE49-F238E27FC236}">
              <a16:creationId xmlns:a16="http://schemas.microsoft.com/office/drawing/2014/main" id="{2B0C5BE2-08FF-4436-9A09-0E1F40C39E9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2" name="正方形/長方形 391">
          <a:extLst>
            <a:ext uri="{FF2B5EF4-FFF2-40B4-BE49-F238E27FC236}">
              <a16:creationId xmlns:a16="http://schemas.microsoft.com/office/drawing/2014/main" id="{09A0FD62-6F3E-4D34-BA8E-7DE5F435917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3" name="正方形/長方形 392">
          <a:extLst>
            <a:ext uri="{FF2B5EF4-FFF2-40B4-BE49-F238E27FC236}">
              <a16:creationId xmlns:a16="http://schemas.microsoft.com/office/drawing/2014/main" id="{437355E6-5D8E-4331-BE9D-BDE0150E039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4" name="正方形/長方形 393">
          <a:extLst>
            <a:ext uri="{FF2B5EF4-FFF2-40B4-BE49-F238E27FC236}">
              <a16:creationId xmlns:a16="http://schemas.microsoft.com/office/drawing/2014/main" id="{C2A501E7-C5D4-4E1F-8982-A74C6F760B2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5" name="正方形/長方形 394">
          <a:extLst>
            <a:ext uri="{FF2B5EF4-FFF2-40B4-BE49-F238E27FC236}">
              <a16:creationId xmlns:a16="http://schemas.microsoft.com/office/drawing/2014/main" id="{AE6656C3-71A4-405D-AC41-48542096EE5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6" name="正方形/長方形 395">
          <a:extLst>
            <a:ext uri="{FF2B5EF4-FFF2-40B4-BE49-F238E27FC236}">
              <a16:creationId xmlns:a16="http://schemas.microsoft.com/office/drawing/2014/main" id="{5E092F1B-D0E7-4D8D-B4DB-E145769FB88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7" name="正方形/長方形 396">
          <a:extLst>
            <a:ext uri="{FF2B5EF4-FFF2-40B4-BE49-F238E27FC236}">
              <a16:creationId xmlns:a16="http://schemas.microsoft.com/office/drawing/2014/main" id="{71E01181-76F5-48C4-86E4-702B7F3C512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8" name="正方形/長方形 397">
          <a:extLst>
            <a:ext uri="{FF2B5EF4-FFF2-40B4-BE49-F238E27FC236}">
              <a16:creationId xmlns:a16="http://schemas.microsoft.com/office/drawing/2014/main" id="{D921F6DB-10BA-4030-9F7D-933194E3900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9" name="正方形/長方形 398">
          <a:extLst>
            <a:ext uri="{FF2B5EF4-FFF2-40B4-BE49-F238E27FC236}">
              <a16:creationId xmlns:a16="http://schemas.microsoft.com/office/drawing/2014/main" id="{479A3052-56FD-4568-A752-2ACD44443D5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400" name="正方形/長方形 399">
          <a:extLst>
            <a:ext uri="{FF2B5EF4-FFF2-40B4-BE49-F238E27FC236}">
              <a16:creationId xmlns:a16="http://schemas.microsoft.com/office/drawing/2014/main" id="{CCDFAB70-EDB6-4641-AF71-F812F7BB349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1" name="正方形/長方形 400">
          <a:extLst>
            <a:ext uri="{FF2B5EF4-FFF2-40B4-BE49-F238E27FC236}">
              <a16:creationId xmlns:a16="http://schemas.microsoft.com/office/drawing/2014/main" id="{56627387-413A-413B-9EFE-8B80B5F23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2" name="正方形/長方形 401">
          <a:extLst>
            <a:ext uri="{FF2B5EF4-FFF2-40B4-BE49-F238E27FC236}">
              <a16:creationId xmlns:a16="http://schemas.microsoft.com/office/drawing/2014/main" id="{D3DA302E-CEDA-48CB-9C3F-50CD79735EF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3" name="正方形/長方形 402">
          <a:extLst>
            <a:ext uri="{FF2B5EF4-FFF2-40B4-BE49-F238E27FC236}">
              <a16:creationId xmlns:a16="http://schemas.microsoft.com/office/drawing/2014/main" id="{2A5D6314-83DC-4F30-8A5E-08301C50C9B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4" name="正方形/長方形 403">
          <a:extLst>
            <a:ext uri="{FF2B5EF4-FFF2-40B4-BE49-F238E27FC236}">
              <a16:creationId xmlns:a16="http://schemas.microsoft.com/office/drawing/2014/main" id="{EA833D44-39CD-42A0-BD76-A1F426586CA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5" name="正方形/長方形 404">
          <a:extLst>
            <a:ext uri="{FF2B5EF4-FFF2-40B4-BE49-F238E27FC236}">
              <a16:creationId xmlns:a16="http://schemas.microsoft.com/office/drawing/2014/main" id="{ED95AB4B-1E13-4C07-8CFA-4D7D11C687D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6" name="正方形/長方形 405">
          <a:extLst>
            <a:ext uri="{FF2B5EF4-FFF2-40B4-BE49-F238E27FC236}">
              <a16:creationId xmlns:a16="http://schemas.microsoft.com/office/drawing/2014/main" id="{C174B410-CEA9-4A37-A80F-81B3DE2A44B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7" name="正方形/長方形 406">
          <a:extLst>
            <a:ext uri="{FF2B5EF4-FFF2-40B4-BE49-F238E27FC236}">
              <a16:creationId xmlns:a16="http://schemas.microsoft.com/office/drawing/2014/main" id="{341E3E47-A936-458B-A615-B4AC3C7FFDFC}"/>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8" name="正方形/長方形 407">
          <a:extLst>
            <a:ext uri="{FF2B5EF4-FFF2-40B4-BE49-F238E27FC236}">
              <a16:creationId xmlns:a16="http://schemas.microsoft.com/office/drawing/2014/main" id="{9346B487-7F14-482A-890F-C81530BA9A8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9" name="正方形/長方形 408">
          <a:extLst>
            <a:ext uri="{FF2B5EF4-FFF2-40B4-BE49-F238E27FC236}">
              <a16:creationId xmlns:a16="http://schemas.microsoft.com/office/drawing/2014/main" id="{FB153B10-32ED-4689-999D-C19A1603272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0" name="正方形/長方形 409">
          <a:extLst>
            <a:ext uri="{FF2B5EF4-FFF2-40B4-BE49-F238E27FC236}">
              <a16:creationId xmlns:a16="http://schemas.microsoft.com/office/drawing/2014/main" id="{B96D0688-88AD-47F7-9683-6E21AC33F89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1" name="正方形/長方形 410">
          <a:extLst>
            <a:ext uri="{FF2B5EF4-FFF2-40B4-BE49-F238E27FC236}">
              <a16:creationId xmlns:a16="http://schemas.microsoft.com/office/drawing/2014/main" id="{AC6B8744-EFA7-448E-9C61-C6CB3EFDCAA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2" name="正方形/長方形 411">
          <a:extLst>
            <a:ext uri="{FF2B5EF4-FFF2-40B4-BE49-F238E27FC236}">
              <a16:creationId xmlns:a16="http://schemas.microsoft.com/office/drawing/2014/main" id="{8FB3E9AE-3F65-48B3-9356-6E2FE7DF39F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3" name="正方形/長方形 412">
          <a:extLst>
            <a:ext uri="{FF2B5EF4-FFF2-40B4-BE49-F238E27FC236}">
              <a16:creationId xmlns:a16="http://schemas.microsoft.com/office/drawing/2014/main" id="{DE019A8C-A2D0-40AB-AFBB-5D74BEE65F5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4" name="正方形/長方形 413">
          <a:extLst>
            <a:ext uri="{FF2B5EF4-FFF2-40B4-BE49-F238E27FC236}">
              <a16:creationId xmlns:a16="http://schemas.microsoft.com/office/drawing/2014/main" id="{4014771D-2686-47D7-9B54-AC95B322A0D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5" name="正方形/長方形 414">
          <a:extLst>
            <a:ext uri="{FF2B5EF4-FFF2-40B4-BE49-F238E27FC236}">
              <a16:creationId xmlns:a16="http://schemas.microsoft.com/office/drawing/2014/main" id="{725EEF63-C5DE-4503-B2D0-6A22CFA26DB8}"/>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6" name="正方形/長方形 415">
          <a:extLst>
            <a:ext uri="{FF2B5EF4-FFF2-40B4-BE49-F238E27FC236}">
              <a16:creationId xmlns:a16="http://schemas.microsoft.com/office/drawing/2014/main" id="{1CD8A941-69C8-455B-8E72-A20F29654A4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7" name="正方形/長方形 416">
          <a:extLst>
            <a:ext uri="{FF2B5EF4-FFF2-40B4-BE49-F238E27FC236}">
              <a16:creationId xmlns:a16="http://schemas.microsoft.com/office/drawing/2014/main" id="{EB6648D0-6FB4-4A52-B788-852E6532FD3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8" name="正方形/長方形 417">
          <a:extLst>
            <a:ext uri="{FF2B5EF4-FFF2-40B4-BE49-F238E27FC236}">
              <a16:creationId xmlns:a16="http://schemas.microsoft.com/office/drawing/2014/main" id="{1FD08478-01D4-474C-A66A-2CBC45CA6F6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9" name="正方形/長方形 418">
          <a:extLst>
            <a:ext uri="{FF2B5EF4-FFF2-40B4-BE49-F238E27FC236}">
              <a16:creationId xmlns:a16="http://schemas.microsoft.com/office/drawing/2014/main" id="{92648E32-A8BD-4C03-AC35-772CB68A923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20" name="正方形/長方形 419">
          <a:extLst>
            <a:ext uri="{FF2B5EF4-FFF2-40B4-BE49-F238E27FC236}">
              <a16:creationId xmlns:a16="http://schemas.microsoft.com/office/drawing/2014/main" id="{C2AD7B72-F2C1-4DA0-A707-04C9B0FA518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1" name="正方形/長方形 420">
          <a:extLst>
            <a:ext uri="{FF2B5EF4-FFF2-40B4-BE49-F238E27FC236}">
              <a16:creationId xmlns:a16="http://schemas.microsoft.com/office/drawing/2014/main" id="{0183E26E-2A17-4032-A143-764C79060A7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2" name="正方形/長方形 421">
          <a:extLst>
            <a:ext uri="{FF2B5EF4-FFF2-40B4-BE49-F238E27FC236}">
              <a16:creationId xmlns:a16="http://schemas.microsoft.com/office/drawing/2014/main" id="{9564701E-82CE-4569-BE36-4704C5069A6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3" name="正方形/長方形 422">
          <a:extLst>
            <a:ext uri="{FF2B5EF4-FFF2-40B4-BE49-F238E27FC236}">
              <a16:creationId xmlns:a16="http://schemas.microsoft.com/office/drawing/2014/main" id="{171931D7-2988-4A5F-856B-A4BE37FED17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4" name="テキスト ボックス 423">
          <a:extLst>
            <a:ext uri="{FF2B5EF4-FFF2-40B4-BE49-F238E27FC236}">
              <a16:creationId xmlns:a16="http://schemas.microsoft.com/office/drawing/2014/main" id="{1E931150-A928-4AA5-BA7B-45D0E2EFC0B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5" name="直線コネクタ 424">
          <a:extLst>
            <a:ext uri="{FF2B5EF4-FFF2-40B4-BE49-F238E27FC236}">
              <a16:creationId xmlns:a16="http://schemas.microsoft.com/office/drawing/2014/main" id="{3AE6DCA8-7844-46A8-BF16-0FBE72DAE91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6" name="テキスト ボックス 425">
          <a:extLst>
            <a:ext uri="{FF2B5EF4-FFF2-40B4-BE49-F238E27FC236}">
              <a16:creationId xmlns:a16="http://schemas.microsoft.com/office/drawing/2014/main" id="{937A0DF7-733F-4A31-B642-0DE6525A2DB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7" name="直線コネクタ 426">
          <a:extLst>
            <a:ext uri="{FF2B5EF4-FFF2-40B4-BE49-F238E27FC236}">
              <a16:creationId xmlns:a16="http://schemas.microsoft.com/office/drawing/2014/main" id="{1451FFC7-49DB-41C7-A45B-A4CFD8B1817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8" name="テキスト ボックス 427">
          <a:extLst>
            <a:ext uri="{FF2B5EF4-FFF2-40B4-BE49-F238E27FC236}">
              <a16:creationId xmlns:a16="http://schemas.microsoft.com/office/drawing/2014/main" id="{460808E8-D8A1-407D-9E00-28D81562C0D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9" name="直線コネクタ 428">
          <a:extLst>
            <a:ext uri="{FF2B5EF4-FFF2-40B4-BE49-F238E27FC236}">
              <a16:creationId xmlns:a16="http://schemas.microsoft.com/office/drawing/2014/main" id="{90315A87-4C29-4E24-AD74-C65A2DB29B5E}"/>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30" name="テキスト ボックス 429">
          <a:extLst>
            <a:ext uri="{FF2B5EF4-FFF2-40B4-BE49-F238E27FC236}">
              <a16:creationId xmlns:a16="http://schemas.microsoft.com/office/drawing/2014/main" id="{0EFD8796-C6D3-49BD-8DDC-BF2EBC0AAB9F}"/>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31" name="直線コネクタ 430">
          <a:extLst>
            <a:ext uri="{FF2B5EF4-FFF2-40B4-BE49-F238E27FC236}">
              <a16:creationId xmlns:a16="http://schemas.microsoft.com/office/drawing/2014/main" id="{009EF5BF-7813-4BA7-9E4A-1D55E8C17C9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2" name="テキスト ボックス 431">
          <a:extLst>
            <a:ext uri="{FF2B5EF4-FFF2-40B4-BE49-F238E27FC236}">
              <a16:creationId xmlns:a16="http://schemas.microsoft.com/office/drawing/2014/main" id="{37E94258-871E-4831-B7A9-C2BB4DEBD42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3" name="直線コネクタ 432">
          <a:extLst>
            <a:ext uri="{FF2B5EF4-FFF2-40B4-BE49-F238E27FC236}">
              <a16:creationId xmlns:a16="http://schemas.microsoft.com/office/drawing/2014/main" id="{612EE732-6E6D-4364-A708-BCC7B276AC2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4" name="テキスト ボックス 433">
          <a:extLst>
            <a:ext uri="{FF2B5EF4-FFF2-40B4-BE49-F238E27FC236}">
              <a16:creationId xmlns:a16="http://schemas.microsoft.com/office/drawing/2014/main" id="{151632CA-050E-4EC6-BD75-3896A8CA150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5" name="直線コネクタ 434">
          <a:extLst>
            <a:ext uri="{FF2B5EF4-FFF2-40B4-BE49-F238E27FC236}">
              <a16:creationId xmlns:a16="http://schemas.microsoft.com/office/drawing/2014/main" id="{620C92B3-00A0-422A-B508-97027987D4D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6" name="テキスト ボックス 435">
          <a:extLst>
            <a:ext uri="{FF2B5EF4-FFF2-40B4-BE49-F238E27FC236}">
              <a16:creationId xmlns:a16="http://schemas.microsoft.com/office/drawing/2014/main" id="{F81DD4A9-72D1-4BF3-8358-F5F9FB139D6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7" name="直線コネクタ 436">
          <a:extLst>
            <a:ext uri="{FF2B5EF4-FFF2-40B4-BE49-F238E27FC236}">
              <a16:creationId xmlns:a16="http://schemas.microsoft.com/office/drawing/2014/main" id="{0959562D-BE38-4D27-8344-2E38E66CD68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8" name="テキスト ボックス 437">
          <a:extLst>
            <a:ext uri="{FF2B5EF4-FFF2-40B4-BE49-F238E27FC236}">
              <a16:creationId xmlns:a16="http://schemas.microsoft.com/office/drawing/2014/main" id="{F6FBA158-619E-4542-AD7B-8A2649B3FAA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9" name="【学校施設】&#10;有形固定資産減価償却率グラフ枠">
          <a:extLst>
            <a:ext uri="{FF2B5EF4-FFF2-40B4-BE49-F238E27FC236}">
              <a16:creationId xmlns:a16="http://schemas.microsoft.com/office/drawing/2014/main" id="{AA3990B9-5D73-4BC8-8D43-1215C4080E8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85725</xdr:rowOff>
    </xdr:from>
    <xdr:to>
      <xdr:col>85</xdr:col>
      <xdr:colOff>126364</xdr:colOff>
      <xdr:row>63</xdr:row>
      <xdr:rowOff>121920</xdr:rowOff>
    </xdr:to>
    <xdr:cxnSp macro="">
      <xdr:nvCxnSpPr>
        <xdr:cNvPr id="440" name="直線コネクタ 439">
          <a:extLst>
            <a:ext uri="{FF2B5EF4-FFF2-40B4-BE49-F238E27FC236}">
              <a16:creationId xmlns:a16="http://schemas.microsoft.com/office/drawing/2014/main" id="{640F7C80-97B6-4D82-ADE8-70F41625F60F}"/>
            </a:ext>
          </a:extLst>
        </xdr:cNvPr>
        <xdr:cNvCxnSpPr/>
      </xdr:nvCxnSpPr>
      <xdr:spPr>
        <a:xfrm flipV="1">
          <a:off x="16318864" y="951547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125747</xdr:rowOff>
    </xdr:from>
    <xdr:ext cx="405111" cy="259045"/>
    <xdr:sp macro="" textlink="">
      <xdr:nvSpPr>
        <xdr:cNvPr id="441" name="【学校施設】&#10;有形固定資産減価償却率最小値テキスト">
          <a:extLst>
            <a:ext uri="{FF2B5EF4-FFF2-40B4-BE49-F238E27FC236}">
              <a16:creationId xmlns:a16="http://schemas.microsoft.com/office/drawing/2014/main" id="{6E87498D-BBC3-48A6-910C-25A4BF71E059}"/>
            </a:ext>
          </a:extLst>
        </xdr:cNvPr>
        <xdr:cNvSpPr txBox="1"/>
      </xdr:nvSpPr>
      <xdr:spPr>
        <a:xfrm>
          <a:off x="16357600" y="1092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121920</xdr:rowOff>
    </xdr:from>
    <xdr:to>
      <xdr:col>86</xdr:col>
      <xdr:colOff>25400</xdr:colOff>
      <xdr:row>63</xdr:row>
      <xdr:rowOff>121920</xdr:rowOff>
    </xdr:to>
    <xdr:cxnSp macro="">
      <xdr:nvCxnSpPr>
        <xdr:cNvPr id="442" name="直線コネクタ 441">
          <a:extLst>
            <a:ext uri="{FF2B5EF4-FFF2-40B4-BE49-F238E27FC236}">
              <a16:creationId xmlns:a16="http://schemas.microsoft.com/office/drawing/2014/main" id="{39A537CA-3E19-48C2-888C-6BCCD0FBABBD}"/>
            </a:ext>
          </a:extLst>
        </xdr:cNvPr>
        <xdr:cNvCxnSpPr/>
      </xdr:nvCxnSpPr>
      <xdr:spPr>
        <a:xfrm>
          <a:off x="16230600" y="1092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32402</xdr:rowOff>
    </xdr:from>
    <xdr:ext cx="405111" cy="259045"/>
    <xdr:sp macro="" textlink="">
      <xdr:nvSpPr>
        <xdr:cNvPr id="443" name="【学校施設】&#10;有形固定資産減価償却率最大値テキスト">
          <a:extLst>
            <a:ext uri="{FF2B5EF4-FFF2-40B4-BE49-F238E27FC236}">
              <a16:creationId xmlns:a16="http://schemas.microsoft.com/office/drawing/2014/main" id="{ABE1EACB-140F-41B1-8024-5BDB6706CBBD}"/>
            </a:ext>
          </a:extLst>
        </xdr:cNvPr>
        <xdr:cNvSpPr txBox="1"/>
      </xdr:nvSpPr>
      <xdr:spPr>
        <a:xfrm>
          <a:off x="16357600" y="929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85725</xdr:rowOff>
    </xdr:from>
    <xdr:to>
      <xdr:col>86</xdr:col>
      <xdr:colOff>25400</xdr:colOff>
      <xdr:row>55</xdr:row>
      <xdr:rowOff>85725</xdr:rowOff>
    </xdr:to>
    <xdr:cxnSp macro="">
      <xdr:nvCxnSpPr>
        <xdr:cNvPr id="444" name="直線コネクタ 443">
          <a:extLst>
            <a:ext uri="{FF2B5EF4-FFF2-40B4-BE49-F238E27FC236}">
              <a16:creationId xmlns:a16="http://schemas.microsoft.com/office/drawing/2014/main" id="{98695395-86CE-4C4E-9159-6C5059B05437}"/>
            </a:ext>
          </a:extLst>
        </xdr:cNvPr>
        <xdr:cNvCxnSpPr/>
      </xdr:nvCxnSpPr>
      <xdr:spPr>
        <a:xfrm>
          <a:off x="16230600" y="951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27322</xdr:rowOff>
    </xdr:from>
    <xdr:ext cx="405111" cy="259045"/>
    <xdr:sp macro="" textlink="">
      <xdr:nvSpPr>
        <xdr:cNvPr id="445" name="【学校施設】&#10;有形固定資産減価償却率平均値テキスト">
          <a:extLst>
            <a:ext uri="{FF2B5EF4-FFF2-40B4-BE49-F238E27FC236}">
              <a16:creationId xmlns:a16="http://schemas.microsoft.com/office/drawing/2014/main" id="{29678247-4C3D-4CC2-A24B-72562B9D0F24}"/>
            </a:ext>
          </a:extLst>
        </xdr:cNvPr>
        <xdr:cNvSpPr txBox="1"/>
      </xdr:nvSpPr>
      <xdr:spPr>
        <a:xfrm>
          <a:off x="16357600" y="101428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xdr:rowOff>
    </xdr:from>
    <xdr:to>
      <xdr:col>85</xdr:col>
      <xdr:colOff>177800</xdr:colOff>
      <xdr:row>60</xdr:row>
      <xdr:rowOff>106045</xdr:rowOff>
    </xdr:to>
    <xdr:sp macro="" textlink="">
      <xdr:nvSpPr>
        <xdr:cNvPr id="446" name="フローチャート: 判断 445">
          <a:extLst>
            <a:ext uri="{FF2B5EF4-FFF2-40B4-BE49-F238E27FC236}">
              <a16:creationId xmlns:a16="http://schemas.microsoft.com/office/drawing/2014/main" id="{F01D2BBC-B35A-41B4-B601-C5DCD9282C3E}"/>
            </a:ext>
          </a:extLst>
        </xdr:cNvPr>
        <xdr:cNvSpPr/>
      </xdr:nvSpPr>
      <xdr:spPr>
        <a:xfrm>
          <a:off x="162687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153035</xdr:rowOff>
    </xdr:from>
    <xdr:to>
      <xdr:col>81</xdr:col>
      <xdr:colOff>101600</xdr:colOff>
      <xdr:row>60</xdr:row>
      <xdr:rowOff>83185</xdr:rowOff>
    </xdr:to>
    <xdr:sp macro="" textlink="">
      <xdr:nvSpPr>
        <xdr:cNvPr id="447" name="フローチャート: 判断 446">
          <a:extLst>
            <a:ext uri="{FF2B5EF4-FFF2-40B4-BE49-F238E27FC236}">
              <a16:creationId xmlns:a16="http://schemas.microsoft.com/office/drawing/2014/main" id="{1828B0B6-1E28-4FB6-B5AA-776679B2635C}"/>
            </a:ext>
          </a:extLst>
        </xdr:cNvPr>
        <xdr:cNvSpPr/>
      </xdr:nvSpPr>
      <xdr:spPr>
        <a:xfrm>
          <a:off x="15430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xdr:rowOff>
    </xdr:from>
    <xdr:to>
      <xdr:col>76</xdr:col>
      <xdr:colOff>165100</xdr:colOff>
      <xdr:row>60</xdr:row>
      <xdr:rowOff>102235</xdr:rowOff>
    </xdr:to>
    <xdr:sp macro="" textlink="">
      <xdr:nvSpPr>
        <xdr:cNvPr id="448" name="フローチャート: 判断 447">
          <a:extLst>
            <a:ext uri="{FF2B5EF4-FFF2-40B4-BE49-F238E27FC236}">
              <a16:creationId xmlns:a16="http://schemas.microsoft.com/office/drawing/2014/main" id="{EB812866-9036-4AED-9161-6F0D2028FEEF}"/>
            </a:ext>
          </a:extLst>
        </xdr:cNvPr>
        <xdr:cNvSpPr/>
      </xdr:nvSpPr>
      <xdr:spPr>
        <a:xfrm>
          <a:off x="14541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154940</xdr:rowOff>
    </xdr:from>
    <xdr:to>
      <xdr:col>72</xdr:col>
      <xdr:colOff>38100</xdr:colOff>
      <xdr:row>60</xdr:row>
      <xdr:rowOff>85090</xdr:rowOff>
    </xdr:to>
    <xdr:sp macro="" textlink="">
      <xdr:nvSpPr>
        <xdr:cNvPr id="449" name="フローチャート: 判断 448">
          <a:extLst>
            <a:ext uri="{FF2B5EF4-FFF2-40B4-BE49-F238E27FC236}">
              <a16:creationId xmlns:a16="http://schemas.microsoft.com/office/drawing/2014/main" id="{B3D6324E-2DBE-4799-B833-AF0D59922A03}"/>
            </a:ext>
          </a:extLst>
        </xdr:cNvPr>
        <xdr:cNvSpPr/>
      </xdr:nvSpPr>
      <xdr:spPr>
        <a:xfrm>
          <a:off x="13652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450" name="フローチャート: 判断 449">
          <a:extLst>
            <a:ext uri="{FF2B5EF4-FFF2-40B4-BE49-F238E27FC236}">
              <a16:creationId xmlns:a16="http://schemas.microsoft.com/office/drawing/2014/main" id="{BA81E7FD-73AA-4A00-929C-EA40DE794227}"/>
            </a:ext>
          </a:extLst>
        </xdr:cNvPr>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EE979ECE-92F0-4983-A43C-2955E730F94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7270CF08-FAE2-4E79-9DCF-D93A664330E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F4887565-C8A0-4DF3-B01F-43E12124790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4" name="テキスト ボックス 453">
          <a:extLst>
            <a:ext uri="{FF2B5EF4-FFF2-40B4-BE49-F238E27FC236}">
              <a16:creationId xmlns:a16="http://schemas.microsoft.com/office/drawing/2014/main" id="{8D76DB31-E048-410B-B3E7-98792AED3AA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5" name="テキスト ボックス 454">
          <a:extLst>
            <a:ext uri="{FF2B5EF4-FFF2-40B4-BE49-F238E27FC236}">
              <a16:creationId xmlns:a16="http://schemas.microsoft.com/office/drawing/2014/main" id="{4B22333A-43EF-4275-8E15-9CA68B2F5A6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456" name="楕円 455">
          <a:extLst>
            <a:ext uri="{FF2B5EF4-FFF2-40B4-BE49-F238E27FC236}">
              <a16:creationId xmlns:a16="http://schemas.microsoft.com/office/drawing/2014/main" id="{6489F6E8-05EB-48F2-B361-8CCBF7287B5E}"/>
            </a:ext>
          </a:extLst>
        </xdr:cNvPr>
        <xdr:cNvSpPr/>
      </xdr:nvSpPr>
      <xdr:spPr>
        <a:xfrm>
          <a:off x="162687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53357</xdr:rowOff>
    </xdr:from>
    <xdr:ext cx="405111" cy="259045"/>
    <xdr:sp macro="" textlink="">
      <xdr:nvSpPr>
        <xdr:cNvPr id="457" name="【学校施設】&#10;有形固定資産減価償却率該当値テキスト">
          <a:extLst>
            <a:ext uri="{FF2B5EF4-FFF2-40B4-BE49-F238E27FC236}">
              <a16:creationId xmlns:a16="http://schemas.microsoft.com/office/drawing/2014/main" id="{D29844FD-609A-42C3-ACBB-CABB4DEDD665}"/>
            </a:ext>
          </a:extLst>
        </xdr:cNvPr>
        <xdr:cNvSpPr txBox="1"/>
      </xdr:nvSpPr>
      <xdr:spPr>
        <a:xfrm>
          <a:off x="16357600"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13970</xdr:rowOff>
    </xdr:from>
    <xdr:to>
      <xdr:col>81</xdr:col>
      <xdr:colOff>101600</xdr:colOff>
      <xdr:row>60</xdr:row>
      <xdr:rowOff>115570</xdr:rowOff>
    </xdr:to>
    <xdr:sp macro="" textlink="">
      <xdr:nvSpPr>
        <xdr:cNvPr id="458" name="楕円 457">
          <a:extLst>
            <a:ext uri="{FF2B5EF4-FFF2-40B4-BE49-F238E27FC236}">
              <a16:creationId xmlns:a16="http://schemas.microsoft.com/office/drawing/2014/main" id="{D82A220E-541D-427E-A0DB-29477DB6C93C}"/>
            </a:ext>
          </a:extLst>
        </xdr:cNvPr>
        <xdr:cNvSpPr/>
      </xdr:nvSpPr>
      <xdr:spPr>
        <a:xfrm>
          <a:off x="15430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64770</xdr:rowOff>
    </xdr:from>
    <xdr:to>
      <xdr:col>85</xdr:col>
      <xdr:colOff>127000</xdr:colOff>
      <xdr:row>60</xdr:row>
      <xdr:rowOff>125730</xdr:rowOff>
    </xdr:to>
    <xdr:cxnSp macro="">
      <xdr:nvCxnSpPr>
        <xdr:cNvPr id="459" name="直線コネクタ 458">
          <a:extLst>
            <a:ext uri="{FF2B5EF4-FFF2-40B4-BE49-F238E27FC236}">
              <a16:creationId xmlns:a16="http://schemas.microsoft.com/office/drawing/2014/main" id="{4D1AAE47-7365-4A62-8F75-F4724009A01F}"/>
            </a:ext>
          </a:extLst>
        </xdr:cNvPr>
        <xdr:cNvCxnSpPr/>
      </xdr:nvCxnSpPr>
      <xdr:spPr>
        <a:xfrm>
          <a:off x="15481300" y="1035177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19685</xdr:rowOff>
    </xdr:from>
    <xdr:to>
      <xdr:col>76</xdr:col>
      <xdr:colOff>165100</xdr:colOff>
      <xdr:row>60</xdr:row>
      <xdr:rowOff>121285</xdr:rowOff>
    </xdr:to>
    <xdr:sp macro="" textlink="">
      <xdr:nvSpPr>
        <xdr:cNvPr id="460" name="楕円 459">
          <a:extLst>
            <a:ext uri="{FF2B5EF4-FFF2-40B4-BE49-F238E27FC236}">
              <a16:creationId xmlns:a16="http://schemas.microsoft.com/office/drawing/2014/main" id="{15737109-FFD6-4476-953D-2185DB027D2E}"/>
            </a:ext>
          </a:extLst>
        </xdr:cNvPr>
        <xdr:cNvSpPr/>
      </xdr:nvSpPr>
      <xdr:spPr>
        <a:xfrm>
          <a:off x="14541500" y="1030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64770</xdr:rowOff>
    </xdr:from>
    <xdr:to>
      <xdr:col>81</xdr:col>
      <xdr:colOff>50800</xdr:colOff>
      <xdr:row>60</xdr:row>
      <xdr:rowOff>70485</xdr:rowOff>
    </xdr:to>
    <xdr:cxnSp macro="">
      <xdr:nvCxnSpPr>
        <xdr:cNvPr id="461" name="直線コネクタ 460">
          <a:extLst>
            <a:ext uri="{FF2B5EF4-FFF2-40B4-BE49-F238E27FC236}">
              <a16:creationId xmlns:a16="http://schemas.microsoft.com/office/drawing/2014/main" id="{4079D3C8-BB15-4834-9E51-96BF206EA1C6}"/>
            </a:ext>
          </a:extLst>
        </xdr:cNvPr>
        <xdr:cNvCxnSpPr/>
      </xdr:nvCxnSpPr>
      <xdr:spPr>
        <a:xfrm flipV="1">
          <a:off x="14592300" y="1035177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50165</xdr:rowOff>
    </xdr:from>
    <xdr:to>
      <xdr:col>72</xdr:col>
      <xdr:colOff>38100</xdr:colOff>
      <xdr:row>60</xdr:row>
      <xdr:rowOff>151765</xdr:rowOff>
    </xdr:to>
    <xdr:sp macro="" textlink="">
      <xdr:nvSpPr>
        <xdr:cNvPr id="462" name="楕円 461">
          <a:extLst>
            <a:ext uri="{FF2B5EF4-FFF2-40B4-BE49-F238E27FC236}">
              <a16:creationId xmlns:a16="http://schemas.microsoft.com/office/drawing/2014/main" id="{3C211380-B07F-4BE4-889B-A3DFCB986D6E}"/>
            </a:ext>
          </a:extLst>
        </xdr:cNvPr>
        <xdr:cNvSpPr/>
      </xdr:nvSpPr>
      <xdr:spPr>
        <a:xfrm>
          <a:off x="136525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70485</xdr:rowOff>
    </xdr:from>
    <xdr:to>
      <xdr:col>76</xdr:col>
      <xdr:colOff>114300</xdr:colOff>
      <xdr:row>60</xdr:row>
      <xdr:rowOff>100965</xdr:rowOff>
    </xdr:to>
    <xdr:cxnSp macro="">
      <xdr:nvCxnSpPr>
        <xdr:cNvPr id="463" name="直線コネクタ 462">
          <a:extLst>
            <a:ext uri="{FF2B5EF4-FFF2-40B4-BE49-F238E27FC236}">
              <a16:creationId xmlns:a16="http://schemas.microsoft.com/office/drawing/2014/main" id="{9044A105-6E6D-49CC-B4C8-1513026AE115}"/>
            </a:ext>
          </a:extLst>
        </xdr:cNvPr>
        <xdr:cNvCxnSpPr/>
      </xdr:nvCxnSpPr>
      <xdr:spPr>
        <a:xfrm flipV="1">
          <a:off x="13703300" y="1035748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46355</xdr:rowOff>
    </xdr:from>
    <xdr:to>
      <xdr:col>67</xdr:col>
      <xdr:colOff>101600</xdr:colOff>
      <xdr:row>60</xdr:row>
      <xdr:rowOff>147955</xdr:rowOff>
    </xdr:to>
    <xdr:sp macro="" textlink="">
      <xdr:nvSpPr>
        <xdr:cNvPr id="464" name="楕円 463">
          <a:extLst>
            <a:ext uri="{FF2B5EF4-FFF2-40B4-BE49-F238E27FC236}">
              <a16:creationId xmlns:a16="http://schemas.microsoft.com/office/drawing/2014/main" id="{F5801493-947F-441D-9D74-37255E959AEF}"/>
            </a:ext>
          </a:extLst>
        </xdr:cNvPr>
        <xdr:cNvSpPr/>
      </xdr:nvSpPr>
      <xdr:spPr>
        <a:xfrm>
          <a:off x="12763500" y="103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97155</xdr:rowOff>
    </xdr:from>
    <xdr:to>
      <xdr:col>71</xdr:col>
      <xdr:colOff>177800</xdr:colOff>
      <xdr:row>60</xdr:row>
      <xdr:rowOff>100965</xdr:rowOff>
    </xdr:to>
    <xdr:cxnSp macro="">
      <xdr:nvCxnSpPr>
        <xdr:cNvPr id="465" name="直線コネクタ 464">
          <a:extLst>
            <a:ext uri="{FF2B5EF4-FFF2-40B4-BE49-F238E27FC236}">
              <a16:creationId xmlns:a16="http://schemas.microsoft.com/office/drawing/2014/main" id="{D4F3E2CD-B6CD-4783-A662-8798838C251A}"/>
            </a:ext>
          </a:extLst>
        </xdr:cNvPr>
        <xdr:cNvCxnSpPr/>
      </xdr:nvCxnSpPr>
      <xdr:spPr>
        <a:xfrm>
          <a:off x="12814300" y="1038415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99712</xdr:rowOff>
    </xdr:from>
    <xdr:ext cx="405111" cy="259045"/>
    <xdr:sp macro="" textlink="">
      <xdr:nvSpPr>
        <xdr:cNvPr id="466" name="n_1aveValue【学校施設】&#10;有形固定資産減価償却率">
          <a:extLst>
            <a:ext uri="{FF2B5EF4-FFF2-40B4-BE49-F238E27FC236}">
              <a16:creationId xmlns:a16="http://schemas.microsoft.com/office/drawing/2014/main" id="{C8B77FE1-C33F-409D-BA79-1186EBF704EE}"/>
            </a:ext>
          </a:extLst>
        </xdr:cNvPr>
        <xdr:cNvSpPr txBox="1"/>
      </xdr:nvSpPr>
      <xdr:spPr>
        <a:xfrm>
          <a:off x="152660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118762</xdr:rowOff>
    </xdr:from>
    <xdr:ext cx="405111" cy="259045"/>
    <xdr:sp macro="" textlink="">
      <xdr:nvSpPr>
        <xdr:cNvPr id="467" name="n_2aveValue【学校施設】&#10;有形固定資産減価償却率">
          <a:extLst>
            <a:ext uri="{FF2B5EF4-FFF2-40B4-BE49-F238E27FC236}">
              <a16:creationId xmlns:a16="http://schemas.microsoft.com/office/drawing/2014/main" id="{79C6687C-A256-4E6E-88BF-A7B2B9473593}"/>
            </a:ext>
          </a:extLst>
        </xdr:cNvPr>
        <xdr:cNvSpPr txBox="1"/>
      </xdr:nvSpPr>
      <xdr:spPr>
        <a:xfrm>
          <a:off x="14389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101617</xdr:rowOff>
    </xdr:from>
    <xdr:ext cx="405111" cy="259045"/>
    <xdr:sp macro="" textlink="">
      <xdr:nvSpPr>
        <xdr:cNvPr id="468" name="n_3aveValue【学校施設】&#10;有形固定資産減価償却率">
          <a:extLst>
            <a:ext uri="{FF2B5EF4-FFF2-40B4-BE49-F238E27FC236}">
              <a16:creationId xmlns:a16="http://schemas.microsoft.com/office/drawing/2014/main" id="{909E76C5-BD92-4085-9E33-923A204E1B36}"/>
            </a:ext>
          </a:extLst>
        </xdr:cNvPr>
        <xdr:cNvSpPr txBox="1"/>
      </xdr:nvSpPr>
      <xdr:spPr>
        <a:xfrm>
          <a:off x="13500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52087</xdr:rowOff>
    </xdr:from>
    <xdr:ext cx="405111" cy="259045"/>
    <xdr:sp macro="" textlink="">
      <xdr:nvSpPr>
        <xdr:cNvPr id="469" name="n_4aveValue【学校施設】&#10;有形固定資産減価償却率">
          <a:extLst>
            <a:ext uri="{FF2B5EF4-FFF2-40B4-BE49-F238E27FC236}">
              <a16:creationId xmlns:a16="http://schemas.microsoft.com/office/drawing/2014/main" id="{7E2756D2-821D-470D-BC64-93603421BB3E}"/>
            </a:ext>
          </a:extLst>
        </xdr:cNvPr>
        <xdr:cNvSpPr txBox="1"/>
      </xdr:nvSpPr>
      <xdr:spPr>
        <a:xfrm>
          <a:off x="12611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106697</xdr:rowOff>
    </xdr:from>
    <xdr:ext cx="405111" cy="259045"/>
    <xdr:sp macro="" textlink="">
      <xdr:nvSpPr>
        <xdr:cNvPr id="470" name="n_1mainValue【学校施設】&#10;有形固定資産減価償却率">
          <a:extLst>
            <a:ext uri="{FF2B5EF4-FFF2-40B4-BE49-F238E27FC236}">
              <a16:creationId xmlns:a16="http://schemas.microsoft.com/office/drawing/2014/main" id="{8F14B5D8-C5A6-46F6-9D0B-F803B987EE27}"/>
            </a:ext>
          </a:extLst>
        </xdr:cNvPr>
        <xdr:cNvSpPr txBox="1"/>
      </xdr:nvSpPr>
      <xdr:spPr>
        <a:xfrm>
          <a:off x="1526604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112412</xdr:rowOff>
    </xdr:from>
    <xdr:ext cx="405111" cy="259045"/>
    <xdr:sp macro="" textlink="">
      <xdr:nvSpPr>
        <xdr:cNvPr id="471" name="n_2mainValue【学校施設】&#10;有形固定資産減価償却率">
          <a:extLst>
            <a:ext uri="{FF2B5EF4-FFF2-40B4-BE49-F238E27FC236}">
              <a16:creationId xmlns:a16="http://schemas.microsoft.com/office/drawing/2014/main" id="{AD9BC0EA-343D-4DFB-A3E3-CAB29747F288}"/>
            </a:ext>
          </a:extLst>
        </xdr:cNvPr>
        <xdr:cNvSpPr txBox="1"/>
      </xdr:nvSpPr>
      <xdr:spPr>
        <a:xfrm>
          <a:off x="143897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142892</xdr:rowOff>
    </xdr:from>
    <xdr:ext cx="405111" cy="259045"/>
    <xdr:sp macro="" textlink="">
      <xdr:nvSpPr>
        <xdr:cNvPr id="472" name="n_3mainValue【学校施設】&#10;有形固定資産減価償却率">
          <a:extLst>
            <a:ext uri="{FF2B5EF4-FFF2-40B4-BE49-F238E27FC236}">
              <a16:creationId xmlns:a16="http://schemas.microsoft.com/office/drawing/2014/main" id="{C6E12D9C-B2EA-44E5-9210-702A862FEC52}"/>
            </a:ext>
          </a:extLst>
        </xdr:cNvPr>
        <xdr:cNvSpPr txBox="1"/>
      </xdr:nvSpPr>
      <xdr:spPr>
        <a:xfrm>
          <a:off x="135007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139082</xdr:rowOff>
    </xdr:from>
    <xdr:ext cx="405111" cy="259045"/>
    <xdr:sp macro="" textlink="">
      <xdr:nvSpPr>
        <xdr:cNvPr id="473" name="n_4mainValue【学校施設】&#10;有形固定資産減価償却率">
          <a:extLst>
            <a:ext uri="{FF2B5EF4-FFF2-40B4-BE49-F238E27FC236}">
              <a16:creationId xmlns:a16="http://schemas.microsoft.com/office/drawing/2014/main" id="{C18D31E6-747B-402E-A478-45F222343230}"/>
            </a:ext>
          </a:extLst>
        </xdr:cNvPr>
        <xdr:cNvSpPr txBox="1"/>
      </xdr:nvSpPr>
      <xdr:spPr>
        <a:xfrm>
          <a:off x="126117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4" name="正方形/長方形 473">
          <a:extLst>
            <a:ext uri="{FF2B5EF4-FFF2-40B4-BE49-F238E27FC236}">
              <a16:creationId xmlns:a16="http://schemas.microsoft.com/office/drawing/2014/main" id="{835ED822-61AC-4365-88CE-E03C6F802CF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5" name="正方形/長方形 474">
          <a:extLst>
            <a:ext uri="{FF2B5EF4-FFF2-40B4-BE49-F238E27FC236}">
              <a16:creationId xmlns:a16="http://schemas.microsoft.com/office/drawing/2014/main" id="{3A9A1767-531B-4295-B525-27B72FE9C57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6" name="正方形/長方形 475">
          <a:extLst>
            <a:ext uri="{FF2B5EF4-FFF2-40B4-BE49-F238E27FC236}">
              <a16:creationId xmlns:a16="http://schemas.microsoft.com/office/drawing/2014/main" id="{727A7816-1C26-45C5-AA3C-D9A99858777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7" name="正方形/長方形 476">
          <a:extLst>
            <a:ext uri="{FF2B5EF4-FFF2-40B4-BE49-F238E27FC236}">
              <a16:creationId xmlns:a16="http://schemas.microsoft.com/office/drawing/2014/main" id="{A9FF6BA4-D1C6-4540-954A-C0589C9AA8B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8" name="正方形/長方形 477">
          <a:extLst>
            <a:ext uri="{FF2B5EF4-FFF2-40B4-BE49-F238E27FC236}">
              <a16:creationId xmlns:a16="http://schemas.microsoft.com/office/drawing/2014/main" id="{19418A9A-2EC8-4E86-A7A0-1209070BC34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9" name="正方形/長方形 478">
          <a:extLst>
            <a:ext uri="{FF2B5EF4-FFF2-40B4-BE49-F238E27FC236}">
              <a16:creationId xmlns:a16="http://schemas.microsoft.com/office/drawing/2014/main" id="{840872EC-7557-4427-92B2-AB66F582596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80" name="正方形/長方形 479">
          <a:extLst>
            <a:ext uri="{FF2B5EF4-FFF2-40B4-BE49-F238E27FC236}">
              <a16:creationId xmlns:a16="http://schemas.microsoft.com/office/drawing/2014/main" id="{309BCC9A-C96F-426A-A88F-CE0B85694A2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1" name="正方形/長方形 480">
          <a:extLst>
            <a:ext uri="{FF2B5EF4-FFF2-40B4-BE49-F238E27FC236}">
              <a16:creationId xmlns:a16="http://schemas.microsoft.com/office/drawing/2014/main" id="{EF7697A1-6D39-4C0B-9DDA-2C2DD90DF77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2" name="テキスト ボックス 481">
          <a:extLst>
            <a:ext uri="{FF2B5EF4-FFF2-40B4-BE49-F238E27FC236}">
              <a16:creationId xmlns:a16="http://schemas.microsoft.com/office/drawing/2014/main" id="{64A5DA83-D0BF-4ADA-9804-CD42D53D6AF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3" name="直線コネクタ 482">
          <a:extLst>
            <a:ext uri="{FF2B5EF4-FFF2-40B4-BE49-F238E27FC236}">
              <a16:creationId xmlns:a16="http://schemas.microsoft.com/office/drawing/2014/main" id="{CE952E80-5023-453F-8847-56BD7EF178F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84" name="直線コネクタ 483">
          <a:extLst>
            <a:ext uri="{FF2B5EF4-FFF2-40B4-BE49-F238E27FC236}">
              <a16:creationId xmlns:a16="http://schemas.microsoft.com/office/drawing/2014/main" id="{F34C8DD5-C118-4B69-A4AA-4CDBCC5E4DFF}"/>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5" name="テキスト ボックス 484">
          <a:extLst>
            <a:ext uri="{FF2B5EF4-FFF2-40B4-BE49-F238E27FC236}">
              <a16:creationId xmlns:a16="http://schemas.microsoft.com/office/drawing/2014/main" id="{77F835F6-78C7-488E-9814-3587D7F041DE}"/>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6" name="直線コネクタ 485">
          <a:extLst>
            <a:ext uri="{FF2B5EF4-FFF2-40B4-BE49-F238E27FC236}">
              <a16:creationId xmlns:a16="http://schemas.microsoft.com/office/drawing/2014/main" id="{C84C217C-EB68-4262-A651-F41B4F62959F}"/>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7" name="テキスト ボックス 486">
          <a:extLst>
            <a:ext uri="{FF2B5EF4-FFF2-40B4-BE49-F238E27FC236}">
              <a16:creationId xmlns:a16="http://schemas.microsoft.com/office/drawing/2014/main" id="{CCAEB013-B71A-4F6D-9517-88BC82060E3F}"/>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8" name="直線コネクタ 487">
          <a:extLst>
            <a:ext uri="{FF2B5EF4-FFF2-40B4-BE49-F238E27FC236}">
              <a16:creationId xmlns:a16="http://schemas.microsoft.com/office/drawing/2014/main" id="{888D9C97-504F-46AC-B0D9-BC9D08A9BF1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9" name="テキスト ボックス 488">
          <a:extLst>
            <a:ext uri="{FF2B5EF4-FFF2-40B4-BE49-F238E27FC236}">
              <a16:creationId xmlns:a16="http://schemas.microsoft.com/office/drawing/2014/main" id="{C0930732-FD6D-4B7A-97B3-55B3B46902AE}"/>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90" name="直線コネクタ 489">
          <a:extLst>
            <a:ext uri="{FF2B5EF4-FFF2-40B4-BE49-F238E27FC236}">
              <a16:creationId xmlns:a16="http://schemas.microsoft.com/office/drawing/2014/main" id="{0D4E5C8C-7BB4-4E05-86F2-A64E1628A368}"/>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91" name="テキスト ボックス 490">
          <a:extLst>
            <a:ext uri="{FF2B5EF4-FFF2-40B4-BE49-F238E27FC236}">
              <a16:creationId xmlns:a16="http://schemas.microsoft.com/office/drawing/2014/main" id="{21F6C076-A028-4A13-9176-1FA80241A21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92" name="直線コネクタ 491">
          <a:extLst>
            <a:ext uri="{FF2B5EF4-FFF2-40B4-BE49-F238E27FC236}">
              <a16:creationId xmlns:a16="http://schemas.microsoft.com/office/drawing/2014/main" id="{B0188911-E65D-4A6C-807E-680EAF21DD7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93" name="テキスト ボックス 492">
          <a:extLst>
            <a:ext uri="{FF2B5EF4-FFF2-40B4-BE49-F238E27FC236}">
              <a16:creationId xmlns:a16="http://schemas.microsoft.com/office/drawing/2014/main" id="{E5EF6C7B-260B-4C98-A2AF-49063ECCFA5B}"/>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4" name="直線コネクタ 493">
          <a:extLst>
            <a:ext uri="{FF2B5EF4-FFF2-40B4-BE49-F238E27FC236}">
              <a16:creationId xmlns:a16="http://schemas.microsoft.com/office/drawing/2014/main" id="{9954CD8B-C15C-4F25-B7E3-663C6C87989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95" name="テキスト ボックス 494">
          <a:extLst>
            <a:ext uri="{FF2B5EF4-FFF2-40B4-BE49-F238E27FC236}">
              <a16:creationId xmlns:a16="http://schemas.microsoft.com/office/drawing/2014/main" id="{70D0156C-33F9-40DB-9044-C95FC75CAC63}"/>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6" name="【学校施設】&#10;一人当たり面積グラフ枠">
          <a:extLst>
            <a:ext uri="{FF2B5EF4-FFF2-40B4-BE49-F238E27FC236}">
              <a16:creationId xmlns:a16="http://schemas.microsoft.com/office/drawing/2014/main" id="{363A44ED-5FFE-44DC-8848-3992D74E690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49530</xdr:rowOff>
    </xdr:from>
    <xdr:to>
      <xdr:col>116</xdr:col>
      <xdr:colOff>62864</xdr:colOff>
      <xdr:row>63</xdr:row>
      <xdr:rowOff>105728</xdr:rowOff>
    </xdr:to>
    <xdr:cxnSp macro="">
      <xdr:nvCxnSpPr>
        <xdr:cNvPr id="497" name="直線コネクタ 496">
          <a:extLst>
            <a:ext uri="{FF2B5EF4-FFF2-40B4-BE49-F238E27FC236}">
              <a16:creationId xmlns:a16="http://schemas.microsoft.com/office/drawing/2014/main" id="{6FB8EAB3-1EB7-433A-8A5F-119A9EDBFE14}"/>
            </a:ext>
          </a:extLst>
        </xdr:cNvPr>
        <xdr:cNvCxnSpPr/>
      </xdr:nvCxnSpPr>
      <xdr:spPr>
        <a:xfrm flipV="1">
          <a:off x="22160864" y="9650730"/>
          <a:ext cx="0" cy="1256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109555</xdr:rowOff>
    </xdr:from>
    <xdr:ext cx="469744" cy="259045"/>
    <xdr:sp macro="" textlink="">
      <xdr:nvSpPr>
        <xdr:cNvPr id="498" name="【学校施設】&#10;一人当たり面積最小値テキスト">
          <a:extLst>
            <a:ext uri="{FF2B5EF4-FFF2-40B4-BE49-F238E27FC236}">
              <a16:creationId xmlns:a16="http://schemas.microsoft.com/office/drawing/2014/main" id="{4D653F75-913B-457C-8047-2F98010357CB}"/>
            </a:ext>
          </a:extLst>
        </xdr:cNvPr>
        <xdr:cNvSpPr txBox="1"/>
      </xdr:nvSpPr>
      <xdr:spPr>
        <a:xfrm>
          <a:off x="22199600" y="10910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105728</xdr:rowOff>
    </xdr:from>
    <xdr:to>
      <xdr:col>116</xdr:col>
      <xdr:colOff>152400</xdr:colOff>
      <xdr:row>63</xdr:row>
      <xdr:rowOff>105728</xdr:rowOff>
    </xdr:to>
    <xdr:cxnSp macro="">
      <xdr:nvCxnSpPr>
        <xdr:cNvPr id="499" name="直線コネクタ 498">
          <a:extLst>
            <a:ext uri="{FF2B5EF4-FFF2-40B4-BE49-F238E27FC236}">
              <a16:creationId xmlns:a16="http://schemas.microsoft.com/office/drawing/2014/main" id="{C649238F-3860-44B6-92BD-84040E283D16}"/>
            </a:ext>
          </a:extLst>
        </xdr:cNvPr>
        <xdr:cNvCxnSpPr/>
      </xdr:nvCxnSpPr>
      <xdr:spPr>
        <a:xfrm>
          <a:off x="22072600" y="10907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167657</xdr:rowOff>
    </xdr:from>
    <xdr:ext cx="469744" cy="259045"/>
    <xdr:sp macro="" textlink="">
      <xdr:nvSpPr>
        <xdr:cNvPr id="500" name="【学校施設】&#10;一人当たり面積最大値テキスト">
          <a:extLst>
            <a:ext uri="{FF2B5EF4-FFF2-40B4-BE49-F238E27FC236}">
              <a16:creationId xmlns:a16="http://schemas.microsoft.com/office/drawing/2014/main" id="{1D0865CF-276B-4C85-90B4-1A2E62D4D524}"/>
            </a:ext>
          </a:extLst>
        </xdr:cNvPr>
        <xdr:cNvSpPr txBox="1"/>
      </xdr:nvSpPr>
      <xdr:spPr>
        <a:xfrm>
          <a:off x="22199600" y="9425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49530</xdr:rowOff>
    </xdr:from>
    <xdr:to>
      <xdr:col>116</xdr:col>
      <xdr:colOff>152400</xdr:colOff>
      <xdr:row>56</xdr:row>
      <xdr:rowOff>49530</xdr:rowOff>
    </xdr:to>
    <xdr:cxnSp macro="">
      <xdr:nvCxnSpPr>
        <xdr:cNvPr id="501" name="直線コネクタ 500">
          <a:extLst>
            <a:ext uri="{FF2B5EF4-FFF2-40B4-BE49-F238E27FC236}">
              <a16:creationId xmlns:a16="http://schemas.microsoft.com/office/drawing/2014/main" id="{CCD567AE-8C51-49CC-A314-B8620A4747F5}"/>
            </a:ext>
          </a:extLst>
        </xdr:cNvPr>
        <xdr:cNvCxnSpPr/>
      </xdr:nvCxnSpPr>
      <xdr:spPr>
        <a:xfrm>
          <a:off x="22072600" y="965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502" name="【学校施設】&#10;一人当たり面積平均値テキスト">
          <a:extLst>
            <a:ext uri="{FF2B5EF4-FFF2-40B4-BE49-F238E27FC236}">
              <a16:creationId xmlns:a16="http://schemas.microsoft.com/office/drawing/2014/main" id="{27EC4F29-CE63-4BEF-AFF7-769EA85FB870}"/>
            </a:ext>
          </a:extLst>
        </xdr:cNvPr>
        <xdr:cNvSpPr txBox="1"/>
      </xdr:nvSpPr>
      <xdr:spPr>
        <a:xfrm>
          <a:off x="22199600" y="10320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503" name="フローチャート: 判断 502">
          <a:extLst>
            <a:ext uri="{FF2B5EF4-FFF2-40B4-BE49-F238E27FC236}">
              <a16:creationId xmlns:a16="http://schemas.microsoft.com/office/drawing/2014/main" id="{8657CAAF-E661-4D0D-8A95-21BA362CEFB8}"/>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28067</xdr:rowOff>
    </xdr:from>
    <xdr:to>
      <xdr:col>112</xdr:col>
      <xdr:colOff>38100</xdr:colOff>
      <xdr:row>61</xdr:row>
      <xdr:rowOff>129667</xdr:rowOff>
    </xdr:to>
    <xdr:sp macro="" textlink="">
      <xdr:nvSpPr>
        <xdr:cNvPr id="504" name="フローチャート: 判断 503">
          <a:extLst>
            <a:ext uri="{FF2B5EF4-FFF2-40B4-BE49-F238E27FC236}">
              <a16:creationId xmlns:a16="http://schemas.microsoft.com/office/drawing/2014/main" id="{A5475E7B-F18B-4590-8FB3-44DDE8F39857}"/>
            </a:ext>
          </a:extLst>
        </xdr:cNvPr>
        <xdr:cNvSpPr/>
      </xdr:nvSpPr>
      <xdr:spPr>
        <a:xfrm>
          <a:off x="21272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51308</xdr:rowOff>
    </xdr:from>
    <xdr:to>
      <xdr:col>107</xdr:col>
      <xdr:colOff>101600</xdr:colOff>
      <xdr:row>61</xdr:row>
      <xdr:rowOff>152908</xdr:rowOff>
    </xdr:to>
    <xdr:sp macro="" textlink="">
      <xdr:nvSpPr>
        <xdr:cNvPr id="505" name="フローチャート: 判断 504">
          <a:extLst>
            <a:ext uri="{FF2B5EF4-FFF2-40B4-BE49-F238E27FC236}">
              <a16:creationId xmlns:a16="http://schemas.microsoft.com/office/drawing/2014/main" id="{BE15F875-0AA9-4695-9A75-B64152962C3B}"/>
            </a:ext>
          </a:extLst>
        </xdr:cNvPr>
        <xdr:cNvSpPr/>
      </xdr:nvSpPr>
      <xdr:spPr>
        <a:xfrm>
          <a:off x="20383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62357</xdr:rowOff>
    </xdr:from>
    <xdr:to>
      <xdr:col>102</xdr:col>
      <xdr:colOff>165100</xdr:colOff>
      <xdr:row>61</xdr:row>
      <xdr:rowOff>163957</xdr:rowOff>
    </xdr:to>
    <xdr:sp macro="" textlink="">
      <xdr:nvSpPr>
        <xdr:cNvPr id="506" name="フローチャート: 判断 505">
          <a:extLst>
            <a:ext uri="{FF2B5EF4-FFF2-40B4-BE49-F238E27FC236}">
              <a16:creationId xmlns:a16="http://schemas.microsoft.com/office/drawing/2014/main" id="{63566818-E016-44CC-B024-0E01F20F7B72}"/>
            </a:ext>
          </a:extLst>
        </xdr:cNvPr>
        <xdr:cNvSpPr/>
      </xdr:nvSpPr>
      <xdr:spPr>
        <a:xfrm>
          <a:off x="19494500" y="10520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80073</xdr:rowOff>
    </xdr:from>
    <xdr:to>
      <xdr:col>98</xdr:col>
      <xdr:colOff>38100</xdr:colOff>
      <xdr:row>62</xdr:row>
      <xdr:rowOff>10223</xdr:rowOff>
    </xdr:to>
    <xdr:sp macro="" textlink="">
      <xdr:nvSpPr>
        <xdr:cNvPr id="507" name="フローチャート: 判断 506">
          <a:extLst>
            <a:ext uri="{FF2B5EF4-FFF2-40B4-BE49-F238E27FC236}">
              <a16:creationId xmlns:a16="http://schemas.microsoft.com/office/drawing/2014/main" id="{752DFF07-9486-4266-882A-506BA953C053}"/>
            </a:ext>
          </a:extLst>
        </xdr:cNvPr>
        <xdr:cNvSpPr/>
      </xdr:nvSpPr>
      <xdr:spPr>
        <a:xfrm>
          <a:off x="18605500" y="1053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E1375424-1828-4D32-9980-F02B4E11645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8933316C-67BD-47AD-A1DD-B24C2746D89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EED1C8F1-BFFE-470E-8E96-DA938118434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FC89ECBE-9BE4-4E3D-B6A6-9E81C05D69D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id="{F9D1172B-72DD-431B-B915-E99A880EEAE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162941</xdr:rowOff>
    </xdr:from>
    <xdr:to>
      <xdr:col>116</xdr:col>
      <xdr:colOff>114300</xdr:colOff>
      <xdr:row>62</xdr:row>
      <xdr:rowOff>93091</xdr:rowOff>
    </xdr:to>
    <xdr:sp macro="" textlink="">
      <xdr:nvSpPr>
        <xdr:cNvPr id="513" name="楕円 512">
          <a:extLst>
            <a:ext uri="{FF2B5EF4-FFF2-40B4-BE49-F238E27FC236}">
              <a16:creationId xmlns:a16="http://schemas.microsoft.com/office/drawing/2014/main" id="{42076BDF-9905-4275-B4C4-E0CDD6322C4A}"/>
            </a:ext>
          </a:extLst>
        </xdr:cNvPr>
        <xdr:cNvSpPr/>
      </xdr:nvSpPr>
      <xdr:spPr>
        <a:xfrm>
          <a:off x="22110700" y="1062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141368</xdr:rowOff>
    </xdr:from>
    <xdr:ext cx="469744" cy="259045"/>
    <xdr:sp macro="" textlink="">
      <xdr:nvSpPr>
        <xdr:cNvPr id="514" name="【学校施設】&#10;一人当たり面積該当値テキスト">
          <a:extLst>
            <a:ext uri="{FF2B5EF4-FFF2-40B4-BE49-F238E27FC236}">
              <a16:creationId xmlns:a16="http://schemas.microsoft.com/office/drawing/2014/main" id="{E6325188-E6E3-4DE1-899B-6F09E9D04844}"/>
            </a:ext>
          </a:extLst>
        </xdr:cNvPr>
        <xdr:cNvSpPr txBox="1"/>
      </xdr:nvSpPr>
      <xdr:spPr>
        <a:xfrm>
          <a:off x="22199600" y="1059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144653</xdr:rowOff>
    </xdr:from>
    <xdr:to>
      <xdr:col>112</xdr:col>
      <xdr:colOff>38100</xdr:colOff>
      <xdr:row>60</xdr:row>
      <xdr:rowOff>74803</xdr:rowOff>
    </xdr:to>
    <xdr:sp macro="" textlink="">
      <xdr:nvSpPr>
        <xdr:cNvPr id="515" name="楕円 514">
          <a:extLst>
            <a:ext uri="{FF2B5EF4-FFF2-40B4-BE49-F238E27FC236}">
              <a16:creationId xmlns:a16="http://schemas.microsoft.com/office/drawing/2014/main" id="{40CC29D8-15F4-4390-96C8-E628F1A71481}"/>
            </a:ext>
          </a:extLst>
        </xdr:cNvPr>
        <xdr:cNvSpPr/>
      </xdr:nvSpPr>
      <xdr:spPr>
        <a:xfrm>
          <a:off x="21272500" y="10260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24003</xdr:rowOff>
    </xdr:from>
    <xdr:to>
      <xdr:col>116</xdr:col>
      <xdr:colOff>63500</xdr:colOff>
      <xdr:row>62</xdr:row>
      <xdr:rowOff>42291</xdr:rowOff>
    </xdr:to>
    <xdr:cxnSp macro="">
      <xdr:nvCxnSpPr>
        <xdr:cNvPr id="516" name="直線コネクタ 515">
          <a:extLst>
            <a:ext uri="{FF2B5EF4-FFF2-40B4-BE49-F238E27FC236}">
              <a16:creationId xmlns:a16="http://schemas.microsoft.com/office/drawing/2014/main" id="{5336491B-8F03-420C-ADE8-3A7422889978}"/>
            </a:ext>
          </a:extLst>
        </xdr:cNvPr>
        <xdr:cNvCxnSpPr/>
      </xdr:nvCxnSpPr>
      <xdr:spPr>
        <a:xfrm>
          <a:off x="21323300" y="10311003"/>
          <a:ext cx="838200" cy="36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18923</xdr:rowOff>
    </xdr:from>
    <xdr:to>
      <xdr:col>107</xdr:col>
      <xdr:colOff>101600</xdr:colOff>
      <xdr:row>60</xdr:row>
      <xdr:rowOff>120523</xdr:rowOff>
    </xdr:to>
    <xdr:sp macro="" textlink="">
      <xdr:nvSpPr>
        <xdr:cNvPr id="517" name="楕円 516">
          <a:extLst>
            <a:ext uri="{FF2B5EF4-FFF2-40B4-BE49-F238E27FC236}">
              <a16:creationId xmlns:a16="http://schemas.microsoft.com/office/drawing/2014/main" id="{B933AD1A-5D84-4741-946A-228FD113AC2A}"/>
            </a:ext>
          </a:extLst>
        </xdr:cNvPr>
        <xdr:cNvSpPr/>
      </xdr:nvSpPr>
      <xdr:spPr>
        <a:xfrm>
          <a:off x="20383500" y="10305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24003</xdr:rowOff>
    </xdr:from>
    <xdr:to>
      <xdr:col>111</xdr:col>
      <xdr:colOff>177800</xdr:colOff>
      <xdr:row>60</xdr:row>
      <xdr:rowOff>69723</xdr:rowOff>
    </xdr:to>
    <xdr:cxnSp macro="">
      <xdr:nvCxnSpPr>
        <xdr:cNvPr id="518" name="直線コネクタ 517">
          <a:extLst>
            <a:ext uri="{FF2B5EF4-FFF2-40B4-BE49-F238E27FC236}">
              <a16:creationId xmlns:a16="http://schemas.microsoft.com/office/drawing/2014/main" id="{6C9094CC-4A64-4F93-AA25-D16D0530B98D}"/>
            </a:ext>
          </a:extLst>
        </xdr:cNvPr>
        <xdr:cNvCxnSpPr/>
      </xdr:nvCxnSpPr>
      <xdr:spPr>
        <a:xfrm flipV="1">
          <a:off x="20434300" y="10311003"/>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37211</xdr:rowOff>
    </xdr:from>
    <xdr:to>
      <xdr:col>102</xdr:col>
      <xdr:colOff>165100</xdr:colOff>
      <xdr:row>60</xdr:row>
      <xdr:rowOff>138811</xdr:rowOff>
    </xdr:to>
    <xdr:sp macro="" textlink="">
      <xdr:nvSpPr>
        <xdr:cNvPr id="519" name="楕円 518">
          <a:extLst>
            <a:ext uri="{FF2B5EF4-FFF2-40B4-BE49-F238E27FC236}">
              <a16:creationId xmlns:a16="http://schemas.microsoft.com/office/drawing/2014/main" id="{EC6599D8-2807-4E02-93BD-F7079B21B349}"/>
            </a:ext>
          </a:extLst>
        </xdr:cNvPr>
        <xdr:cNvSpPr/>
      </xdr:nvSpPr>
      <xdr:spPr>
        <a:xfrm>
          <a:off x="19494500" y="10324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69723</xdr:rowOff>
    </xdr:from>
    <xdr:to>
      <xdr:col>107</xdr:col>
      <xdr:colOff>50800</xdr:colOff>
      <xdr:row>60</xdr:row>
      <xdr:rowOff>88011</xdr:rowOff>
    </xdr:to>
    <xdr:cxnSp macro="">
      <xdr:nvCxnSpPr>
        <xdr:cNvPr id="520" name="直線コネクタ 519">
          <a:extLst>
            <a:ext uri="{FF2B5EF4-FFF2-40B4-BE49-F238E27FC236}">
              <a16:creationId xmlns:a16="http://schemas.microsoft.com/office/drawing/2014/main" id="{126B9428-40E0-4CA1-B8FF-060CB91ACF77}"/>
            </a:ext>
          </a:extLst>
        </xdr:cNvPr>
        <xdr:cNvCxnSpPr/>
      </xdr:nvCxnSpPr>
      <xdr:spPr>
        <a:xfrm flipV="1">
          <a:off x="19545300" y="10356723"/>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54356</xdr:rowOff>
    </xdr:from>
    <xdr:to>
      <xdr:col>98</xdr:col>
      <xdr:colOff>38100</xdr:colOff>
      <xdr:row>60</xdr:row>
      <xdr:rowOff>155956</xdr:rowOff>
    </xdr:to>
    <xdr:sp macro="" textlink="">
      <xdr:nvSpPr>
        <xdr:cNvPr id="521" name="楕円 520">
          <a:extLst>
            <a:ext uri="{FF2B5EF4-FFF2-40B4-BE49-F238E27FC236}">
              <a16:creationId xmlns:a16="http://schemas.microsoft.com/office/drawing/2014/main" id="{3991DBE8-C577-41B9-B4E6-38BC2E19B9B3}"/>
            </a:ext>
          </a:extLst>
        </xdr:cNvPr>
        <xdr:cNvSpPr/>
      </xdr:nvSpPr>
      <xdr:spPr>
        <a:xfrm>
          <a:off x="18605500" y="1034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88011</xdr:rowOff>
    </xdr:from>
    <xdr:to>
      <xdr:col>102</xdr:col>
      <xdr:colOff>114300</xdr:colOff>
      <xdr:row>60</xdr:row>
      <xdr:rowOff>105156</xdr:rowOff>
    </xdr:to>
    <xdr:cxnSp macro="">
      <xdr:nvCxnSpPr>
        <xdr:cNvPr id="522" name="直線コネクタ 521">
          <a:extLst>
            <a:ext uri="{FF2B5EF4-FFF2-40B4-BE49-F238E27FC236}">
              <a16:creationId xmlns:a16="http://schemas.microsoft.com/office/drawing/2014/main" id="{84A2CF9B-21D2-498A-9999-1EAE3EABA595}"/>
            </a:ext>
          </a:extLst>
        </xdr:cNvPr>
        <xdr:cNvCxnSpPr/>
      </xdr:nvCxnSpPr>
      <xdr:spPr>
        <a:xfrm flipV="1">
          <a:off x="18656300" y="10375011"/>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120794</xdr:rowOff>
    </xdr:from>
    <xdr:ext cx="469744" cy="259045"/>
    <xdr:sp macro="" textlink="">
      <xdr:nvSpPr>
        <xdr:cNvPr id="523" name="n_1aveValue【学校施設】&#10;一人当たり面積">
          <a:extLst>
            <a:ext uri="{FF2B5EF4-FFF2-40B4-BE49-F238E27FC236}">
              <a16:creationId xmlns:a16="http://schemas.microsoft.com/office/drawing/2014/main" id="{D6B18684-9506-4261-A415-16C44B4DB311}"/>
            </a:ext>
          </a:extLst>
        </xdr:cNvPr>
        <xdr:cNvSpPr txBox="1"/>
      </xdr:nvSpPr>
      <xdr:spPr>
        <a:xfrm>
          <a:off x="21075727" y="1057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144035</xdr:rowOff>
    </xdr:from>
    <xdr:ext cx="469744" cy="259045"/>
    <xdr:sp macro="" textlink="">
      <xdr:nvSpPr>
        <xdr:cNvPr id="524" name="n_2aveValue【学校施設】&#10;一人当たり面積">
          <a:extLst>
            <a:ext uri="{FF2B5EF4-FFF2-40B4-BE49-F238E27FC236}">
              <a16:creationId xmlns:a16="http://schemas.microsoft.com/office/drawing/2014/main" id="{AD638B8F-DED5-4097-8A1B-B227B6CB3F87}"/>
            </a:ext>
          </a:extLst>
        </xdr:cNvPr>
        <xdr:cNvSpPr txBox="1"/>
      </xdr:nvSpPr>
      <xdr:spPr>
        <a:xfrm>
          <a:off x="20199427" y="1060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155084</xdr:rowOff>
    </xdr:from>
    <xdr:ext cx="469744" cy="259045"/>
    <xdr:sp macro="" textlink="">
      <xdr:nvSpPr>
        <xdr:cNvPr id="525" name="n_3aveValue【学校施設】&#10;一人当たり面積">
          <a:extLst>
            <a:ext uri="{FF2B5EF4-FFF2-40B4-BE49-F238E27FC236}">
              <a16:creationId xmlns:a16="http://schemas.microsoft.com/office/drawing/2014/main" id="{AD4844CA-867A-48F7-AC8A-D2B9C2B68EE0}"/>
            </a:ext>
          </a:extLst>
        </xdr:cNvPr>
        <xdr:cNvSpPr txBox="1"/>
      </xdr:nvSpPr>
      <xdr:spPr>
        <a:xfrm>
          <a:off x="19310427" y="10613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1350</xdr:rowOff>
    </xdr:from>
    <xdr:ext cx="469744" cy="259045"/>
    <xdr:sp macro="" textlink="">
      <xdr:nvSpPr>
        <xdr:cNvPr id="526" name="n_4aveValue【学校施設】&#10;一人当たり面積">
          <a:extLst>
            <a:ext uri="{FF2B5EF4-FFF2-40B4-BE49-F238E27FC236}">
              <a16:creationId xmlns:a16="http://schemas.microsoft.com/office/drawing/2014/main" id="{221C6702-1FB6-4286-A2B3-81D570D65D45}"/>
            </a:ext>
          </a:extLst>
        </xdr:cNvPr>
        <xdr:cNvSpPr txBox="1"/>
      </xdr:nvSpPr>
      <xdr:spPr>
        <a:xfrm>
          <a:off x="18421427" y="10631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91330</xdr:rowOff>
    </xdr:from>
    <xdr:ext cx="469744" cy="259045"/>
    <xdr:sp macro="" textlink="">
      <xdr:nvSpPr>
        <xdr:cNvPr id="527" name="n_1mainValue【学校施設】&#10;一人当たり面積">
          <a:extLst>
            <a:ext uri="{FF2B5EF4-FFF2-40B4-BE49-F238E27FC236}">
              <a16:creationId xmlns:a16="http://schemas.microsoft.com/office/drawing/2014/main" id="{1FD70EBA-E7BE-40F4-A9CF-3017CB34C847}"/>
            </a:ext>
          </a:extLst>
        </xdr:cNvPr>
        <xdr:cNvSpPr txBox="1"/>
      </xdr:nvSpPr>
      <xdr:spPr>
        <a:xfrm>
          <a:off x="21075727" y="10035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137050</xdr:rowOff>
    </xdr:from>
    <xdr:ext cx="469744" cy="259045"/>
    <xdr:sp macro="" textlink="">
      <xdr:nvSpPr>
        <xdr:cNvPr id="528" name="n_2mainValue【学校施設】&#10;一人当たり面積">
          <a:extLst>
            <a:ext uri="{FF2B5EF4-FFF2-40B4-BE49-F238E27FC236}">
              <a16:creationId xmlns:a16="http://schemas.microsoft.com/office/drawing/2014/main" id="{F115FFFA-F31D-44BA-B8A4-21C6F9298440}"/>
            </a:ext>
          </a:extLst>
        </xdr:cNvPr>
        <xdr:cNvSpPr txBox="1"/>
      </xdr:nvSpPr>
      <xdr:spPr>
        <a:xfrm>
          <a:off x="20199427" y="10081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155338</xdr:rowOff>
    </xdr:from>
    <xdr:ext cx="469744" cy="259045"/>
    <xdr:sp macro="" textlink="">
      <xdr:nvSpPr>
        <xdr:cNvPr id="529" name="n_3mainValue【学校施設】&#10;一人当たり面積">
          <a:extLst>
            <a:ext uri="{FF2B5EF4-FFF2-40B4-BE49-F238E27FC236}">
              <a16:creationId xmlns:a16="http://schemas.microsoft.com/office/drawing/2014/main" id="{D2C97A50-51E0-4ADB-8922-627029B4BD57}"/>
            </a:ext>
          </a:extLst>
        </xdr:cNvPr>
        <xdr:cNvSpPr txBox="1"/>
      </xdr:nvSpPr>
      <xdr:spPr>
        <a:xfrm>
          <a:off x="19310427" y="1009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1033</xdr:rowOff>
    </xdr:from>
    <xdr:ext cx="469744" cy="259045"/>
    <xdr:sp macro="" textlink="">
      <xdr:nvSpPr>
        <xdr:cNvPr id="530" name="n_4mainValue【学校施設】&#10;一人当たり面積">
          <a:extLst>
            <a:ext uri="{FF2B5EF4-FFF2-40B4-BE49-F238E27FC236}">
              <a16:creationId xmlns:a16="http://schemas.microsoft.com/office/drawing/2014/main" id="{F3BA10F7-20EC-4621-BE76-0581FE00169A}"/>
            </a:ext>
          </a:extLst>
        </xdr:cNvPr>
        <xdr:cNvSpPr txBox="1"/>
      </xdr:nvSpPr>
      <xdr:spPr>
        <a:xfrm>
          <a:off x="18421427" y="1011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1" name="正方形/長方形 530">
          <a:extLst>
            <a:ext uri="{FF2B5EF4-FFF2-40B4-BE49-F238E27FC236}">
              <a16:creationId xmlns:a16="http://schemas.microsoft.com/office/drawing/2014/main" id="{13D3CAA7-5DC5-49DC-B648-8EFB02DBCF9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2" name="正方形/長方形 531">
          <a:extLst>
            <a:ext uri="{FF2B5EF4-FFF2-40B4-BE49-F238E27FC236}">
              <a16:creationId xmlns:a16="http://schemas.microsoft.com/office/drawing/2014/main" id="{EC005994-6EF3-4716-B50A-4B802F27FCA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3" name="正方形/長方形 532">
          <a:extLst>
            <a:ext uri="{FF2B5EF4-FFF2-40B4-BE49-F238E27FC236}">
              <a16:creationId xmlns:a16="http://schemas.microsoft.com/office/drawing/2014/main" id="{8B7D2207-6FA8-4D9A-B378-7B3CB3ADB18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4" name="正方形/長方形 533">
          <a:extLst>
            <a:ext uri="{FF2B5EF4-FFF2-40B4-BE49-F238E27FC236}">
              <a16:creationId xmlns:a16="http://schemas.microsoft.com/office/drawing/2014/main" id="{0920E0AC-C90E-4E87-A884-83621A25691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5" name="正方形/長方形 534">
          <a:extLst>
            <a:ext uri="{FF2B5EF4-FFF2-40B4-BE49-F238E27FC236}">
              <a16:creationId xmlns:a16="http://schemas.microsoft.com/office/drawing/2014/main" id="{41868982-90CF-415F-ADDC-3257FFB20C7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6" name="正方形/長方形 535">
          <a:extLst>
            <a:ext uri="{FF2B5EF4-FFF2-40B4-BE49-F238E27FC236}">
              <a16:creationId xmlns:a16="http://schemas.microsoft.com/office/drawing/2014/main" id="{880EB250-9200-42CA-9F5C-CA1BF8DF0BD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7" name="正方形/長方形 536">
          <a:extLst>
            <a:ext uri="{FF2B5EF4-FFF2-40B4-BE49-F238E27FC236}">
              <a16:creationId xmlns:a16="http://schemas.microsoft.com/office/drawing/2014/main" id="{964D11A3-B520-475E-AA4E-618A7D96926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8" name="正方形/長方形 537">
          <a:extLst>
            <a:ext uri="{FF2B5EF4-FFF2-40B4-BE49-F238E27FC236}">
              <a16:creationId xmlns:a16="http://schemas.microsoft.com/office/drawing/2014/main" id="{0C5EF531-72D1-4DAB-89FE-B98243DD4F39}"/>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9" name="正方形/長方形 538">
          <a:extLst>
            <a:ext uri="{FF2B5EF4-FFF2-40B4-BE49-F238E27FC236}">
              <a16:creationId xmlns:a16="http://schemas.microsoft.com/office/drawing/2014/main" id="{5373B3E7-BAE0-4F8E-8164-58C65D2E838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40" name="正方形/長方形 539">
          <a:extLst>
            <a:ext uri="{FF2B5EF4-FFF2-40B4-BE49-F238E27FC236}">
              <a16:creationId xmlns:a16="http://schemas.microsoft.com/office/drawing/2014/main" id="{91C9112E-EF5B-49DC-8C59-37079C6DB32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1" name="正方形/長方形 540">
          <a:extLst>
            <a:ext uri="{FF2B5EF4-FFF2-40B4-BE49-F238E27FC236}">
              <a16:creationId xmlns:a16="http://schemas.microsoft.com/office/drawing/2014/main" id="{BF237552-A43E-417C-93EF-4F86EE2B61A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2" name="正方形/長方形 541">
          <a:extLst>
            <a:ext uri="{FF2B5EF4-FFF2-40B4-BE49-F238E27FC236}">
              <a16:creationId xmlns:a16="http://schemas.microsoft.com/office/drawing/2014/main" id="{89DB318F-C6F2-46F9-8BE9-6D86FD0678B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3" name="正方形/長方形 542">
          <a:extLst>
            <a:ext uri="{FF2B5EF4-FFF2-40B4-BE49-F238E27FC236}">
              <a16:creationId xmlns:a16="http://schemas.microsoft.com/office/drawing/2014/main" id="{4E11D4AE-5904-487F-BA7E-6D60C0FB113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4" name="正方形/長方形 543">
          <a:extLst>
            <a:ext uri="{FF2B5EF4-FFF2-40B4-BE49-F238E27FC236}">
              <a16:creationId xmlns:a16="http://schemas.microsoft.com/office/drawing/2014/main" id="{3E76ACEB-2B15-441E-957F-989F03946E8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5" name="正方形/長方形 544">
          <a:extLst>
            <a:ext uri="{FF2B5EF4-FFF2-40B4-BE49-F238E27FC236}">
              <a16:creationId xmlns:a16="http://schemas.microsoft.com/office/drawing/2014/main" id="{A7CC3D48-802C-4AC1-B52E-1D8F852878A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6" name="正方形/長方形 545">
          <a:extLst>
            <a:ext uri="{FF2B5EF4-FFF2-40B4-BE49-F238E27FC236}">
              <a16:creationId xmlns:a16="http://schemas.microsoft.com/office/drawing/2014/main" id="{C9949855-ED00-4B8C-860B-2A0B92CE0D9A}"/>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7" name="正方形/長方形 546">
          <a:extLst>
            <a:ext uri="{FF2B5EF4-FFF2-40B4-BE49-F238E27FC236}">
              <a16:creationId xmlns:a16="http://schemas.microsoft.com/office/drawing/2014/main" id="{C7CD5F15-72B9-4658-85EF-7D4178DA4F6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8" name="正方形/長方形 547">
          <a:extLst>
            <a:ext uri="{FF2B5EF4-FFF2-40B4-BE49-F238E27FC236}">
              <a16:creationId xmlns:a16="http://schemas.microsoft.com/office/drawing/2014/main" id="{37838139-1619-4CEB-9F9E-AC9AAFB119A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9" name="正方形/長方形 548">
          <a:extLst>
            <a:ext uri="{FF2B5EF4-FFF2-40B4-BE49-F238E27FC236}">
              <a16:creationId xmlns:a16="http://schemas.microsoft.com/office/drawing/2014/main" id="{D77965DC-B504-4C31-B752-8BF50081460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50" name="正方形/長方形 549">
          <a:extLst>
            <a:ext uri="{FF2B5EF4-FFF2-40B4-BE49-F238E27FC236}">
              <a16:creationId xmlns:a16="http://schemas.microsoft.com/office/drawing/2014/main" id="{C8318777-A48C-4BC1-8397-F0C87A6E1FE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1" name="正方形/長方形 550">
          <a:extLst>
            <a:ext uri="{FF2B5EF4-FFF2-40B4-BE49-F238E27FC236}">
              <a16:creationId xmlns:a16="http://schemas.microsoft.com/office/drawing/2014/main" id="{6E419DFB-BB46-4F68-8965-A83D4F3935B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2" name="正方形/長方形 551">
          <a:extLst>
            <a:ext uri="{FF2B5EF4-FFF2-40B4-BE49-F238E27FC236}">
              <a16:creationId xmlns:a16="http://schemas.microsoft.com/office/drawing/2014/main" id="{3CAE0DCB-FA62-46BB-A361-F642FA7D7E0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3" name="正方形/長方形 552">
          <a:extLst>
            <a:ext uri="{FF2B5EF4-FFF2-40B4-BE49-F238E27FC236}">
              <a16:creationId xmlns:a16="http://schemas.microsoft.com/office/drawing/2014/main" id="{519A0522-E571-44D5-A379-3A0FEEF091D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4" name="正方形/長方形 553">
          <a:extLst>
            <a:ext uri="{FF2B5EF4-FFF2-40B4-BE49-F238E27FC236}">
              <a16:creationId xmlns:a16="http://schemas.microsoft.com/office/drawing/2014/main" id="{E67B7994-0CE7-41CC-8805-59387D4D423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5" name="テキスト ボックス 554">
          <a:extLst>
            <a:ext uri="{FF2B5EF4-FFF2-40B4-BE49-F238E27FC236}">
              <a16:creationId xmlns:a16="http://schemas.microsoft.com/office/drawing/2014/main" id="{F99BD8D5-2569-4BB4-BE2B-A419720B6A2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6" name="直線コネクタ 555">
          <a:extLst>
            <a:ext uri="{FF2B5EF4-FFF2-40B4-BE49-F238E27FC236}">
              <a16:creationId xmlns:a16="http://schemas.microsoft.com/office/drawing/2014/main" id="{C80774A5-A065-4BBC-B73A-3841227A50F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7" name="テキスト ボックス 556">
          <a:extLst>
            <a:ext uri="{FF2B5EF4-FFF2-40B4-BE49-F238E27FC236}">
              <a16:creationId xmlns:a16="http://schemas.microsoft.com/office/drawing/2014/main" id="{E017FBDB-8D73-4A18-A150-1C785760C0B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8" name="直線コネクタ 557">
          <a:extLst>
            <a:ext uri="{FF2B5EF4-FFF2-40B4-BE49-F238E27FC236}">
              <a16:creationId xmlns:a16="http://schemas.microsoft.com/office/drawing/2014/main" id="{3F2C4119-D4F4-4326-9344-D9DE2A17FCA4}"/>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9" name="テキスト ボックス 558">
          <a:extLst>
            <a:ext uri="{FF2B5EF4-FFF2-40B4-BE49-F238E27FC236}">
              <a16:creationId xmlns:a16="http://schemas.microsoft.com/office/drawing/2014/main" id="{8DC107F5-629A-4595-93F0-AF425869935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60" name="直線コネクタ 559">
          <a:extLst>
            <a:ext uri="{FF2B5EF4-FFF2-40B4-BE49-F238E27FC236}">
              <a16:creationId xmlns:a16="http://schemas.microsoft.com/office/drawing/2014/main" id="{727B32FD-E53C-4157-AEB9-D0E13B1617F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61" name="テキスト ボックス 560">
          <a:extLst>
            <a:ext uri="{FF2B5EF4-FFF2-40B4-BE49-F238E27FC236}">
              <a16:creationId xmlns:a16="http://schemas.microsoft.com/office/drawing/2014/main" id="{D6DF6E7C-B956-4978-BAA2-87836A5B97B1}"/>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2" name="直線コネクタ 561">
          <a:extLst>
            <a:ext uri="{FF2B5EF4-FFF2-40B4-BE49-F238E27FC236}">
              <a16:creationId xmlns:a16="http://schemas.microsoft.com/office/drawing/2014/main" id="{EABC64DC-6BA3-417B-9AAF-2B5EFCC8D4A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3" name="テキスト ボックス 562">
          <a:extLst>
            <a:ext uri="{FF2B5EF4-FFF2-40B4-BE49-F238E27FC236}">
              <a16:creationId xmlns:a16="http://schemas.microsoft.com/office/drawing/2014/main" id="{C0BE733C-280B-41E9-A8F9-37C239B9A5B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4" name="直線コネクタ 563">
          <a:extLst>
            <a:ext uri="{FF2B5EF4-FFF2-40B4-BE49-F238E27FC236}">
              <a16:creationId xmlns:a16="http://schemas.microsoft.com/office/drawing/2014/main" id="{99847FA8-B9C4-4607-BD45-06E6D52CBEA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5" name="テキスト ボックス 564">
          <a:extLst>
            <a:ext uri="{FF2B5EF4-FFF2-40B4-BE49-F238E27FC236}">
              <a16:creationId xmlns:a16="http://schemas.microsoft.com/office/drawing/2014/main" id="{6EC58EB3-1A42-4C8B-8C34-86F1D7F0DA1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6" name="直線コネクタ 565">
          <a:extLst>
            <a:ext uri="{FF2B5EF4-FFF2-40B4-BE49-F238E27FC236}">
              <a16:creationId xmlns:a16="http://schemas.microsoft.com/office/drawing/2014/main" id="{BCD79F32-092C-4EA7-BB1C-5FAB39FDBA3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7" name="テキスト ボックス 566">
          <a:extLst>
            <a:ext uri="{FF2B5EF4-FFF2-40B4-BE49-F238E27FC236}">
              <a16:creationId xmlns:a16="http://schemas.microsoft.com/office/drawing/2014/main" id="{7492058B-ED99-475D-9A11-644E60089A4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8" name="直線コネクタ 567">
          <a:extLst>
            <a:ext uri="{FF2B5EF4-FFF2-40B4-BE49-F238E27FC236}">
              <a16:creationId xmlns:a16="http://schemas.microsoft.com/office/drawing/2014/main" id="{093505C0-639D-4745-A489-C6229FDE7EA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9" name="テキスト ボックス 568">
          <a:extLst>
            <a:ext uri="{FF2B5EF4-FFF2-40B4-BE49-F238E27FC236}">
              <a16:creationId xmlns:a16="http://schemas.microsoft.com/office/drawing/2014/main" id="{21BB6DE6-B86A-4205-AB31-83924C7B6EB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70" name="直線コネクタ 569">
          <a:extLst>
            <a:ext uri="{FF2B5EF4-FFF2-40B4-BE49-F238E27FC236}">
              <a16:creationId xmlns:a16="http://schemas.microsoft.com/office/drawing/2014/main" id="{CC47D03C-C4BF-4651-8551-38D61F0949F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71" name="【公民館】&#10;有形固定資産減価償却率グラフ枠">
          <a:extLst>
            <a:ext uri="{FF2B5EF4-FFF2-40B4-BE49-F238E27FC236}">
              <a16:creationId xmlns:a16="http://schemas.microsoft.com/office/drawing/2014/main" id="{486EB94A-E5BC-4448-960F-02781DB495C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162742</xdr:rowOff>
    </xdr:from>
    <xdr:to>
      <xdr:col>85</xdr:col>
      <xdr:colOff>126364</xdr:colOff>
      <xdr:row>109</xdr:row>
      <xdr:rowOff>35379</xdr:rowOff>
    </xdr:to>
    <xdr:cxnSp macro="">
      <xdr:nvCxnSpPr>
        <xdr:cNvPr id="572" name="直線コネクタ 571">
          <a:extLst>
            <a:ext uri="{FF2B5EF4-FFF2-40B4-BE49-F238E27FC236}">
              <a16:creationId xmlns:a16="http://schemas.microsoft.com/office/drawing/2014/main" id="{696E0BB8-68D2-4FA7-A80F-1B335178959E}"/>
            </a:ext>
          </a:extLst>
        </xdr:cNvPr>
        <xdr:cNvCxnSpPr/>
      </xdr:nvCxnSpPr>
      <xdr:spPr>
        <a:xfrm flipV="1">
          <a:off x="16318864" y="17307742"/>
          <a:ext cx="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73" name="【公民館】&#10;有形固定資産減価償却率最小値テキスト">
          <a:extLst>
            <a:ext uri="{FF2B5EF4-FFF2-40B4-BE49-F238E27FC236}">
              <a16:creationId xmlns:a16="http://schemas.microsoft.com/office/drawing/2014/main" id="{A6E8BB7B-C26F-4FF2-AA70-D81C8A5D1D8A}"/>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4" name="直線コネクタ 573">
          <a:extLst>
            <a:ext uri="{FF2B5EF4-FFF2-40B4-BE49-F238E27FC236}">
              <a16:creationId xmlns:a16="http://schemas.microsoft.com/office/drawing/2014/main" id="{6F135A08-B6AA-45E5-9C5E-1BD8142A194E}"/>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109419</xdr:rowOff>
    </xdr:from>
    <xdr:ext cx="405111" cy="259045"/>
    <xdr:sp macro="" textlink="">
      <xdr:nvSpPr>
        <xdr:cNvPr id="575" name="【公民館】&#10;有形固定資産減価償却率最大値テキスト">
          <a:extLst>
            <a:ext uri="{FF2B5EF4-FFF2-40B4-BE49-F238E27FC236}">
              <a16:creationId xmlns:a16="http://schemas.microsoft.com/office/drawing/2014/main" id="{420B2FB1-0C76-4760-B8CA-2C35EA9CA548}"/>
            </a:ext>
          </a:extLst>
        </xdr:cNvPr>
        <xdr:cNvSpPr txBox="1"/>
      </xdr:nvSpPr>
      <xdr:spPr>
        <a:xfrm>
          <a:off x="16357600" y="17082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162742</xdr:rowOff>
    </xdr:from>
    <xdr:to>
      <xdr:col>86</xdr:col>
      <xdr:colOff>25400</xdr:colOff>
      <xdr:row>100</xdr:row>
      <xdr:rowOff>162742</xdr:rowOff>
    </xdr:to>
    <xdr:cxnSp macro="">
      <xdr:nvCxnSpPr>
        <xdr:cNvPr id="576" name="直線コネクタ 575">
          <a:extLst>
            <a:ext uri="{FF2B5EF4-FFF2-40B4-BE49-F238E27FC236}">
              <a16:creationId xmlns:a16="http://schemas.microsoft.com/office/drawing/2014/main" id="{16C1F600-97FB-4D91-A58F-C03069E30307}"/>
            </a:ext>
          </a:extLst>
        </xdr:cNvPr>
        <xdr:cNvCxnSpPr/>
      </xdr:nvCxnSpPr>
      <xdr:spPr>
        <a:xfrm>
          <a:off x="16230600" y="1730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56441</xdr:rowOff>
    </xdr:from>
    <xdr:ext cx="405111" cy="259045"/>
    <xdr:sp macro="" textlink="">
      <xdr:nvSpPr>
        <xdr:cNvPr id="577" name="【公民館】&#10;有形固定資産減価償却率平均値テキスト">
          <a:extLst>
            <a:ext uri="{FF2B5EF4-FFF2-40B4-BE49-F238E27FC236}">
              <a16:creationId xmlns:a16="http://schemas.microsoft.com/office/drawing/2014/main" id="{2B4AA53D-1BB4-4D5A-9D53-06A7443A8DBB}"/>
            </a:ext>
          </a:extLst>
        </xdr:cNvPr>
        <xdr:cNvSpPr txBox="1"/>
      </xdr:nvSpPr>
      <xdr:spPr>
        <a:xfrm>
          <a:off x="16357600" y="180586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33564</xdr:rowOff>
    </xdr:from>
    <xdr:to>
      <xdr:col>85</xdr:col>
      <xdr:colOff>177800</xdr:colOff>
      <xdr:row>106</xdr:row>
      <xdr:rowOff>135164</xdr:rowOff>
    </xdr:to>
    <xdr:sp macro="" textlink="">
      <xdr:nvSpPr>
        <xdr:cNvPr id="578" name="フローチャート: 判断 577">
          <a:extLst>
            <a:ext uri="{FF2B5EF4-FFF2-40B4-BE49-F238E27FC236}">
              <a16:creationId xmlns:a16="http://schemas.microsoft.com/office/drawing/2014/main" id="{1C2EBCF3-3CB1-4C4F-93E6-56B56D8B1B35}"/>
            </a:ext>
          </a:extLst>
        </xdr:cNvPr>
        <xdr:cNvSpPr/>
      </xdr:nvSpPr>
      <xdr:spPr>
        <a:xfrm>
          <a:off x="16268700" y="18207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13970</xdr:rowOff>
    </xdr:from>
    <xdr:to>
      <xdr:col>81</xdr:col>
      <xdr:colOff>101600</xdr:colOff>
      <xdr:row>106</xdr:row>
      <xdr:rowOff>115570</xdr:rowOff>
    </xdr:to>
    <xdr:sp macro="" textlink="">
      <xdr:nvSpPr>
        <xdr:cNvPr id="579" name="フローチャート: 判断 578">
          <a:extLst>
            <a:ext uri="{FF2B5EF4-FFF2-40B4-BE49-F238E27FC236}">
              <a16:creationId xmlns:a16="http://schemas.microsoft.com/office/drawing/2014/main" id="{CFE16937-0988-4D0C-A7B7-321AED309C9C}"/>
            </a:ext>
          </a:extLst>
        </xdr:cNvPr>
        <xdr:cNvSpPr/>
      </xdr:nvSpPr>
      <xdr:spPr>
        <a:xfrm>
          <a:off x="15430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128270</xdr:rowOff>
    </xdr:from>
    <xdr:to>
      <xdr:col>76</xdr:col>
      <xdr:colOff>165100</xdr:colOff>
      <xdr:row>106</xdr:row>
      <xdr:rowOff>58420</xdr:rowOff>
    </xdr:to>
    <xdr:sp macro="" textlink="">
      <xdr:nvSpPr>
        <xdr:cNvPr id="580" name="フローチャート: 判断 579">
          <a:extLst>
            <a:ext uri="{FF2B5EF4-FFF2-40B4-BE49-F238E27FC236}">
              <a16:creationId xmlns:a16="http://schemas.microsoft.com/office/drawing/2014/main" id="{6FE7F4EE-73F6-4937-A204-03271B3F44AB}"/>
            </a:ext>
          </a:extLst>
        </xdr:cNvPr>
        <xdr:cNvSpPr/>
      </xdr:nvSpPr>
      <xdr:spPr>
        <a:xfrm>
          <a:off x="14541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95613</xdr:rowOff>
    </xdr:from>
    <xdr:to>
      <xdr:col>72</xdr:col>
      <xdr:colOff>38100</xdr:colOff>
      <xdr:row>106</xdr:row>
      <xdr:rowOff>25763</xdr:rowOff>
    </xdr:to>
    <xdr:sp macro="" textlink="">
      <xdr:nvSpPr>
        <xdr:cNvPr id="581" name="フローチャート: 判断 580">
          <a:extLst>
            <a:ext uri="{FF2B5EF4-FFF2-40B4-BE49-F238E27FC236}">
              <a16:creationId xmlns:a16="http://schemas.microsoft.com/office/drawing/2014/main" id="{091247D9-3FBE-479F-87BC-33534BB79F80}"/>
            </a:ext>
          </a:extLst>
        </xdr:cNvPr>
        <xdr:cNvSpPr/>
      </xdr:nvSpPr>
      <xdr:spPr>
        <a:xfrm>
          <a:off x="13652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51526</xdr:rowOff>
    </xdr:from>
    <xdr:to>
      <xdr:col>67</xdr:col>
      <xdr:colOff>101600</xdr:colOff>
      <xdr:row>105</xdr:row>
      <xdr:rowOff>153126</xdr:rowOff>
    </xdr:to>
    <xdr:sp macro="" textlink="">
      <xdr:nvSpPr>
        <xdr:cNvPr id="582" name="フローチャート: 判断 581">
          <a:extLst>
            <a:ext uri="{FF2B5EF4-FFF2-40B4-BE49-F238E27FC236}">
              <a16:creationId xmlns:a16="http://schemas.microsoft.com/office/drawing/2014/main" id="{FD488800-DE5A-4D4C-8196-9F9FF262B96D}"/>
            </a:ext>
          </a:extLst>
        </xdr:cNvPr>
        <xdr:cNvSpPr/>
      </xdr:nvSpPr>
      <xdr:spPr>
        <a:xfrm>
          <a:off x="12763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6815DF6D-168D-4D79-8CBE-103E8CC6FFC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4284CC78-643C-4658-AAF0-BBCE0C5AC4F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AFBDDC08-1487-42E1-B509-1BF98F177D3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6" name="テキスト ボックス 585">
          <a:extLst>
            <a:ext uri="{FF2B5EF4-FFF2-40B4-BE49-F238E27FC236}">
              <a16:creationId xmlns:a16="http://schemas.microsoft.com/office/drawing/2014/main" id="{8D80783B-2C2B-4154-9C8F-B76CED089FC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7" name="テキスト ボックス 586">
          <a:extLst>
            <a:ext uri="{FF2B5EF4-FFF2-40B4-BE49-F238E27FC236}">
              <a16:creationId xmlns:a16="http://schemas.microsoft.com/office/drawing/2014/main" id="{BDB2BF3B-3DF4-47F4-B017-F4F7987E7D7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110308</xdr:rowOff>
    </xdr:from>
    <xdr:to>
      <xdr:col>85</xdr:col>
      <xdr:colOff>177800</xdr:colOff>
      <xdr:row>109</xdr:row>
      <xdr:rowOff>40458</xdr:rowOff>
    </xdr:to>
    <xdr:sp macro="" textlink="">
      <xdr:nvSpPr>
        <xdr:cNvPr id="588" name="楕円 587">
          <a:extLst>
            <a:ext uri="{FF2B5EF4-FFF2-40B4-BE49-F238E27FC236}">
              <a16:creationId xmlns:a16="http://schemas.microsoft.com/office/drawing/2014/main" id="{EB10E094-1DB9-44B0-94D3-6DD888CF8107}"/>
            </a:ext>
          </a:extLst>
        </xdr:cNvPr>
        <xdr:cNvSpPr/>
      </xdr:nvSpPr>
      <xdr:spPr>
        <a:xfrm>
          <a:off x="16268700" y="1862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25235</xdr:rowOff>
    </xdr:from>
    <xdr:ext cx="405111" cy="259045"/>
    <xdr:sp macro="" textlink="">
      <xdr:nvSpPr>
        <xdr:cNvPr id="589" name="【公民館】&#10;有形固定資産減価償却率該当値テキスト">
          <a:extLst>
            <a:ext uri="{FF2B5EF4-FFF2-40B4-BE49-F238E27FC236}">
              <a16:creationId xmlns:a16="http://schemas.microsoft.com/office/drawing/2014/main" id="{622550EA-4970-47C6-B2D8-56D270E392DB}"/>
            </a:ext>
          </a:extLst>
        </xdr:cNvPr>
        <xdr:cNvSpPr txBox="1"/>
      </xdr:nvSpPr>
      <xdr:spPr>
        <a:xfrm>
          <a:off x="16357600" y="18541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154395</xdr:rowOff>
    </xdr:from>
    <xdr:to>
      <xdr:col>81</xdr:col>
      <xdr:colOff>101600</xdr:colOff>
      <xdr:row>109</xdr:row>
      <xdr:rowOff>84545</xdr:rowOff>
    </xdr:to>
    <xdr:sp macro="" textlink="">
      <xdr:nvSpPr>
        <xdr:cNvPr id="590" name="楕円 589">
          <a:extLst>
            <a:ext uri="{FF2B5EF4-FFF2-40B4-BE49-F238E27FC236}">
              <a16:creationId xmlns:a16="http://schemas.microsoft.com/office/drawing/2014/main" id="{7AFE0EA2-1C3B-4926-9607-470725F74686}"/>
            </a:ext>
          </a:extLst>
        </xdr:cNvPr>
        <xdr:cNvSpPr/>
      </xdr:nvSpPr>
      <xdr:spPr>
        <a:xfrm>
          <a:off x="154305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161108</xdr:rowOff>
    </xdr:from>
    <xdr:to>
      <xdr:col>85</xdr:col>
      <xdr:colOff>127000</xdr:colOff>
      <xdr:row>109</xdr:row>
      <xdr:rowOff>33745</xdr:rowOff>
    </xdr:to>
    <xdr:cxnSp macro="">
      <xdr:nvCxnSpPr>
        <xdr:cNvPr id="591" name="直線コネクタ 590">
          <a:extLst>
            <a:ext uri="{FF2B5EF4-FFF2-40B4-BE49-F238E27FC236}">
              <a16:creationId xmlns:a16="http://schemas.microsoft.com/office/drawing/2014/main" id="{9B4E6C74-8FC9-4E69-83FA-E7C965B75848}"/>
            </a:ext>
          </a:extLst>
        </xdr:cNvPr>
        <xdr:cNvCxnSpPr/>
      </xdr:nvCxnSpPr>
      <xdr:spPr>
        <a:xfrm flipV="1">
          <a:off x="15481300" y="18677708"/>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102144</xdr:rowOff>
    </xdr:from>
    <xdr:to>
      <xdr:col>76</xdr:col>
      <xdr:colOff>165100</xdr:colOff>
      <xdr:row>109</xdr:row>
      <xdr:rowOff>32294</xdr:rowOff>
    </xdr:to>
    <xdr:sp macro="" textlink="">
      <xdr:nvSpPr>
        <xdr:cNvPr id="592" name="楕円 591">
          <a:extLst>
            <a:ext uri="{FF2B5EF4-FFF2-40B4-BE49-F238E27FC236}">
              <a16:creationId xmlns:a16="http://schemas.microsoft.com/office/drawing/2014/main" id="{CE345C02-D093-44FE-BE79-E2FBF7F8794B}"/>
            </a:ext>
          </a:extLst>
        </xdr:cNvPr>
        <xdr:cNvSpPr/>
      </xdr:nvSpPr>
      <xdr:spPr>
        <a:xfrm>
          <a:off x="14541500" y="1861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152944</xdr:rowOff>
    </xdr:from>
    <xdr:to>
      <xdr:col>81</xdr:col>
      <xdr:colOff>50800</xdr:colOff>
      <xdr:row>109</xdr:row>
      <xdr:rowOff>33745</xdr:rowOff>
    </xdr:to>
    <xdr:cxnSp macro="">
      <xdr:nvCxnSpPr>
        <xdr:cNvPr id="593" name="直線コネクタ 592">
          <a:extLst>
            <a:ext uri="{FF2B5EF4-FFF2-40B4-BE49-F238E27FC236}">
              <a16:creationId xmlns:a16="http://schemas.microsoft.com/office/drawing/2014/main" id="{DD4857AE-6A8C-4BD9-B41C-EEFE288B4978}"/>
            </a:ext>
          </a:extLst>
        </xdr:cNvPr>
        <xdr:cNvCxnSpPr/>
      </xdr:nvCxnSpPr>
      <xdr:spPr>
        <a:xfrm>
          <a:off x="14592300" y="18669544"/>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152763</xdr:rowOff>
    </xdr:from>
    <xdr:to>
      <xdr:col>72</xdr:col>
      <xdr:colOff>38100</xdr:colOff>
      <xdr:row>109</xdr:row>
      <xdr:rowOff>82913</xdr:rowOff>
    </xdr:to>
    <xdr:sp macro="" textlink="">
      <xdr:nvSpPr>
        <xdr:cNvPr id="594" name="楕円 593">
          <a:extLst>
            <a:ext uri="{FF2B5EF4-FFF2-40B4-BE49-F238E27FC236}">
              <a16:creationId xmlns:a16="http://schemas.microsoft.com/office/drawing/2014/main" id="{79DD4FE0-DA36-4490-B12C-F708C3513EDA}"/>
            </a:ext>
          </a:extLst>
        </xdr:cNvPr>
        <xdr:cNvSpPr/>
      </xdr:nvSpPr>
      <xdr:spPr>
        <a:xfrm>
          <a:off x="13652500" y="1866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152944</xdr:rowOff>
    </xdr:from>
    <xdr:to>
      <xdr:col>76</xdr:col>
      <xdr:colOff>114300</xdr:colOff>
      <xdr:row>109</xdr:row>
      <xdr:rowOff>32113</xdr:rowOff>
    </xdr:to>
    <xdr:cxnSp macro="">
      <xdr:nvCxnSpPr>
        <xdr:cNvPr id="595" name="直線コネクタ 594">
          <a:extLst>
            <a:ext uri="{FF2B5EF4-FFF2-40B4-BE49-F238E27FC236}">
              <a16:creationId xmlns:a16="http://schemas.microsoft.com/office/drawing/2014/main" id="{6EBBFE35-F23E-4A9B-8581-49053B991A08}"/>
            </a:ext>
          </a:extLst>
        </xdr:cNvPr>
        <xdr:cNvCxnSpPr/>
      </xdr:nvCxnSpPr>
      <xdr:spPr>
        <a:xfrm flipV="1">
          <a:off x="13703300" y="18669544"/>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93980</xdr:rowOff>
    </xdr:from>
    <xdr:to>
      <xdr:col>67</xdr:col>
      <xdr:colOff>101600</xdr:colOff>
      <xdr:row>109</xdr:row>
      <xdr:rowOff>24130</xdr:rowOff>
    </xdr:to>
    <xdr:sp macro="" textlink="">
      <xdr:nvSpPr>
        <xdr:cNvPr id="596" name="楕円 595">
          <a:extLst>
            <a:ext uri="{FF2B5EF4-FFF2-40B4-BE49-F238E27FC236}">
              <a16:creationId xmlns:a16="http://schemas.microsoft.com/office/drawing/2014/main" id="{F53A7912-D3D6-462C-BB46-555FC4863B91}"/>
            </a:ext>
          </a:extLst>
        </xdr:cNvPr>
        <xdr:cNvSpPr/>
      </xdr:nvSpPr>
      <xdr:spPr>
        <a:xfrm>
          <a:off x="12763500" y="186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144780</xdr:rowOff>
    </xdr:from>
    <xdr:to>
      <xdr:col>71</xdr:col>
      <xdr:colOff>177800</xdr:colOff>
      <xdr:row>109</xdr:row>
      <xdr:rowOff>32113</xdr:rowOff>
    </xdr:to>
    <xdr:cxnSp macro="">
      <xdr:nvCxnSpPr>
        <xdr:cNvPr id="597" name="直線コネクタ 596">
          <a:extLst>
            <a:ext uri="{FF2B5EF4-FFF2-40B4-BE49-F238E27FC236}">
              <a16:creationId xmlns:a16="http://schemas.microsoft.com/office/drawing/2014/main" id="{68654191-3BBE-4AA5-BD96-54BC01914D8A}"/>
            </a:ext>
          </a:extLst>
        </xdr:cNvPr>
        <xdr:cNvCxnSpPr/>
      </xdr:nvCxnSpPr>
      <xdr:spPr>
        <a:xfrm>
          <a:off x="12814300" y="18661380"/>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132097</xdr:rowOff>
    </xdr:from>
    <xdr:ext cx="405111" cy="259045"/>
    <xdr:sp macro="" textlink="">
      <xdr:nvSpPr>
        <xdr:cNvPr id="598" name="n_1aveValue【公民館】&#10;有形固定資産減価償却率">
          <a:extLst>
            <a:ext uri="{FF2B5EF4-FFF2-40B4-BE49-F238E27FC236}">
              <a16:creationId xmlns:a16="http://schemas.microsoft.com/office/drawing/2014/main" id="{C8388F2E-AC4A-4CD0-A7DB-D0F32E4C5321}"/>
            </a:ext>
          </a:extLst>
        </xdr:cNvPr>
        <xdr:cNvSpPr txBox="1"/>
      </xdr:nvSpPr>
      <xdr:spPr>
        <a:xfrm>
          <a:off x="15266044" y="1796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74947</xdr:rowOff>
    </xdr:from>
    <xdr:ext cx="405111" cy="259045"/>
    <xdr:sp macro="" textlink="">
      <xdr:nvSpPr>
        <xdr:cNvPr id="599" name="n_2aveValue【公民館】&#10;有形固定資産減価償却率">
          <a:extLst>
            <a:ext uri="{FF2B5EF4-FFF2-40B4-BE49-F238E27FC236}">
              <a16:creationId xmlns:a16="http://schemas.microsoft.com/office/drawing/2014/main" id="{EDB153E6-B6D7-4147-81C7-591B10DEE8B1}"/>
            </a:ext>
          </a:extLst>
        </xdr:cNvPr>
        <xdr:cNvSpPr txBox="1"/>
      </xdr:nvSpPr>
      <xdr:spPr>
        <a:xfrm>
          <a:off x="14389744" y="1790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42290</xdr:rowOff>
    </xdr:from>
    <xdr:ext cx="405111" cy="259045"/>
    <xdr:sp macro="" textlink="">
      <xdr:nvSpPr>
        <xdr:cNvPr id="600" name="n_3aveValue【公民館】&#10;有形固定資産減価償却率">
          <a:extLst>
            <a:ext uri="{FF2B5EF4-FFF2-40B4-BE49-F238E27FC236}">
              <a16:creationId xmlns:a16="http://schemas.microsoft.com/office/drawing/2014/main" id="{B592E2EF-CB27-457A-9D8B-EB7099B27515}"/>
            </a:ext>
          </a:extLst>
        </xdr:cNvPr>
        <xdr:cNvSpPr txBox="1"/>
      </xdr:nvSpPr>
      <xdr:spPr>
        <a:xfrm>
          <a:off x="13500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169653</xdr:rowOff>
    </xdr:from>
    <xdr:ext cx="405111" cy="259045"/>
    <xdr:sp macro="" textlink="">
      <xdr:nvSpPr>
        <xdr:cNvPr id="601" name="n_4aveValue【公民館】&#10;有形固定資産減価償却率">
          <a:extLst>
            <a:ext uri="{FF2B5EF4-FFF2-40B4-BE49-F238E27FC236}">
              <a16:creationId xmlns:a16="http://schemas.microsoft.com/office/drawing/2014/main" id="{A747EA7F-8BE6-48FB-A2EE-B7C6E77F4B0C}"/>
            </a:ext>
          </a:extLst>
        </xdr:cNvPr>
        <xdr:cNvSpPr txBox="1"/>
      </xdr:nvSpPr>
      <xdr:spPr>
        <a:xfrm>
          <a:off x="12611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75672</xdr:rowOff>
    </xdr:from>
    <xdr:ext cx="405111" cy="259045"/>
    <xdr:sp macro="" textlink="">
      <xdr:nvSpPr>
        <xdr:cNvPr id="602" name="n_1mainValue【公民館】&#10;有形固定資産減価償却率">
          <a:extLst>
            <a:ext uri="{FF2B5EF4-FFF2-40B4-BE49-F238E27FC236}">
              <a16:creationId xmlns:a16="http://schemas.microsoft.com/office/drawing/2014/main" id="{4372188A-4FA5-4D39-8A56-708D2A613E66}"/>
            </a:ext>
          </a:extLst>
        </xdr:cNvPr>
        <xdr:cNvSpPr txBox="1"/>
      </xdr:nvSpPr>
      <xdr:spPr>
        <a:xfrm>
          <a:off x="15266044" y="1876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23421</xdr:rowOff>
    </xdr:from>
    <xdr:ext cx="405111" cy="259045"/>
    <xdr:sp macro="" textlink="">
      <xdr:nvSpPr>
        <xdr:cNvPr id="603" name="n_2mainValue【公民館】&#10;有形固定資産減価償却率">
          <a:extLst>
            <a:ext uri="{FF2B5EF4-FFF2-40B4-BE49-F238E27FC236}">
              <a16:creationId xmlns:a16="http://schemas.microsoft.com/office/drawing/2014/main" id="{8B013E0F-6FF8-4A78-898C-A9C4538BA0D7}"/>
            </a:ext>
          </a:extLst>
        </xdr:cNvPr>
        <xdr:cNvSpPr txBox="1"/>
      </xdr:nvSpPr>
      <xdr:spPr>
        <a:xfrm>
          <a:off x="14389744" y="18711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74040</xdr:rowOff>
    </xdr:from>
    <xdr:ext cx="405111" cy="259045"/>
    <xdr:sp macro="" textlink="">
      <xdr:nvSpPr>
        <xdr:cNvPr id="604" name="n_3mainValue【公民館】&#10;有形固定資産減価償却率">
          <a:extLst>
            <a:ext uri="{FF2B5EF4-FFF2-40B4-BE49-F238E27FC236}">
              <a16:creationId xmlns:a16="http://schemas.microsoft.com/office/drawing/2014/main" id="{9AEAB16B-D1EE-4CA4-BF61-D533EF94A485}"/>
            </a:ext>
          </a:extLst>
        </xdr:cNvPr>
        <xdr:cNvSpPr txBox="1"/>
      </xdr:nvSpPr>
      <xdr:spPr>
        <a:xfrm>
          <a:off x="13500744" y="1876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15257</xdr:rowOff>
    </xdr:from>
    <xdr:ext cx="405111" cy="259045"/>
    <xdr:sp macro="" textlink="">
      <xdr:nvSpPr>
        <xdr:cNvPr id="605" name="n_4mainValue【公民館】&#10;有形固定資産減価償却率">
          <a:extLst>
            <a:ext uri="{FF2B5EF4-FFF2-40B4-BE49-F238E27FC236}">
              <a16:creationId xmlns:a16="http://schemas.microsoft.com/office/drawing/2014/main" id="{4DA536E5-2BBB-412F-B21A-D32DE7C9275A}"/>
            </a:ext>
          </a:extLst>
        </xdr:cNvPr>
        <xdr:cNvSpPr txBox="1"/>
      </xdr:nvSpPr>
      <xdr:spPr>
        <a:xfrm>
          <a:off x="12611744" y="187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6" name="正方形/長方形 605">
          <a:extLst>
            <a:ext uri="{FF2B5EF4-FFF2-40B4-BE49-F238E27FC236}">
              <a16:creationId xmlns:a16="http://schemas.microsoft.com/office/drawing/2014/main" id="{5ABF022C-0E8D-47C2-8867-6D4F249F79F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7" name="正方形/長方形 606">
          <a:extLst>
            <a:ext uri="{FF2B5EF4-FFF2-40B4-BE49-F238E27FC236}">
              <a16:creationId xmlns:a16="http://schemas.microsoft.com/office/drawing/2014/main" id="{7FA5FDB1-9BEB-48ED-8861-CBC22C092F5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8" name="正方形/長方形 607">
          <a:extLst>
            <a:ext uri="{FF2B5EF4-FFF2-40B4-BE49-F238E27FC236}">
              <a16:creationId xmlns:a16="http://schemas.microsoft.com/office/drawing/2014/main" id="{CA4C0300-F4B9-4112-9F4E-0A3BF379ECE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9" name="正方形/長方形 608">
          <a:extLst>
            <a:ext uri="{FF2B5EF4-FFF2-40B4-BE49-F238E27FC236}">
              <a16:creationId xmlns:a16="http://schemas.microsoft.com/office/drawing/2014/main" id="{7390B60D-EF96-4D63-9B76-805AFD42BEE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10" name="正方形/長方形 609">
          <a:extLst>
            <a:ext uri="{FF2B5EF4-FFF2-40B4-BE49-F238E27FC236}">
              <a16:creationId xmlns:a16="http://schemas.microsoft.com/office/drawing/2014/main" id="{F5387F38-ABFC-4355-9297-85AEF877224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11" name="正方形/長方形 610">
          <a:extLst>
            <a:ext uri="{FF2B5EF4-FFF2-40B4-BE49-F238E27FC236}">
              <a16:creationId xmlns:a16="http://schemas.microsoft.com/office/drawing/2014/main" id="{14745E51-F984-420B-9323-705008C2462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2" name="正方形/長方形 611">
          <a:extLst>
            <a:ext uri="{FF2B5EF4-FFF2-40B4-BE49-F238E27FC236}">
              <a16:creationId xmlns:a16="http://schemas.microsoft.com/office/drawing/2014/main" id="{6F1C26D9-CAF1-4897-A6CC-DDBF3852EF6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3" name="正方形/長方形 612">
          <a:extLst>
            <a:ext uri="{FF2B5EF4-FFF2-40B4-BE49-F238E27FC236}">
              <a16:creationId xmlns:a16="http://schemas.microsoft.com/office/drawing/2014/main" id="{8C439D75-535B-45B6-97D1-050D7DF125C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4" name="テキスト ボックス 613">
          <a:extLst>
            <a:ext uri="{FF2B5EF4-FFF2-40B4-BE49-F238E27FC236}">
              <a16:creationId xmlns:a16="http://schemas.microsoft.com/office/drawing/2014/main" id="{7CA3251F-3C6F-427D-9307-D6068262669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5" name="直線コネクタ 614">
          <a:extLst>
            <a:ext uri="{FF2B5EF4-FFF2-40B4-BE49-F238E27FC236}">
              <a16:creationId xmlns:a16="http://schemas.microsoft.com/office/drawing/2014/main" id="{A891EE6A-3CB9-430D-A9D1-F3B44664C7E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16" name="直線コネクタ 615">
          <a:extLst>
            <a:ext uri="{FF2B5EF4-FFF2-40B4-BE49-F238E27FC236}">
              <a16:creationId xmlns:a16="http://schemas.microsoft.com/office/drawing/2014/main" id="{B1052B0C-93AE-467A-8175-BB064204BF4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7" name="テキスト ボックス 616">
          <a:extLst>
            <a:ext uri="{FF2B5EF4-FFF2-40B4-BE49-F238E27FC236}">
              <a16:creationId xmlns:a16="http://schemas.microsoft.com/office/drawing/2014/main" id="{C2B60689-8FDF-4B61-9C5E-88430E3FC4ED}"/>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8" name="直線コネクタ 617">
          <a:extLst>
            <a:ext uri="{FF2B5EF4-FFF2-40B4-BE49-F238E27FC236}">
              <a16:creationId xmlns:a16="http://schemas.microsoft.com/office/drawing/2014/main" id="{77FEDC3E-CCC0-423F-A62D-B142C48B8D5F}"/>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9" name="テキスト ボックス 618">
          <a:extLst>
            <a:ext uri="{FF2B5EF4-FFF2-40B4-BE49-F238E27FC236}">
              <a16:creationId xmlns:a16="http://schemas.microsoft.com/office/drawing/2014/main" id="{8270F6D3-8CBB-40F0-A342-60434A039AF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20" name="直線コネクタ 619">
          <a:extLst>
            <a:ext uri="{FF2B5EF4-FFF2-40B4-BE49-F238E27FC236}">
              <a16:creationId xmlns:a16="http://schemas.microsoft.com/office/drawing/2014/main" id="{9E7FD52C-719A-4E7A-BB52-CA4D3C55B6C6}"/>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21" name="テキスト ボックス 620">
          <a:extLst>
            <a:ext uri="{FF2B5EF4-FFF2-40B4-BE49-F238E27FC236}">
              <a16:creationId xmlns:a16="http://schemas.microsoft.com/office/drawing/2014/main" id="{B0ABA801-B905-4EF9-84BA-0FBE05F83405}"/>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22" name="直線コネクタ 621">
          <a:extLst>
            <a:ext uri="{FF2B5EF4-FFF2-40B4-BE49-F238E27FC236}">
              <a16:creationId xmlns:a16="http://schemas.microsoft.com/office/drawing/2014/main" id="{AC133E05-C902-4861-89C2-3226BD331418}"/>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23" name="テキスト ボックス 622">
          <a:extLst>
            <a:ext uri="{FF2B5EF4-FFF2-40B4-BE49-F238E27FC236}">
              <a16:creationId xmlns:a16="http://schemas.microsoft.com/office/drawing/2014/main" id="{E60F12A6-436C-4FA2-8129-C98ED5538836}"/>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24" name="直線コネクタ 623">
          <a:extLst>
            <a:ext uri="{FF2B5EF4-FFF2-40B4-BE49-F238E27FC236}">
              <a16:creationId xmlns:a16="http://schemas.microsoft.com/office/drawing/2014/main" id="{01D68615-4588-43F3-A312-465E24688B8D}"/>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25" name="テキスト ボックス 624">
          <a:extLst>
            <a:ext uri="{FF2B5EF4-FFF2-40B4-BE49-F238E27FC236}">
              <a16:creationId xmlns:a16="http://schemas.microsoft.com/office/drawing/2014/main" id="{2DED3415-C8A2-4B81-A510-C68D5E57AB7B}"/>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6" name="直線コネクタ 625">
          <a:extLst>
            <a:ext uri="{FF2B5EF4-FFF2-40B4-BE49-F238E27FC236}">
              <a16:creationId xmlns:a16="http://schemas.microsoft.com/office/drawing/2014/main" id="{BFE80320-521A-4F31-950B-6255C7D797B4}"/>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7" name="テキスト ボックス 626">
          <a:extLst>
            <a:ext uri="{FF2B5EF4-FFF2-40B4-BE49-F238E27FC236}">
              <a16:creationId xmlns:a16="http://schemas.microsoft.com/office/drawing/2014/main" id="{93FE2409-AB17-4318-AD5D-FC90587E35AE}"/>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8" name="直線コネクタ 627">
          <a:extLst>
            <a:ext uri="{FF2B5EF4-FFF2-40B4-BE49-F238E27FC236}">
              <a16:creationId xmlns:a16="http://schemas.microsoft.com/office/drawing/2014/main" id="{9501E798-5C76-431B-A19B-49792FD3EBF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9" name="テキスト ボックス 628">
          <a:extLst>
            <a:ext uri="{FF2B5EF4-FFF2-40B4-BE49-F238E27FC236}">
              <a16:creationId xmlns:a16="http://schemas.microsoft.com/office/drawing/2014/main" id="{790685F4-93BB-44AF-BFBB-25D39D7D554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30" name="【公民館】&#10;一人当たり面積グラフ枠">
          <a:extLst>
            <a:ext uri="{FF2B5EF4-FFF2-40B4-BE49-F238E27FC236}">
              <a16:creationId xmlns:a16="http://schemas.microsoft.com/office/drawing/2014/main" id="{8A22B6DC-ECE9-4E24-AABF-BB914CD3BCD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103632</xdr:rowOff>
    </xdr:from>
    <xdr:to>
      <xdr:col>116</xdr:col>
      <xdr:colOff>62864</xdr:colOff>
      <xdr:row>109</xdr:row>
      <xdr:rowOff>31133</xdr:rowOff>
    </xdr:to>
    <xdr:cxnSp macro="">
      <xdr:nvCxnSpPr>
        <xdr:cNvPr id="631" name="直線コネクタ 630">
          <a:extLst>
            <a:ext uri="{FF2B5EF4-FFF2-40B4-BE49-F238E27FC236}">
              <a16:creationId xmlns:a16="http://schemas.microsoft.com/office/drawing/2014/main" id="{7E9B5B55-D971-4BAC-9955-5AB791FB7E3E}"/>
            </a:ext>
          </a:extLst>
        </xdr:cNvPr>
        <xdr:cNvCxnSpPr/>
      </xdr:nvCxnSpPr>
      <xdr:spPr>
        <a:xfrm flipV="1">
          <a:off x="22160864" y="17248632"/>
          <a:ext cx="0" cy="1470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632" name="【公民館】&#10;一人当たり面積最小値テキスト">
          <a:extLst>
            <a:ext uri="{FF2B5EF4-FFF2-40B4-BE49-F238E27FC236}">
              <a16:creationId xmlns:a16="http://schemas.microsoft.com/office/drawing/2014/main" id="{35063311-94AA-4BAA-BFF0-780DBC3FF6F1}"/>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633" name="直線コネクタ 632">
          <a:extLst>
            <a:ext uri="{FF2B5EF4-FFF2-40B4-BE49-F238E27FC236}">
              <a16:creationId xmlns:a16="http://schemas.microsoft.com/office/drawing/2014/main" id="{03C55570-2372-4286-A1D9-9CB66B754C13}"/>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50309</xdr:rowOff>
    </xdr:from>
    <xdr:ext cx="469744" cy="259045"/>
    <xdr:sp macro="" textlink="">
      <xdr:nvSpPr>
        <xdr:cNvPr id="634" name="【公民館】&#10;一人当たり面積最大値テキスト">
          <a:extLst>
            <a:ext uri="{FF2B5EF4-FFF2-40B4-BE49-F238E27FC236}">
              <a16:creationId xmlns:a16="http://schemas.microsoft.com/office/drawing/2014/main" id="{B33F809E-5EED-4309-B52C-C75870CCE8A3}"/>
            </a:ext>
          </a:extLst>
        </xdr:cNvPr>
        <xdr:cNvSpPr txBox="1"/>
      </xdr:nvSpPr>
      <xdr:spPr>
        <a:xfrm>
          <a:off x="22199600" y="1702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103632</xdr:rowOff>
    </xdr:from>
    <xdr:to>
      <xdr:col>116</xdr:col>
      <xdr:colOff>152400</xdr:colOff>
      <xdr:row>100</xdr:row>
      <xdr:rowOff>103632</xdr:rowOff>
    </xdr:to>
    <xdr:cxnSp macro="">
      <xdr:nvCxnSpPr>
        <xdr:cNvPr id="635" name="直線コネクタ 634">
          <a:extLst>
            <a:ext uri="{FF2B5EF4-FFF2-40B4-BE49-F238E27FC236}">
              <a16:creationId xmlns:a16="http://schemas.microsoft.com/office/drawing/2014/main" id="{3F1F588E-9A95-478E-9647-4AADE411C29B}"/>
            </a:ext>
          </a:extLst>
        </xdr:cNvPr>
        <xdr:cNvCxnSpPr/>
      </xdr:nvCxnSpPr>
      <xdr:spPr>
        <a:xfrm>
          <a:off x="22072600" y="1724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3537</xdr:rowOff>
    </xdr:from>
    <xdr:ext cx="469744" cy="259045"/>
    <xdr:sp macro="" textlink="">
      <xdr:nvSpPr>
        <xdr:cNvPr id="636" name="【公民館】&#10;一人当たり面積平均値テキスト">
          <a:extLst>
            <a:ext uri="{FF2B5EF4-FFF2-40B4-BE49-F238E27FC236}">
              <a16:creationId xmlns:a16="http://schemas.microsoft.com/office/drawing/2014/main" id="{8E82A15C-A5FC-4F61-BE99-8FF77760ED80}"/>
            </a:ext>
          </a:extLst>
        </xdr:cNvPr>
        <xdr:cNvSpPr txBox="1"/>
      </xdr:nvSpPr>
      <xdr:spPr>
        <a:xfrm>
          <a:off x="22199600" y="183486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152110</xdr:rowOff>
    </xdr:from>
    <xdr:to>
      <xdr:col>116</xdr:col>
      <xdr:colOff>114300</xdr:colOff>
      <xdr:row>108</xdr:row>
      <xdr:rowOff>82260</xdr:rowOff>
    </xdr:to>
    <xdr:sp macro="" textlink="">
      <xdr:nvSpPr>
        <xdr:cNvPr id="637" name="フローチャート: 判断 636">
          <a:extLst>
            <a:ext uri="{FF2B5EF4-FFF2-40B4-BE49-F238E27FC236}">
              <a16:creationId xmlns:a16="http://schemas.microsoft.com/office/drawing/2014/main" id="{CD4F5D14-2689-410D-B48F-C049B78F4BDA}"/>
            </a:ext>
          </a:extLst>
        </xdr:cNvPr>
        <xdr:cNvSpPr/>
      </xdr:nvSpPr>
      <xdr:spPr>
        <a:xfrm>
          <a:off x="22110700" y="1849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160927</xdr:rowOff>
    </xdr:from>
    <xdr:to>
      <xdr:col>112</xdr:col>
      <xdr:colOff>38100</xdr:colOff>
      <xdr:row>108</xdr:row>
      <xdr:rowOff>91077</xdr:rowOff>
    </xdr:to>
    <xdr:sp macro="" textlink="">
      <xdr:nvSpPr>
        <xdr:cNvPr id="638" name="フローチャート: 判断 637">
          <a:extLst>
            <a:ext uri="{FF2B5EF4-FFF2-40B4-BE49-F238E27FC236}">
              <a16:creationId xmlns:a16="http://schemas.microsoft.com/office/drawing/2014/main" id="{36413E09-8198-48D9-B862-300A5A5D6BE1}"/>
            </a:ext>
          </a:extLst>
        </xdr:cNvPr>
        <xdr:cNvSpPr/>
      </xdr:nvSpPr>
      <xdr:spPr>
        <a:xfrm>
          <a:off x="21272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2866</xdr:rowOff>
    </xdr:from>
    <xdr:to>
      <xdr:col>107</xdr:col>
      <xdr:colOff>101600</xdr:colOff>
      <xdr:row>108</xdr:row>
      <xdr:rowOff>104466</xdr:rowOff>
    </xdr:to>
    <xdr:sp macro="" textlink="">
      <xdr:nvSpPr>
        <xdr:cNvPr id="639" name="フローチャート: 判断 638">
          <a:extLst>
            <a:ext uri="{FF2B5EF4-FFF2-40B4-BE49-F238E27FC236}">
              <a16:creationId xmlns:a16="http://schemas.microsoft.com/office/drawing/2014/main" id="{B3BFC62D-A901-4E30-A4C2-68560DF93FA2}"/>
            </a:ext>
          </a:extLst>
        </xdr:cNvPr>
        <xdr:cNvSpPr/>
      </xdr:nvSpPr>
      <xdr:spPr>
        <a:xfrm>
          <a:off x="20383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254</xdr:rowOff>
    </xdr:from>
    <xdr:to>
      <xdr:col>102</xdr:col>
      <xdr:colOff>165100</xdr:colOff>
      <xdr:row>108</xdr:row>
      <xdr:rowOff>101854</xdr:rowOff>
    </xdr:to>
    <xdr:sp macro="" textlink="">
      <xdr:nvSpPr>
        <xdr:cNvPr id="640" name="フローチャート: 判断 639">
          <a:extLst>
            <a:ext uri="{FF2B5EF4-FFF2-40B4-BE49-F238E27FC236}">
              <a16:creationId xmlns:a16="http://schemas.microsoft.com/office/drawing/2014/main" id="{90AAD3B8-3606-49EA-B99A-DE7D65614439}"/>
            </a:ext>
          </a:extLst>
        </xdr:cNvPr>
        <xdr:cNvSpPr/>
      </xdr:nvSpPr>
      <xdr:spPr>
        <a:xfrm>
          <a:off x="19494500" y="1851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12337</xdr:rowOff>
    </xdr:from>
    <xdr:to>
      <xdr:col>98</xdr:col>
      <xdr:colOff>38100</xdr:colOff>
      <xdr:row>108</xdr:row>
      <xdr:rowOff>113937</xdr:rowOff>
    </xdr:to>
    <xdr:sp macro="" textlink="">
      <xdr:nvSpPr>
        <xdr:cNvPr id="641" name="フローチャート: 判断 640">
          <a:extLst>
            <a:ext uri="{FF2B5EF4-FFF2-40B4-BE49-F238E27FC236}">
              <a16:creationId xmlns:a16="http://schemas.microsoft.com/office/drawing/2014/main" id="{46711E73-1EF7-479F-AB3D-0AA0C0A18DCF}"/>
            </a:ext>
          </a:extLst>
        </xdr:cNvPr>
        <xdr:cNvSpPr/>
      </xdr:nvSpPr>
      <xdr:spPr>
        <a:xfrm>
          <a:off x="18605500" y="18528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A09D4BD5-189A-46D7-9F82-0FB4E6BBB2F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id="{F9A288F4-9A09-4825-9CCC-8AC3A3E9A57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4" name="テキスト ボックス 643">
          <a:extLst>
            <a:ext uri="{FF2B5EF4-FFF2-40B4-BE49-F238E27FC236}">
              <a16:creationId xmlns:a16="http://schemas.microsoft.com/office/drawing/2014/main" id="{8FE7AC40-9F01-45D2-8971-797F3AC967A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5" name="テキスト ボックス 644">
          <a:extLst>
            <a:ext uri="{FF2B5EF4-FFF2-40B4-BE49-F238E27FC236}">
              <a16:creationId xmlns:a16="http://schemas.microsoft.com/office/drawing/2014/main" id="{E2201D11-FA23-4E42-8999-CFCF4A8FBBC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6" name="テキスト ボックス 645">
          <a:extLst>
            <a:ext uri="{FF2B5EF4-FFF2-40B4-BE49-F238E27FC236}">
              <a16:creationId xmlns:a16="http://schemas.microsoft.com/office/drawing/2014/main" id="{7087753D-201E-4DA0-84A2-5A867FB51A5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61649</xdr:rowOff>
    </xdr:from>
    <xdr:to>
      <xdr:col>116</xdr:col>
      <xdr:colOff>114300</xdr:colOff>
      <xdr:row>108</xdr:row>
      <xdr:rowOff>163249</xdr:rowOff>
    </xdr:to>
    <xdr:sp macro="" textlink="">
      <xdr:nvSpPr>
        <xdr:cNvPr id="647" name="楕円 646">
          <a:extLst>
            <a:ext uri="{FF2B5EF4-FFF2-40B4-BE49-F238E27FC236}">
              <a16:creationId xmlns:a16="http://schemas.microsoft.com/office/drawing/2014/main" id="{E7122306-4C1C-47C8-9C32-FFEB1C201AC0}"/>
            </a:ext>
          </a:extLst>
        </xdr:cNvPr>
        <xdr:cNvSpPr/>
      </xdr:nvSpPr>
      <xdr:spPr>
        <a:xfrm>
          <a:off x="22110700" y="1857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148026</xdr:rowOff>
    </xdr:from>
    <xdr:ext cx="469744" cy="259045"/>
    <xdr:sp macro="" textlink="">
      <xdr:nvSpPr>
        <xdr:cNvPr id="648" name="【公民館】&#10;一人当たり面積該当値テキスト">
          <a:extLst>
            <a:ext uri="{FF2B5EF4-FFF2-40B4-BE49-F238E27FC236}">
              <a16:creationId xmlns:a16="http://schemas.microsoft.com/office/drawing/2014/main" id="{23A75615-E55C-4188-ACE1-55D9FC1F0B70}"/>
            </a:ext>
          </a:extLst>
        </xdr:cNvPr>
        <xdr:cNvSpPr txBox="1"/>
      </xdr:nvSpPr>
      <xdr:spPr>
        <a:xfrm>
          <a:off x="22199600" y="18493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50546</xdr:rowOff>
    </xdr:from>
    <xdr:to>
      <xdr:col>112</xdr:col>
      <xdr:colOff>38100</xdr:colOff>
      <xdr:row>108</xdr:row>
      <xdr:rowOff>152146</xdr:rowOff>
    </xdr:to>
    <xdr:sp macro="" textlink="">
      <xdr:nvSpPr>
        <xdr:cNvPr id="649" name="楕円 648">
          <a:extLst>
            <a:ext uri="{FF2B5EF4-FFF2-40B4-BE49-F238E27FC236}">
              <a16:creationId xmlns:a16="http://schemas.microsoft.com/office/drawing/2014/main" id="{63CA3A1E-73EA-4620-9DAF-76A13EA17DD4}"/>
            </a:ext>
          </a:extLst>
        </xdr:cNvPr>
        <xdr:cNvSpPr/>
      </xdr:nvSpPr>
      <xdr:spPr>
        <a:xfrm>
          <a:off x="21272500" y="1856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101346</xdr:rowOff>
    </xdr:from>
    <xdr:to>
      <xdr:col>116</xdr:col>
      <xdr:colOff>63500</xdr:colOff>
      <xdr:row>108</xdr:row>
      <xdr:rowOff>112449</xdr:rowOff>
    </xdr:to>
    <xdr:cxnSp macro="">
      <xdr:nvCxnSpPr>
        <xdr:cNvPr id="650" name="直線コネクタ 649">
          <a:extLst>
            <a:ext uri="{FF2B5EF4-FFF2-40B4-BE49-F238E27FC236}">
              <a16:creationId xmlns:a16="http://schemas.microsoft.com/office/drawing/2014/main" id="{89D29141-D601-453B-8A57-D6488FE1E5E5}"/>
            </a:ext>
          </a:extLst>
        </xdr:cNvPr>
        <xdr:cNvCxnSpPr/>
      </xdr:nvCxnSpPr>
      <xdr:spPr>
        <a:xfrm>
          <a:off x="21323300" y="18617946"/>
          <a:ext cx="838200" cy="1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56097</xdr:rowOff>
    </xdr:from>
    <xdr:to>
      <xdr:col>107</xdr:col>
      <xdr:colOff>101600</xdr:colOff>
      <xdr:row>108</xdr:row>
      <xdr:rowOff>157697</xdr:rowOff>
    </xdr:to>
    <xdr:sp macro="" textlink="">
      <xdr:nvSpPr>
        <xdr:cNvPr id="651" name="楕円 650">
          <a:extLst>
            <a:ext uri="{FF2B5EF4-FFF2-40B4-BE49-F238E27FC236}">
              <a16:creationId xmlns:a16="http://schemas.microsoft.com/office/drawing/2014/main" id="{55F97A10-28AC-49B3-B045-F2A964FEBCDA}"/>
            </a:ext>
          </a:extLst>
        </xdr:cNvPr>
        <xdr:cNvSpPr/>
      </xdr:nvSpPr>
      <xdr:spPr>
        <a:xfrm>
          <a:off x="20383500" y="1857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101346</xdr:rowOff>
    </xdr:from>
    <xdr:to>
      <xdr:col>111</xdr:col>
      <xdr:colOff>177800</xdr:colOff>
      <xdr:row>108</xdr:row>
      <xdr:rowOff>106897</xdr:rowOff>
    </xdr:to>
    <xdr:cxnSp macro="">
      <xdr:nvCxnSpPr>
        <xdr:cNvPr id="652" name="直線コネクタ 651">
          <a:extLst>
            <a:ext uri="{FF2B5EF4-FFF2-40B4-BE49-F238E27FC236}">
              <a16:creationId xmlns:a16="http://schemas.microsoft.com/office/drawing/2014/main" id="{A85B1D1E-1F67-4813-BE7B-65984925AD50}"/>
            </a:ext>
          </a:extLst>
        </xdr:cNvPr>
        <xdr:cNvCxnSpPr/>
      </xdr:nvCxnSpPr>
      <xdr:spPr>
        <a:xfrm flipV="1">
          <a:off x="20434300" y="18617946"/>
          <a:ext cx="889000" cy="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58710</xdr:rowOff>
    </xdr:from>
    <xdr:to>
      <xdr:col>102</xdr:col>
      <xdr:colOff>165100</xdr:colOff>
      <xdr:row>108</xdr:row>
      <xdr:rowOff>160310</xdr:rowOff>
    </xdr:to>
    <xdr:sp macro="" textlink="">
      <xdr:nvSpPr>
        <xdr:cNvPr id="653" name="楕円 652">
          <a:extLst>
            <a:ext uri="{FF2B5EF4-FFF2-40B4-BE49-F238E27FC236}">
              <a16:creationId xmlns:a16="http://schemas.microsoft.com/office/drawing/2014/main" id="{95C363C6-4666-4E3C-97F3-DBEE6CB059F4}"/>
            </a:ext>
          </a:extLst>
        </xdr:cNvPr>
        <xdr:cNvSpPr/>
      </xdr:nvSpPr>
      <xdr:spPr>
        <a:xfrm>
          <a:off x="19494500" y="1857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106897</xdr:rowOff>
    </xdr:from>
    <xdr:to>
      <xdr:col>107</xdr:col>
      <xdr:colOff>50800</xdr:colOff>
      <xdr:row>108</xdr:row>
      <xdr:rowOff>109510</xdr:rowOff>
    </xdr:to>
    <xdr:cxnSp macro="">
      <xdr:nvCxnSpPr>
        <xdr:cNvPr id="654" name="直線コネクタ 653">
          <a:extLst>
            <a:ext uri="{FF2B5EF4-FFF2-40B4-BE49-F238E27FC236}">
              <a16:creationId xmlns:a16="http://schemas.microsoft.com/office/drawing/2014/main" id="{A423CA93-FB9A-469F-AE76-9A80458A0DAD}"/>
            </a:ext>
          </a:extLst>
        </xdr:cNvPr>
        <xdr:cNvCxnSpPr/>
      </xdr:nvCxnSpPr>
      <xdr:spPr>
        <a:xfrm flipV="1">
          <a:off x="19545300" y="18623497"/>
          <a:ext cx="88900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61323</xdr:rowOff>
    </xdr:from>
    <xdr:to>
      <xdr:col>98</xdr:col>
      <xdr:colOff>38100</xdr:colOff>
      <xdr:row>108</xdr:row>
      <xdr:rowOff>162923</xdr:rowOff>
    </xdr:to>
    <xdr:sp macro="" textlink="">
      <xdr:nvSpPr>
        <xdr:cNvPr id="655" name="楕円 654">
          <a:extLst>
            <a:ext uri="{FF2B5EF4-FFF2-40B4-BE49-F238E27FC236}">
              <a16:creationId xmlns:a16="http://schemas.microsoft.com/office/drawing/2014/main" id="{259454B1-46A8-46CF-BC87-6FCBCB84D606}"/>
            </a:ext>
          </a:extLst>
        </xdr:cNvPr>
        <xdr:cNvSpPr/>
      </xdr:nvSpPr>
      <xdr:spPr>
        <a:xfrm>
          <a:off x="18605500" y="1857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109510</xdr:rowOff>
    </xdr:from>
    <xdr:to>
      <xdr:col>102</xdr:col>
      <xdr:colOff>114300</xdr:colOff>
      <xdr:row>108</xdr:row>
      <xdr:rowOff>112123</xdr:rowOff>
    </xdr:to>
    <xdr:cxnSp macro="">
      <xdr:nvCxnSpPr>
        <xdr:cNvPr id="656" name="直線コネクタ 655">
          <a:extLst>
            <a:ext uri="{FF2B5EF4-FFF2-40B4-BE49-F238E27FC236}">
              <a16:creationId xmlns:a16="http://schemas.microsoft.com/office/drawing/2014/main" id="{3C1471B9-3B46-46A6-9DF6-C9253AB47949}"/>
            </a:ext>
          </a:extLst>
        </xdr:cNvPr>
        <xdr:cNvCxnSpPr/>
      </xdr:nvCxnSpPr>
      <xdr:spPr>
        <a:xfrm flipV="1">
          <a:off x="18656300" y="18626110"/>
          <a:ext cx="88900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107604</xdr:rowOff>
    </xdr:from>
    <xdr:ext cx="469744" cy="259045"/>
    <xdr:sp macro="" textlink="">
      <xdr:nvSpPr>
        <xdr:cNvPr id="657" name="n_1aveValue【公民館】&#10;一人当たり面積">
          <a:extLst>
            <a:ext uri="{FF2B5EF4-FFF2-40B4-BE49-F238E27FC236}">
              <a16:creationId xmlns:a16="http://schemas.microsoft.com/office/drawing/2014/main" id="{80FC3438-2871-42CC-8556-61AFBBDDAEED}"/>
            </a:ext>
          </a:extLst>
        </xdr:cNvPr>
        <xdr:cNvSpPr txBox="1"/>
      </xdr:nvSpPr>
      <xdr:spPr>
        <a:xfrm>
          <a:off x="21075727" y="1828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120993</xdr:rowOff>
    </xdr:from>
    <xdr:ext cx="469744" cy="259045"/>
    <xdr:sp macro="" textlink="">
      <xdr:nvSpPr>
        <xdr:cNvPr id="658" name="n_2aveValue【公民館】&#10;一人当たり面積">
          <a:extLst>
            <a:ext uri="{FF2B5EF4-FFF2-40B4-BE49-F238E27FC236}">
              <a16:creationId xmlns:a16="http://schemas.microsoft.com/office/drawing/2014/main" id="{6DF537ED-B10E-4AB4-8165-06CD7E019633}"/>
            </a:ext>
          </a:extLst>
        </xdr:cNvPr>
        <xdr:cNvSpPr txBox="1"/>
      </xdr:nvSpPr>
      <xdr:spPr>
        <a:xfrm>
          <a:off x="20199427" y="1829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118381</xdr:rowOff>
    </xdr:from>
    <xdr:ext cx="469744" cy="259045"/>
    <xdr:sp macro="" textlink="">
      <xdr:nvSpPr>
        <xdr:cNvPr id="659" name="n_3aveValue【公民館】&#10;一人当たり面積">
          <a:extLst>
            <a:ext uri="{FF2B5EF4-FFF2-40B4-BE49-F238E27FC236}">
              <a16:creationId xmlns:a16="http://schemas.microsoft.com/office/drawing/2014/main" id="{585F5BDD-43E0-4AAC-AE20-6BEEB3BC3979}"/>
            </a:ext>
          </a:extLst>
        </xdr:cNvPr>
        <xdr:cNvSpPr txBox="1"/>
      </xdr:nvSpPr>
      <xdr:spPr>
        <a:xfrm>
          <a:off x="19310427" y="1829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130464</xdr:rowOff>
    </xdr:from>
    <xdr:ext cx="469744" cy="259045"/>
    <xdr:sp macro="" textlink="">
      <xdr:nvSpPr>
        <xdr:cNvPr id="660" name="n_4aveValue【公民館】&#10;一人当たり面積">
          <a:extLst>
            <a:ext uri="{FF2B5EF4-FFF2-40B4-BE49-F238E27FC236}">
              <a16:creationId xmlns:a16="http://schemas.microsoft.com/office/drawing/2014/main" id="{658CD926-F019-4D33-876F-21BA8F2FC92D}"/>
            </a:ext>
          </a:extLst>
        </xdr:cNvPr>
        <xdr:cNvSpPr txBox="1"/>
      </xdr:nvSpPr>
      <xdr:spPr>
        <a:xfrm>
          <a:off x="18421427" y="18304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143273</xdr:rowOff>
    </xdr:from>
    <xdr:ext cx="469744" cy="259045"/>
    <xdr:sp macro="" textlink="">
      <xdr:nvSpPr>
        <xdr:cNvPr id="661" name="n_1mainValue【公民館】&#10;一人当たり面積">
          <a:extLst>
            <a:ext uri="{FF2B5EF4-FFF2-40B4-BE49-F238E27FC236}">
              <a16:creationId xmlns:a16="http://schemas.microsoft.com/office/drawing/2014/main" id="{5F7AD22F-17DB-4E7A-B6F7-372E61D624B5}"/>
            </a:ext>
          </a:extLst>
        </xdr:cNvPr>
        <xdr:cNvSpPr txBox="1"/>
      </xdr:nvSpPr>
      <xdr:spPr>
        <a:xfrm>
          <a:off x="21075727" y="18659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148824</xdr:rowOff>
    </xdr:from>
    <xdr:ext cx="469744" cy="259045"/>
    <xdr:sp macro="" textlink="">
      <xdr:nvSpPr>
        <xdr:cNvPr id="662" name="n_2mainValue【公民館】&#10;一人当たり面積">
          <a:extLst>
            <a:ext uri="{FF2B5EF4-FFF2-40B4-BE49-F238E27FC236}">
              <a16:creationId xmlns:a16="http://schemas.microsoft.com/office/drawing/2014/main" id="{55E6CF34-2660-41F4-8D2E-28FE3DA2B1EB}"/>
            </a:ext>
          </a:extLst>
        </xdr:cNvPr>
        <xdr:cNvSpPr txBox="1"/>
      </xdr:nvSpPr>
      <xdr:spPr>
        <a:xfrm>
          <a:off x="20199427" y="1866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151437</xdr:rowOff>
    </xdr:from>
    <xdr:ext cx="469744" cy="259045"/>
    <xdr:sp macro="" textlink="">
      <xdr:nvSpPr>
        <xdr:cNvPr id="663" name="n_3mainValue【公民館】&#10;一人当たり面積">
          <a:extLst>
            <a:ext uri="{FF2B5EF4-FFF2-40B4-BE49-F238E27FC236}">
              <a16:creationId xmlns:a16="http://schemas.microsoft.com/office/drawing/2014/main" id="{A667593C-92C7-41FC-A1A3-DA095250F3C6}"/>
            </a:ext>
          </a:extLst>
        </xdr:cNvPr>
        <xdr:cNvSpPr txBox="1"/>
      </xdr:nvSpPr>
      <xdr:spPr>
        <a:xfrm>
          <a:off x="19310427" y="1866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154050</xdr:rowOff>
    </xdr:from>
    <xdr:ext cx="469744" cy="259045"/>
    <xdr:sp macro="" textlink="">
      <xdr:nvSpPr>
        <xdr:cNvPr id="664" name="n_4mainValue【公民館】&#10;一人当たり面積">
          <a:extLst>
            <a:ext uri="{FF2B5EF4-FFF2-40B4-BE49-F238E27FC236}">
              <a16:creationId xmlns:a16="http://schemas.microsoft.com/office/drawing/2014/main" id="{A3D4DC55-8F7C-4481-8589-6763D43A159B}"/>
            </a:ext>
          </a:extLst>
        </xdr:cNvPr>
        <xdr:cNvSpPr txBox="1"/>
      </xdr:nvSpPr>
      <xdr:spPr>
        <a:xfrm>
          <a:off x="18421427" y="1867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5" name="正方形/長方形 664">
          <a:extLst>
            <a:ext uri="{FF2B5EF4-FFF2-40B4-BE49-F238E27FC236}">
              <a16:creationId xmlns:a16="http://schemas.microsoft.com/office/drawing/2014/main" id="{C02B188E-58C1-4E57-9E3F-02F5BF74679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6" name="正方形/長方形 665">
          <a:extLst>
            <a:ext uri="{FF2B5EF4-FFF2-40B4-BE49-F238E27FC236}">
              <a16:creationId xmlns:a16="http://schemas.microsoft.com/office/drawing/2014/main" id="{264E14A2-A5F7-41DE-A03B-423E4F653A1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7" name="テキスト ボックス 666">
          <a:extLst>
            <a:ext uri="{FF2B5EF4-FFF2-40B4-BE49-F238E27FC236}">
              <a16:creationId xmlns:a16="http://schemas.microsoft.com/office/drawing/2014/main" id="{199DDFFF-68F8-4434-A251-9A058F410B1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町唯一の公民館施設である中央公民館は、昭和</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年に建設後、約</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年が経過しており、老朽が著しく有形固定資産減価償却率が</a:t>
          </a:r>
          <a:r>
            <a:rPr kumimoji="1" lang="en-US" altLang="ja-JP" sz="1300">
              <a:latin typeface="ＭＳ Ｐゴシック" panose="020B0600070205080204" pitchFamily="50" charset="-128"/>
              <a:ea typeface="ＭＳ Ｐゴシック" panose="020B0600070205080204" pitchFamily="50" charset="-128"/>
            </a:rPr>
            <a:t>99.9</a:t>
          </a:r>
          <a:r>
            <a:rPr kumimoji="1" lang="ja-JP" altLang="en-US" sz="1300">
              <a:latin typeface="ＭＳ Ｐゴシック" panose="020B0600070205080204" pitchFamily="50" charset="-128"/>
              <a:ea typeface="ＭＳ Ｐゴシック" panose="020B0600070205080204" pitchFamily="50" charset="-128"/>
            </a:rPr>
            <a:t>ポイントと高い水準となっているが、令和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年度に農村環境改善センターへ機能移転したため、今後は減少傾向に転じる。道路、橋りょう・トンネル、公営住宅、学校施設については、同水準若しくは下回っており、学校施設は令和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年度から小学校</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校から</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校へ統合したことにより、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人当たり面積は大きく減少した。</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8E18E70-67F2-4BA7-A402-B6BE7592184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1B9CF9A-24FC-400D-98AE-5308A67B598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7836800-0F5C-4554-987C-959886C422F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96B337B-18DC-4E24-99E4-B30FC31ADE2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D9FA782-2106-4AF0-A147-EB2B1067F1A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D2CB5DF-5523-41A3-AF50-07C64EB9320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5A30849-0ACA-4A89-8AFE-009CA0F3AF3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8F57CAC-5420-406E-A482-DFCC1E5B2FD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5DA74AC-50A2-4FC8-A42F-4E2CAA75338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75E4070-F032-41C0-9DF6-3E5D42F4284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4,981
4,931
161.67
5,141,708
4,834,870
303,041
2,799,986
3,695,217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D81B1B4-E997-4D54-809F-6EA7AD38EA7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C237BAD-CB54-4D4C-8CC0-2CCC8844AC6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EE21DF-41B2-4DF5-B54F-CD277B838EC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6645581-A618-4FAF-BED1-B7797EAC0C4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D83E650-7081-438B-840E-22B07A9E16B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58730FD-EF28-49B4-B225-A2BB9479547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9EB2FEE-422D-494F-9AF4-711B63DF364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9B329AB-F32F-400C-B9F6-E33E26CEABA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23340F3-FFE8-47D3-86C5-9C1A4A22DD1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6B3D53C-7B75-4541-B717-42E320FE4D7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2329D34-29DD-428D-9694-6C407D16412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5F78C4C-1E73-4CC4-AE5C-DC7159B7998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B3AA878-67E5-4908-A830-9C7FA0E0EBF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E16DBEE-C0CF-4F57-BD18-29216816B43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4CCFF13-BEE8-4D1A-B569-5184B655B66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D7A0C20-99A4-444C-8513-9624101450A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D312994-329B-4355-9DDB-1CB23234AC2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417F3AF-7082-4E7E-9E03-73F120F9946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39743E9-FA2F-4E72-B44D-70ADE830F58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DDB968D-5623-411E-AD46-2DEF59A9541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4230577-55D6-4865-89EF-E44FC47DB34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C4825C6-408F-45B0-919C-96DE9D0F230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FC65262-425C-41FA-A2BE-DDBB8416A71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3690FD7-FFC5-49D5-BE9C-6B6BEF31984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E1F5F64-B9BC-400F-A119-897FFA71D75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92D0A00-BE63-4398-BE13-6FFE34CB848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7989AD6-E77A-4F44-BADD-B5E8249F023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AD9BE31-BF01-4D26-9EE9-A391F72284C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19D629-7C20-490F-8396-791CA12272CE}"/>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5CD87DD3-D4B6-4878-B263-FBBC2159EB0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7AA99B1E-702C-477E-B4EE-0F8B1187A72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F9C77FD7-447B-4A5A-B283-2534AB2DBCC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1827B9D4-EA7B-4D0B-9488-C7CA6847167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D4B950F1-5F91-41F0-8490-63780D23902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FF32B338-89E5-420D-8E15-35094AAB46A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D49420B-2F5D-4930-AD11-95EEC0E5A43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5BBC269C-1641-4C7D-B61D-59F1068E8314}"/>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6E161BE1-36BB-46BB-A37D-76D3F26E65C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AC4A337C-E076-4884-9D24-7255F749010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8A71BA28-7173-462D-90EC-5CF8B29AC68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A69A023A-3F18-48A7-A52B-C0C1529E3C1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F4B526AB-FCBC-4B7C-97ED-CB32D6FC49B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1E4E42AA-7AC8-4F97-BED5-05929F9FA91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8BD7E37D-40BC-460C-97F7-9BB9A5FAE80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E36E3C9-CBDB-4214-BFBD-247ED5ECA06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8C138263-78AC-4609-B7E8-B550AF0D052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5B684FE5-328A-4167-9421-FF3B6E27344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45B7E7D1-7BB1-4CEF-BA5B-E9ED390D304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E84F9BAC-5F7D-455E-91F4-89B4F454FBB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CAD485C6-EAEF-479A-842A-D74067247E52}"/>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A3402F32-76A0-4859-8CC4-90643D923D2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E1760464-066C-4822-8913-890F0BFA293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D3D7ED6B-78F7-4B7D-88BD-BC1D1D600D39}"/>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2C8582B4-E37B-4FDB-8C37-C6FDD530D42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E149E5A2-9B13-464F-8958-E43A3AA4409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F33542D0-68B6-49E5-AD09-0F3011C67CB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90307F59-EA3A-418F-A20E-1D1F7406D22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C2837D0F-120F-4ADB-9EE7-052D041AD23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FAA1C57C-A18E-4238-BBE4-0047291DB30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54E3838E-8FE8-4FE0-8077-2BC8D848F3F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4A3CD382-D53B-4D7A-99EF-990D035ABD0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CCBCE30D-0BE7-4481-8214-CCFB4E97C5C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1633</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6D328717-D401-44C3-ACBA-7C4E0CB59CB8}"/>
            </a:ext>
          </a:extLst>
        </xdr:cNvPr>
        <xdr:cNvCxnSpPr/>
      </xdr:nvCxnSpPr>
      <xdr:spPr>
        <a:xfrm flipV="1">
          <a:off x="4634865" y="96028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B2376750-B179-4445-A47D-C53AC06B2B2C}"/>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B02D436A-236A-458B-BB95-B2143EBACEAE}"/>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119760</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44E6A60E-7E95-47CA-8B7B-D7585FE554ED}"/>
            </a:ext>
          </a:extLst>
        </xdr:cNvPr>
        <xdr:cNvSpPr txBox="1"/>
      </xdr:nvSpPr>
      <xdr:spPr>
        <a:xfrm>
          <a:off x="4673600" y="937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1633</xdr:rowOff>
    </xdr:from>
    <xdr:to>
      <xdr:col>24</xdr:col>
      <xdr:colOff>152400</xdr:colOff>
      <xdr:row>56</xdr:row>
      <xdr:rowOff>1633</xdr:rowOff>
    </xdr:to>
    <xdr:cxnSp macro="">
      <xdr:nvCxnSpPr>
        <xdr:cNvPr id="78" name="直線コネクタ 77">
          <a:extLst>
            <a:ext uri="{FF2B5EF4-FFF2-40B4-BE49-F238E27FC236}">
              <a16:creationId xmlns:a16="http://schemas.microsoft.com/office/drawing/2014/main" id="{338EF6E2-ABCC-490A-AC85-0A204D08C73B}"/>
            </a:ext>
          </a:extLst>
        </xdr:cNvPr>
        <xdr:cNvCxnSpPr/>
      </xdr:nvCxnSpPr>
      <xdr:spPr>
        <a:xfrm>
          <a:off x="4546600" y="960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156590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F646FBC3-0836-4C16-AB64-273B16831732}"/>
            </a:ext>
          </a:extLst>
        </xdr:cNvPr>
        <xdr:cNvSpPr txBox="1"/>
      </xdr:nvSpPr>
      <xdr:spPr>
        <a:xfrm>
          <a:off x="4673600" y="104435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133713</xdr:rowOff>
    </xdr:from>
    <xdr:to>
      <xdr:col>24</xdr:col>
      <xdr:colOff>114300</xdr:colOff>
      <xdr:row>62</xdr:row>
      <xdr:rowOff>63863</xdr:rowOff>
    </xdr:to>
    <xdr:sp macro="" textlink="">
      <xdr:nvSpPr>
        <xdr:cNvPr id="80" name="フローチャート: 判断 79">
          <a:extLst>
            <a:ext uri="{FF2B5EF4-FFF2-40B4-BE49-F238E27FC236}">
              <a16:creationId xmlns:a16="http://schemas.microsoft.com/office/drawing/2014/main" id="{5614D629-331F-4F5A-9F0A-0CD269E9A342}"/>
            </a:ext>
          </a:extLst>
        </xdr:cNvPr>
        <xdr:cNvSpPr/>
      </xdr:nvSpPr>
      <xdr:spPr>
        <a:xfrm>
          <a:off x="4584700" y="1059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109220</xdr:rowOff>
    </xdr:from>
    <xdr:to>
      <xdr:col>20</xdr:col>
      <xdr:colOff>38100</xdr:colOff>
      <xdr:row>62</xdr:row>
      <xdr:rowOff>39370</xdr:rowOff>
    </xdr:to>
    <xdr:sp macro="" textlink="">
      <xdr:nvSpPr>
        <xdr:cNvPr id="81" name="フローチャート: 判断 80">
          <a:extLst>
            <a:ext uri="{FF2B5EF4-FFF2-40B4-BE49-F238E27FC236}">
              <a16:creationId xmlns:a16="http://schemas.microsoft.com/office/drawing/2014/main" id="{41B626B3-A39F-443B-8635-5B6101FF64D3}"/>
            </a:ext>
          </a:extLst>
        </xdr:cNvPr>
        <xdr:cNvSpPr/>
      </xdr:nvSpPr>
      <xdr:spPr>
        <a:xfrm>
          <a:off x="3746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151674</xdr:rowOff>
    </xdr:from>
    <xdr:to>
      <xdr:col>15</xdr:col>
      <xdr:colOff>101600</xdr:colOff>
      <xdr:row>62</xdr:row>
      <xdr:rowOff>81824</xdr:rowOff>
    </xdr:to>
    <xdr:sp macro="" textlink="">
      <xdr:nvSpPr>
        <xdr:cNvPr id="82" name="フローチャート: 判断 81">
          <a:extLst>
            <a:ext uri="{FF2B5EF4-FFF2-40B4-BE49-F238E27FC236}">
              <a16:creationId xmlns:a16="http://schemas.microsoft.com/office/drawing/2014/main" id="{D6924527-940C-441F-8278-60522891CB43}"/>
            </a:ext>
          </a:extLst>
        </xdr:cNvPr>
        <xdr:cNvSpPr/>
      </xdr:nvSpPr>
      <xdr:spPr>
        <a:xfrm>
          <a:off x="285750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110853</xdr:rowOff>
    </xdr:from>
    <xdr:to>
      <xdr:col>10</xdr:col>
      <xdr:colOff>165100</xdr:colOff>
      <xdr:row>62</xdr:row>
      <xdr:rowOff>41003</xdr:rowOff>
    </xdr:to>
    <xdr:sp macro="" textlink="">
      <xdr:nvSpPr>
        <xdr:cNvPr id="83" name="フローチャート: 判断 82">
          <a:extLst>
            <a:ext uri="{FF2B5EF4-FFF2-40B4-BE49-F238E27FC236}">
              <a16:creationId xmlns:a16="http://schemas.microsoft.com/office/drawing/2014/main" id="{C7C14A18-F6CF-4411-845A-47933072B9B8}"/>
            </a:ext>
          </a:extLst>
        </xdr:cNvPr>
        <xdr:cNvSpPr/>
      </xdr:nvSpPr>
      <xdr:spPr>
        <a:xfrm>
          <a:off x="19685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58601</xdr:rowOff>
    </xdr:from>
    <xdr:to>
      <xdr:col>6</xdr:col>
      <xdr:colOff>38100</xdr:colOff>
      <xdr:row>61</xdr:row>
      <xdr:rowOff>160201</xdr:rowOff>
    </xdr:to>
    <xdr:sp macro="" textlink="">
      <xdr:nvSpPr>
        <xdr:cNvPr id="84" name="フローチャート: 判断 83">
          <a:extLst>
            <a:ext uri="{FF2B5EF4-FFF2-40B4-BE49-F238E27FC236}">
              <a16:creationId xmlns:a16="http://schemas.microsoft.com/office/drawing/2014/main" id="{8409DDC1-E9C3-4F53-B869-6DC9E33483B0}"/>
            </a:ext>
          </a:extLst>
        </xdr:cNvPr>
        <xdr:cNvSpPr/>
      </xdr:nvSpPr>
      <xdr:spPr>
        <a:xfrm>
          <a:off x="1079500" y="1051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3F4A8B86-0D2F-4A82-B0B2-124CABF449D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B117153F-5AA6-4A03-919A-597FEA71B97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ED7E2B6F-8002-4B4A-8072-26EC1F38745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3980E4EF-38EC-4BAB-BBC8-98EBF98E494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81A19494-A003-4794-B0A5-FA49A9B5634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79828</xdr:rowOff>
    </xdr:from>
    <xdr:to>
      <xdr:col>24</xdr:col>
      <xdr:colOff>114300</xdr:colOff>
      <xdr:row>65</xdr:row>
      <xdr:rowOff>9978</xdr:rowOff>
    </xdr:to>
    <xdr:sp macro="" textlink="">
      <xdr:nvSpPr>
        <xdr:cNvPr id="90" name="楕円 89">
          <a:extLst>
            <a:ext uri="{FF2B5EF4-FFF2-40B4-BE49-F238E27FC236}">
              <a16:creationId xmlns:a16="http://schemas.microsoft.com/office/drawing/2014/main" id="{DF4DE2C8-C046-443E-9C58-1106CECE8B6D}"/>
            </a:ext>
          </a:extLst>
        </xdr:cNvPr>
        <xdr:cNvSpPr/>
      </xdr:nvSpPr>
      <xdr:spPr>
        <a:xfrm>
          <a:off x="45847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166205</xdr:rowOff>
    </xdr:from>
    <xdr:ext cx="469744" cy="259045"/>
    <xdr:sp macro="" textlink="">
      <xdr:nvSpPr>
        <xdr:cNvPr id="91" name="【体育館・プール】&#10;有形固定資産減価償却率該当値テキスト">
          <a:extLst>
            <a:ext uri="{FF2B5EF4-FFF2-40B4-BE49-F238E27FC236}">
              <a16:creationId xmlns:a16="http://schemas.microsoft.com/office/drawing/2014/main" id="{61278C41-D7C3-41C1-9E20-D6316CCA2DB6}"/>
            </a:ext>
          </a:extLst>
        </xdr:cNvPr>
        <xdr:cNvSpPr txBox="1"/>
      </xdr:nvSpPr>
      <xdr:spPr>
        <a:xfrm>
          <a:off x="4673600" y="1096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79828</xdr:rowOff>
    </xdr:from>
    <xdr:to>
      <xdr:col>20</xdr:col>
      <xdr:colOff>38100</xdr:colOff>
      <xdr:row>65</xdr:row>
      <xdr:rowOff>9978</xdr:rowOff>
    </xdr:to>
    <xdr:sp macro="" textlink="">
      <xdr:nvSpPr>
        <xdr:cNvPr id="92" name="楕円 91">
          <a:extLst>
            <a:ext uri="{FF2B5EF4-FFF2-40B4-BE49-F238E27FC236}">
              <a16:creationId xmlns:a16="http://schemas.microsoft.com/office/drawing/2014/main" id="{E70A10A0-9A13-47ED-BABA-86D4E5642A5D}"/>
            </a:ext>
          </a:extLst>
        </xdr:cNvPr>
        <xdr:cNvSpPr/>
      </xdr:nvSpPr>
      <xdr:spPr>
        <a:xfrm>
          <a:off x="3746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130628</xdr:rowOff>
    </xdr:from>
    <xdr:to>
      <xdr:col>24</xdr:col>
      <xdr:colOff>63500</xdr:colOff>
      <xdr:row>64</xdr:row>
      <xdr:rowOff>130628</xdr:rowOff>
    </xdr:to>
    <xdr:cxnSp macro="">
      <xdr:nvCxnSpPr>
        <xdr:cNvPr id="93" name="直線コネクタ 92">
          <a:extLst>
            <a:ext uri="{FF2B5EF4-FFF2-40B4-BE49-F238E27FC236}">
              <a16:creationId xmlns:a16="http://schemas.microsoft.com/office/drawing/2014/main" id="{BAC08266-BBD1-49F2-922A-0CECA7599854}"/>
            </a:ext>
          </a:extLst>
        </xdr:cNvPr>
        <xdr:cNvCxnSpPr/>
      </xdr:nvCxnSpPr>
      <xdr:spPr>
        <a:xfrm>
          <a:off x="3797300" y="11103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79828</xdr:rowOff>
    </xdr:from>
    <xdr:to>
      <xdr:col>15</xdr:col>
      <xdr:colOff>101600</xdr:colOff>
      <xdr:row>65</xdr:row>
      <xdr:rowOff>9978</xdr:rowOff>
    </xdr:to>
    <xdr:sp macro="" textlink="">
      <xdr:nvSpPr>
        <xdr:cNvPr id="94" name="楕円 93">
          <a:extLst>
            <a:ext uri="{FF2B5EF4-FFF2-40B4-BE49-F238E27FC236}">
              <a16:creationId xmlns:a16="http://schemas.microsoft.com/office/drawing/2014/main" id="{3EBA81F2-C065-4FAE-B71A-43B406B387DF}"/>
            </a:ext>
          </a:extLst>
        </xdr:cNvPr>
        <xdr:cNvSpPr/>
      </xdr:nvSpPr>
      <xdr:spPr>
        <a:xfrm>
          <a:off x="2857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130628</xdr:rowOff>
    </xdr:from>
    <xdr:to>
      <xdr:col>19</xdr:col>
      <xdr:colOff>177800</xdr:colOff>
      <xdr:row>64</xdr:row>
      <xdr:rowOff>130628</xdr:rowOff>
    </xdr:to>
    <xdr:cxnSp macro="">
      <xdr:nvCxnSpPr>
        <xdr:cNvPr id="95" name="直線コネクタ 94">
          <a:extLst>
            <a:ext uri="{FF2B5EF4-FFF2-40B4-BE49-F238E27FC236}">
              <a16:creationId xmlns:a16="http://schemas.microsoft.com/office/drawing/2014/main" id="{046C3279-1892-48B0-851F-EEF07066EBD7}"/>
            </a:ext>
          </a:extLst>
        </xdr:cNvPr>
        <xdr:cNvCxnSpPr/>
      </xdr:nvCxnSpPr>
      <xdr:spPr>
        <a:xfrm>
          <a:off x="2908300" y="1110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107587</xdr:rowOff>
    </xdr:from>
    <xdr:to>
      <xdr:col>10</xdr:col>
      <xdr:colOff>165100</xdr:colOff>
      <xdr:row>64</xdr:row>
      <xdr:rowOff>37737</xdr:rowOff>
    </xdr:to>
    <xdr:sp macro="" textlink="">
      <xdr:nvSpPr>
        <xdr:cNvPr id="96" name="楕円 95">
          <a:extLst>
            <a:ext uri="{FF2B5EF4-FFF2-40B4-BE49-F238E27FC236}">
              <a16:creationId xmlns:a16="http://schemas.microsoft.com/office/drawing/2014/main" id="{8B7A472B-9B1C-4E14-9BAD-963199A85B0F}"/>
            </a:ext>
          </a:extLst>
        </xdr:cNvPr>
        <xdr:cNvSpPr/>
      </xdr:nvSpPr>
      <xdr:spPr>
        <a:xfrm>
          <a:off x="1968500" y="1090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158387</xdr:rowOff>
    </xdr:from>
    <xdr:to>
      <xdr:col>15</xdr:col>
      <xdr:colOff>50800</xdr:colOff>
      <xdr:row>64</xdr:row>
      <xdr:rowOff>130628</xdr:rowOff>
    </xdr:to>
    <xdr:cxnSp macro="">
      <xdr:nvCxnSpPr>
        <xdr:cNvPr id="97" name="直線コネクタ 96">
          <a:extLst>
            <a:ext uri="{FF2B5EF4-FFF2-40B4-BE49-F238E27FC236}">
              <a16:creationId xmlns:a16="http://schemas.microsoft.com/office/drawing/2014/main" id="{E5AC3FED-6390-44E4-AEF8-3A4C99152B26}"/>
            </a:ext>
          </a:extLst>
        </xdr:cNvPr>
        <xdr:cNvCxnSpPr/>
      </xdr:nvCxnSpPr>
      <xdr:spPr>
        <a:xfrm>
          <a:off x="2019300" y="10959737"/>
          <a:ext cx="889000" cy="14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102688</xdr:rowOff>
    </xdr:from>
    <xdr:to>
      <xdr:col>6</xdr:col>
      <xdr:colOff>38100</xdr:colOff>
      <xdr:row>64</xdr:row>
      <xdr:rowOff>32838</xdr:rowOff>
    </xdr:to>
    <xdr:sp macro="" textlink="">
      <xdr:nvSpPr>
        <xdr:cNvPr id="98" name="楕円 97">
          <a:extLst>
            <a:ext uri="{FF2B5EF4-FFF2-40B4-BE49-F238E27FC236}">
              <a16:creationId xmlns:a16="http://schemas.microsoft.com/office/drawing/2014/main" id="{3B252EF5-9A7A-4C4C-AF15-53ABE728AD47}"/>
            </a:ext>
          </a:extLst>
        </xdr:cNvPr>
        <xdr:cNvSpPr/>
      </xdr:nvSpPr>
      <xdr:spPr>
        <a:xfrm>
          <a:off x="1079500" y="1090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153488</xdr:rowOff>
    </xdr:from>
    <xdr:to>
      <xdr:col>10</xdr:col>
      <xdr:colOff>114300</xdr:colOff>
      <xdr:row>63</xdr:row>
      <xdr:rowOff>158387</xdr:rowOff>
    </xdr:to>
    <xdr:cxnSp macro="">
      <xdr:nvCxnSpPr>
        <xdr:cNvPr id="99" name="直線コネクタ 98">
          <a:extLst>
            <a:ext uri="{FF2B5EF4-FFF2-40B4-BE49-F238E27FC236}">
              <a16:creationId xmlns:a16="http://schemas.microsoft.com/office/drawing/2014/main" id="{830D1D1C-8073-4077-BCFC-4AB97DAC3D55}"/>
            </a:ext>
          </a:extLst>
        </xdr:cNvPr>
        <xdr:cNvCxnSpPr/>
      </xdr:nvCxnSpPr>
      <xdr:spPr>
        <a:xfrm>
          <a:off x="1130300" y="10954838"/>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55897</xdr:rowOff>
    </xdr:from>
    <xdr:ext cx="405111" cy="259045"/>
    <xdr:sp macro="" textlink="">
      <xdr:nvSpPr>
        <xdr:cNvPr id="100" name="n_1aveValue【体育館・プール】&#10;有形固定資産減価償却率">
          <a:extLst>
            <a:ext uri="{FF2B5EF4-FFF2-40B4-BE49-F238E27FC236}">
              <a16:creationId xmlns:a16="http://schemas.microsoft.com/office/drawing/2014/main" id="{DE61F0DF-1B30-4DD6-9446-AC20D81BD876}"/>
            </a:ext>
          </a:extLst>
        </xdr:cNvPr>
        <xdr:cNvSpPr txBox="1"/>
      </xdr:nvSpPr>
      <xdr:spPr>
        <a:xfrm>
          <a:off x="3582044" y="1034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98351</xdr:rowOff>
    </xdr:from>
    <xdr:ext cx="405111" cy="259045"/>
    <xdr:sp macro="" textlink="">
      <xdr:nvSpPr>
        <xdr:cNvPr id="101" name="n_2aveValue【体育館・プール】&#10;有形固定資産減価償却率">
          <a:extLst>
            <a:ext uri="{FF2B5EF4-FFF2-40B4-BE49-F238E27FC236}">
              <a16:creationId xmlns:a16="http://schemas.microsoft.com/office/drawing/2014/main" id="{BA14832B-AA61-4057-A470-1D9731293393}"/>
            </a:ext>
          </a:extLst>
        </xdr:cNvPr>
        <xdr:cNvSpPr txBox="1"/>
      </xdr:nvSpPr>
      <xdr:spPr>
        <a:xfrm>
          <a:off x="2705744" y="10385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57530</xdr:rowOff>
    </xdr:from>
    <xdr:ext cx="405111" cy="259045"/>
    <xdr:sp macro="" textlink="">
      <xdr:nvSpPr>
        <xdr:cNvPr id="102" name="n_3aveValue【体育館・プール】&#10;有形固定資産減価償却率">
          <a:extLst>
            <a:ext uri="{FF2B5EF4-FFF2-40B4-BE49-F238E27FC236}">
              <a16:creationId xmlns:a16="http://schemas.microsoft.com/office/drawing/2014/main" id="{5F0652EC-1870-4B95-A290-38B0EDCB4156}"/>
            </a:ext>
          </a:extLst>
        </xdr:cNvPr>
        <xdr:cNvSpPr txBox="1"/>
      </xdr:nvSpPr>
      <xdr:spPr>
        <a:xfrm>
          <a:off x="1816744" y="10344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5278</xdr:rowOff>
    </xdr:from>
    <xdr:ext cx="405111" cy="259045"/>
    <xdr:sp macro="" textlink="">
      <xdr:nvSpPr>
        <xdr:cNvPr id="103" name="n_4aveValue【体育館・プール】&#10;有形固定資産減価償却率">
          <a:extLst>
            <a:ext uri="{FF2B5EF4-FFF2-40B4-BE49-F238E27FC236}">
              <a16:creationId xmlns:a16="http://schemas.microsoft.com/office/drawing/2014/main" id="{62AE7FDE-E47F-4C71-BF40-30DD010B8C61}"/>
            </a:ext>
          </a:extLst>
        </xdr:cNvPr>
        <xdr:cNvSpPr txBox="1"/>
      </xdr:nvSpPr>
      <xdr:spPr>
        <a:xfrm>
          <a:off x="927744" y="10292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65</xdr:row>
      <xdr:rowOff>1105</xdr:rowOff>
    </xdr:from>
    <xdr:ext cx="469744" cy="259045"/>
    <xdr:sp macro="" textlink="">
      <xdr:nvSpPr>
        <xdr:cNvPr id="104" name="n_1mainValue【体育館・プール】&#10;有形固定資産減価償却率">
          <a:extLst>
            <a:ext uri="{FF2B5EF4-FFF2-40B4-BE49-F238E27FC236}">
              <a16:creationId xmlns:a16="http://schemas.microsoft.com/office/drawing/2014/main" id="{3B9ABCBB-9669-475C-8D92-381945355447}"/>
            </a:ext>
          </a:extLst>
        </xdr:cNvPr>
        <xdr:cNvSpPr txBox="1"/>
      </xdr:nvSpPr>
      <xdr:spPr>
        <a:xfrm>
          <a:off x="35497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65</xdr:row>
      <xdr:rowOff>1105</xdr:rowOff>
    </xdr:from>
    <xdr:ext cx="469744" cy="259045"/>
    <xdr:sp macro="" textlink="">
      <xdr:nvSpPr>
        <xdr:cNvPr id="105" name="n_2mainValue【体育館・プール】&#10;有形固定資産減価償却率">
          <a:extLst>
            <a:ext uri="{FF2B5EF4-FFF2-40B4-BE49-F238E27FC236}">
              <a16:creationId xmlns:a16="http://schemas.microsoft.com/office/drawing/2014/main" id="{39E36E43-2A5E-4352-9234-D0ACF7537534}"/>
            </a:ext>
          </a:extLst>
        </xdr:cNvPr>
        <xdr:cNvSpPr txBox="1"/>
      </xdr:nvSpPr>
      <xdr:spPr>
        <a:xfrm>
          <a:off x="26734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28864</xdr:rowOff>
    </xdr:from>
    <xdr:ext cx="405111" cy="259045"/>
    <xdr:sp macro="" textlink="">
      <xdr:nvSpPr>
        <xdr:cNvPr id="106" name="n_3mainValue【体育館・プール】&#10;有形固定資産減価償却率">
          <a:extLst>
            <a:ext uri="{FF2B5EF4-FFF2-40B4-BE49-F238E27FC236}">
              <a16:creationId xmlns:a16="http://schemas.microsoft.com/office/drawing/2014/main" id="{51C1B4A5-DF59-4873-8CDD-9C3D0E8BD417}"/>
            </a:ext>
          </a:extLst>
        </xdr:cNvPr>
        <xdr:cNvSpPr txBox="1"/>
      </xdr:nvSpPr>
      <xdr:spPr>
        <a:xfrm>
          <a:off x="1816744" y="11001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23965</xdr:rowOff>
    </xdr:from>
    <xdr:ext cx="405111" cy="259045"/>
    <xdr:sp macro="" textlink="">
      <xdr:nvSpPr>
        <xdr:cNvPr id="107" name="n_4mainValue【体育館・プール】&#10;有形固定資産減価償却率">
          <a:extLst>
            <a:ext uri="{FF2B5EF4-FFF2-40B4-BE49-F238E27FC236}">
              <a16:creationId xmlns:a16="http://schemas.microsoft.com/office/drawing/2014/main" id="{4354B592-6132-427B-A211-1BF9EA6FB3DD}"/>
            </a:ext>
          </a:extLst>
        </xdr:cNvPr>
        <xdr:cNvSpPr txBox="1"/>
      </xdr:nvSpPr>
      <xdr:spPr>
        <a:xfrm>
          <a:off x="927744" y="10996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ECF31892-537A-4EB1-A723-1F8E62DAFD6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8C6CB528-4E04-4882-ADF1-E8FF70A16CE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66F2E6D2-E60A-48D9-BA3B-3CCE4652C9C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C35FA520-FE59-4714-AC72-66C0CFAC94C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6F007090-8627-4F71-9DB0-3A573C7344E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97923E8D-F4B7-43DB-8173-5A3BB8DA1FC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9908212B-ECB3-4691-97C6-A7DEC5F7ED3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FFBEE547-EFC7-462C-BA10-764AECECBE9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69165408-B40C-4AA5-A20A-4A4C735E716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A574F3E7-07B6-4FA7-8DDE-04DA61A0457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C2B84B60-9F57-4131-8A78-1992297F08A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13F2B8F8-C986-4629-86D6-E1BA19DC5D71}"/>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C89861F7-0910-4E87-A7ED-1DCA5657E41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715F47EE-7B2C-458C-B431-3FE84A7D18A8}"/>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D6146877-207F-4BFA-A2BB-09BE25442B8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FEDBC320-3088-4C89-95D0-D302C61FE48B}"/>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42E0E605-9486-4DF1-B5CA-F77004BF88F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1C3EC373-565B-4F93-93D9-D232F02370A9}"/>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D19C1410-3954-4A02-8725-796C10E4FD9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CEDB82CC-9107-4DE9-B4E0-AC810DAF4FC6}"/>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1D002745-11B8-4B57-8A26-1AC510A3009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2B76CE07-73FE-4D33-9748-DF6C736FCCE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CABE3888-1100-437B-9996-909A31A22E6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71628</xdr:rowOff>
    </xdr:from>
    <xdr:to>
      <xdr:col>54</xdr:col>
      <xdr:colOff>189865</xdr:colOff>
      <xdr:row>63</xdr:row>
      <xdr:rowOff>151638</xdr:rowOff>
    </xdr:to>
    <xdr:cxnSp macro="">
      <xdr:nvCxnSpPr>
        <xdr:cNvPr id="131" name="直線コネクタ 130">
          <a:extLst>
            <a:ext uri="{FF2B5EF4-FFF2-40B4-BE49-F238E27FC236}">
              <a16:creationId xmlns:a16="http://schemas.microsoft.com/office/drawing/2014/main" id="{497498D3-F8D0-437C-B192-BFDC45B62C85}"/>
            </a:ext>
          </a:extLst>
        </xdr:cNvPr>
        <xdr:cNvCxnSpPr/>
      </xdr:nvCxnSpPr>
      <xdr:spPr>
        <a:xfrm flipV="1">
          <a:off x="10476865" y="9672828"/>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155465</xdr:rowOff>
    </xdr:from>
    <xdr:ext cx="469744" cy="259045"/>
    <xdr:sp macro="" textlink="">
      <xdr:nvSpPr>
        <xdr:cNvPr id="132" name="【体育館・プール】&#10;一人当たり面積最小値テキスト">
          <a:extLst>
            <a:ext uri="{FF2B5EF4-FFF2-40B4-BE49-F238E27FC236}">
              <a16:creationId xmlns:a16="http://schemas.microsoft.com/office/drawing/2014/main" id="{4ABD51F0-D523-439C-8A6E-98CDBCBA876B}"/>
            </a:ext>
          </a:extLst>
        </xdr:cNvPr>
        <xdr:cNvSpPr txBox="1"/>
      </xdr:nvSpPr>
      <xdr:spPr>
        <a:xfrm>
          <a:off x="10515600" y="10956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151638</xdr:rowOff>
    </xdr:from>
    <xdr:to>
      <xdr:col>55</xdr:col>
      <xdr:colOff>88900</xdr:colOff>
      <xdr:row>63</xdr:row>
      <xdr:rowOff>151638</xdr:rowOff>
    </xdr:to>
    <xdr:cxnSp macro="">
      <xdr:nvCxnSpPr>
        <xdr:cNvPr id="133" name="直線コネクタ 132">
          <a:extLst>
            <a:ext uri="{FF2B5EF4-FFF2-40B4-BE49-F238E27FC236}">
              <a16:creationId xmlns:a16="http://schemas.microsoft.com/office/drawing/2014/main" id="{B3397039-01A0-40C5-8F78-6D6EF68A7BF6}"/>
            </a:ext>
          </a:extLst>
        </xdr:cNvPr>
        <xdr:cNvCxnSpPr/>
      </xdr:nvCxnSpPr>
      <xdr:spPr>
        <a:xfrm>
          <a:off x="10388600" y="10952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18305</xdr:rowOff>
    </xdr:from>
    <xdr:ext cx="469744" cy="259045"/>
    <xdr:sp macro="" textlink="">
      <xdr:nvSpPr>
        <xdr:cNvPr id="134" name="【体育館・プール】&#10;一人当たり面積最大値テキスト">
          <a:extLst>
            <a:ext uri="{FF2B5EF4-FFF2-40B4-BE49-F238E27FC236}">
              <a16:creationId xmlns:a16="http://schemas.microsoft.com/office/drawing/2014/main" id="{B3D317E9-FA51-4C84-AF04-2B313F4C1817}"/>
            </a:ext>
          </a:extLst>
        </xdr:cNvPr>
        <xdr:cNvSpPr txBox="1"/>
      </xdr:nvSpPr>
      <xdr:spPr>
        <a:xfrm>
          <a:off x="10515600" y="944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71628</xdr:rowOff>
    </xdr:from>
    <xdr:to>
      <xdr:col>55</xdr:col>
      <xdr:colOff>88900</xdr:colOff>
      <xdr:row>56</xdr:row>
      <xdr:rowOff>71628</xdr:rowOff>
    </xdr:to>
    <xdr:cxnSp macro="">
      <xdr:nvCxnSpPr>
        <xdr:cNvPr id="135" name="直線コネクタ 134">
          <a:extLst>
            <a:ext uri="{FF2B5EF4-FFF2-40B4-BE49-F238E27FC236}">
              <a16:creationId xmlns:a16="http://schemas.microsoft.com/office/drawing/2014/main" id="{ABAF47D2-BAFA-4723-90B7-02974585A0C8}"/>
            </a:ext>
          </a:extLst>
        </xdr:cNvPr>
        <xdr:cNvCxnSpPr/>
      </xdr:nvCxnSpPr>
      <xdr:spPr>
        <a:xfrm>
          <a:off x="10388600" y="967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74947</xdr:rowOff>
    </xdr:from>
    <xdr:ext cx="469744" cy="259045"/>
    <xdr:sp macro="" textlink="">
      <xdr:nvSpPr>
        <xdr:cNvPr id="136" name="【体育館・プール】&#10;一人当たり面積平均値テキスト">
          <a:extLst>
            <a:ext uri="{FF2B5EF4-FFF2-40B4-BE49-F238E27FC236}">
              <a16:creationId xmlns:a16="http://schemas.microsoft.com/office/drawing/2014/main" id="{241C4AA3-BBC7-4734-A309-E912E7187014}"/>
            </a:ext>
          </a:extLst>
        </xdr:cNvPr>
        <xdr:cNvSpPr txBox="1"/>
      </xdr:nvSpPr>
      <xdr:spPr>
        <a:xfrm>
          <a:off x="10515600" y="1036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52070</xdr:rowOff>
    </xdr:from>
    <xdr:to>
      <xdr:col>55</xdr:col>
      <xdr:colOff>50800</xdr:colOff>
      <xdr:row>61</xdr:row>
      <xdr:rowOff>153670</xdr:rowOff>
    </xdr:to>
    <xdr:sp macro="" textlink="">
      <xdr:nvSpPr>
        <xdr:cNvPr id="137" name="フローチャート: 判断 136">
          <a:extLst>
            <a:ext uri="{FF2B5EF4-FFF2-40B4-BE49-F238E27FC236}">
              <a16:creationId xmlns:a16="http://schemas.microsoft.com/office/drawing/2014/main" id="{08EBC3EB-33DA-4CC7-907D-C8FA157067E6}"/>
            </a:ext>
          </a:extLst>
        </xdr:cNvPr>
        <xdr:cNvSpPr/>
      </xdr:nvSpPr>
      <xdr:spPr>
        <a:xfrm>
          <a:off x="104267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87884</xdr:rowOff>
    </xdr:from>
    <xdr:to>
      <xdr:col>50</xdr:col>
      <xdr:colOff>165100</xdr:colOff>
      <xdr:row>62</xdr:row>
      <xdr:rowOff>18034</xdr:rowOff>
    </xdr:to>
    <xdr:sp macro="" textlink="">
      <xdr:nvSpPr>
        <xdr:cNvPr id="138" name="フローチャート: 判断 137">
          <a:extLst>
            <a:ext uri="{FF2B5EF4-FFF2-40B4-BE49-F238E27FC236}">
              <a16:creationId xmlns:a16="http://schemas.microsoft.com/office/drawing/2014/main" id="{3DA59279-F03C-469A-AFD9-BC2388AF16B1}"/>
            </a:ext>
          </a:extLst>
        </xdr:cNvPr>
        <xdr:cNvSpPr/>
      </xdr:nvSpPr>
      <xdr:spPr>
        <a:xfrm>
          <a:off x="9588500" y="1054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60452</xdr:rowOff>
    </xdr:from>
    <xdr:to>
      <xdr:col>46</xdr:col>
      <xdr:colOff>38100</xdr:colOff>
      <xdr:row>61</xdr:row>
      <xdr:rowOff>162052</xdr:rowOff>
    </xdr:to>
    <xdr:sp macro="" textlink="">
      <xdr:nvSpPr>
        <xdr:cNvPr id="139" name="フローチャート: 判断 138">
          <a:extLst>
            <a:ext uri="{FF2B5EF4-FFF2-40B4-BE49-F238E27FC236}">
              <a16:creationId xmlns:a16="http://schemas.microsoft.com/office/drawing/2014/main" id="{91B18F61-9C9D-4F6F-9AC0-EA984DFD29D0}"/>
            </a:ext>
          </a:extLst>
        </xdr:cNvPr>
        <xdr:cNvSpPr/>
      </xdr:nvSpPr>
      <xdr:spPr>
        <a:xfrm>
          <a:off x="8699500" y="10518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100076</xdr:rowOff>
    </xdr:from>
    <xdr:to>
      <xdr:col>41</xdr:col>
      <xdr:colOff>101600</xdr:colOff>
      <xdr:row>62</xdr:row>
      <xdr:rowOff>30226</xdr:rowOff>
    </xdr:to>
    <xdr:sp macro="" textlink="">
      <xdr:nvSpPr>
        <xdr:cNvPr id="140" name="フローチャート: 判断 139">
          <a:extLst>
            <a:ext uri="{FF2B5EF4-FFF2-40B4-BE49-F238E27FC236}">
              <a16:creationId xmlns:a16="http://schemas.microsoft.com/office/drawing/2014/main" id="{9B6A33E1-E1FE-4558-90C5-7B0649C94E2B}"/>
            </a:ext>
          </a:extLst>
        </xdr:cNvPr>
        <xdr:cNvSpPr/>
      </xdr:nvSpPr>
      <xdr:spPr>
        <a:xfrm>
          <a:off x="7810500" y="1055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125984</xdr:rowOff>
    </xdr:from>
    <xdr:to>
      <xdr:col>36</xdr:col>
      <xdr:colOff>165100</xdr:colOff>
      <xdr:row>62</xdr:row>
      <xdr:rowOff>56134</xdr:rowOff>
    </xdr:to>
    <xdr:sp macro="" textlink="">
      <xdr:nvSpPr>
        <xdr:cNvPr id="141" name="フローチャート: 判断 140">
          <a:extLst>
            <a:ext uri="{FF2B5EF4-FFF2-40B4-BE49-F238E27FC236}">
              <a16:creationId xmlns:a16="http://schemas.microsoft.com/office/drawing/2014/main" id="{32CA8D99-227A-4D3E-8250-0133E09B36FF}"/>
            </a:ext>
          </a:extLst>
        </xdr:cNvPr>
        <xdr:cNvSpPr/>
      </xdr:nvSpPr>
      <xdr:spPr>
        <a:xfrm>
          <a:off x="6921500" y="10584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5F984B7D-59C5-4885-975D-678D62023B5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CDC3AEB4-1CB0-437C-9FD7-57E4A4984E8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D61EC169-3823-4526-87B8-0C72D1E1173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6A781B7A-193D-4955-81B0-3B1E8738E3D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07C79DE0-9FA5-4D45-BC23-6A79B4D1865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77978</xdr:rowOff>
    </xdr:from>
    <xdr:to>
      <xdr:col>55</xdr:col>
      <xdr:colOff>50800</xdr:colOff>
      <xdr:row>64</xdr:row>
      <xdr:rowOff>8128</xdr:rowOff>
    </xdr:to>
    <xdr:sp macro="" textlink="">
      <xdr:nvSpPr>
        <xdr:cNvPr id="147" name="楕円 146">
          <a:extLst>
            <a:ext uri="{FF2B5EF4-FFF2-40B4-BE49-F238E27FC236}">
              <a16:creationId xmlns:a16="http://schemas.microsoft.com/office/drawing/2014/main" id="{C5E79741-24FC-4EDE-B52E-498E8A3EF608}"/>
            </a:ext>
          </a:extLst>
        </xdr:cNvPr>
        <xdr:cNvSpPr/>
      </xdr:nvSpPr>
      <xdr:spPr>
        <a:xfrm>
          <a:off x="10426700" y="1087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164355</xdr:rowOff>
    </xdr:from>
    <xdr:ext cx="469744" cy="259045"/>
    <xdr:sp macro="" textlink="">
      <xdr:nvSpPr>
        <xdr:cNvPr id="148" name="【体育館・プール】&#10;一人当たり面積該当値テキスト">
          <a:extLst>
            <a:ext uri="{FF2B5EF4-FFF2-40B4-BE49-F238E27FC236}">
              <a16:creationId xmlns:a16="http://schemas.microsoft.com/office/drawing/2014/main" id="{73FF5AB3-3970-4824-B09F-44EF4A3C3F6A}"/>
            </a:ext>
          </a:extLst>
        </xdr:cNvPr>
        <xdr:cNvSpPr txBox="1"/>
      </xdr:nvSpPr>
      <xdr:spPr>
        <a:xfrm>
          <a:off x="10515600" y="1079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81026</xdr:rowOff>
    </xdr:from>
    <xdr:to>
      <xdr:col>50</xdr:col>
      <xdr:colOff>165100</xdr:colOff>
      <xdr:row>64</xdr:row>
      <xdr:rowOff>11176</xdr:rowOff>
    </xdr:to>
    <xdr:sp macro="" textlink="">
      <xdr:nvSpPr>
        <xdr:cNvPr id="149" name="楕円 148">
          <a:extLst>
            <a:ext uri="{FF2B5EF4-FFF2-40B4-BE49-F238E27FC236}">
              <a16:creationId xmlns:a16="http://schemas.microsoft.com/office/drawing/2014/main" id="{0A0BE237-2544-40E9-BBC2-138B9C8F2287}"/>
            </a:ext>
          </a:extLst>
        </xdr:cNvPr>
        <xdr:cNvSpPr/>
      </xdr:nvSpPr>
      <xdr:spPr>
        <a:xfrm>
          <a:off x="9588500" y="1088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128778</xdr:rowOff>
    </xdr:from>
    <xdr:to>
      <xdr:col>55</xdr:col>
      <xdr:colOff>0</xdr:colOff>
      <xdr:row>63</xdr:row>
      <xdr:rowOff>131826</xdr:rowOff>
    </xdr:to>
    <xdr:cxnSp macro="">
      <xdr:nvCxnSpPr>
        <xdr:cNvPr id="150" name="直線コネクタ 149">
          <a:extLst>
            <a:ext uri="{FF2B5EF4-FFF2-40B4-BE49-F238E27FC236}">
              <a16:creationId xmlns:a16="http://schemas.microsoft.com/office/drawing/2014/main" id="{0FD2FA20-8081-4A85-9103-4A993DB37F87}"/>
            </a:ext>
          </a:extLst>
        </xdr:cNvPr>
        <xdr:cNvCxnSpPr/>
      </xdr:nvCxnSpPr>
      <xdr:spPr>
        <a:xfrm flipV="1">
          <a:off x="9639300" y="10930128"/>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84836</xdr:rowOff>
    </xdr:from>
    <xdr:to>
      <xdr:col>46</xdr:col>
      <xdr:colOff>38100</xdr:colOff>
      <xdr:row>64</xdr:row>
      <xdr:rowOff>14986</xdr:rowOff>
    </xdr:to>
    <xdr:sp macro="" textlink="">
      <xdr:nvSpPr>
        <xdr:cNvPr id="151" name="楕円 150">
          <a:extLst>
            <a:ext uri="{FF2B5EF4-FFF2-40B4-BE49-F238E27FC236}">
              <a16:creationId xmlns:a16="http://schemas.microsoft.com/office/drawing/2014/main" id="{403351A6-5FCD-4719-996C-36FA66EF92CD}"/>
            </a:ext>
          </a:extLst>
        </xdr:cNvPr>
        <xdr:cNvSpPr/>
      </xdr:nvSpPr>
      <xdr:spPr>
        <a:xfrm>
          <a:off x="8699500" y="1088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131826</xdr:rowOff>
    </xdr:from>
    <xdr:to>
      <xdr:col>50</xdr:col>
      <xdr:colOff>114300</xdr:colOff>
      <xdr:row>63</xdr:row>
      <xdr:rowOff>135636</xdr:rowOff>
    </xdr:to>
    <xdr:cxnSp macro="">
      <xdr:nvCxnSpPr>
        <xdr:cNvPr id="152" name="直線コネクタ 151">
          <a:extLst>
            <a:ext uri="{FF2B5EF4-FFF2-40B4-BE49-F238E27FC236}">
              <a16:creationId xmlns:a16="http://schemas.microsoft.com/office/drawing/2014/main" id="{2F117349-E648-453F-9E44-6C30F34201A2}"/>
            </a:ext>
          </a:extLst>
        </xdr:cNvPr>
        <xdr:cNvCxnSpPr/>
      </xdr:nvCxnSpPr>
      <xdr:spPr>
        <a:xfrm flipV="1">
          <a:off x="8750300" y="10933176"/>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87122</xdr:rowOff>
    </xdr:from>
    <xdr:to>
      <xdr:col>41</xdr:col>
      <xdr:colOff>101600</xdr:colOff>
      <xdr:row>64</xdr:row>
      <xdr:rowOff>17272</xdr:rowOff>
    </xdr:to>
    <xdr:sp macro="" textlink="">
      <xdr:nvSpPr>
        <xdr:cNvPr id="153" name="楕円 152">
          <a:extLst>
            <a:ext uri="{FF2B5EF4-FFF2-40B4-BE49-F238E27FC236}">
              <a16:creationId xmlns:a16="http://schemas.microsoft.com/office/drawing/2014/main" id="{2642AB56-7198-4BA5-9231-3EB18698C00E}"/>
            </a:ext>
          </a:extLst>
        </xdr:cNvPr>
        <xdr:cNvSpPr/>
      </xdr:nvSpPr>
      <xdr:spPr>
        <a:xfrm>
          <a:off x="7810500" y="1088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135636</xdr:rowOff>
    </xdr:from>
    <xdr:to>
      <xdr:col>45</xdr:col>
      <xdr:colOff>177800</xdr:colOff>
      <xdr:row>63</xdr:row>
      <xdr:rowOff>137922</xdr:rowOff>
    </xdr:to>
    <xdr:cxnSp macro="">
      <xdr:nvCxnSpPr>
        <xdr:cNvPr id="154" name="直線コネクタ 153">
          <a:extLst>
            <a:ext uri="{FF2B5EF4-FFF2-40B4-BE49-F238E27FC236}">
              <a16:creationId xmlns:a16="http://schemas.microsoft.com/office/drawing/2014/main" id="{F9FDC9FC-EDAF-4BCA-B232-470659C74C1E}"/>
            </a:ext>
          </a:extLst>
        </xdr:cNvPr>
        <xdr:cNvCxnSpPr/>
      </xdr:nvCxnSpPr>
      <xdr:spPr>
        <a:xfrm flipV="1">
          <a:off x="7861300" y="1093698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90170</xdr:rowOff>
    </xdr:from>
    <xdr:to>
      <xdr:col>36</xdr:col>
      <xdr:colOff>165100</xdr:colOff>
      <xdr:row>64</xdr:row>
      <xdr:rowOff>20320</xdr:rowOff>
    </xdr:to>
    <xdr:sp macro="" textlink="">
      <xdr:nvSpPr>
        <xdr:cNvPr id="155" name="楕円 154">
          <a:extLst>
            <a:ext uri="{FF2B5EF4-FFF2-40B4-BE49-F238E27FC236}">
              <a16:creationId xmlns:a16="http://schemas.microsoft.com/office/drawing/2014/main" id="{A5D68CAE-67E6-4AB5-AD1B-EB7992CCD2F6}"/>
            </a:ext>
          </a:extLst>
        </xdr:cNvPr>
        <xdr:cNvSpPr/>
      </xdr:nvSpPr>
      <xdr:spPr>
        <a:xfrm>
          <a:off x="6921500" y="1089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137922</xdr:rowOff>
    </xdr:from>
    <xdr:to>
      <xdr:col>41</xdr:col>
      <xdr:colOff>50800</xdr:colOff>
      <xdr:row>63</xdr:row>
      <xdr:rowOff>140970</xdr:rowOff>
    </xdr:to>
    <xdr:cxnSp macro="">
      <xdr:nvCxnSpPr>
        <xdr:cNvPr id="156" name="直線コネクタ 155">
          <a:extLst>
            <a:ext uri="{FF2B5EF4-FFF2-40B4-BE49-F238E27FC236}">
              <a16:creationId xmlns:a16="http://schemas.microsoft.com/office/drawing/2014/main" id="{DEDC4FC5-7BF6-44A5-8B74-91959A7EE3CA}"/>
            </a:ext>
          </a:extLst>
        </xdr:cNvPr>
        <xdr:cNvCxnSpPr/>
      </xdr:nvCxnSpPr>
      <xdr:spPr>
        <a:xfrm flipV="1">
          <a:off x="6972300" y="10939272"/>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34561</xdr:rowOff>
    </xdr:from>
    <xdr:ext cx="469744" cy="259045"/>
    <xdr:sp macro="" textlink="">
      <xdr:nvSpPr>
        <xdr:cNvPr id="157" name="n_1aveValue【体育館・プール】&#10;一人当たり面積">
          <a:extLst>
            <a:ext uri="{FF2B5EF4-FFF2-40B4-BE49-F238E27FC236}">
              <a16:creationId xmlns:a16="http://schemas.microsoft.com/office/drawing/2014/main" id="{D0D0387C-24A4-4DFC-ACF4-253D2E98E3CF}"/>
            </a:ext>
          </a:extLst>
        </xdr:cNvPr>
        <xdr:cNvSpPr txBox="1"/>
      </xdr:nvSpPr>
      <xdr:spPr>
        <a:xfrm>
          <a:off x="9391727" y="10321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7129</xdr:rowOff>
    </xdr:from>
    <xdr:ext cx="469744" cy="259045"/>
    <xdr:sp macro="" textlink="">
      <xdr:nvSpPr>
        <xdr:cNvPr id="158" name="n_2aveValue【体育館・プール】&#10;一人当たり面積">
          <a:extLst>
            <a:ext uri="{FF2B5EF4-FFF2-40B4-BE49-F238E27FC236}">
              <a16:creationId xmlns:a16="http://schemas.microsoft.com/office/drawing/2014/main" id="{65DC402B-8DD9-4B28-8C5F-FBEE58057248}"/>
            </a:ext>
          </a:extLst>
        </xdr:cNvPr>
        <xdr:cNvSpPr txBox="1"/>
      </xdr:nvSpPr>
      <xdr:spPr>
        <a:xfrm>
          <a:off x="8515427" y="10294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46753</xdr:rowOff>
    </xdr:from>
    <xdr:ext cx="469744" cy="259045"/>
    <xdr:sp macro="" textlink="">
      <xdr:nvSpPr>
        <xdr:cNvPr id="159" name="n_3aveValue【体育館・プール】&#10;一人当たり面積">
          <a:extLst>
            <a:ext uri="{FF2B5EF4-FFF2-40B4-BE49-F238E27FC236}">
              <a16:creationId xmlns:a16="http://schemas.microsoft.com/office/drawing/2014/main" id="{6A915402-7ED3-40F7-BCA9-D4456A4000D2}"/>
            </a:ext>
          </a:extLst>
        </xdr:cNvPr>
        <xdr:cNvSpPr txBox="1"/>
      </xdr:nvSpPr>
      <xdr:spPr>
        <a:xfrm>
          <a:off x="7626427" y="1033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72661</xdr:rowOff>
    </xdr:from>
    <xdr:ext cx="469744" cy="259045"/>
    <xdr:sp macro="" textlink="">
      <xdr:nvSpPr>
        <xdr:cNvPr id="160" name="n_4aveValue【体育館・プール】&#10;一人当たり面積">
          <a:extLst>
            <a:ext uri="{FF2B5EF4-FFF2-40B4-BE49-F238E27FC236}">
              <a16:creationId xmlns:a16="http://schemas.microsoft.com/office/drawing/2014/main" id="{EB7F397B-A6DC-41BB-A042-5FB6EEEBB454}"/>
            </a:ext>
          </a:extLst>
        </xdr:cNvPr>
        <xdr:cNvSpPr txBox="1"/>
      </xdr:nvSpPr>
      <xdr:spPr>
        <a:xfrm>
          <a:off x="6737427" y="10359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2303</xdr:rowOff>
    </xdr:from>
    <xdr:ext cx="469744" cy="259045"/>
    <xdr:sp macro="" textlink="">
      <xdr:nvSpPr>
        <xdr:cNvPr id="161" name="n_1mainValue【体育館・プール】&#10;一人当たり面積">
          <a:extLst>
            <a:ext uri="{FF2B5EF4-FFF2-40B4-BE49-F238E27FC236}">
              <a16:creationId xmlns:a16="http://schemas.microsoft.com/office/drawing/2014/main" id="{24C42751-AD56-4E67-A3C9-BE70878DFD83}"/>
            </a:ext>
          </a:extLst>
        </xdr:cNvPr>
        <xdr:cNvSpPr txBox="1"/>
      </xdr:nvSpPr>
      <xdr:spPr>
        <a:xfrm>
          <a:off x="9391727" y="1097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6113</xdr:rowOff>
    </xdr:from>
    <xdr:ext cx="469744" cy="259045"/>
    <xdr:sp macro="" textlink="">
      <xdr:nvSpPr>
        <xdr:cNvPr id="162" name="n_2mainValue【体育館・プール】&#10;一人当たり面積">
          <a:extLst>
            <a:ext uri="{FF2B5EF4-FFF2-40B4-BE49-F238E27FC236}">
              <a16:creationId xmlns:a16="http://schemas.microsoft.com/office/drawing/2014/main" id="{A5E22A9B-ADD1-44F4-959A-7B88A96410F0}"/>
            </a:ext>
          </a:extLst>
        </xdr:cNvPr>
        <xdr:cNvSpPr txBox="1"/>
      </xdr:nvSpPr>
      <xdr:spPr>
        <a:xfrm>
          <a:off x="8515427" y="10978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8399</xdr:rowOff>
    </xdr:from>
    <xdr:ext cx="469744" cy="259045"/>
    <xdr:sp macro="" textlink="">
      <xdr:nvSpPr>
        <xdr:cNvPr id="163" name="n_3mainValue【体育館・プール】&#10;一人当たり面積">
          <a:extLst>
            <a:ext uri="{FF2B5EF4-FFF2-40B4-BE49-F238E27FC236}">
              <a16:creationId xmlns:a16="http://schemas.microsoft.com/office/drawing/2014/main" id="{BCBD505D-F767-418D-8C79-99FCAAD35666}"/>
            </a:ext>
          </a:extLst>
        </xdr:cNvPr>
        <xdr:cNvSpPr txBox="1"/>
      </xdr:nvSpPr>
      <xdr:spPr>
        <a:xfrm>
          <a:off x="7626427"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11447</xdr:rowOff>
    </xdr:from>
    <xdr:ext cx="469744" cy="259045"/>
    <xdr:sp macro="" textlink="">
      <xdr:nvSpPr>
        <xdr:cNvPr id="164" name="n_4mainValue【体育館・プール】&#10;一人当たり面積">
          <a:extLst>
            <a:ext uri="{FF2B5EF4-FFF2-40B4-BE49-F238E27FC236}">
              <a16:creationId xmlns:a16="http://schemas.microsoft.com/office/drawing/2014/main" id="{FD1C2363-D9B6-49E3-9BDC-51E528969348}"/>
            </a:ext>
          </a:extLst>
        </xdr:cNvPr>
        <xdr:cNvSpPr txBox="1"/>
      </xdr:nvSpPr>
      <xdr:spPr>
        <a:xfrm>
          <a:off x="6737427" y="1098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F628ED1C-6588-4C30-8BFD-CA4E367D488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582391B3-08A7-4A5E-97C0-5DE6E456E5F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DF509B8E-78CF-4409-9915-88CBBDC1568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B2059519-9415-4D29-9A81-F2A590C5033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E6885470-3499-4F89-968B-5785D6261B8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12AB0CD7-0944-4319-A042-86781338640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A44F4EBC-44CC-416E-9BC3-71F7C385BBC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5BB135FB-6BFA-437D-BCAD-C3A5C5955A4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a:extLst>
            <a:ext uri="{FF2B5EF4-FFF2-40B4-BE49-F238E27FC236}">
              <a16:creationId xmlns:a16="http://schemas.microsoft.com/office/drawing/2014/main" id="{1E7E9F09-E790-45DA-BEDC-74A91DBC933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a:extLst>
            <a:ext uri="{FF2B5EF4-FFF2-40B4-BE49-F238E27FC236}">
              <a16:creationId xmlns:a16="http://schemas.microsoft.com/office/drawing/2014/main" id="{25DE4CE8-66F0-4285-904D-4E66FE119F2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a:extLst>
            <a:ext uri="{FF2B5EF4-FFF2-40B4-BE49-F238E27FC236}">
              <a16:creationId xmlns:a16="http://schemas.microsoft.com/office/drawing/2014/main" id="{32EF2115-3A3D-4C1C-9DAA-BAFB6D0505A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6" name="直線コネクタ 175">
          <a:extLst>
            <a:ext uri="{FF2B5EF4-FFF2-40B4-BE49-F238E27FC236}">
              <a16:creationId xmlns:a16="http://schemas.microsoft.com/office/drawing/2014/main" id="{9F775EB3-AC73-432E-A331-327103CE601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7" name="テキスト ボックス 176">
          <a:extLst>
            <a:ext uri="{FF2B5EF4-FFF2-40B4-BE49-F238E27FC236}">
              <a16:creationId xmlns:a16="http://schemas.microsoft.com/office/drawing/2014/main" id="{2D6A01C6-63A2-4CE8-9609-8F17FAB7A4D1}"/>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8" name="直線コネクタ 177">
          <a:extLst>
            <a:ext uri="{FF2B5EF4-FFF2-40B4-BE49-F238E27FC236}">
              <a16:creationId xmlns:a16="http://schemas.microsoft.com/office/drawing/2014/main" id="{C1C85B0B-8259-448A-9D8C-8208D217814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9" name="テキスト ボックス 178">
          <a:extLst>
            <a:ext uri="{FF2B5EF4-FFF2-40B4-BE49-F238E27FC236}">
              <a16:creationId xmlns:a16="http://schemas.microsoft.com/office/drawing/2014/main" id="{648EC83F-28E6-41F3-8917-CE0DB955834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80" name="直線コネクタ 179">
          <a:extLst>
            <a:ext uri="{FF2B5EF4-FFF2-40B4-BE49-F238E27FC236}">
              <a16:creationId xmlns:a16="http://schemas.microsoft.com/office/drawing/2014/main" id="{F975AC4F-F5D0-48CC-A331-A28627449E6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1" name="テキスト ボックス 180">
          <a:extLst>
            <a:ext uri="{FF2B5EF4-FFF2-40B4-BE49-F238E27FC236}">
              <a16:creationId xmlns:a16="http://schemas.microsoft.com/office/drawing/2014/main" id="{9F460A02-ABF0-4849-814F-FEC598B9509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2" name="直線コネクタ 181">
          <a:extLst>
            <a:ext uri="{FF2B5EF4-FFF2-40B4-BE49-F238E27FC236}">
              <a16:creationId xmlns:a16="http://schemas.microsoft.com/office/drawing/2014/main" id="{3292E0E4-B293-45EA-8724-8F4C3D4866F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3" name="テキスト ボックス 182">
          <a:extLst>
            <a:ext uri="{FF2B5EF4-FFF2-40B4-BE49-F238E27FC236}">
              <a16:creationId xmlns:a16="http://schemas.microsoft.com/office/drawing/2014/main" id="{918A104B-0C4F-453A-9CB2-DA0313F6053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4" name="直線コネクタ 183">
          <a:extLst>
            <a:ext uri="{FF2B5EF4-FFF2-40B4-BE49-F238E27FC236}">
              <a16:creationId xmlns:a16="http://schemas.microsoft.com/office/drawing/2014/main" id="{80C4CD9D-7383-4E1C-95C3-583E284ACCE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5" name="テキスト ボックス 184">
          <a:extLst>
            <a:ext uri="{FF2B5EF4-FFF2-40B4-BE49-F238E27FC236}">
              <a16:creationId xmlns:a16="http://schemas.microsoft.com/office/drawing/2014/main" id="{F65AA8A8-96EB-4C69-8017-749A6DE9B9E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6" name="直線コネクタ 185">
          <a:extLst>
            <a:ext uri="{FF2B5EF4-FFF2-40B4-BE49-F238E27FC236}">
              <a16:creationId xmlns:a16="http://schemas.microsoft.com/office/drawing/2014/main" id="{4C6890A0-0E1E-402E-A8E8-90B44FBD046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7" name="テキスト ボックス 186">
          <a:extLst>
            <a:ext uri="{FF2B5EF4-FFF2-40B4-BE49-F238E27FC236}">
              <a16:creationId xmlns:a16="http://schemas.microsoft.com/office/drawing/2014/main" id="{8AB185E9-176E-43D9-B235-1DEC7BEFC94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8" name="【福祉施設】&#10;有形固定資産減価償却率グラフ枠">
          <a:extLst>
            <a:ext uri="{FF2B5EF4-FFF2-40B4-BE49-F238E27FC236}">
              <a16:creationId xmlns:a16="http://schemas.microsoft.com/office/drawing/2014/main" id="{1586D56C-E661-4874-A674-8696E888F45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108586</xdr:rowOff>
    </xdr:from>
    <xdr:to>
      <xdr:col>24</xdr:col>
      <xdr:colOff>62865</xdr:colOff>
      <xdr:row>86</xdr:row>
      <xdr:rowOff>114300</xdr:rowOff>
    </xdr:to>
    <xdr:cxnSp macro="">
      <xdr:nvCxnSpPr>
        <xdr:cNvPr id="189" name="直線コネクタ 188">
          <a:extLst>
            <a:ext uri="{FF2B5EF4-FFF2-40B4-BE49-F238E27FC236}">
              <a16:creationId xmlns:a16="http://schemas.microsoft.com/office/drawing/2014/main" id="{16B788DF-4046-4408-9008-F90915774102}"/>
            </a:ext>
          </a:extLst>
        </xdr:cNvPr>
        <xdr:cNvCxnSpPr/>
      </xdr:nvCxnSpPr>
      <xdr:spPr>
        <a:xfrm flipV="1">
          <a:off x="4634865" y="13481686"/>
          <a:ext cx="0" cy="1377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90" name="【福祉施設】&#10;有形固定資産減価償却率最小値テキスト">
          <a:extLst>
            <a:ext uri="{FF2B5EF4-FFF2-40B4-BE49-F238E27FC236}">
              <a16:creationId xmlns:a16="http://schemas.microsoft.com/office/drawing/2014/main" id="{5D24F9E7-1CFD-47CD-A84D-08A0B5B75CE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91" name="直線コネクタ 190">
          <a:extLst>
            <a:ext uri="{FF2B5EF4-FFF2-40B4-BE49-F238E27FC236}">
              <a16:creationId xmlns:a16="http://schemas.microsoft.com/office/drawing/2014/main" id="{06BCACF7-C9EE-4AEC-9AB8-6C612C73AA24}"/>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55263</xdr:rowOff>
    </xdr:from>
    <xdr:ext cx="405111" cy="259045"/>
    <xdr:sp macro="" textlink="">
      <xdr:nvSpPr>
        <xdr:cNvPr id="192" name="【福祉施設】&#10;有形固定資産減価償却率最大値テキスト">
          <a:extLst>
            <a:ext uri="{FF2B5EF4-FFF2-40B4-BE49-F238E27FC236}">
              <a16:creationId xmlns:a16="http://schemas.microsoft.com/office/drawing/2014/main" id="{D295D51C-B885-426D-9C46-3D4628B1121A}"/>
            </a:ext>
          </a:extLst>
        </xdr:cNvPr>
        <xdr:cNvSpPr txBox="1"/>
      </xdr:nvSpPr>
      <xdr:spPr>
        <a:xfrm>
          <a:off x="4673600" y="13256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108586</xdr:rowOff>
    </xdr:from>
    <xdr:to>
      <xdr:col>24</xdr:col>
      <xdr:colOff>152400</xdr:colOff>
      <xdr:row>78</xdr:row>
      <xdr:rowOff>108586</xdr:rowOff>
    </xdr:to>
    <xdr:cxnSp macro="">
      <xdr:nvCxnSpPr>
        <xdr:cNvPr id="193" name="直線コネクタ 192">
          <a:extLst>
            <a:ext uri="{FF2B5EF4-FFF2-40B4-BE49-F238E27FC236}">
              <a16:creationId xmlns:a16="http://schemas.microsoft.com/office/drawing/2014/main" id="{45425989-6026-4171-B29E-353B299D9A73}"/>
            </a:ext>
          </a:extLst>
        </xdr:cNvPr>
        <xdr:cNvCxnSpPr/>
      </xdr:nvCxnSpPr>
      <xdr:spPr>
        <a:xfrm>
          <a:off x="4546600" y="1348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137177</xdr:rowOff>
    </xdr:from>
    <xdr:ext cx="405111" cy="259045"/>
    <xdr:sp macro="" textlink="">
      <xdr:nvSpPr>
        <xdr:cNvPr id="194" name="【福祉施設】&#10;有形固定資産減価償却率平均値テキスト">
          <a:extLst>
            <a:ext uri="{FF2B5EF4-FFF2-40B4-BE49-F238E27FC236}">
              <a16:creationId xmlns:a16="http://schemas.microsoft.com/office/drawing/2014/main" id="{3FFFF8B8-7F45-4FE3-B657-355D88712F76}"/>
            </a:ext>
          </a:extLst>
        </xdr:cNvPr>
        <xdr:cNvSpPr txBox="1"/>
      </xdr:nvSpPr>
      <xdr:spPr>
        <a:xfrm>
          <a:off x="4673600" y="1402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158750</xdr:rowOff>
    </xdr:from>
    <xdr:to>
      <xdr:col>24</xdr:col>
      <xdr:colOff>114300</xdr:colOff>
      <xdr:row>82</xdr:row>
      <xdr:rowOff>88900</xdr:rowOff>
    </xdr:to>
    <xdr:sp macro="" textlink="">
      <xdr:nvSpPr>
        <xdr:cNvPr id="195" name="フローチャート: 判断 194">
          <a:extLst>
            <a:ext uri="{FF2B5EF4-FFF2-40B4-BE49-F238E27FC236}">
              <a16:creationId xmlns:a16="http://schemas.microsoft.com/office/drawing/2014/main" id="{3D715158-0734-44DD-95DD-F39798F9B922}"/>
            </a:ext>
          </a:extLst>
        </xdr:cNvPr>
        <xdr:cNvSpPr/>
      </xdr:nvSpPr>
      <xdr:spPr>
        <a:xfrm>
          <a:off x="45847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95886</xdr:rowOff>
    </xdr:from>
    <xdr:to>
      <xdr:col>20</xdr:col>
      <xdr:colOff>38100</xdr:colOff>
      <xdr:row>82</xdr:row>
      <xdr:rowOff>26036</xdr:rowOff>
    </xdr:to>
    <xdr:sp macro="" textlink="">
      <xdr:nvSpPr>
        <xdr:cNvPr id="196" name="フローチャート: 判断 195">
          <a:extLst>
            <a:ext uri="{FF2B5EF4-FFF2-40B4-BE49-F238E27FC236}">
              <a16:creationId xmlns:a16="http://schemas.microsoft.com/office/drawing/2014/main" id="{6F53F05C-9208-41F9-881A-9D538EB6AC75}"/>
            </a:ext>
          </a:extLst>
        </xdr:cNvPr>
        <xdr:cNvSpPr/>
      </xdr:nvSpPr>
      <xdr:spPr>
        <a:xfrm>
          <a:off x="3746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137795</xdr:rowOff>
    </xdr:from>
    <xdr:to>
      <xdr:col>15</xdr:col>
      <xdr:colOff>101600</xdr:colOff>
      <xdr:row>82</xdr:row>
      <xdr:rowOff>67945</xdr:rowOff>
    </xdr:to>
    <xdr:sp macro="" textlink="">
      <xdr:nvSpPr>
        <xdr:cNvPr id="197" name="フローチャート: 判断 196">
          <a:extLst>
            <a:ext uri="{FF2B5EF4-FFF2-40B4-BE49-F238E27FC236}">
              <a16:creationId xmlns:a16="http://schemas.microsoft.com/office/drawing/2014/main" id="{1027FFEC-2E0C-4E02-9DA7-A2B533522DF7}"/>
            </a:ext>
          </a:extLst>
        </xdr:cNvPr>
        <xdr:cNvSpPr/>
      </xdr:nvSpPr>
      <xdr:spPr>
        <a:xfrm>
          <a:off x="2857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133986</xdr:rowOff>
    </xdr:from>
    <xdr:to>
      <xdr:col>10</xdr:col>
      <xdr:colOff>165100</xdr:colOff>
      <xdr:row>82</xdr:row>
      <xdr:rowOff>64136</xdr:rowOff>
    </xdr:to>
    <xdr:sp macro="" textlink="">
      <xdr:nvSpPr>
        <xdr:cNvPr id="198" name="フローチャート: 判断 197">
          <a:extLst>
            <a:ext uri="{FF2B5EF4-FFF2-40B4-BE49-F238E27FC236}">
              <a16:creationId xmlns:a16="http://schemas.microsoft.com/office/drawing/2014/main" id="{969C0389-0538-4DCF-97A2-67C451653A66}"/>
            </a:ext>
          </a:extLst>
        </xdr:cNvPr>
        <xdr:cNvSpPr/>
      </xdr:nvSpPr>
      <xdr:spPr>
        <a:xfrm>
          <a:off x="1968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61595</xdr:rowOff>
    </xdr:from>
    <xdr:to>
      <xdr:col>6</xdr:col>
      <xdr:colOff>38100</xdr:colOff>
      <xdr:row>81</xdr:row>
      <xdr:rowOff>163195</xdr:rowOff>
    </xdr:to>
    <xdr:sp macro="" textlink="">
      <xdr:nvSpPr>
        <xdr:cNvPr id="199" name="フローチャート: 判断 198">
          <a:extLst>
            <a:ext uri="{FF2B5EF4-FFF2-40B4-BE49-F238E27FC236}">
              <a16:creationId xmlns:a16="http://schemas.microsoft.com/office/drawing/2014/main" id="{CA6E4283-DD6E-4D0C-BBD4-F90871A6E764}"/>
            </a:ext>
          </a:extLst>
        </xdr:cNvPr>
        <xdr:cNvSpPr/>
      </xdr:nvSpPr>
      <xdr:spPr>
        <a:xfrm>
          <a:off x="1079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4E126ABE-E65B-449A-BB68-35E350FD8C6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23A92518-8EF3-4A77-A45C-35C17801654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BED7F730-831E-467C-BD97-F3FDCFE93E9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D9A8B767-96C8-448D-9E1C-CB21EF3FA16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E154190E-CED2-4B96-8894-F2A63042E01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105411</xdr:rowOff>
    </xdr:from>
    <xdr:to>
      <xdr:col>24</xdr:col>
      <xdr:colOff>114300</xdr:colOff>
      <xdr:row>82</xdr:row>
      <xdr:rowOff>35561</xdr:rowOff>
    </xdr:to>
    <xdr:sp macro="" textlink="">
      <xdr:nvSpPr>
        <xdr:cNvPr id="205" name="楕円 204">
          <a:extLst>
            <a:ext uri="{FF2B5EF4-FFF2-40B4-BE49-F238E27FC236}">
              <a16:creationId xmlns:a16="http://schemas.microsoft.com/office/drawing/2014/main" id="{9C4A3376-F91D-4499-8359-4EBF16ADD0F3}"/>
            </a:ext>
          </a:extLst>
        </xdr:cNvPr>
        <xdr:cNvSpPr/>
      </xdr:nvSpPr>
      <xdr:spPr>
        <a:xfrm>
          <a:off x="4584700" y="1399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128288</xdr:rowOff>
    </xdr:from>
    <xdr:ext cx="405111" cy="259045"/>
    <xdr:sp macro="" textlink="">
      <xdr:nvSpPr>
        <xdr:cNvPr id="206" name="【福祉施設】&#10;有形固定資産減価償却率該当値テキスト">
          <a:extLst>
            <a:ext uri="{FF2B5EF4-FFF2-40B4-BE49-F238E27FC236}">
              <a16:creationId xmlns:a16="http://schemas.microsoft.com/office/drawing/2014/main" id="{4E55DCEE-6E42-477E-8F21-8A864ADDED5F}"/>
            </a:ext>
          </a:extLst>
        </xdr:cNvPr>
        <xdr:cNvSpPr txBox="1"/>
      </xdr:nvSpPr>
      <xdr:spPr>
        <a:xfrm>
          <a:off x="4673600"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120650</xdr:rowOff>
    </xdr:from>
    <xdr:to>
      <xdr:col>20</xdr:col>
      <xdr:colOff>38100</xdr:colOff>
      <xdr:row>85</xdr:row>
      <xdr:rowOff>50800</xdr:rowOff>
    </xdr:to>
    <xdr:sp macro="" textlink="">
      <xdr:nvSpPr>
        <xdr:cNvPr id="207" name="楕円 206">
          <a:extLst>
            <a:ext uri="{FF2B5EF4-FFF2-40B4-BE49-F238E27FC236}">
              <a16:creationId xmlns:a16="http://schemas.microsoft.com/office/drawing/2014/main" id="{D22C1CDC-E29D-42D2-B07D-B22720632672}"/>
            </a:ext>
          </a:extLst>
        </xdr:cNvPr>
        <xdr:cNvSpPr/>
      </xdr:nvSpPr>
      <xdr:spPr>
        <a:xfrm>
          <a:off x="3746500" y="1452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156211</xdr:rowOff>
    </xdr:from>
    <xdr:to>
      <xdr:col>24</xdr:col>
      <xdr:colOff>63500</xdr:colOff>
      <xdr:row>85</xdr:row>
      <xdr:rowOff>0</xdr:rowOff>
    </xdr:to>
    <xdr:cxnSp macro="">
      <xdr:nvCxnSpPr>
        <xdr:cNvPr id="208" name="直線コネクタ 207">
          <a:extLst>
            <a:ext uri="{FF2B5EF4-FFF2-40B4-BE49-F238E27FC236}">
              <a16:creationId xmlns:a16="http://schemas.microsoft.com/office/drawing/2014/main" id="{4D7BB9D2-9476-425C-803D-991C76AF6501}"/>
            </a:ext>
          </a:extLst>
        </xdr:cNvPr>
        <xdr:cNvCxnSpPr/>
      </xdr:nvCxnSpPr>
      <xdr:spPr>
        <a:xfrm flipV="1">
          <a:off x="3797300" y="14043661"/>
          <a:ext cx="838200" cy="529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107314</xdr:rowOff>
    </xdr:from>
    <xdr:to>
      <xdr:col>15</xdr:col>
      <xdr:colOff>101600</xdr:colOff>
      <xdr:row>85</xdr:row>
      <xdr:rowOff>37464</xdr:rowOff>
    </xdr:to>
    <xdr:sp macro="" textlink="">
      <xdr:nvSpPr>
        <xdr:cNvPr id="209" name="楕円 208">
          <a:extLst>
            <a:ext uri="{FF2B5EF4-FFF2-40B4-BE49-F238E27FC236}">
              <a16:creationId xmlns:a16="http://schemas.microsoft.com/office/drawing/2014/main" id="{7D9DB6FE-6BA8-4563-8008-41327352C6F7}"/>
            </a:ext>
          </a:extLst>
        </xdr:cNvPr>
        <xdr:cNvSpPr/>
      </xdr:nvSpPr>
      <xdr:spPr>
        <a:xfrm>
          <a:off x="2857500" y="1450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158114</xdr:rowOff>
    </xdr:from>
    <xdr:to>
      <xdr:col>19</xdr:col>
      <xdr:colOff>177800</xdr:colOff>
      <xdr:row>85</xdr:row>
      <xdr:rowOff>0</xdr:rowOff>
    </xdr:to>
    <xdr:cxnSp macro="">
      <xdr:nvCxnSpPr>
        <xdr:cNvPr id="210" name="直線コネクタ 209">
          <a:extLst>
            <a:ext uri="{FF2B5EF4-FFF2-40B4-BE49-F238E27FC236}">
              <a16:creationId xmlns:a16="http://schemas.microsoft.com/office/drawing/2014/main" id="{C5093084-CEBD-466C-ABE1-99D897E0F6D1}"/>
            </a:ext>
          </a:extLst>
        </xdr:cNvPr>
        <xdr:cNvCxnSpPr/>
      </xdr:nvCxnSpPr>
      <xdr:spPr>
        <a:xfrm>
          <a:off x="2908300" y="14559914"/>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168275</xdr:rowOff>
    </xdr:from>
    <xdr:to>
      <xdr:col>10</xdr:col>
      <xdr:colOff>165100</xdr:colOff>
      <xdr:row>85</xdr:row>
      <xdr:rowOff>98425</xdr:rowOff>
    </xdr:to>
    <xdr:sp macro="" textlink="">
      <xdr:nvSpPr>
        <xdr:cNvPr id="211" name="楕円 210">
          <a:extLst>
            <a:ext uri="{FF2B5EF4-FFF2-40B4-BE49-F238E27FC236}">
              <a16:creationId xmlns:a16="http://schemas.microsoft.com/office/drawing/2014/main" id="{29AD224D-D34F-42D7-AAA9-C6FB027ED5B1}"/>
            </a:ext>
          </a:extLst>
        </xdr:cNvPr>
        <xdr:cNvSpPr/>
      </xdr:nvSpPr>
      <xdr:spPr>
        <a:xfrm>
          <a:off x="1968500" y="1457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158114</xdr:rowOff>
    </xdr:from>
    <xdr:to>
      <xdr:col>15</xdr:col>
      <xdr:colOff>50800</xdr:colOff>
      <xdr:row>85</xdr:row>
      <xdr:rowOff>47625</xdr:rowOff>
    </xdr:to>
    <xdr:cxnSp macro="">
      <xdr:nvCxnSpPr>
        <xdr:cNvPr id="212" name="直線コネクタ 211">
          <a:extLst>
            <a:ext uri="{FF2B5EF4-FFF2-40B4-BE49-F238E27FC236}">
              <a16:creationId xmlns:a16="http://schemas.microsoft.com/office/drawing/2014/main" id="{62160CF0-5E3F-4FA0-B7F6-38C154E59F14}"/>
            </a:ext>
          </a:extLst>
        </xdr:cNvPr>
        <xdr:cNvCxnSpPr/>
      </xdr:nvCxnSpPr>
      <xdr:spPr>
        <a:xfrm flipV="1">
          <a:off x="2019300" y="14559914"/>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156845</xdr:rowOff>
    </xdr:from>
    <xdr:to>
      <xdr:col>6</xdr:col>
      <xdr:colOff>38100</xdr:colOff>
      <xdr:row>85</xdr:row>
      <xdr:rowOff>86995</xdr:rowOff>
    </xdr:to>
    <xdr:sp macro="" textlink="">
      <xdr:nvSpPr>
        <xdr:cNvPr id="213" name="楕円 212">
          <a:extLst>
            <a:ext uri="{FF2B5EF4-FFF2-40B4-BE49-F238E27FC236}">
              <a16:creationId xmlns:a16="http://schemas.microsoft.com/office/drawing/2014/main" id="{536329FF-8EA4-4287-82ED-F9EBA0F48CA7}"/>
            </a:ext>
          </a:extLst>
        </xdr:cNvPr>
        <xdr:cNvSpPr/>
      </xdr:nvSpPr>
      <xdr:spPr>
        <a:xfrm>
          <a:off x="1079500" y="1455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36195</xdr:rowOff>
    </xdr:from>
    <xdr:to>
      <xdr:col>10</xdr:col>
      <xdr:colOff>114300</xdr:colOff>
      <xdr:row>85</xdr:row>
      <xdr:rowOff>47625</xdr:rowOff>
    </xdr:to>
    <xdr:cxnSp macro="">
      <xdr:nvCxnSpPr>
        <xdr:cNvPr id="214" name="直線コネクタ 213">
          <a:extLst>
            <a:ext uri="{FF2B5EF4-FFF2-40B4-BE49-F238E27FC236}">
              <a16:creationId xmlns:a16="http://schemas.microsoft.com/office/drawing/2014/main" id="{BC0F554E-7DCB-4B4A-8D0F-38BDBA5425AA}"/>
            </a:ext>
          </a:extLst>
        </xdr:cNvPr>
        <xdr:cNvCxnSpPr/>
      </xdr:nvCxnSpPr>
      <xdr:spPr>
        <a:xfrm>
          <a:off x="1130300" y="1460944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42563</xdr:rowOff>
    </xdr:from>
    <xdr:ext cx="405111" cy="259045"/>
    <xdr:sp macro="" textlink="">
      <xdr:nvSpPr>
        <xdr:cNvPr id="215" name="n_1aveValue【福祉施設】&#10;有形固定資産減価償却率">
          <a:extLst>
            <a:ext uri="{FF2B5EF4-FFF2-40B4-BE49-F238E27FC236}">
              <a16:creationId xmlns:a16="http://schemas.microsoft.com/office/drawing/2014/main" id="{4F40D4DB-94EB-4AAE-8395-C3E820A360C1}"/>
            </a:ext>
          </a:extLst>
        </xdr:cNvPr>
        <xdr:cNvSpPr txBox="1"/>
      </xdr:nvSpPr>
      <xdr:spPr>
        <a:xfrm>
          <a:off x="35820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84472</xdr:rowOff>
    </xdr:from>
    <xdr:ext cx="405111" cy="259045"/>
    <xdr:sp macro="" textlink="">
      <xdr:nvSpPr>
        <xdr:cNvPr id="216" name="n_2aveValue【福祉施設】&#10;有形固定資産減価償却率">
          <a:extLst>
            <a:ext uri="{FF2B5EF4-FFF2-40B4-BE49-F238E27FC236}">
              <a16:creationId xmlns:a16="http://schemas.microsoft.com/office/drawing/2014/main" id="{02D137BA-9D9F-490B-B87A-E05F3B4DC6CA}"/>
            </a:ext>
          </a:extLst>
        </xdr:cNvPr>
        <xdr:cNvSpPr txBox="1"/>
      </xdr:nvSpPr>
      <xdr:spPr>
        <a:xfrm>
          <a:off x="2705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80663</xdr:rowOff>
    </xdr:from>
    <xdr:ext cx="405111" cy="259045"/>
    <xdr:sp macro="" textlink="">
      <xdr:nvSpPr>
        <xdr:cNvPr id="217" name="n_3aveValue【福祉施設】&#10;有形固定資産減価償却率">
          <a:extLst>
            <a:ext uri="{FF2B5EF4-FFF2-40B4-BE49-F238E27FC236}">
              <a16:creationId xmlns:a16="http://schemas.microsoft.com/office/drawing/2014/main" id="{2EADFDCA-11B1-41E8-8ADB-78A5B0CF0903}"/>
            </a:ext>
          </a:extLst>
        </xdr:cNvPr>
        <xdr:cNvSpPr txBox="1"/>
      </xdr:nvSpPr>
      <xdr:spPr>
        <a:xfrm>
          <a:off x="1816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8272</xdr:rowOff>
    </xdr:from>
    <xdr:ext cx="405111" cy="259045"/>
    <xdr:sp macro="" textlink="">
      <xdr:nvSpPr>
        <xdr:cNvPr id="218" name="n_4aveValue【福祉施設】&#10;有形固定資産減価償却率">
          <a:extLst>
            <a:ext uri="{FF2B5EF4-FFF2-40B4-BE49-F238E27FC236}">
              <a16:creationId xmlns:a16="http://schemas.microsoft.com/office/drawing/2014/main" id="{21F82684-89B4-4263-B038-4F0DE94FFBBA}"/>
            </a:ext>
          </a:extLst>
        </xdr:cNvPr>
        <xdr:cNvSpPr txBox="1"/>
      </xdr:nvSpPr>
      <xdr:spPr>
        <a:xfrm>
          <a:off x="927744" y="1372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41927</xdr:rowOff>
    </xdr:from>
    <xdr:ext cx="405111" cy="259045"/>
    <xdr:sp macro="" textlink="">
      <xdr:nvSpPr>
        <xdr:cNvPr id="219" name="n_1mainValue【福祉施設】&#10;有形固定資産減価償却率">
          <a:extLst>
            <a:ext uri="{FF2B5EF4-FFF2-40B4-BE49-F238E27FC236}">
              <a16:creationId xmlns:a16="http://schemas.microsoft.com/office/drawing/2014/main" id="{8A325872-8082-45FE-82D8-7412242FEDBE}"/>
            </a:ext>
          </a:extLst>
        </xdr:cNvPr>
        <xdr:cNvSpPr txBox="1"/>
      </xdr:nvSpPr>
      <xdr:spPr>
        <a:xfrm>
          <a:off x="3582044" y="1461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28591</xdr:rowOff>
    </xdr:from>
    <xdr:ext cx="405111" cy="259045"/>
    <xdr:sp macro="" textlink="">
      <xdr:nvSpPr>
        <xdr:cNvPr id="220" name="n_2mainValue【福祉施設】&#10;有形固定資産減価償却率">
          <a:extLst>
            <a:ext uri="{FF2B5EF4-FFF2-40B4-BE49-F238E27FC236}">
              <a16:creationId xmlns:a16="http://schemas.microsoft.com/office/drawing/2014/main" id="{E9E1E813-C970-48A4-A9C8-A72681612A94}"/>
            </a:ext>
          </a:extLst>
        </xdr:cNvPr>
        <xdr:cNvSpPr txBox="1"/>
      </xdr:nvSpPr>
      <xdr:spPr>
        <a:xfrm>
          <a:off x="2705744" y="1460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89552</xdr:rowOff>
    </xdr:from>
    <xdr:ext cx="405111" cy="259045"/>
    <xdr:sp macro="" textlink="">
      <xdr:nvSpPr>
        <xdr:cNvPr id="221" name="n_3mainValue【福祉施設】&#10;有形固定資産減価償却率">
          <a:extLst>
            <a:ext uri="{FF2B5EF4-FFF2-40B4-BE49-F238E27FC236}">
              <a16:creationId xmlns:a16="http://schemas.microsoft.com/office/drawing/2014/main" id="{C38F38F0-5E26-42FC-AF61-E08E1AF0BB1D}"/>
            </a:ext>
          </a:extLst>
        </xdr:cNvPr>
        <xdr:cNvSpPr txBox="1"/>
      </xdr:nvSpPr>
      <xdr:spPr>
        <a:xfrm>
          <a:off x="1816744" y="1466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78122</xdr:rowOff>
    </xdr:from>
    <xdr:ext cx="405111" cy="259045"/>
    <xdr:sp macro="" textlink="">
      <xdr:nvSpPr>
        <xdr:cNvPr id="222" name="n_4mainValue【福祉施設】&#10;有形固定資産減価償却率">
          <a:extLst>
            <a:ext uri="{FF2B5EF4-FFF2-40B4-BE49-F238E27FC236}">
              <a16:creationId xmlns:a16="http://schemas.microsoft.com/office/drawing/2014/main" id="{465E8D02-A2B1-4941-B329-34B8F641B7D6}"/>
            </a:ext>
          </a:extLst>
        </xdr:cNvPr>
        <xdr:cNvSpPr txBox="1"/>
      </xdr:nvSpPr>
      <xdr:spPr>
        <a:xfrm>
          <a:off x="927744" y="1465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3" name="正方形/長方形 222">
          <a:extLst>
            <a:ext uri="{FF2B5EF4-FFF2-40B4-BE49-F238E27FC236}">
              <a16:creationId xmlns:a16="http://schemas.microsoft.com/office/drawing/2014/main" id="{1D3DC495-D0DF-4CE5-ACC3-0BE4BAC9954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4" name="正方形/長方形 223">
          <a:extLst>
            <a:ext uri="{FF2B5EF4-FFF2-40B4-BE49-F238E27FC236}">
              <a16:creationId xmlns:a16="http://schemas.microsoft.com/office/drawing/2014/main" id="{C3FF0D33-B54A-458E-AA69-2E21C824020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5" name="正方形/長方形 224">
          <a:extLst>
            <a:ext uri="{FF2B5EF4-FFF2-40B4-BE49-F238E27FC236}">
              <a16:creationId xmlns:a16="http://schemas.microsoft.com/office/drawing/2014/main" id="{C34E4738-0A72-4C22-BD98-293CB0DBF3D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6" name="正方形/長方形 225">
          <a:extLst>
            <a:ext uri="{FF2B5EF4-FFF2-40B4-BE49-F238E27FC236}">
              <a16:creationId xmlns:a16="http://schemas.microsoft.com/office/drawing/2014/main" id="{C7EAFFA8-D82A-42EA-87E7-58E447FCD64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7" name="正方形/長方形 226">
          <a:extLst>
            <a:ext uri="{FF2B5EF4-FFF2-40B4-BE49-F238E27FC236}">
              <a16:creationId xmlns:a16="http://schemas.microsoft.com/office/drawing/2014/main" id="{356A3469-8AC1-43CF-B9D8-096FA393682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8" name="正方形/長方形 227">
          <a:extLst>
            <a:ext uri="{FF2B5EF4-FFF2-40B4-BE49-F238E27FC236}">
              <a16:creationId xmlns:a16="http://schemas.microsoft.com/office/drawing/2014/main" id="{CEE97567-57A1-406E-A316-B62D01BFB02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9" name="正方形/長方形 228">
          <a:extLst>
            <a:ext uri="{FF2B5EF4-FFF2-40B4-BE49-F238E27FC236}">
              <a16:creationId xmlns:a16="http://schemas.microsoft.com/office/drawing/2014/main" id="{3828CBE4-924E-4314-AEF2-1A8D5A113DC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0" name="正方形/長方形 229">
          <a:extLst>
            <a:ext uri="{FF2B5EF4-FFF2-40B4-BE49-F238E27FC236}">
              <a16:creationId xmlns:a16="http://schemas.microsoft.com/office/drawing/2014/main" id="{0B1A7FA9-E188-4047-A88D-ED4D832A8B7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1" name="テキスト ボックス 230">
          <a:extLst>
            <a:ext uri="{FF2B5EF4-FFF2-40B4-BE49-F238E27FC236}">
              <a16:creationId xmlns:a16="http://schemas.microsoft.com/office/drawing/2014/main" id="{903ED240-A8D0-4D48-A511-D0CDA8B1F7D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2" name="直線コネクタ 231">
          <a:extLst>
            <a:ext uri="{FF2B5EF4-FFF2-40B4-BE49-F238E27FC236}">
              <a16:creationId xmlns:a16="http://schemas.microsoft.com/office/drawing/2014/main" id="{C9B90DDB-66DF-4610-A8D9-F41F7BC85E0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33" name="直線コネクタ 232">
          <a:extLst>
            <a:ext uri="{FF2B5EF4-FFF2-40B4-BE49-F238E27FC236}">
              <a16:creationId xmlns:a16="http://schemas.microsoft.com/office/drawing/2014/main" id="{A4296209-B408-4AB6-9838-52EFE10CF828}"/>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34" name="テキスト ボックス 233">
          <a:extLst>
            <a:ext uri="{FF2B5EF4-FFF2-40B4-BE49-F238E27FC236}">
              <a16:creationId xmlns:a16="http://schemas.microsoft.com/office/drawing/2014/main" id="{6D0DA76A-D4A7-45BE-8F8E-83F6A4C3BE96}"/>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a:extLst>
            <a:ext uri="{FF2B5EF4-FFF2-40B4-BE49-F238E27FC236}">
              <a16:creationId xmlns:a16="http://schemas.microsoft.com/office/drawing/2014/main" id="{0212B99E-3744-4AEC-876F-91294965F2EA}"/>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6" name="テキスト ボックス 235">
          <a:extLst>
            <a:ext uri="{FF2B5EF4-FFF2-40B4-BE49-F238E27FC236}">
              <a16:creationId xmlns:a16="http://schemas.microsoft.com/office/drawing/2014/main" id="{314BDFEE-5EEF-4B96-8AA8-A9DB25938F16}"/>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37" name="直線コネクタ 236">
          <a:extLst>
            <a:ext uri="{FF2B5EF4-FFF2-40B4-BE49-F238E27FC236}">
              <a16:creationId xmlns:a16="http://schemas.microsoft.com/office/drawing/2014/main" id="{1F710173-92C5-40FD-B1B4-78BA4C24841E}"/>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38" name="テキスト ボックス 237">
          <a:extLst>
            <a:ext uri="{FF2B5EF4-FFF2-40B4-BE49-F238E27FC236}">
              <a16:creationId xmlns:a16="http://schemas.microsoft.com/office/drawing/2014/main" id="{33B744D1-64A3-4F99-9AC0-82980BFF870C}"/>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9" name="直線コネクタ 238">
          <a:extLst>
            <a:ext uri="{FF2B5EF4-FFF2-40B4-BE49-F238E27FC236}">
              <a16:creationId xmlns:a16="http://schemas.microsoft.com/office/drawing/2014/main" id="{3ACDDC4B-19D1-4B58-9BD8-E0A798D659C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0" name="テキスト ボックス 239">
          <a:extLst>
            <a:ext uri="{FF2B5EF4-FFF2-40B4-BE49-F238E27FC236}">
              <a16:creationId xmlns:a16="http://schemas.microsoft.com/office/drawing/2014/main" id="{899BD010-C417-4CB5-918A-AEB9C031F81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1" name="【福祉施設】&#10;一人当たり面積グラフ枠">
          <a:extLst>
            <a:ext uri="{FF2B5EF4-FFF2-40B4-BE49-F238E27FC236}">
              <a16:creationId xmlns:a16="http://schemas.microsoft.com/office/drawing/2014/main" id="{F78B1A40-79DB-49BA-AFB7-BC57AD8DA51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32956</xdr:rowOff>
    </xdr:from>
    <xdr:to>
      <xdr:col>54</xdr:col>
      <xdr:colOff>189865</xdr:colOff>
      <xdr:row>85</xdr:row>
      <xdr:rowOff>75819</xdr:rowOff>
    </xdr:to>
    <xdr:cxnSp macro="">
      <xdr:nvCxnSpPr>
        <xdr:cNvPr id="242" name="直線コネクタ 241">
          <a:extLst>
            <a:ext uri="{FF2B5EF4-FFF2-40B4-BE49-F238E27FC236}">
              <a16:creationId xmlns:a16="http://schemas.microsoft.com/office/drawing/2014/main" id="{BE79E4A7-D022-4C51-B63D-08BA3991C8E8}"/>
            </a:ext>
          </a:extLst>
        </xdr:cNvPr>
        <xdr:cNvCxnSpPr/>
      </xdr:nvCxnSpPr>
      <xdr:spPr>
        <a:xfrm flipV="1">
          <a:off x="10476865" y="13406056"/>
          <a:ext cx="0" cy="1243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243" name="【福祉施設】&#10;一人当たり面積最小値テキスト">
          <a:extLst>
            <a:ext uri="{FF2B5EF4-FFF2-40B4-BE49-F238E27FC236}">
              <a16:creationId xmlns:a16="http://schemas.microsoft.com/office/drawing/2014/main" id="{EBBB589A-299A-4295-8778-CAC2C1933883}"/>
            </a:ext>
          </a:extLst>
        </xdr:cNvPr>
        <xdr:cNvSpPr txBox="1"/>
      </xdr:nvSpPr>
      <xdr:spPr>
        <a:xfrm>
          <a:off x="1051560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244" name="直線コネクタ 243">
          <a:extLst>
            <a:ext uri="{FF2B5EF4-FFF2-40B4-BE49-F238E27FC236}">
              <a16:creationId xmlns:a16="http://schemas.microsoft.com/office/drawing/2014/main" id="{21F1EABA-A663-4519-9965-332122956F43}"/>
            </a:ext>
          </a:extLst>
        </xdr:cNvPr>
        <xdr:cNvCxnSpPr/>
      </xdr:nvCxnSpPr>
      <xdr:spPr>
        <a:xfrm>
          <a:off x="10388600" y="1464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151083</xdr:rowOff>
    </xdr:from>
    <xdr:ext cx="469744" cy="259045"/>
    <xdr:sp macro="" textlink="">
      <xdr:nvSpPr>
        <xdr:cNvPr id="245" name="【福祉施設】&#10;一人当たり面積最大値テキスト">
          <a:extLst>
            <a:ext uri="{FF2B5EF4-FFF2-40B4-BE49-F238E27FC236}">
              <a16:creationId xmlns:a16="http://schemas.microsoft.com/office/drawing/2014/main" id="{748D203E-2896-4163-BD6B-204C7DFCB1AA}"/>
            </a:ext>
          </a:extLst>
        </xdr:cNvPr>
        <xdr:cNvSpPr txBox="1"/>
      </xdr:nvSpPr>
      <xdr:spPr>
        <a:xfrm>
          <a:off x="10515600" y="131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32956</xdr:rowOff>
    </xdr:from>
    <xdr:to>
      <xdr:col>55</xdr:col>
      <xdr:colOff>88900</xdr:colOff>
      <xdr:row>78</xdr:row>
      <xdr:rowOff>32956</xdr:rowOff>
    </xdr:to>
    <xdr:cxnSp macro="">
      <xdr:nvCxnSpPr>
        <xdr:cNvPr id="246" name="直線コネクタ 245">
          <a:extLst>
            <a:ext uri="{FF2B5EF4-FFF2-40B4-BE49-F238E27FC236}">
              <a16:creationId xmlns:a16="http://schemas.microsoft.com/office/drawing/2014/main" id="{C9359935-2CD5-4519-8547-F4B31334A5A8}"/>
            </a:ext>
          </a:extLst>
        </xdr:cNvPr>
        <xdr:cNvCxnSpPr/>
      </xdr:nvCxnSpPr>
      <xdr:spPr>
        <a:xfrm>
          <a:off x="10388600" y="13406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168482</xdr:rowOff>
    </xdr:from>
    <xdr:ext cx="469744" cy="259045"/>
    <xdr:sp macro="" textlink="">
      <xdr:nvSpPr>
        <xdr:cNvPr id="247" name="【福祉施設】&#10;一人当たり面積平均値テキスト">
          <a:extLst>
            <a:ext uri="{FF2B5EF4-FFF2-40B4-BE49-F238E27FC236}">
              <a16:creationId xmlns:a16="http://schemas.microsoft.com/office/drawing/2014/main" id="{AFD324BB-17E7-44E6-83C7-E3FF3C80AFAE}"/>
            </a:ext>
          </a:extLst>
        </xdr:cNvPr>
        <xdr:cNvSpPr txBox="1"/>
      </xdr:nvSpPr>
      <xdr:spPr>
        <a:xfrm>
          <a:off x="10515600" y="142273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145605</xdr:rowOff>
    </xdr:from>
    <xdr:to>
      <xdr:col>55</xdr:col>
      <xdr:colOff>50800</xdr:colOff>
      <xdr:row>84</xdr:row>
      <xdr:rowOff>75755</xdr:rowOff>
    </xdr:to>
    <xdr:sp macro="" textlink="">
      <xdr:nvSpPr>
        <xdr:cNvPr id="248" name="フローチャート: 判断 247">
          <a:extLst>
            <a:ext uri="{FF2B5EF4-FFF2-40B4-BE49-F238E27FC236}">
              <a16:creationId xmlns:a16="http://schemas.microsoft.com/office/drawing/2014/main" id="{71E3E4E7-F02F-4F53-8CC7-8A0695ABA19A}"/>
            </a:ext>
          </a:extLst>
        </xdr:cNvPr>
        <xdr:cNvSpPr/>
      </xdr:nvSpPr>
      <xdr:spPr>
        <a:xfrm>
          <a:off x="10426700" y="1437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1015</xdr:rowOff>
    </xdr:from>
    <xdr:to>
      <xdr:col>50</xdr:col>
      <xdr:colOff>165100</xdr:colOff>
      <xdr:row>84</xdr:row>
      <xdr:rowOff>102615</xdr:rowOff>
    </xdr:to>
    <xdr:sp macro="" textlink="">
      <xdr:nvSpPr>
        <xdr:cNvPr id="249" name="フローチャート: 判断 248">
          <a:extLst>
            <a:ext uri="{FF2B5EF4-FFF2-40B4-BE49-F238E27FC236}">
              <a16:creationId xmlns:a16="http://schemas.microsoft.com/office/drawing/2014/main" id="{3AD75B20-4FEC-4E12-BB92-AA6611F57688}"/>
            </a:ext>
          </a:extLst>
        </xdr:cNvPr>
        <xdr:cNvSpPr/>
      </xdr:nvSpPr>
      <xdr:spPr>
        <a:xfrm>
          <a:off x="9588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141605</xdr:rowOff>
    </xdr:from>
    <xdr:to>
      <xdr:col>46</xdr:col>
      <xdr:colOff>38100</xdr:colOff>
      <xdr:row>84</xdr:row>
      <xdr:rowOff>71755</xdr:rowOff>
    </xdr:to>
    <xdr:sp macro="" textlink="">
      <xdr:nvSpPr>
        <xdr:cNvPr id="250" name="フローチャート: 判断 249">
          <a:extLst>
            <a:ext uri="{FF2B5EF4-FFF2-40B4-BE49-F238E27FC236}">
              <a16:creationId xmlns:a16="http://schemas.microsoft.com/office/drawing/2014/main" id="{E9278F66-7B1C-40F9-A4E1-C4CCCDABF05D}"/>
            </a:ext>
          </a:extLst>
        </xdr:cNvPr>
        <xdr:cNvSpPr/>
      </xdr:nvSpPr>
      <xdr:spPr>
        <a:xfrm>
          <a:off x="86995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153606</xdr:rowOff>
    </xdr:from>
    <xdr:to>
      <xdr:col>41</xdr:col>
      <xdr:colOff>101600</xdr:colOff>
      <xdr:row>84</xdr:row>
      <xdr:rowOff>83756</xdr:rowOff>
    </xdr:to>
    <xdr:sp macro="" textlink="">
      <xdr:nvSpPr>
        <xdr:cNvPr id="251" name="フローチャート: 判断 250">
          <a:extLst>
            <a:ext uri="{FF2B5EF4-FFF2-40B4-BE49-F238E27FC236}">
              <a16:creationId xmlns:a16="http://schemas.microsoft.com/office/drawing/2014/main" id="{1F7F8E94-0854-4FFC-B9BC-A0B9BD5EF59F}"/>
            </a:ext>
          </a:extLst>
        </xdr:cNvPr>
        <xdr:cNvSpPr/>
      </xdr:nvSpPr>
      <xdr:spPr>
        <a:xfrm>
          <a:off x="7810500" y="1438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167894</xdr:rowOff>
    </xdr:from>
    <xdr:to>
      <xdr:col>36</xdr:col>
      <xdr:colOff>165100</xdr:colOff>
      <xdr:row>84</xdr:row>
      <xdr:rowOff>98044</xdr:rowOff>
    </xdr:to>
    <xdr:sp macro="" textlink="">
      <xdr:nvSpPr>
        <xdr:cNvPr id="252" name="フローチャート: 判断 251">
          <a:extLst>
            <a:ext uri="{FF2B5EF4-FFF2-40B4-BE49-F238E27FC236}">
              <a16:creationId xmlns:a16="http://schemas.microsoft.com/office/drawing/2014/main" id="{5F558E24-1B5C-4B1A-893C-D7782EC581AA}"/>
            </a:ext>
          </a:extLst>
        </xdr:cNvPr>
        <xdr:cNvSpPr/>
      </xdr:nvSpPr>
      <xdr:spPr>
        <a:xfrm>
          <a:off x="69215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53B8221A-C809-4DB7-BA6E-E9D53B1899A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5B3AC326-9FDE-47FC-A0D5-9777C4B57FD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40AA2A07-4D1F-4FAA-BC34-762697BF4E2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CA4D3662-B7DB-463C-BC04-D6F3AD6E97B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E959A8DA-C011-4F7A-B4D1-DDD54BB1B59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77025</xdr:rowOff>
    </xdr:from>
    <xdr:to>
      <xdr:col>55</xdr:col>
      <xdr:colOff>50800</xdr:colOff>
      <xdr:row>85</xdr:row>
      <xdr:rowOff>7175</xdr:rowOff>
    </xdr:to>
    <xdr:sp macro="" textlink="">
      <xdr:nvSpPr>
        <xdr:cNvPr id="258" name="楕円 257">
          <a:extLst>
            <a:ext uri="{FF2B5EF4-FFF2-40B4-BE49-F238E27FC236}">
              <a16:creationId xmlns:a16="http://schemas.microsoft.com/office/drawing/2014/main" id="{1B410EA0-E82F-4C98-B51C-B8EF49F4139D}"/>
            </a:ext>
          </a:extLst>
        </xdr:cNvPr>
        <xdr:cNvSpPr/>
      </xdr:nvSpPr>
      <xdr:spPr>
        <a:xfrm>
          <a:off x="10426700" y="1447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163402</xdr:rowOff>
    </xdr:from>
    <xdr:ext cx="469744" cy="259045"/>
    <xdr:sp macro="" textlink="">
      <xdr:nvSpPr>
        <xdr:cNvPr id="259" name="【福祉施設】&#10;一人当たり面積該当値テキスト">
          <a:extLst>
            <a:ext uri="{FF2B5EF4-FFF2-40B4-BE49-F238E27FC236}">
              <a16:creationId xmlns:a16="http://schemas.microsoft.com/office/drawing/2014/main" id="{80BB119B-CD33-48A1-BE66-3C9D3A171DA2}"/>
            </a:ext>
          </a:extLst>
        </xdr:cNvPr>
        <xdr:cNvSpPr txBox="1"/>
      </xdr:nvSpPr>
      <xdr:spPr>
        <a:xfrm>
          <a:off x="10515600" y="1439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80454</xdr:rowOff>
    </xdr:from>
    <xdr:to>
      <xdr:col>50</xdr:col>
      <xdr:colOff>165100</xdr:colOff>
      <xdr:row>85</xdr:row>
      <xdr:rowOff>10604</xdr:rowOff>
    </xdr:to>
    <xdr:sp macro="" textlink="">
      <xdr:nvSpPr>
        <xdr:cNvPr id="260" name="楕円 259">
          <a:extLst>
            <a:ext uri="{FF2B5EF4-FFF2-40B4-BE49-F238E27FC236}">
              <a16:creationId xmlns:a16="http://schemas.microsoft.com/office/drawing/2014/main" id="{4EE7F59E-FE1B-4FEE-B946-F148DBF9234E}"/>
            </a:ext>
          </a:extLst>
        </xdr:cNvPr>
        <xdr:cNvSpPr/>
      </xdr:nvSpPr>
      <xdr:spPr>
        <a:xfrm>
          <a:off x="9588500" y="14482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127825</xdr:rowOff>
    </xdr:from>
    <xdr:to>
      <xdr:col>55</xdr:col>
      <xdr:colOff>0</xdr:colOff>
      <xdr:row>84</xdr:row>
      <xdr:rowOff>131254</xdr:rowOff>
    </xdr:to>
    <xdr:cxnSp macro="">
      <xdr:nvCxnSpPr>
        <xdr:cNvPr id="261" name="直線コネクタ 260">
          <a:extLst>
            <a:ext uri="{FF2B5EF4-FFF2-40B4-BE49-F238E27FC236}">
              <a16:creationId xmlns:a16="http://schemas.microsoft.com/office/drawing/2014/main" id="{D5E391C8-41F9-4C19-A83D-156B5FA5EB34}"/>
            </a:ext>
          </a:extLst>
        </xdr:cNvPr>
        <xdr:cNvCxnSpPr/>
      </xdr:nvCxnSpPr>
      <xdr:spPr>
        <a:xfrm flipV="1">
          <a:off x="9639300" y="14529625"/>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84455</xdr:rowOff>
    </xdr:from>
    <xdr:to>
      <xdr:col>46</xdr:col>
      <xdr:colOff>38100</xdr:colOff>
      <xdr:row>85</xdr:row>
      <xdr:rowOff>14605</xdr:rowOff>
    </xdr:to>
    <xdr:sp macro="" textlink="">
      <xdr:nvSpPr>
        <xdr:cNvPr id="262" name="楕円 261">
          <a:extLst>
            <a:ext uri="{FF2B5EF4-FFF2-40B4-BE49-F238E27FC236}">
              <a16:creationId xmlns:a16="http://schemas.microsoft.com/office/drawing/2014/main" id="{01AD474C-80A3-4C26-8567-919A15F89A14}"/>
            </a:ext>
          </a:extLst>
        </xdr:cNvPr>
        <xdr:cNvSpPr/>
      </xdr:nvSpPr>
      <xdr:spPr>
        <a:xfrm>
          <a:off x="8699500" y="1448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131254</xdr:rowOff>
    </xdr:from>
    <xdr:to>
      <xdr:col>50</xdr:col>
      <xdr:colOff>114300</xdr:colOff>
      <xdr:row>84</xdr:row>
      <xdr:rowOff>135255</xdr:rowOff>
    </xdr:to>
    <xdr:cxnSp macro="">
      <xdr:nvCxnSpPr>
        <xdr:cNvPr id="263" name="直線コネクタ 262">
          <a:extLst>
            <a:ext uri="{FF2B5EF4-FFF2-40B4-BE49-F238E27FC236}">
              <a16:creationId xmlns:a16="http://schemas.microsoft.com/office/drawing/2014/main" id="{2B3C173E-0FA3-4F15-AC52-D41CD6C371F5}"/>
            </a:ext>
          </a:extLst>
        </xdr:cNvPr>
        <xdr:cNvCxnSpPr/>
      </xdr:nvCxnSpPr>
      <xdr:spPr>
        <a:xfrm flipV="1">
          <a:off x="8750300" y="14533054"/>
          <a:ext cx="8890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87885</xdr:rowOff>
    </xdr:from>
    <xdr:to>
      <xdr:col>41</xdr:col>
      <xdr:colOff>101600</xdr:colOff>
      <xdr:row>85</xdr:row>
      <xdr:rowOff>18035</xdr:rowOff>
    </xdr:to>
    <xdr:sp macro="" textlink="">
      <xdr:nvSpPr>
        <xdr:cNvPr id="264" name="楕円 263">
          <a:extLst>
            <a:ext uri="{FF2B5EF4-FFF2-40B4-BE49-F238E27FC236}">
              <a16:creationId xmlns:a16="http://schemas.microsoft.com/office/drawing/2014/main" id="{BFAF5ED4-3681-4AC8-8735-27C25D695485}"/>
            </a:ext>
          </a:extLst>
        </xdr:cNvPr>
        <xdr:cNvSpPr/>
      </xdr:nvSpPr>
      <xdr:spPr>
        <a:xfrm>
          <a:off x="7810500" y="1448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135255</xdr:rowOff>
    </xdr:from>
    <xdr:to>
      <xdr:col>45</xdr:col>
      <xdr:colOff>177800</xdr:colOff>
      <xdr:row>84</xdr:row>
      <xdr:rowOff>138685</xdr:rowOff>
    </xdr:to>
    <xdr:cxnSp macro="">
      <xdr:nvCxnSpPr>
        <xdr:cNvPr id="265" name="直線コネクタ 264">
          <a:extLst>
            <a:ext uri="{FF2B5EF4-FFF2-40B4-BE49-F238E27FC236}">
              <a16:creationId xmlns:a16="http://schemas.microsoft.com/office/drawing/2014/main" id="{A9644F62-C10A-43C1-88EA-EC3A85D1FD95}"/>
            </a:ext>
          </a:extLst>
        </xdr:cNvPr>
        <xdr:cNvCxnSpPr/>
      </xdr:nvCxnSpPr>
      <xdr:spPr>
        <a:xfrm flipV="1">
          <a:off x="7861300" y="14537055"/>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91312</xdr:rowOff>
    </xdr:from>
    <xdr:to>
      <xdr:col>36</xdr:col>
      <xdr:colOff>165100</xdr:colOff>
      <xdr:row>85</xdr:row>
      <xdr:rowOff>21462</xdr:rowOff>
    </xdr:to>
    <xdr:sp macro="" textlink="">
      <xdr:nvSpPr>
        <xdr:cNvPr id="266" name="楕円 265">
          <a:extLst>
            <a:ext uri="{FF2B5EF4-FFF2-40B4-BE49-F238E27FC236}">
              <a16:creationId xmlns:a16="http://schemas.microsoft.com/office/drawing/2014/main" id="{3A036B20-7B73-47F5-B0C3-1898C8A01DB4}"/>
            </a:ext>
          </a:extLst>
        </xdr:cNvPr>
        <xdr:cNvSpPr/>
      </xdr:nvSpPr>
      <xdr:spPr>
        <a:xfrm>
          <a:off x="6921500" y="1449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138685</xdr:rowOff>
    </xdr:from>
    <xdr:to>
      <xdr:col>41</xdr:col>
      <xdr:colOff>50800</xdr:colOff>
      <xdr:row>84</xdr:row>
      <xdr:rowOff>142112</xdr:rowOff>
    </xdr:to>
    <xdr:cxnSp macro="">
      <xdr:nvCxnSpPr>
        <xdr:cNvPr id="267" name="直線コネクタ 266">
          <a:extLst>
            <a:ext uri="{FF2B5EF4-FFF2-40B4-BE49-F238E27FC236}">
              <a16:creationId xmlns:a16="http://schemas.microsoft.com/office/drawing/2014/main" id="{A52B23B2-1FD3-433D-AF03-CE5E073723F6}"/>
            </a:ext>
          </a:extLst>
        </xdr:cNvPr>
        <xdr:cNvCxnSpPr/>
      </xdr:nvCxnSpPr>
      <xdr:spPr>
        <a:xfrm flipV="1">
          <a:off x="6972300" y="14540485"/>
          <a:ext cx="889000" cy="3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119142</xdr:rowOff>
    </xdr:from>
    <xdr:ext cx="469744" cy="259045"/>
    <xdr:sp macro="" textlink="">
      <xdr:nvSpPr>
        <xdr:cNvPr id="268" name="n_1aveValue【福祉施設】&#10;一人当たり面積">
          <a:extLst>
            <a:ext uri="{FF2B5EF4-FFF2-40B4-BE49-F238E27FC236}">
              <a16:creationId xmlns:a16="http://schemas.microsoft.com/office/drawing/2014/main" id="{40A81C03-0C9D-4477-9FDE-42FA0FEFB734}"/>
            </a:ext>
          </a:extLst>
        </xdr:cNvPr>
        <xdr:cNvSpPr txBox="1"/>
      </xdr:nvSpPr>
      <xdr:spPr>
        <a:xfrm>
          <a:off x="93917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88282</xdr:rowOff>
    </xdr:from>
    <xdr:ext cx="469744" cy="259045"/>
    <xdr:sp macro="" textlink="">
      <xdr:nvSpPr>
        <xdr:cNvPr id="269" name="n_2aveValue【福祉施設】&#10;一人当たり面積">
          <a:extLst>
            <a:ext uri="{FF2B5EF4-FFF2-40B4-BE49-F238E27FC236}">
              <a16:creationId xmlns:a16="http://schemas.microsoft.com/office/drawing/2014/main" id="{E330930C-FB61-44C0-B497-E5220904205D}"/>
            </a:ext>
          </a:extLst>
        </xdr:cNvPr>
        <xdr:cNvSpPr txBox="1"/>
      </xdr:nvSpPr>
      <xdr:spPr>
        <a:xfrm>
          <a:off x="8515427"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100283</xdr:rowOff>
    </xdr:from>
    <xdr:ext cx="469744" cy="259045"/>
    <xdr:sp macro="" textlink="">
      <xdr:nvSpPr>
        <xdr:cNvPr id="270" name="n_3aveValue【福祉施設】&#10;一人当たり面積">
          <a:extLst>
            <a:ext uri="{FF2B5EF4-FFF2-40B4-BE49-F238E27FC236}">
              <a16:creationId xmlns:a16="http://schemas.microsoft.com/office/drawing/2014/main" id="{A78571D5-48D2-4792-A113-BE0F0D65AEBA}"/>
            </a:ext>
          </a:extLst>
        </xdr:cNvPr>
        <xdr:cNvSpPr txBox="1"/>
      </xdr:nvSpPr>
      <xdr:spPr>
        <a:xfrm>
          <a:off x="7626427" y="14159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114571</xdr:rowOff>
    </xdr:from>
    <xdr:ext cx="469744" cy="259045"/>
    <xdr:sp macro="" textlink="">
      <xdr:nvSpPr>
        <xdr:cNvPr id="271" name="n_4aveValue【福祉施設】&#10;一人当たり面積">
          <a:extLst>
            <a:ext uri="{FF2B5EF4-FFF2-40B4-BE49-F238E27FC236}">
              <a16:creationId xmlns:a16="http://schemas.microsoft.com/office/drawing/2014/main" id="{5DEFD4FA-86B8-459E-B93E-C1AC6A172AFB}"/>
            </a:ext>
          </a:extLst>
        </xdr:cNvPr>
        <xdr:cNvSpPr txBox="1"/>
      </xdr:nvSpPr>
      <xdr:spPr>
        <a:xfrm>
          <a:off x="6737427" y="1417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1731</xdr:rowOff>
    </xdr:from>
    <xdr:ext cx="469744" cy="259045"/>
    <xdr:sp macro="" textlink="">
      <xdr:nvSpPr>
        <xdr:cNvPr id="272" name="n_1mainValue【福祉施設】&#10;一人当たり面積">
          <a:extLst>
            <a:ext uri="{FF2B5EF4-FFF2-40B4-BE49-F238E27FC236}">
              <a16:creationId xmlns:a16="http://schemas.microsoft.com/office/drawing/2014/main" id="{82038095-2BA2-4698-9543-6F452CC80028}"/>
            </a:ext>
          </a:extLst>
        </xdr:cNvPr>
        <xdr:cNvSpPr txBox="1"/>
      </xdr:nvSpPr>
      <xdr:spPr>
        <a:xfrm>
          <a:off x="9391727" y="14574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5732</xdr:rowOff>
    </xdr:from>
    <xdr:ext cx="469744" cy="259045"/>
    <xdr:sp macro="" textlink="">
      <xdr:nvSpPr>
        <xdr:cNvPr id="273" name="n_2mainValue【福祉施設】&#10;一人当たり面積">
          <a:extLst>
            <a:ext uri="{FF2B5EF4-FFF2-40B4-BE49-F238E27FC236}">
              <a16:creationId xmlns:a16="http://schemas.microsoft.com/office/drawing/2014/main" id="{4BEC70D4-3A29-41A5-BEAA-F2296A3AD44D}"/>
            </a:ext>
          </a:extLst>
        </xdr:cNvPr>
        <xdr:cNvSpPr txBox="1"/>
      </xdr:nvSpPr>
      <xdr:spPr>
        <a:xfrm>
          <a:off x="8515427" y="145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9162</xdr:rowOff>
    </xdr:from>
    <xdr:ext cx="469744" cy="259045"/>
    <xdr:sp macro="" textlink="">
      <xdr:nvSpPr>
        <xdr:cNvPr id="274" name="n_3mainValue【福祉施設】&#10;一人当たり面積">
          <a:extLst>
            <a:ext uri="{FF2B5EF4-FFF2-40B4-BE49-F238E27FC236}">
              <a16:creationId xmlns:a16="http://schemas.microsoft.com/office/drawing/2014/main" id="{0848BD8B-CB6E-428F-8E23-66502B7C9744}"/>
            </a:ext>
          </a:extLst>
        </xdr:cNvPr>
        <xdr:cNvSpPr txBox="1"/>
      </xdr:nvSpPr>
      <xdr:spPr>
        <a:xfrm>
          <a:off x="7626427" y="1458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12589</xdr:rowOff>
    </xdr:from>
    <xdr:ext cx="469744" cy="259045"/>
    <xdr:sp macro="" textlink="">
      <xdr:nvSpPr>
        <xdr:cNvPr id="275" name="n_4mainValue【福祉施設】&#10;一人当たり面積">
          <a:extLst>
            <a:ext uri="{FF2B5EF4-FFF2-40B4-BE49-F238E27FC236}">
              <a16:creationId xmlns:a16="http://schemas.microsoft.com/office/drawing/2014/main" id="{5721825C-A411-49DC-AEEC-43EB4B9BCDCF}"/>
            </a:ext>
          </a:extLst>
        </xdr:cNvPr>
        <xdr:cNvSpPr txBox="1"/>
      </xdr:nvSpPr>
      <xdr:spPr>
        <a:xfrm>
          <a:off x="6737427" y="14585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EEFBD6C1-5495-40CB-85EA-AB7ED6FACA4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7951AD4F-6F78-46BC-87FE-91EC19B0BF2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E8A974CC-3CFD-4063-B1E8-651DBB9A386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2B96402A-3C75-4C9A-8250-0F8B6316DA3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09E5F4BA-76E7-499D-8D2C-D446BFC19C0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38BBDE79-2B4D-476C-A953-B52C9AF7E41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7EF51979-0E22-44EF-96EB-D01D9607BD1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231BE5AD-EBD0-475B-A679-0475D681F2E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4" name="テキスト ボックス 283">
          <a:extLst>
            <a:ext uri="{FF2B5EF4-FFF2-40B4-BE49-F238E27FC236}">
              <a16:creationId xmlns:a16="http://schemas.microsoft.com/office/drawing/2014/main" id="{7A84BA62-D2A4-47C8-A710-E0CD367F323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5" name="直線コネクタ 284">
          <a:extLst>
            <a:ext uri="{FF2B5EF4-FFF2-40B4-BE49-F238E27FC236}">
              <a16:creationId xmlns:a16="http://schemas.microsoft.com/office/drawing/2014/main" id="{335E018B-3911-44AE-A46B-E71E4FDD4EFC}"/>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6" name="テキスト ボックス 285">
          <a:extLst>
            <a:ext uri="{FF2B5EF4-FFF2-40B4-BE49-F238E27FC236}">
              <a16:creationId xmlns:a16="http://schemas.microsoft.com/office/drawing/2014/main" id="{D47428B5-B47B-4600-8DC0-40A0CCCF4879}"/>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7" name="直線コネクタ 286">
          <a:extLst>
            <a:ext uri="{FF2B5EF4-FFF2-40B4-BE49-F238E27FC236}">
              <a16:creationId xmlns:a16="http://schemas.microsoft.com/office/drawing/2014/main" id="{D10AC1D4-27BF-4AF3-81CC-7FA011EF9159}"/>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88" name="テキスト ボックス 287">
          <a:extLst>
            <a:ext uri="{FF2B5EF4-FFF2-40B4-BE49-F238E27FC236}">
              <a16:creationId xmlns:a16="http://schemas.microsoft.com/office/drawing/2014/main" id="{AC83E4C0-40A5-470B-A77F-A88DF1B91929}"/>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89" name="直線コネクタ 288">
          <a:extLst>
            <a:ext uri="{FF2B5EF4-FFF2-40B4-BE49-F238E27FC236}">
              <a16:creationId xmlns:a16="http://schemas.microsoft.com/office/drawing/2014/main" id="{3E779E25-B3C5-44E8-92A1-85C3CD0A224E}"/>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0" name="テキスト ボックス 289">
          <a:extLst>
            <a:ext uri="{FF2B5EF4-FFF2-40B4-BE49-F238E27FC236}">
              <a16:creationId xmlns:a16="http://schemas.microsoft.com/office/drawing/2014/main" id="{8B2EC4B6-9B9C-439E-98B1-5AF0A63F8731}"/>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1" name="直線コネクタ 290">
          <a:extLst>
            <a:ext uri="{FF2B5EF4-FFF2-40B4-BE49-F238E27FC236}">
              <a16:creationId xmlns:a16="http://schemas.microsoft.com/office/drawing/2014/main" id="{4116474C-C91E-40CD-9DF1-1005B2E49CB8}"/>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2" name="テキスト ボックス 291">
          <a:extLst>
            <a:ext uri="{FF2B5EF4-FFF2-40B4-BE49-F238E27FC236}">
              <a16:creationId xmlns:a16="http://schemas.microsoft.com/office/drawing/2014/main" id="{0BA83B80-78FB-4F38-842B-82E62C40A28B}"/>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3" name="直線コネクタ 292">
          <a:extLst>
            <a:ext uri="{FF2B5EF4-FFF2-40B4-BE49-F238E27FC236}">
              <a16:creationId xmlns:a16="http://schemas.microsoft.com/office/drawing/2014/main" id="{7EA467F8-95E7-4126-BF0A-13DD06F2109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4" name="テキスト ボックス 293">
          <a:extLst>
            <a:ext uri="{FF2B5EF4-FFF2-40B4-BE49-F238E27FC236}">
              <a16:creationId xmlns:a16="http://schemas.microsoft.com/office/drawing/2014/main" id="{4D63E437-D195-4269-9EE4-284F1FCFD9D5}"/>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5" name="直線コネクタ 294">
          <a:extLst>
            <a:ext uri="{FF2B5EF4-FFF2-40B4-BE49-F238E27FC236}">
              <a16:creationId xmlns:a16="http://schemas.microsoft.com/office/drawing/2014/main" id="{12253A9C-06F8-4F74-AB3C-13DB740FBD89}"/>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6" name="テキスト ボックス 295">
          <a:extLst>
            <a:ext uri="{FF2B5EF4-FFF2-40B4-BE49-F238E27FC236}">
              <a16:creationId xmlns:a16="http://schemas.microsoft.com/office/drawing/2014/main" id="{5E6E5B68-2AB3-4106-A1D0-47D3F2E7DF61}"/>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7" name="直線コネクタ 296">
          <a:extLst>
            <a:ext uri="{FF2B5EF4-FFF2-40B4-BE49-F238E27FC236}">
              <a16:creationId xmlns:a16="http://schemas.microsoft.com/office/drawing/2014/main" id="{461E416D-E23C-4C85-BF79-AD032861ECB2}"/>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98" name="テキスト ボックス 297">
          <a:extLst>
            <a:ext uri="{FF2B5EF4-FFF2-40B4-BE49-F238E27FC236}">
              <a16:creationId xmlns:a16="http://schemas.microsoft.com/office/drawing/2014/main" id="{04B23870-3195-4369-B7E2-F6E47CAE7E5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9" name="直線コネクタ 298">
          <a:extLst>
            <a:ext uri="{FF2B5EF4-FFF2-40B4-BE49-F238E27FC236}">
              <a16:creationId xmlns:a16="http://schemas.microsoft.com/office/drawing/2014/main" id="{328A872C-E73C-49AA-848A-8B1B71652E9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0" name="【市民会館】&#10;有形固定資産減価償却率グラフ枠">
          <a:extLst>
            <a:ext uri="{FF2B5EF4-FFF2-40B4-BE49-F238E27FC236}">
              <a16:creationId xmlns:a16="http://schemas.microsoft.com/office/drawing/2014/main" id="{B535BF31-C8FD-49BD-84BC-4D6227F227D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53339</xdr:rowOff>
    </xdr:from>
    <xdr:to>
      <xdr:col>24</xdr:col>
      <xdr:colOff>62865</xdr:colOff>
      <xdr:row>109</xdr:row>
      <xdr:rowOff>35379</xdr:rowOff>
    </xdr:to>
    <xdr:cxnSp macro="">
      <xdr:nvCxnSpPr>
        <xdr:cNvPr id="301" name="直線コネクタ 300">
          <a:extLst>
            <a:ext uri="{FF2B5EF4-FFF2-40B4-BE49-F238E27FC236}">
              <a16:creationId xmlns:a16="http://schemas.microsoft.com/office/drawing/2014/main" id="{037C49E9-49B3-4EE9-A0AF-BA12B953A7D3}"/>
            </a:ext>
          </a:extLst>
        </xdr:cNvPr>
        <xdr:cNvCxnSpPr/>
      </xdr:nvCxnSpPr>
      <xdr:spPr>
        <a:xfrm flipV="1">
          <a:off x="4634865" y="17198339"/>
          <a:ext cx="0" cy="152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2" name="【市民会館】&#10;有形固定資産減価償却率最小値テキスト">
          <a:extLst>
            <a:ext uri="{FF2B5EF4-FFF2-40B4-BE49-F238E27FC236}">
              <a16:creationId xmlns:a16="http://schemas.microsoft.com/office/drawing/2014/main" id="{24B070F0-7321-40BD-9908-D6E60E162085}"/>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3" name="直線コネクタ 302">
          <a:extLst>
            <a:ext uri="{FF2B5EF4-FFF2-40B4-BE49-F238E27FC236}">
              <a16:creationId xmlns:a16="http://schemas.microsoft.com/office/drawing/2014/main" id="{DABB0D0B-E5B1-41C3-ADF4-73E0FDBA2E5A}"/>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xdr:rowOff>
    </xdr:from>
    <xdr:ext cx="340478" cy="259045"/>
    <xdr:sp macro="" textlink="">
      <xdr:nvSpPr>
        <xdr:cNvPr id="304" name="【市民会館】&#10;有形固定資産減価償却率最大値テキスト">
          <a:extLst>
            <a:ext uri="{FF2B5EF4-FFF2-40B4-BE49-F238E27FC236}">
              <a16:creationId xmlns:a16="http://schemas.microsoft.com/office/drawing/2014/main" id="{74777495-5DE9-4188-9A97-5C22CB6B992E}"/>
            </a:ext>
          </a:extLst>
        </xdr:cNvPr>
        <xdr:cNvSpPr txBox="1"/>
      </xdr:nvSpPr>
      <xdr:spPr>
        <a:xfrm>
          <a:off x="4673600" y="16973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53339</xdr:rowOff>
    </xdr:from>
    <xdr:to>
      <xdr:col>24</xdr:col>
      <xdr:colOff>152400</xdr:colOff>
      <xdr:row>100</xdr:row>
      <xdr:rowOff>53339</xdr:rowOff>
    </xdr:to>
    <xdr:cxnSp macro="">
      <xdr:nvCxnSpPr>
        <xdr:cNvPr id="305" name="直線コネクタ 304">
          <a:extLst>
            <a:ext uri="{FF2B5EF4-FFF2-40B4-BE49-F238E27FC236}">
              <a16:creationId xmlns:a16="http://schemas.microsoft.com/office/drawing/2014/main" id="{979512FB-034E-4DCF-B069-1D33E2AD9EAF}"/>
            </a:ext>
          </a:extLst>
        </xdr:cNvPr>
        <xdr:cNvCxnSpPr/>
      </xdr:nvCxnSpPr>
      <xdr:spPr>
        <a:xfrm>
          <a:off x="4546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12354</xdr:rowOff>
    </xdr:from>
    <xdr:ext cx="405111" cy="259045"/>
    <xdr:sp macro="" textlink="">
      <xdr:nvSpPr>
        <xdr:cNvPr id="306" name="【市民会館】&#10;有形固定資産減価償却率平均値テキスト">
          <a:extLst>
            <a:ext uri="{FF2B5EF4-FFF2-40B4-BE49-F238E27FC236}">
              <a16:creationId xmlns:a16="http://schemas.microsoft.com/office/drawing/2014/main" id="{58FC884E-34D5-4ABD-8CDF-DD9DFB2EF71E}"/>
            </a:ext>
          </a:extLst>
        </xdr:cNvPr>
        <xdr:cNvSpPr txBox="1"/>
      </xdr:nvSpPr>
      <xdr:spPr>
        <a:xfrm>
          <a:off x="4673600" y="178431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160927</xdr:rowOff>
    </xdr:from>
    <xdr:to>
      <xdr:col>24</xdr:col>
      <xdr:colOff>114300</xdr:colOff>
      <xdr:row>105</xdr:row>
      <xdr:rowOff>91077</xdr:rowOff>
    </xdr:to>
    <xdr:sp macro="" textlink="">
      <xdr:nvSpPr>
        <xdr:cNvPr id="307" name="フローチャート: 判断 306">
          <a:extLst>
            <a:ext uri="{FF2B5EF4-FFF2-40B4-BE49-F238E27FC236}">
              <a16:creationId xmlns:a16="http://schemas.microsoft.com/office/drawing/2014/main" id="{D19FECC5-2F87-4ACA-9466-1A24FAFA52B3}"/>
            </a:ext>
          </a:extLst>
        </xdr:cNvPr>
        <xdr:cNvSpPr/>
      </xdr:nvSpPr>
      <xdr:spPr>
        <a:xfrm>
          <a:off x="4584700" y="1799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156029</xdr:rowOff>
    </xdr:from>
    <xdr:to>
      <xdr:col>20</xdr:col>
      <xdr:colOff>38100</xdr:colOff>
      <xdr:row>105</xdr:row>
      <xdr:rowOff>86179</xdr:rowOff>
    </xdr:to>
    <xdr:sp macro="" textlink="">
      <xdr:nvSpPr>
        <xdr:cNvPr id="308" name="フローチャート: 判断 307">
          <a:extLst>
            <a:ext uri="{FF2B5EF4-FFF2-40B4-BE49-F238E27FC236}">
              <a16:creationId xmlns:a16="http://schemas.microsoft.com/office/drawing/2014/main" id="{89BB6FB0-0820-47F8-AE9D-AD1D5CFA348A}"/>
            </a:ext>
          </a:extLst>
        </xdr:cNvPr>
        <xdr:cNvSpPr/>
      </xdr:nvSpPr>
      <xdr:spPr>
        <a:xfrm>
          <a:off x="3746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110308</xdr:rowOff>
    </xdr:from>
    <xdr:to>
      <xdr:col>15</xdr:col>
      <xdr:colOff>101600</xdr:colOff>
      <xdr:row>105</xdr:row>
      <xdr:rowOff>40458</xdr:rowOff>
    </xdr:to>
    <xdr:sp macro="" textlink="">
      <xdr:nvSpPr>
        <xdr:cNvPr id="309" name="フローチャート: 判断 308">
          <a:extLst>
            <a:ext uri="{FF2B5EF4-FFF2-40B4-BE49-F238E27FC236}">
              <a16:creationId xmlns:a16="http://schemas.microsoft.com/office/drawing/2014/main" id="{83F3AD72-5C09-4D20-9FA0-8A1ED49CFB49}"/>
            </a:ext>
          </a:extLst>
        </xdr:cNvPr>
        <xdr:cNvSpPr/>
      </xdr:nvSpPr>
      <xdr:spPr>
        <a:xfrm>
          <a:off x="2857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87449</xdr:rowOff>
    </xdr:from>
    <xdr:to>
      <xdr:col>10</xdr:col>
      <xdr:colOff>165100</xdr:colOff>
      <xdr:row>105</xdr:row>
      <xdr:rowOff>17599</xdr:rowOff>
    </xdr:to>
    <xdr:sp macro="" textlink="">
      <xdr:nvSpPr>
        <xdr:cNvPr id="310" name="フローチャート: 判断 309">
          <a:extLst>
            <a:ext uri="{FF2B5EF4-FFF2-40B4-BE49-F238E27FC236}">
              <a16:creationId xmlns:a16="http://schemas.microsoft.com/office/drawing/2014/main" id="{930C994E-D378-4EFE-AA6C-413187E02550}"/>
            </a:ext>
          </a:extLst>
        </xdr:cNvPr>
        <xdr:cNvSpPr/>
      </xdr:nvSpPr>
      <xdr:spPr>
        <a:xfrm>
          <a:off x="1968500" y="1791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36830</xdr:rowOff>
    </xdr:from>
    <xdr:to>
      <xdr:col>6</xdr:col>
      <xdr:colOff>38100</xdr:colOff>
      <xdr:row>104</xdr:row>
      <xdr:rowOff>138430</xdr:rowOff>
    </xdr:to>
    <xdr:sp macro="" textlink="">
      <xdr:nvSpPr>
        <xdr:cNvPr id="311" name="フローチャート: 判断 310">
          <a:extLst>
            <a:ext uri="{FF2B5EF4-FFF2-40B4-BE49-F238E27FC236}">
              <a16:creationId xmlns:a16="http://schemas.microsoft.com/office/drawing/2014/main" id="{9D19F04E-5E55-442D-A07F-86D16D3A5069}"/>
            </a:ext>
          </a:extLst>
        </xdr:cNvPr>
        <xdr:cNvSpPr/>
      </xdr:nvSpPr>
      <xdr:spPr>
        <a:xfrm>
          <a:off x="10795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7F155AE0-1EDB-486B-B875-AE8E52AC2E9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D3CB10DD-2FCD-4700-B39C-5DDBC06A333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CEC52344-C030-4061-8C4E-4BC43DB4D42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86417E18-7362-4502-8C1C-B08836F7DF4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C25C7CBD-76A6-4879-A00E-9AF9ED5B2A97}"/>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156029</xdr:rowOff>
    </xdr:from>
    <xdr:to>
      <xdr:col>24</xdr:col>
      <xdr:colOff>114300</xdr:colOff>
      <xdr:row>109</xdr:row>
      <xdr:rowOff>86179</xdr:rowOff>
    </xdr:to>
    <xdr:sp macro="" textlink="">
      <xdr:nvSpPr>
        <xdr:cNvPr id="317" name="楕円 316">
          <a:extLst>
            <a:ext uri="{FF2B5EF4-FFF2-40B4-BE49-F238E27FC236}">
              <a16:creationId xmlns:a16="http://schemas.microsoft.com/office/drawing/2014/main" id="{A96C1D7C-E181-4957-9D89-317E8D3194FB}"/>
            </a:ext>
          </a:extLst>
        </xdr:cNvPr>
        <xdr:cNvSpPr/>
      </xdr:nvSpPr>
      <xdr:spPr>
        <a:xfrm>
          <a:off x="45847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70956</xdr:rowOff>
    </xdr:from>
    <xdr:ext cx="469744" cy="259045"/>
    <xdr:sp macro="" textlink="">
      <xdr:nvSpPr>
        <xdr:cNvPr id="318" name="【市民会館】&#10;有形固定資産減価償却率該当値テキスト">
          <a:extLst>
            <a:ext uri="{FF2B5EF4-FFF2-40B4-BE49-F238E27FC236}">
              <a16:creationId xmlns:a16="http://schemas.microsoft.com/office/drawing/2014/main" id="{657022FA-9F92-4E73-B8AC-BFF50B8C5194}"/>
            </a:ext>
          </a:extLst>
        </xdr:cNvPr>
        <xdr:cNvSpPr txBox="1"/>
      </xdr:nvSpPr>
      <xdr:spPr>
        <a:xfrm>
          <a:off x="4673600" y="1858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156029</xdr:rowOff>
    </xdr:from>
    <xdr:to>
      <xdr:col>20</xdr:col>
      <xdr:colOff>38100</xdr:colOff>
      <xdr:row>109</xdr:row>
      <xdr:rowOff>86179</xdr:rowOff>
    </xdr:to>
    <xdr:sp macro="" textlink="">
      <xdr:nvSpPr>
        <xdr:cNvPr id="319" name="楕円 318">
          <a:extLst>
            <a:ext uri="{FF2B5EF4-FFF2-40B4-BE49-F238E27FC236}">
              <a16:creationId xmlns:a16="http://schemas.microsoft.com/office/drawing/2014/main" id="{15BDE57A-3E88-4FBF-A019-15EFC3DD9643}"/>
            </a:ext>
          </a:extLst>
        </xdr:cNvPr>
        <xdr:cNvSpPr/>
      </xdr:nvSpPr>
      <xdr:spPr>
        <a:xfrm>
          <a:off x="3746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35379</xdr:rowOff>
    </xdr:from>
    <xdr:to>
      <xdr:col>24</xdr:col>
      <xdr:colOff>63500</xdr:colOff>
      <xdr:row>109</xdr:row>
      <xdr:rowOff>35379</xdr:rowOff>
    </xdr:to>
    <xdr:cxnSp macro="">
      <xdr:nvCxnSpPr>
        <xdr:cNvPr id="320" name="直線コネクタ 319">
          <a:extLst>
            <a:ext uri="{FF2B5EF4-FFF2-40B4-BE49-F238E27FC236}">
              <a16:creationId xmlns:a16="http://schemas.microsoft.com/office/drawing/2014/main" id="{E3AE9492-DA80-4693-BEF2-8FEA7CCB8F96}"/>
            </a:ext>
          </a:extLst>
        </xdr:cNvPr>
        <xdr:cNvCxnSpPr/>
      </xdr:nvCxnSpPr>
      <xdr:spPr>
        <a:xfrm>
          <a:off x="3797300" y="1872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85816</xdr:rowOff>
    </xdr:from>
    <xdr:to>
      <xdr:col>15</xdr:col>
      <xdr:colOff>101600</xdr:colOff>
      <xdr:row>108</xdr:row>
      <xdr:rowOff>15966</xdr:rowOff>
    </xdr:to>
    <xdr:sp macro="" textlink="">
      <xdr:nvSpPr>
        <xdr:cNvPr id="321" name="楕円 320">
          <a:extLst>
            <a:ext uri="{FF2B5EF4-FFF2-40B4-BE49-F238E27FC236}">
              <a16:creationId xmlns:a16="http://schemas.microsoft.com/office/drawing/2014/main" id="{3FE5BDDE-C416-4092-8EED-2E4182E49734}"/>
            </a:ext>
          </a:extLst>
        </xdr:cNvPr>
        <xdr:cNvSpPr/>
      </xdr:nvSpPr>
      <xdr:spPr>
        <a:xfrm>
          <a:off x="2857500" y="1843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136616</xdr:rowOff>
    </xdr:from>
    <xdr:to>
      <xdr:col>19</xdr:col>
      <xdr:colOff>177800</xdr:colOff>
      <xdr:row>109</xdr:row>
      <xdr:rowOff>35379</xdr:rowOff>
    </xdr:to>
    <xdr:cxnSp macro="">
      <xdr:nvCxnSpPr>
        <xdr:cNvPr id="322" name="直線コネクタ 321">
          <a:extLst>
            <a:ext uri="{FF2B5EF4-FFF2-40B4-BE49-F238E27FC236}">
              <a16:creationId xmlns:a16="http://schemas.microsoft.com/office/drawing/2014/main" id="{CB191B5B-F561-40BB-B55A-5A8E3896ABB0}"/>
            </a:ext>
          </a:extLst>
        </xdr:cNvPr>
        <xdr:cNvCxnSpPr/>
      </xdr:nvCxnSpPr>
      <xdr:spPr>
        <a:xfrm>
          <a:off x="2908300" y="18481766"/>
          <a:ext cx="889000" cy="24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85816</xdr:rowOff>
    </xdr:from>
    <xdr:to>
      <xdr:col>10</xdr:col>
      <xdr:colOff>165100</xdr:colOff>
      <xdr:row>108</xdr:row>
      <xdr:rowOff>15966</xdr:rowOff>
    </xdr:to>
    <xdr:sp macro="" textlink="">
      <xdr:nvSpPr>
        <xdr:cNvPr id="323" name="楕円 322">
          <a:extLst>
            <a:ext uri="{FF2B5EF4-FFF2-40B4-BE49-F238E27FC236}">
              <a16:creationId xmlns:a16="http://schemas.microsoft.com/office/drawing/2014/main" id="{763564A5-E9CC-4323-902D-A556AEF2EFD0}"/>
            </a:ext>
          </a:extLst>
        </xdr:cNvPr>
        <xdr:cNvSpPr/>
      </xdr:nvSpPr>
      <xdr:spPr>
        <a:xfrm>
          <a:off x="1968500" y="1843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136616</xdr:rowOff>
    </xdr:from>
    <xdr:to>
      <xdr:col>15</xdr:col>
      <xdr:colOff>50800</xdr:colOff>
      <xdr:row>107</xdr:row>
      <xdr:rowOff>136616</xdr:rowOff>
    </xdr:to>
    <xdr:cxnSp macro="">
      <xdr:nvCxnSpPr>
        <xdr:cNvPr id="324" name="直線コネクタ 323">
          <a:extLst>
            <a:ext uri="{FF2B5EF4-FFF2-40B4-BE49-F238E27FC236}">
              <a16:creationId xmlns:a16="http://schemas.microsoft.com/office/drawing/2014/main" id="{4B1C8A9F-A50A-4E3F-BE09-5C498517B683}"/>
            </a:ext>
          </a:extLst>
        </xdr:cNvPr>
        <xdr:cNvCxnSpPr/>
      </xdr:nvCxnSpPr>
      <xdr:spPr>
        <a:xfrm>
          <a:off x="2019300" y="184817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102706</xdr:rowOff>
    </xdr:from>
    <xdr:ext cx="405111" cy="259045"/>
    <xdr:sp macro="" textlink="">
      <xdr:nvSpPr>
        <xdr:cNvPr id="325" name="n_1aveValue【市民会館】&#10;有形固定資産減価償却率">
          <a:extLst>
            <a:ext uri="{FF2B5EF4-FFF2-40B4-BE49-F238E27FC236}">
              <a16:creationId xmlns:a16="http://schemas.microsoft.com/office/drawing/2014/main" id="{0FA37061-C473-41F6-876D-1039FA2C84E0}"/>
            </a:ext>
          </a:extLst>
        </xdr:cNvPr>
        <xdr:cNvSpPr txBox="1"/>
      </xdr:nvSpPr>
      <xdr:spPr>
        <a:xfrm>
          <a:off x="35820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56985</xdr:rowOff>
    </xdr:from>
    <xdr:ext cx="405111" cy="259045"/>
    <xdr:sp macro="" textlink="">
      <xdr:nvSpPr>
        <xdr:cNvPr id="326" name="n_2aveValue【市民会館】&#10;有形固定資産減価償却率">
          <a:extLst>
            <a:ext uri="{FF2B5EF4-FFF2-40B4-BE49-F238E27FC236}">
              <a16:creationId xmlns:a16="http://schemas.microsoft.com/office/drawing/2014/main" id="{01BDD0E6-EB4D-4F96-BD88-BE95682EF74A}"/>
            </a:ext>
          </a:extLst>
        </xdr:cNvPr>
        <xdr:cNvSpPr txBox="1"/>
      </xdr:nvSpPr>
      <xdr:spPr>
        <a:xfrm>
          <a:off x="27057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34126</xdr:rowOff>
    </xdr:from>
    <xdr:ext cx="405111" cy="259045"/>
    <xdr:sp macro="" textlink="">
      <xdr:nvSpPr>
        <xdr:cNvPr id="327" name="n_3aveValue【市民会館】&#10;有形固定資産減価償却率">
          <a:extLst>
            <a:ext uri="{FF2B5EF4-FFF2-40B4-BE49-F238E27FC236}">
              <a16:creationId xmlns:a16="http://schemas.microsoft.com/office/drawing/2014/main" id="{65F46465-3DC3-4D9B-A09D-BC49148A1256}"/>
            </a:ext>
          </a:extLst>
        </xdr:cNvPr>
        <xdr:cNvSpPr txBox="1"/>
      </xdr:nvSpPr>
      <xdr:spPr>
        <a:xfrm>
          <a:off x="1816744" y="1769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154957</xdr:rowOff>
    </xdr:from>
    <xdr:ext cx="405111" cy="259045"/>
    <xdr:sp macro="" textlink="">
      <xdr:nvSpPr>
        <xdr:cNvPr id="328" name="n_4aveValue【市民会館】&#10;有形固定資産減価償却率">
          <a:extLst>
            <a:ext uri="{FF2B5EF4-FFF2-40B4-BE49-F238E27FC236}">
              <a16:creationId xmlns:a16="http://schemas.microsoft.com/office/drawing/2014/main" id="{97487710-7276-45F6-8879-FFF9E847A1CE}"/>
            </a:ext>
          </a:extLst>
        </xdr:cNvPr>
        <xdr:cNvSpPr txBox="1"/>
      </xdr:nvSpPr>
      <xdr:spPr>
        <a:xfrm>
          <a:off x="9277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109</xdr:row>
      <xdr:rowOff>77306</xdr:rowOff>
    </xdr:from>
    <xdr:ext cx="469744" cy="259045"/>
    <xdr:sp macro="" textlink="">
      <xdr:nvSpPr>
        <xdr:cNvPr id="329" name="n_1mainValue【市民会館】&#10;有形固定資産減価償却率">
          <a:extLst>
            <a:ext uri="{FF2B5EF4-FFF2-40B4-BE49-F238E27FC236}">
              <a16:creationId xmlns:a16="http://schemas.microsoft.com/office/drawing/2014/main" id="{21CFD9C0-D843-47D3-BC3F-EC9CF66FEBE1}"/>
            </a:ext>
          </a:extLst>
        </xdr:cNvPr>
        <xdr:cNvSpPr txBox="1"/>
      </xdr:nvSpPr>
      <xdr:spPr>
        <a:xfrm>
          <a:off x="35497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7093</xdr:rowOff>
    </xdr:from>
    <xdr:ext cx="405111" cy="259045"/>
    <xdr:sp macro="" textlink="">
      <xdr:nvSpPr>
        <xdr:cNvPr id="330" name="n_2mainValue【市民会館】&#10;有形固定資産減価償却率">
          <a:extLst>
            <a:ext uri="{FF2B5EF4-FFF2-40B4-BE49-F238E27FC236}">
              <a16:creationId xmlns:a16="http://schemas.microsoft.com/office/drawing/2014/main" id="{BC3916DA-EDEB-474B-8F9D-F564BA96C9CB}"/>
            </a:ext>
          </a:extLst>
        </xdr:cNvPr>
        <xdr:cNvSpPr txBox="1"/>
      </xdr:nvSpPr>
      <xdr:spPr>
        <a:xfrm>
          <a:off x="2705744" y="1852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7093</xdr:rowOff>
    </xdr:from>
    <xdr:ext cx="405111" cy="259045"/>
    <xdr:sp macro="" textlink="">
      <xdr:nvSpPr>
        <xdr:cNvPr id="331" name="n_3mainValue【市民会館】&#10;有形固定資産減価償却率">
          <a:extLst>
            <a:ext uri="{FF2B5EF4-FFF2-40B4-BE49-F238E27FC236}">
              <a16:creationId xmlns:a16="http://schemas.microsoft.com/office/drawing/2014/main" id="{7AB26185-60DF-4577-AA42-79AA49074925}"/>
            </a:ext>
          </a:extLst>
        </xdr:cNvPr>
        <xdr:cNvSpPr txBox="1"/>
      </xdr:nvSpPr>
      <xdr:spPr>
        <a:xfrm>
          <a:off x="1816744" y="1852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2" name="正方形/長方形 331">
          <a:extLst>
            <a:ext uri="{FF2B5EF4-FFF2-40B4-BE49-F238E27FC236}">
              <a16:creationId xmlns:a16="http://schemas.microsoft.com/office/drawing/2014/main" id="{F3EE8EC7-E092-4BBC-B5D3-2E2A1C78943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3" name="正方形/長方形 332">
          <a:extLst>
            <a:ext uri="{FF2B5EF4-FFF2-40B4-BE49-F238E27FC236}">
              <a16:creationId xmlns:a16="http://schemas.microsoft.com/office/drawing/2014/main" id="{68CE7832-7C85-49C0-99FA-8314E8D6C39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4" name="正方形/長方形 333">
          <a:extLst>
            <a:ext uri="{FF2B5EF4-FFF2-40B4-BE49-F238E27FC236}">
              <a16:creationId xmlns:a16="http://schemas.microsoft.com/office/drawing/2014/main" id="{22CC54DB-9BAC-47C6-B245-42CA3016707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5" name="正方形/長方形 334">
          <a:extLst>
            <a:ext uri="{FF2B5EF4-FFF2-40B4-BE49-F238E27FC236}">
              <a16:creationId xmlns:a16="http://schemas.microsoft.com/office/drawing/2014/main" id="{66D4C570-3D6F-4E87-9C8B-D2736BB6E76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6" name="正方形/長方形 335">
          <a:extLst>
            <a:ext uri="{FF2B5EF4-FFF2-40B4-BE49-F238E27FC236}">
              <a16:creationId xmlns:a16="http://schemas.microsoft.com/office/drawing/2014/main" id="{670EEB75-8AD5-4BF7-8636-7D04E3CA9FC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7" name="正方形/長方形 336">
          <a:extLst>
            <a:ext uri="{FF2B5EF4-FFF2-40B4-BE49-F238E27FC236}">
              <a16:creationId xmlns:a16="http://schemas.microsoft.com/office/drawing/2014/main" id="{3C51A5B6-CDEB-4CBE-9B66-AA0FD211755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8" name="正方形/長方形 337">
          <a:extLst>
            <a:ext uri="{FF2B5EF4-FFF2-40B4-BE49-F238E27FC236}">
              <a16:creationId xmlns:a16="http://schemas.microsoft.com/office/drawing/2014/main" id="{121AEDC7-ADD1-4F70-A713-F941A68327D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9" name="正方形/長方形 338">
          <a:extLst>
            <a:ext uri="{FF2B5EF4-FFF2-40B4-BE49-F238E27FC236}">
              <a16:creationId xmlns:a16="http://schemas.microsoft.com/office/drawing/2014/main" id="{B0412322-670C-45DA-96BB-9EA3834F42AD}"/>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0" name="テキスト ボックス 339">
          <a:extLst>
            <a:ext uri="{FF2B5EF4-FFF2-40B4-BE49-F238E27FC236}">
              <a16:creationId xmlns:a16="http://schemas.microsoft.com/office/drawing/2014/main" id="{ACF678B5-B122-457D-993F-BE4B543758E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1" name="直線コネクタ 340">
          <a:extLst>
            <a:ext uri="{FF2B5EF4-FFF2-40B4-BE49-F238E27FC236}">
              <a16:creationId xmlns:a16="http://schemas.microsoft.com/office/drawing/2014/main" id="{E48761D9-6F5C-4227-B3BD-D0952645DF3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2" name="直線コネクタ 341">
          <a:extLst>
            <a:ext uri="{FF2B5EF4-FFF2-40B4-BE49-F238E27FC236}">
              <a16:creationId xmlns:a16="http://schemas.microsoft.com/office/drawing/2014/main" id="{AAA804AA-12FD-4EE0-BE4E-38CA1E0CA569}"/>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3" name="テキスト ボックス 342">
          <a:extLst>
            <a:ext uri="{FF2B5EF4-FFF2-40B4-BE49-F238E27FC236}">
              <a16:creationId xmlns:a16="http://schemas.microsoft.com/office/drawing/2014/main" id="{C668DB6B-06D7-46AB-953B-5B86703808E8}"/>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4" name="直線コネクタ 343">
          <a:extLst>
            <a:ext uri="{FF2B5EF4-FFF2-40B4-BE49-F238E27FC236}">
              <a16:creationId xmlns:a16="http://schemas.microsoft.com/office/drawing/2014/main" id="{692BF9D8-5BCE-4F9B-BAF3-AE64E56CF7BA}"/>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5" name="テキスト ボックス 344">
          <a:extLst>
            <a:ext uri="{FF2B5EF4-FFF2-40B4-BE49-F238E27FC236}">
              <a16:creationId xmlns:a16="http://schemas.microsoft.com/office/drawing/2014/main" id="{69D5DE61-6A1C-4638-8F39-F7732C801A79}"/>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6" name="直線コネクタ 345">
          <a:extLst>
            <a:ext uri="{FF2B5EF4-FFF2-40B4-BE49-F238E27FC236}">
              <a16:creationId xmlns:a16="http://schemas.microsoft.com/office/drawing/2014/main" id="{F73E6BD2-E7A1-4074-954C-8561E9930A53}"/>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7" name="テキスト ボックス 346">
          <a:extLst>
            <a:ext uri="{FF2B5EF4-FFF2-40B4-BE49-F238E27FC236}">
              <a16:creationId xmlns:a16="http://schemas.microsoft.com/office/drawing/2014/main" id="{D4AB1F73-39AF-4D36-B24F-1F52D1A45984}"/>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48" name="直線コネクタ 347">
          <a:extLst>
            <a:ext uri="{FF2B5EF4-FFF2-40B4-BE49-F238E27FC236}">
              <a16:creationId xmlns:a16="http://schemas.microsoft.com/office/drawing/2014/main" id="{ECE13F1E-1BA0-4641-8D8D-093234C2B87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49" name="テキスト ボックス 348">
          <a:extLst>
            <a:ext uri="{FF2B5EF4-FFF2-40B4-BE49-F238E27FC236}">
              <a16:creationId xmlns:a16="http://schemas.microsoft.com/office/drawing/2014/main" id="{6CD8A606-691E-4C8F-B6B4-B834B658AE92}"/>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0" name="直線コネクタ 349">
          <a:extLst>
            <a:ext uri="{FF2B5EF4-FFF2-40B4-BE49-F238E27FC236}">
              <a16:creationId xmlns:a16="http://schemas.microsoft.com/office/drawing/2014/main" id="{2674A0DB-FDB7-4314-AB29-45A10C0A9365}"/>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1" name="テキスト ボックス 350">
          <a:extLst>
            <a:ext uri="{FF2B5EF4-FFF2-40B4-BE49-F238E27FC236}">
              <a16:creationId xmlns:a16="http://schemas.microsoft.com/office/drawing/2014/main" id="{E1DE1EAA-4CC1-47DF-8B41-1DA16691644B}"/>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2" name="直線コネクタ 351">
          <a:extLst>
            <a:ext uri="{FF2B5EF4-FFF2-40B4-BE49-F238E27FC236}">
              <a16:creationId xmlns:a16="http://schemas.microsoft.com/office/drawing/2014/main" id="{1AACA42F-01A3-45FA-B6D2-16B8BD954A03}"/>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3" name="テキスト ボックス 352">
          <a:extLst>
            <a:ext uri="{FF2B5EF4-FFF2-40B4-BE49-F238E27FC236}">
              <a16:creationId xmlns:a16="http://schemas.microsoft.com/office/drawing/2014/main" id="{A6D83AFB-C67C-402B-835E-417BA29CC36F}"/>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4" name="【市民会館】&#10;一人当たり面積グラフ枠">
          <a:extLst>
            <a:ext uri="{FF2B5EF4-FFF2-40B4-BE49-F238E27FC236}">
              <a16:creationId xmlns:a16="http://schemas.microsoft.com/office/drawing/2014/main" id="{49DFF84D-CF7D-4E07-B069-C50C3768B35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26670</xdr:rowOff>
    </xdr:from>
    <xdr:to>
      <xdr:col>54</xdr:col>
      <xdr:colOff>189865</xdr:colOff>
      <xdr:row>108</xdr:row>
      <xdr:rowOff>141732</xdr:rowOff>
    </xdr:to>
    <xdr:cxnSp macro="">
      <xdr:nvCxnSpPr>
        <xdr:cNvPr id="355" name="直線コネクタ 354">
          <a:extLst>
            <a:ext uri="{FF2B5EF4-FFF2-40B4-BE49-F238E27FC236}">
              <a16:creationId xmlns:a16="http://schemas.microsoft.com/office/drawing/2014/main" id="{73783318-741C-40F0-BD96-E6290F07432C}"/>
            </a:ext>
          </a:extLst>
        </xdr:cNvPr>
        <xdr:cNvCxnSpPr/>
      </xdr:nvCxnSpPr>
      <xdr:spPr>
        <a:xfrm flipV="1">
          <a:off x="10476865" y="17343120"/>
          <a:ext cx="0" cy="1315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356" name="【市民会館】&#10;一人当たり面積最小値テキスト">
          <a:extLst>
            <a:ext uri="{FF2B5EF4-FFF2-40B4-BE49-F238E27FC236}">
              <a16:creationId xmlns:a16="http://schemas.microsoft.com/office/drawing/2014/main" id="{E9175E6F-B918-447A-A99D-E7F05062ECA1}"/>
            </a:ext>
          </a:extLst>
        </xdr:cNvPr>
        <xdr:cNvSpPr txBox="1"/>
      </xdr:nvSpPr>
      <xdr:spPr>
        <a:xfrm>
          <a:off x="10515600" y="1866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357" name="直線コネクタ 356">
          <a:extLst>
            <a:ext uri="{FF2B5EF4-FFF2-40B4-BE49-F238E27FC236}">
              <a16:creationId xmlns:a16="http://schemas.microsoft.com/office/drawing/2014/main" id="{DAC24064-69E8-4806-A8C5-752DB103EFD8}"/>
            </a:ext>
          </a:extLst>
        </xdr:cNvPr>
        <xdr:cNvCxnSpPr/>
      </xdr:nvCxnSpPr>
      <xdr:spPr>
        <a:xfrm>
          <a:off x="10388600" y="18658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144797</xdr:rowOff>
    </xdr:from>
    <xdr:ext cx="469744" cy="259045"/>
    <xdr:sp macro="" textlink="">
      <xdr:nvSpPr>
        <xdr:cNvPr id="358" name="【市民会館】&#10;一人当たり面積最大値テキスト">
          <a:extLst>
            <a:ext uri="{FF2B5EF4-FFF2-40B4-BE49-F238E27FC236}">
              <a16:creationId xmlns:a16="http://schemas.microsoft.com/office/drawing/2014/main" id="{F25FFB56-271E-411A-93EF-C01B5A6C3222}"/>
            </a:ext>
          </a:extLst>
        </xdr:cNvPr>
        <xdr:cNvSpPr txBox="1"/>
      </xdr:nvSpPr>
      <xdr:spPr>
        <a:xfrm>
          <a:off x="10515600" y="1711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26670</xdr:rowOff>
    </xdr:from>
    <xdr:to>
      <xdr:col>55</xdr:col>
      <xdr:colOff>88900</xdr:colOff>
      <xdr:row>101</xdr:row>
      <xdr:rowOff>26670</xdr:rowOff>
    </xdr:to>
    <xdr:cxnSp macro="">
      <xdr:nvCxnSpPr>
        <xdr:cNvPr id="359" name="直線コネクタ 358">
          <a:extLst>
            <a:ext uri="{FF2B5EF4-FFF2-40B4-BE49-F238E27FC236}">
              <a16:creationId xmlns:a16="http://schemas.microsoft.com/office/drawing/2014/main" id="{E193A5A9-6E63-4170-8170-77FC51FD1E36}"/>
            </a:ext>
          </a:extLst>
        </xdr:cNvPr>
        <xdr:cNvCxnSpPr/>
      </xdr:nvCxnSpPr>
      <xdr:spPr>
        <a:xfrm>
          <a:off x="10388600" y="1734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158005</xdr:rowOff>
    </xdr:from>
    <xdr:ext cx="469744" cy="259045"/>
    <xdr:sp macro="" textlink="">
      <xdr:nvSpPr>
        <xdr:cNvPr id="360" name="【市民会館】&#10;一人当たり面積平均値テキスト">
          <a:extLst>
            <a:ext uri="{FF2B5EF4-FFF2-40B4-BE49-F238E27FC236}">
              <a16:creationId xmlns:a16="http://schemas.microsoft.com/office/drawing/2014/main" id="{75590EB6-552A-4CA0-9BC5-970F4FC7B40C}"/>
            </a:ext>
          </a:extLst>
        </xdr:cNvPr>
        <xdr:cNvSpPr txBox="1"/>
      </xdr:nvSpPr>
      <xdr:spPr>
        <a:xfrm>
          <a:off x="10515600" y="181602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135128</xdr:rowOff>
    </xdr:from>
    <xdr:to>
      <xdr:col>55</xdr:col>
      <xdr:colOff>50800</xdr:colOff>
      <xdr:row>107</xdr:row>
      <xdr:rowOff>65278</xdr:rowOff>
    </xdr:to>
    <xdr:sp macro="" textlink="">
      <xdr:nvSpPr>
        <xdr:cNvPr id="361" name="フローチャート: 判断 360">
          <a:extLst>
            <a:ext uri="{FF2B5EF4-FFF2-40B4-BE49-F238E27FC236}">
              <a16:creationId xmlns:a16="http://schemas.microsoft.com/office/drawing/2014/main" id="{8122CA49-7004-44E7-959A-86E8699C2545}"/>
            </a:ext>
          </a:extLst>
        </xdr:cNvPr>
        <xdr:cNvSpPr/>
      </xdr:nvSpPr>
      <xdr:spPr>
        <a:xfrm>
          <a:off x="10426700" y="1830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142748</xdr:rowOff>
    </xdr:from>
    <xdr:to>
      <xdr:col>50</xdr:col>
      <xdr:colOff>165100</xdr:colOff>
      <xdr:row>107</xdr:row>
      <xdr:rowOff>72898</xdr:rowOff>
    </xdr:to>
    <xdr:sp macro="" textlink="">
      <xdr:nvSpPr>
        <xdr:cNvPr id="362" name="フローチャート: 判断 361">
          <a:extLst>
            <a:ext uri="{FF2B5EF4-FFF2-40B4-BE49-F238E27FC236}">
              <a16:creationId xmlns:a16="http://schemas.microsoft.com/office/drawing/2014/main" id="{6502F5CF-1F95-4D37-A0E7-B505E868CBA4}"/>
            </a:ext>
          </a:extLst>
        </xdr:cNvPr>
        <xdr:cNvSpPr/>
      </xdr:nvSpPr>
      <xdr:spPr>
        <a:xfrm>
          <a:off x="9588500" y="1831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148844</xdr:rowOff>
    </xdr:from>
    <xdr:to>
      <xdr:col>46</xdr:col>
      <xdr:colOff>38100</xdr:colOff>
      <xdr:row>107</xdr:row>
      <xdr:rowOff>78994</xdr:rowOff>
    </xdr:to>
    <xdr:sp macro="" textlink="">
      <xdr:nvSpPr>
        <xdr:cNvPr id="363" name="フローチャート: 判断 362">
          <a:extLst>
            <a:ext uri="{FF2B5EF4-FFF2-40B4-BE49-F238E27FC236}">
              <a16:creationId xmlns:a16="http://schemas.microsoft.com/office/drawing/2014/main" id="{BC39F403-B3F6-4964-B115-A69E5206E0D9}"/>
            </a:ext>
          </a:extLst>
        </xdr:cNvPr>
        <xdr:cNvSpPr/>
      </xdr:nvSpPr>
      <xdr:spPr>
        <a:xfrm>
          <a:off x="8699500" y="1832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39115</xdr:rowOff>
    </xdr:from>
    <xdr:to>
      <xdr:col>41</xdr:col>
      <xdr:colOff>101600</xdr:colOff>
      <xdr:row>107</xdr:row>
      <xdr:rowOff>140715</xdr:rowOff>
    </xdr:to>
    <xdr:sp macro="" textlink="">
      <xdr:nvSpPr>
        <xdr:cNvPr id="364" name="フローチャート: 判断 363">
          <a:extLst>
            <a:ext uri="{FF2B5EF4-FFF2-40B4-BE49-F238E27FC236}">
              <a16:creationId xmlns:a16="http://schemas.microsoft.com/office/drawing/2014/main" id="{5DFD353B-A9CC-4796-8711-2643C29E3F72}"/>
            </a:ext>
          </a:extLst>
        </xdr:cNvPr>
        <xdr:cNvSpPr/>
      </xdr:nvSpPr>
      <xdr:spPr>
        <a:xfrm>
          <a:off x="7810500" y="1838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13970</xdr:rowOff>
    </xdr:from>
    <xdr:to>
      <xdr:col>36</xdr:col>
      <xdr:colOff>165100</xdr:colOff>
      <xdr:row>107</xdr:row>
      <xdr:rowOff>115570</xdr:rowOff>
    </xdr:to>
    <xdr:sp macro="" textlink="">
      <xdr:nvSpPr>
        <xdr:cNvPr id="365" name="フローチャート: 判断 364">
          <a:extLst>
            <a:ext uri="{FF2B5EF4-FFF2-40B4-BE49-F238E27FC236}">
              <a16:creationId xmlns:a16="http://schemas.microsoft.com/office/drawing/2014/main" id="{BC9C7980-2F68-47E5-8D6F-95F6E2EF7B22}"/>
            </a:ext>
          </a:extLst>
        </xdr:cNvPr>
        <xdr:cNvSpPr/>
      </xdr:nvSpPr>
      <xdr:spPr>
        <a:xfrm>
          <a:off x="6921500" y="1835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6" name="テキスト ボックス 365">
          <a:extLst>
            <a:ext uri="{FF2B5EF4-FFF2-40B4-BE49-F238E27FC236}">
              <a16:creationId xmlns:a16="http://schemas.microsoft.com/office/drawing/2014/main" id="{EB65C3D1-52B8-4C2A-8F75-84469C327EE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6A98F16C-C70B-43BF-9D23-48FE8FAC010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FA568B8E-8844-438D-A736-F5F9742F423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9AC73120-D024-4167-B7B6-DA0DBFA215F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151413FD-E198-4441-A123-34F7D82681C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55118</xdr:rowOff>
    </xdr:from>
    <xdr:to>
      <xdr:col>55</xdr:col>
      <xdr:colOff>50800</xdr:colOff>
      <xdr:row>108</xdr:row>
      <xdr:rowOff>156718</xdr:rowOff>
    </xdr:to>
    <xdr:sp macro="" textlink="">
      <xdr:nvSpPr>
        <xdr:cNvPr id="371" name="楕円 370">
          <a:extLst>
            <a:ext uri="{FF2B5EF4-FFF2-40B4-BE49-F238E27FC236}">
              <a16:creationId xmlns:a16="http://schemas.microsoft.com/office/drawing/2014/main" id="{71DC4BAE-25CA-4C27-AE7A-55481D9BBBA3}"/>
            </a:ext>
          </a:extLst>
        </xdr:cNvPr>
        <xdr:cNvSpPr/>
      </xdr:nvSpPr>
      <xdr:spPr>
        <a:xfrm>
          <a:off x="10426700" y="1857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141495</xdr:rowOff>
    </xdr:from>
    <xdr:ext cx="469744" cy="259045"/>
    <xdr:sp macro="" textlink="">
      <xdr:nvSpPr>
        <xdr:cNvPr id="372" name="【市民会館】&#10;一人当たり面積該当値テキスト">
          <a:extLst>
            <a:ext uri="{FF2B5EF4-FFF2-40B4-BE49-F238E27FC236}">
              <a16:creationId xmlns:a16="http://schemas.microsoft.com/office/drawing/2014/main" id="{CFBA4244-CAA0-49CB-9C96-A8B31221D49A}"/>
            </a:ext>
          </a:extLst>
        </xdr:cNvPr>
        <xdr:cNvSpPr txBox="1"/>
      </xdr:nvSpPr>
      <xdr:spPr>
        <a:xfrm>
          <a:off x="10515600" y="18486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55880</xdr:rowOff>
    </xdr:from>
    <xdr:to>
      <xdr:col>50</xdr:col>
      <xdr:colOff>165100</xdr:colOff>
      <xdr:row>108</xdr:row>
      <xdr:rowOff>157480</xdr:rowOff>
    </xdr:to>
    <xdr:sp macro="" textlink="">
      <xdr:nvSpPr>
        <xdr:cNvPr id="373" name="楕円 372">
          <a:extLst>
            <a:ext uri="{FF2B5EF4-FFF2-40B4-BE49-F238E27FC236}">
              <a16:creationId xmlns:a16="http://schemas.microsoft.com/office/drawing/2014/main" id="{3C40E666-6807-405A-859D-E0E0CA6EADF6}"/>
            </a:ext>
          </a:extLst>
        </xdr:cNvPr>
        <xdr:cNvSpPr/>
      </xdr:nvSpPr>
      <xdr:spPr>
        <a:xfrm>
          <a:off x="9588500" y="1857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105918</xdr:rowOff>
    </xdr:from>
    <xdr:to>
      <xdr:col>55</xdr:col>
      <xdr:colOff>0</xdr:colOff>
      <xdr:row>108</xdr:row>
      <xdr:rowOff>106680</xdr:rowOff>
    </xdr:to>
    <xdr:cxnSp macro="">
      <xdr:nvCxnSpPr>
        <xdr:cNvPr id="374" name="直線コネクタ 373">
          <a:extLst>
            <a:ext uri="{FF2B5EF4-FFF2-40B4-BE49-F238E27FC236}">
              <a16:creationId xmlns:a16="http://schemas.microsoft.com/office/drawing/2014/main" id="{7FF4D03A-452D-4BCE-8BD6-A42217E05871}"/>
            </a:ext>
          </a:extLst>
        </xdr:cNvPr>
        <xdr:cNvCxnSpPr/>
      </xdr:nvCxnSpPr>
      <xdr:spPr>
        <a:xfrm flipV="1">
          <a:off x="9639300" y="18622518"/>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57404</xdr:rowOff>
    </xdr:from>
    <xdr:to>
      <xdr:col>46</xdr:col>
      <xdr:colOff>38100</xdr:colOff>
      <xdr:row>108</xdr:row>
      <xdr:rowOff>159004</xdr:rowOff>
    </xdr:to>
    <xdr:sp macro="" textlink="">
      <xdr:nvSpPr>
        <xdr:cNvPr id="375" name="楕円 374">
          <a:extLst>
            <a:ext uri="{FF2B5EF4-FFF2-40B4-BE49-F238E27FC236}">
              <a16:creationId xmlns:a16="http://schemas.microsoft.com/office/drawing/2014/main" id="{BB413C75-1B37-4666-BABB-68868072F58C}"/>
            </a:ext>
          </a:extLst>
        </xdr:cNvPr>
        <xdr:cNvSpPr/>
      </xdr:nvSpPr>
      <xdr:spPr>
        <a:xfrm>
          <a:off x="8699500" y="1857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106680</xdr:rowOff>
    </xdr:from>
    <xdr:to>
      <xdr:col>50</xdr:col>
      <xdr:colOff>114300</xdr:colOff>
      <xdr:row>108</xdr:row>
      <xdr:rowOff>108204</xdr:rowOff>
    </xdr:to>
    <xdr:cxnSp macro="">
      <xdr:nvCxnSpPr>
        <xdr:cNvPr id="376" name="直線コネクタ 375">
          <a:extLst>
            <a:ext uri="{FF2B5EF4-FFF2-40B4-BE49-F238E27FC236}">
              <a16:creationId xmlns:a16="http://schemas.microsoft.com/office/drawing/2014/main" id="{53415ABD-9AA9-42F7-A45D-4D09375922B6}"/>
            </a:ext>
          </a:extLst>
        </xdr:cNvPr>
        <xdr:cNvCxnSpPr/>
      </xdr:nvCxnSpPr>
      <xdr:spPr>
        <a:xfrm flipV="1">
          <a:off x="8750300" y="1862328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58928</xdr:rowOff>
    </xdr:from>
    <xdr:to>
      <xdr:col>41</xdr:col>
      <xdr:colOff>101600</xdr:colOff>
      <xdr:row>108</xdr:row>
      <xdr:rowOff>160528</xdr:rowOff>
    </xdr:to>
    <xdr:sp macro="" textlink="">
      <xdr:nvSpPr>
        <xdr:cNvPr id="377" name="楕円 376">
          <a:extLst>
            <a:ext uri="{FF2B5EF4-FFF2-40B4-BE49-F238E27FC236}">
              <a16:creationId xmlns:a16="http://schemas.microsoft.com/office/drawing/2014/main" id="{9C109E2B-56B7-46C5-BF51-0CFB2DD511D3}"/>
            </a:ext>
          </a:extLst>
        </xdr:cNvPr>
        <xdr:cNvSpPr/>
      </xdr:nvSpPr>
      <xdr:spPr>
        <a:xfrm>
          <a:off x="7810500" y="1857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108204</xdr:rowOff>
    </xdr:from>
    <xdr:to>
      <xdr:col>45</xdr:col>
      <xdr:colOff>177800</xdr:colOff>
      <xdr:row>108</xdr:row>
      <xdr:rowOff>109728</xdr:rowOff>
    </xdr:to>
    <xdr:cxnSp macro="">
      <xdr:nvCxnSpPr>
        <xdr:cNvPr id="378" name="直線コネクタ 377">
          <a:extLst>
            <a:ext uri="{FF2B5EF4-FFF2-40B4-BE49-F238E27FC236}">
              <a16:creationId xmlns:a16="http://schemas.microsoft.com/office/drawing/2014/main" id="{18E0A888-3E5F-4BDB-9ADF-5394A6C70CC4}"/>
            </a:ext>
          </a:extLst>
        </xdr:cNvPr>
        <xdr:cNvCxnSpPr/>
      </xdr:nvCxnSpPr>
      <xdr:spPr>
        <a:xfrm flipV="1">
          <a:off x="7861300" y="1862480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89425</xdr:rowOff>
    </xdr:from>
    <xdr:ext cx="469744" cy="259045"/>
    <xdr:sp macro="" textlink="">
      <xdr:nvSpPr>
        <xdr:cNvPr id="379" name="n_1aveValue【市民会館】&#10;一人当たり面積">
          <a:extLst>
            <a:ext uri="{FF2B5EF4-FFF2-40B4-BE49-F238E27FC236}">
              <a16:creationId xmlns:a16="http://schemas.microsoft.com/office/drawing/2014/main" id="{16C1015B-3446-4548-BE03-CD6D9EFAA3D9}"/>
            </a:ext>
          </a:extLst>
        </xdr:cNvPr>
        <xdr:cNvSpPr txBox="1"/>
      </xdr:nvSpPr>
      <xdr:spPr>
        <a:xfrm>
          <a:off x="9391727" y="1809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95521</xdr:rowOff>
    </xdr:from>
    <xdr:ext cx="469744" cy="259045"/>
    <xdr:sp macro="" textlink="">
      <xdr:nvSpPr>
        <xdr:cNvPr id="380" name="n_2aveValue【市民会館】&#10;一人当たり面積">
          <a:extLst>
            <a:ext uri="{FF2B5EF4-FFF2-40B4-BE49-F238E27FC236}">
              <a16:creationId xmlns:a16="http://schemas.microsoft.com/office/drawing/2014/main" id="{B9C67682-5FF3-432F-8FCD-D6F7339D6606}"/>
            </a:ext>
          </a:extLst>
        </xdr:cNvPr>
        <xdr:cNvSpPr txBox="1"/>
      </xdr:nvSpPr>
      <xdr:spPr>
        <a:xfrm>
          <a:off x="8515427" y="1809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157242</xdr:rowOff>
    </xdr:from>
    <xdr:ext cx="469744" cy="259045"/>
    <xdr:sp macro="" textlink="">
      <xdr:nvSpPr>
        <xdr:cNvPr id="381" name="n_3aveValue【市民会館】&#10;一人当たり面積">
          <a:extLst>
            <a:ext uri="{FF2B5EF4-FFF2-40B4-BE49-F238E27FC236}">
              <a16:creationId xmlns:a16="http://schemas.microsoft.com/office/drawing/2014/main" id="{3A577455-EFA3-45A5-91B2-DDB0D7026F81}"/>
            </a:ext>
          </a:extLst>
        </xdr:cNvPr>
        <xdr:cNvSpPr txBox="1"/>
      </xdr:nvSpPr>
      <xdr:spPr>
        <a:xfrm>
          <a:off x="7626427" y="1815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132097</xdr:rowOff>
    </xdr:from>
    <xdr:ext cx="469744" cy="259045"/>
    <xdr:sp macro="" textlink="">
      <xdr:nvSpPr>
        <xdr:cNvPr id="382" name="n_4aveValue【市民会館】&#10;一人当たり面積">
          <a:extLst>
            <a:ext uri="{FF2B5EF4-FFF2-40B4-BE49-F238E27FC236}">
              <a16:creationId xmlns:a16="http://schemas.microsoft.com/office/drawing/2014/main" id="{21FC27F9-934E-46F6-8CB9-1BA335F64001}"/>
            </a:ext>
          </a:extLst>
        </xdr:cNvPr>
        <xdr:cNvSpPr txBox="1"/>
      </xdr:nvSpPr>
      <xdr:spPr>
        <a:xfrm>
          <a:off x="6737427" y="1813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148607</xdr:rowOff>
    </xdr:from>
    <xdr:ext cx="469744" cy="259045"/>
    <xdr:sp macro="" textlink="">
      <xdr:nvSpPr>
        <xdr:cNvPr id="383" name="n_1mainValue【市民会館】&#10;一人当たり面積">
          <a:extLst>
            <a:ext uri="{FF2B5EF4-FFF2-40B4-BE49-F238E27FC236}">
              <a16:creationId xmlns:a16="http://schemas.microsoft.com/office/drawing/2014/main" id="{1B4196E2-9603-43F2-A84C-E3A8F74589C1}"/>
            </a:ext>
          </a:extLst>
        </xdr:cNvPr>
        <xdr:cNvSpPr txBox="1"/>
      </xdr:nvSpPr>
      <xdr:spPr>
        <a:xfrm>
          <a:off x="9391727"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150131</xdr:rowOff>
    </xdr:from>
    <xdr:ext cx="469744" cy="259045"/>
    <xdr:sp macro="" textlink="">
      <xdr:nvSpPr>
        <xdr:cNvPr id="384" name="n_2mainValue【市民会館】&#10;一人当たり面積">
          <a:extLst>
            <a:ext uri="{FF2B5EF4-FFF2-40B4-BE49-F238E27FC236}">
              <a16:creationId xmlns:a16="http://schemas.microsoft.com/office/drawing/2014/main" id="{F39C6F13-835F-4207-B668-08B0694C101F}"/>
            </a:ext>
          </a:extLst>
        </xdr:cNvPr>
        <xdr:cNvSpPr txBox="1"/>
      </xdr:nvSpPr>
      <xdr:spPr>
        <a:xfrm>
          <a:off x="8515427" y="186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151655</xdr:rowOff>
    </xdr:from>
    <xdr:ext cx="469744" cy="259045"/>
    <xdr:sp macro="" textlink="">
      <xdr:nvSpPr>
        <xdr:cNvPr id="385" name="n_3mainValue【市民会館】&#10;一人当たり面積">
          <a:extLst>
            <a:ext uri="{FF2B5EF4-FFF2-40B4-BE49-F238E27FC236}">
              <a16:creationId xmlns:a16="http://schemas.microsoft.com/office/drawing/2014/main" id="{513883C4-C236-4F45-8F8E-4A29AD467EB7}"/>
            </a:ext>
          </a:extLst>
        </xdr:cNvPr>
        <xdr:cNvSpPr txBox="1"/>
      </xdr:nvSpPr>
      <xdr:spPr>
        <a:xfrm>
          <a:off x="7626427" y="1866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6" name="正方形/長方形 385">
          <a:extLst>
            <a:ext uri="{FF2B5EF4-FFF2-40B4-BE49-F238E27FC236}">
              <a16:creationId xmlns:a16="http://schemas.microsoft.com/office/drawing/2014/main" id="{40CC6B6F-6EC2-4D18-9964-D79B1E21531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7" name="正方形/長方形 386">
          <a:extLst>
            <a:ext uri="{FF2B5EF4-FFF2-40B4-BE49-F238E27FC236}">
              <a16:creationId xmlns:a16="http://schemas.microsoft.com/office/drawing/2014/main" id="{959EAAB5-FC25-489D-B2F8-ACC344727E0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8" name="正方形/長方形 387">
          <a:extLst>
            <a:ext uri="{FF2B5EF4-FFF2-40B4-BE49-F238E27FC236}">
              <a16:creationId xmlns:a16="http://schemas.microsoft.com/office/drawing/2014/main" id="{1D1C8918-D87A-40C5-8F0D-727020C8EE5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9" name="正方形/長方形 388">
          <a:extLst>
            <a:ext uri="{FF2B5EF4-FFF2-40B4-BE49-F238E27FC236}">
              <a16:creationId xmlns:a16="http://schemas.microsoft.com/office/drawing/2014/main" id="{CCF53F3F-CB72-4658-BE78-54AA6966DFC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0" name="正方形/長方形 389">
          <a:extLst>
            <a:ext uri="{FF2B5EF4-FFF2-40B4-BE49-F238E27FC236}">
              <a16:creationId xmlns:a16="http://schemas.microsoft.com/office/drawing/2014/main" id="{8510F5BC-D25D-489B-823D-9FA9A438C8B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1" name="正方形/長方形 390">
          <a:extLst>
            <a:ext uri="{FF2B5EF4-FFF2-40B4-BE49-F238E27FC236}">
              <a16:creationId xmlns:a16="http://schemas.microsoft.com/office/drawing/2014/main" id="{5A7AA04D-14E3-4475-AAE3-E3D33E8B628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2" name="正方形/長方形 391">
          <a:extLst>
            <a:ext uri="{FF2B5EF4-FFF2-40B4-BE49-F238E27FC236}">
              <a16:creationId xmlns:a16="http://schemas.microsoft.com/office/drawing/2014/main" id="{3BDE7E39-42BA-4F6C-AE44-F254AAB6ECB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3" name="正方形/長方形 392">
          <a:extLst>
            <a:ext uri="{FF2B5EF4-FFF2-40B4-BE49-F238E27FC236}">
              <a16:creationId xmlns:a16="http://schemas.microsoft.com/office/drawing/2014/main" id="{0994A924-3C42-4448-859C-B5BDE9097116}"/>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94" name="正方形/長方形 393">
          <a:extLst>
            <a:ext uri="{FF2B5EF4-FFF2-40B4-BE49-F238E27FC236}">
              <a16:creationId xmlns:a16="http://schemas.microsoft.com/office/drawing/2014/main" id="{6F7BDE3F-5CCA-48CD-9EA9-F4CA0161EBF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5" name="正方形/長方形 394">
          <a:extLst>
            <a:ext uri="{FF2B5EF4-FFF2-40B4-BE49-F238E27FC236}">
              <a16:creationId xmlns:a16="http://schemas.microsoft.com/office/drawing/2014/main" id="{C962F140-B7A0-409C-A14F-E4EB40D9F14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96" name="正方形/長方形 395">
          <a:extLst>
            <a:ext uri="{FF2B5EF4-FFF2-40B4-BE49-F238E27FC236}">
              <a16:creationId xmlns:a16="http://schemas.microsoft.com/office/drawing/2014/main" id="{21E1BB7C-222B-41D0-8D2D-C3E0344E8B0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97" name="正方形/長方形 396">
          <a:extLst>
            <a:ext uri="{FF2B5EF4-FFF2-40B4-BE49-F238E27FC236}">
              <a16:creationId xmlns:a16="http://schemas.microsoft.com/office/drawing/2014/main" id="{A86B9035-B4EE-4421-B909-1C7E9413468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98" name="正方形/長方形 397">
          <a:extLst>
            <a:ext uri="{FF2B5EF4-FFF2-40B4-BE49-F238E27FC236}">
              <a16:creationId xmlns:a16="http://schemas.microsoft.com/office/drawing/2014/main" id="{E339B2F4-9B85-4D5C-830B-E09F9C2003A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99" name="正方形/長方形 398">
          <a:extLst>
            <a:ext uri="{FF2B5EF4-FFF2-40B4-BE49-F238E27FC236}">
              <a16:creationId xmlns:a16="http://schemas.microsoft.com/office/drawing/2014/main" id="{D857AFFE-CC10-421E-B32F-4B98707AFE6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0" name="正方形/長方形 399">
          <a:extLst>
            <a:ext uri="{FF2B5EF4-FFF2-40B4-BE49-F238E27FC236}">
              <a16:creationId xmlns:a16="http://schemas.microsoft.com/office/drawing/2014/main" id="{A0A22289-464D-497B-8BA8-AFA270D8C2F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1" name="正方形/長方形 400">
          <a:extLst>
            <a:ext uri="{FF2B5EF4-FFF2-40B4-BE49-F238E27FC236}">
              <a16:creationId xmlns:a16="http://schemas.microsoft.com/office/drawing/2014/main" id="{5BE27DF4-2CC5-41E1-87B9-CFB6CDA856D7}"/>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2" name="正方形/長方形 401">
          <a:extLst>
            <a:ext uri="{FF2B5EF4-FFF2-40B4-BE49-F238E27FC236}">
              <a16:creationId xmlns:a16="http://schemas.microsoft.com/office/drawing/2014/main" id="{E370705B-DFA4-4DC1-B5DB-2754AEE16EB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3" name="正方形/長方形 402">
          <a:extLst>
            <a:ext uri="{FF2B5EF4-FFF2-40B4-BE49-F238E27FC236}">
              <a16:creationId xmlns:a16="http://schemas.microsoft.com/office/drawing/2014/main" id="{EB7CCE0A-7EDF-4D12-8AD8-E634EAF3117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4" name="正方形/長方形 403">
          <a:extLst>
            <a:ext uri="{FF2B5EF4-FFF2-40B4-BE49-F238E27FC236}">
              <a16:creationId xmlns:a16="http://schemas.microsoft.com/office/drawing/2014/main" id="{7B73ABF1-DB65-4FD4-8536-C07444462A7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5" name="正方形/長方形 404">
          <a:extLst>
            <a:ext uri="{FF2B5EF4-FFF2-40B4-BE49-F238E27FC236}">
              <a16:creationId xmlns:a16="http://schemas.microsoft.com/office/drawing/2014/main" id="{AC8EF157-D8CE-4241-9F0B-019FC00CEEA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6" name="正方形/長方形 405">
          <a:extLst>
            <a:ext uri="{FF2B5EF4-FFF2-40B4-BE49-F238E27FC236}">
              <a16:creationId xmlns:a16="http://schemas.microsoft.com/office/drawing/2014/main" id="{51F90963-46AF-4478-BFFC-18A5619740C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7" name="正方形/長方形 406">
          <a:extLst>
            <a:ext uri="{FF2B5EF4-FFF2-40B4-BE49-F238E27FC236}">
              <a16:creationId xmlns:a16="http://schemas.microsoft.com/office/drawing/2014/main" id="{9E3F5965-24ED-489D-9B48-B79827BC912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08" name="正方形/長方形 407">
          <a:extLst>
            <a:ext uri="{FF2B5EF4-FFF2-40B4-BE49-F238E27FC236}">
              <a16:creationId xmlns:a16="http://schemas.microsoft.com/office/drawing/2014/main" id="{9AA224C9-A711-4014-925F-71C7C86E27F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09" name="正方形/長方形 408">
          <a:extLst>
            <a:ext uri="{FF2B5EF4-FFF2-40B4-BE49-F238E27FC236}">
              <a16:creationId xmlns:a16="http://schemas.microsoft.com/office/drawing/2014/main" id="{B71EAFCC-18A3-4CAF-A360-34482D4B16CD}"/>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0" name="正方形/長方形 409">
          <a:extLst>
            <a:ext uri="{FF2B5EF4-FFF2-40B4-BE49-F238E27FC236}">
              <a16:creationId xmlns:a16="http://schemas.microsoft.com/office/drawing/2014/main" id="{94F8DA66-89AD-4DF7-ABFC-952862560BF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1" name="正方形/長方形 410">
          <a:extLst>
            <a:ext uri="{FF2B5EF4-FFF2-40B4-BE49-F238E27FC236}">
              <a16:creationId xmlns:a16="http://schemas.microsoft.com/office/drawing/2014/main" id="{C861B673-1AE4-448D-A4FC-CD228EA5F01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2" name="正方形/長方形 411">
          <a:extLst>
            <a:ext uri="{FF2B5EF4-FFF2-40B4-BE49-F238E27FC236}">
              <a16:creationId xmlns:a16="http://schemas.microsoft.com/office/drawing/2014/main" id="{9445CDDD-9BD0-4739-960B-7734ECF730A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3" name="正方形/長方形 412">
          <a:extLst>
            <a:ext uri="{FF2B5EF4-FFF2-40B4-BE49-F238E27FC236}">
              <a16:creationId xmlns:a16="http://schemas.microsoft.com/office/drawing/2014/main" id="{CEBE2B58-7033-4DB8-97A3-9329F9CAB0C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14" name="正方形/長方形 413">
          <a:extLst>
            <a:ext uri="{FF2B5EF4-FFF2-40B4-BE49-F238E27FC236}">
              <a16:creationId xmlns:a16="http://schemas.microsoft.com/office/drawing/2014/main" id="{EB70D779-D451-4599-B493-B79894A651E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15" name="正方形/長方形 414">
          <a:extLst>
            <a:ext uri="{FF2B5EF4-FFF2-40B4-BE49-F238E27FC236}">
              <a16:creationId xmlns:a16="http://schemas.microsoft.com/office/drawing/2014/main" id="{D5D18105-B9E5-4EA2-95FE-EEBBA7FCC89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16" name="正方形/長方形 415">
          <a:extLst>
            <a:ext uri="{FF2B5EF4-FFF2-40B4-BE49-F238E27FC236}">
              <a16:creationId xmlns:a16="http://schemas.microsoft.com/office/drawing/2014/main" id="{0B8D9128-258A-4D8E-BAE0-AAC66D10B0F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17" name="正方形/長方形 416">
          <a:extLst>
            <a:ext uri="{FF2B5EF4-FFF2-40B4-BE49-F238E27FC236}">
              <a16:creationId xmlns:a16="http://schemas.microsoft.com/office/drawing/2014/main" id="{83EECD86-6C0C-4FD1-BE89-B08F141C44D1}"/>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18" name="正方形/長方形 417">
          <a:extLst>
            <a:ext uri="{FF2B5EF4-FFF2-40B4-BE49-F238E27FC236}">
              <a16:creationId xmlns:a16="http://schemas.microsoft.com/office/drawing/2014/main" id="{301D4075-C953-4B73-8DE9-C1C45AD355D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19" name="正方形/長方形 418">
          <a:extLst>
            <a:ext uri="{FF2B5EF4-FFF2-40B4-BE49-F238E27FC236}">
              <a16:creationId xmlns:a16="http://schemas.microsoft.com/office/drawing/2014/main" id="{D7433335-ABC7-4B0E-B56C-15FE1368BE3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0" name="正方形/長方形 419">
          <a:extLst>
            <a:ext uri="{FF2B5EF4-FFF2-40B4-BE49-F238E27FC236}">
              <a16:creationId xmlns:a16="http://schemas.microsoft.com/office/drawing/2014/main" id="{AE73DCEE-EA20-41C9-BF88-C68BBAD19FC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1" name="正方形/長方形 420">
          <a:extLst>
            <a:ext uri="{FF2B5EF4-FFF2-40B4-BE49-F238E27FC236}">
              <a16:creationId xmlns:a16="http://schemas.microsoft.com/office/drawing/2014/main" id="{63B3AC32-6CD4-4748-8FC4-C29A9D108F8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2" name="正方形/長方形 421">
          <a:extLst>
            <a:ext uri="{FF2B5EF4-FFF2-40B4-BE49-F238E27FC236}">
              <a16:creationId xmlns:a16="http://schemas.microsoft.com/office/drawing/2014/main" id="{C42B577B-47CB-4953-8373-F3E489FA3C2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3" name="正方形/長方形 422">
          <a:extLst>
            <a:ext uri="{FF2B5EF4-FFF2-40B4-BE49-F238E27FC236}">
              <a16:creationId xmlns:a16="http://schemas.microsoft.com/office/drawing/2014/main" id="{CCDD1A8F-BE35-462E-9AA3-C7FDB008B93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4" name="正方形/長方形 423">
          <a:extLst>
            <a:ext uri="{FF2B5EF4-FFF2-40B4-BE49-F238E27FC236}">
              <a16:creationId xmlns:a16="http://schemas.microsoft.com/office/drawing/2014/main" id="{BB1253B8-E188-4908-A52C-F4DB034A4F4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5" name="正方形/長方形 424">
          <a:extLst>
            <a:ext uri="{FF2B5EF4-FFF2-40B4-BE49-F238E27FC236}">
              <a16:creationId xmlns:a16="http://schemas.microsoft.com/office/drawing/2014/main" id="{F1AC377F-364A-40DF-8508-D68C141BAB8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26" name="テキスト ボックス 425">
          <a:extLst>
            <a:ext uri="{FF2B5EF4-FFF2-40B4-BE49-F238E27FC236}">
              <a16:creationId xmlns:a16="http://schemas.microsoft.com/office/drawing/2014/main" id="{FEB37A3E-746A-4DAB-AEBF-77917628D9E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27" name="直線コネクタ 426">
          <a:extLst>
            <a:ext uri="{FF2B5EF4-FFF2-40B4-BE49-F238E27FC236}">
              <a16:creationId xmlns:a16="http://schemas.microsoft.com/office/drawing/2014/main" id="{1A5BF532-53D0-4C87-8AAC-D96EE9FDFA6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28" name="テキスト ボックス 427">
          <a:extLst>
            <a:ext uri="{FF2B5EF4-FFF2-40B4-BE49-F238E27FC236}">
              <a16:creationId xmlns:a16="http://schemas.microsoft.com/office/drawing/2014/main" id="{87539815-9E77-4255-8913-FDFDEFB9266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29" name="直線コネクタ 428">
          <a:extLst>
            <a:ext uri="{FF2B5EF4-FFF2-40B4-BE49-F238E27FC236}">
              <a16:creationId xmlns:a16="http://schemas.microsoft.com/office/drawing/2014/main" id="{F196E5E5-50EC-4395-AA5E-13988797C54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0" name="テキスト ボックス 429">
          <a:extLst>
            <a:ext uri="{FF2B5EF4-FFF2-40B4-BE49-F238E27FC236}">
              <a16:creationId xmlns:a16="http://schemas.microsoft.com/office/drawing/2014/main" id="{312B4DDD-BCAC-4D5E-9C09-168478B03B61}"/>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1" name="直線コネクタ 430">
          <a:extLst>
            <a:ext uri="{FF2B5EF4-FFF2-40B4-BE49-F238E27FC236}">
              <a16:creationId xmlns:a16="http://schemas.microsoft.com/office/drawing/2014/main" id="{226B628B-D148-4922-AB66-8659E3E8758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2" name="テキスト ボックス 431">
          <a:extLst>
            <a:ext uri="{FF2B5EF4-FFF2-40B4-BE49-F238E27FC236}">
              <a16:creationId xmlns:a16="http://schemas.microsoft.com/office/drawing/2014/main" id="{AC7B9D15-692D-4E60-B557-4DF4397925F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33" name="直線コネクタ 432">
          <a:extLst>
            <a:ext uri="{FF2B5EF4-FFF2-40B4-BE49-F238E27FC236}">
              <a16:creationId xmlns:a16="http://schemas.microsoft.com/office/drawing/2014/main" id="{B58C87DF-11D9-4FF8-9D3A-F5FC5237FAE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34" name="テキスト ボックス 433">
          <a:extLst>
            <a:ext uri="{FF2B5EF4-FFF2-40B4-BE49-F238E27FC236}">
              <a16:creationId xmlns:a16="http://schemas.microsoft.com/office/drawing/2014/main" id="{949AA7E7-9B8C-4312-B5D9-CBB867A365D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35" name="直線コネクタ 434">
          <a:extLst>
            <a:ext uri="{FF2B5EF4-FFF2-40B4-BE49-F238E27FC236}">
              <a16:creationId xmlns:a16="http://schemas.microsoft.com/office/drawing/2014/main" id="{0A83322E-72A5-48B3-9402-AD9068BF565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36" name="テキスト ボックス 435">
          <a:extLst>
            <a:ext uri="{FF2B5EF4-FFF2-40B4-BE49-F238E27FC236}">
              <a16:creationId xmlns:a16="http://schemas.microsoft.com/office/drawing/2014/main" id="{8D407E36-BABC-43F6-A51A-2D287F68DE3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37" name="直線コネクタ 436">
          <a:extLst>
            <a:ext uri="{FF2B5EF4-FFF2-40B4-BE49-F238E27FC236}">
              <a16:creationId xmlns:a16="http://schemas.microsoft.com/office/drawing/2014/main" id="{8225E722-E8BC-43F0-A0CD-943C0A0CB45E}"/>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38" name="テキスト ボックス 437">
          <a:extLst>
            <a:ext uri="{FF2B5EF4-FFF2-40B4-BE49-F238E27FC236}">
              <a16:creationId xmlns:a16="http://schemas.microsoft.com/office/drawing/2014/main" id="{2A2E1BE8-01A2-4B5F-B391-F00F364057B5}"/>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39" name="直線コネクタ 438">
          <a:extLst>
            <a:ext uri="{FF2B5EF4-FFF2-40B4-BE49-F238E27FC236}">
              <a16:creationId xmlns:a16="http://schemas.microsoft.com/office/drawing/2014/main" id="{2D29C30E-7BB6-4846-93B1-E466596B60F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0" name="テキスト ボックス 439">
          <a:extLst>
            <a:ext uri="{FF2B5EF4-FFF2-40B4-BE49-F238E27FC236}">
              <a16:creationId xmlns:a16="http://schemas.microsoft.com/office/drawing/2014/main" id="{FEFE2009-1539-4466-A4D0-39307F801A8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1" name="【消防施設】&#10;有形固定資産減価償却率グラフ枠">
          <a:extLst>
            <a:ext uri="{FF2B5EF4-FFF2-40B4-BE49-F238E27FC236}">
              <a16:creationId xmlns:a16="http://schemas.microsoft.com/office/drawing/2014/main" id="{54A1ED15-691B-4A47-9BD4-BF0897153D6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93345</xdr:rowOff>
    </xdr:from>
    <xdr:to>
      <xdr:col>85</xdr:col>
      <xdr:colOff>126364</xdr:colOff>
      <xdr:row>86</xdr:row>
      <xdr:rowOff>70486</xdr:rowOff>
    </xdr:to>
    <xdr:cxnSp macro="">
      <xdr:nvCxnSpPr>
        <xdr:cNvPr id="442" name="直線コネクタ 441">
          <a:extLst>
            <a:ext uri="{FF2B5EF4-FFF2-40B4-BE49-F238E27FC236}">
              <a16:creationId xmlns:a16="http://schemas.microsoft.com/office/drawing/2014/main" id="{F536CA3F-1CF1-4B25-B966-C6A682DF0698}"/>
            </a:ext>
          </a:extLst>
        </xdr:cNvPr>
        <xdr:cNvCxnSpPr/>
      </xdr:nvCxnSpPr>
      <xdr:spPr>
        <a:xfrm flipV="1">
          <a:off x="16318864" y="13294995"/>
          <a:ext cx="0" cy="152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74313</xdr:rowOff>
    </xdr:from>
    <xdr:ext cx="405111" cy="259045"/>
    <xdr:sp macro="" textlink="">
      <xdr:nvSpPr>
        <xdr:cNvPr id="443" name="【消防施設】&#10;有形固定資産減価償却率最小値テキスト">
          <a:extLst>
            <a:ext uri="{FF2B5EF4-FFF2-40B4-BE49-F238E27FC236}">
              <a16:creationId xmlns:a16="http://schemas.microsoft.com/office/drawing/2014/main" id="{4F859E4F-5B58-4A72-93EC-25EBCFA0792F}"/>
            </a:ext>
          </a:extLst>
        </xdr:cNvPr>
        <xdr:cNvSpPr txBox="1"/>
      </xdr:nvSpPr>
      <xdr:spPr>
        <a:xfrm>
          <a:off x="16357600" y="1481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70486</xdr:rowOff>
    </xdr:from>
    <xdr:to>
      <xdr:col>86</xdr:col>
      <xdr:colOff>25400</xdr:colOff>
      <xdr:row>86</xdr:row>
      <xdr:rowOff>70486</xdr:rowOff>
    </xdr:to>
    <xdr:cxnSp macro="">
      <xdr:nvCxnSpPr>
        <xdr:cNvPr id="444" name="直線コネクタ 443">
          <a:extLst>
            <a:ext uri="{FF2B5EF4-FFF2-40B4-BE49-F238E27FC236}">
              <a16:creationId xmlns:a16="http://schemas.microsoft.com/office/drawing/2014/main" id="{891F3D1B-A793-4C20-B25A-DF2D4AB23211}"/>
            </a:ext>
          </a:extLst>
        </xdr:cNvPr>
        <xdr:cNvCxnSpPr/>
      </xdr:nvCxnSpPr>
      <xdr:spPr>
        <a:xfrm>
          <a:off x="16230600" y="14815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40022</xdr:rowOff>
    </xdr:from>
    <xdr:ext cx="405111" cy="259045"/>
    <xdr:sp macro="" textlink="">
      <xdr:nvSpPr>
        <xdr:cNvPr id="445" name="【消防施設】&#10;有形固定資産減価償却率最大値テキスト">
          <a:extLst>
            <a:ext uri="{FF2B5EF4-FFF2-40B4-BE49-F238E27FC236}">
              <a16:creationId xmlns:a16="http://schemas.microsoft.com/office/drawing/2014/main" id="{5F3024FF-5996-4303-B31E-8F77F8FDF173}"/>
            </a:ext>
          </a:extLst>
        </xdr:cNvPr>
        <xdr:cNvSpPr txBox="1"/>
      </xdr:nvSpPr>
      <xdr:spPr>
        <a:xfrm>
          <a:off x="16357600" y="1307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93345</xdr:rowOff>
    </xdr:from>
    <xdr:to>
      <xdr:col>86</xdr:col>
      <xdr:colOff>25400</xdr:colOff>
      <xdr:row>77</xdr:row>
      <xdr:rowOff>93345</xdr:rowOff>
    </xdr:to>
    <xdr:cxnSp macro="">
      <xdr:nvCxnSpPr>
        <xdr:cNvPr id="446" name="直線コネクタ 445">
          <a:extLst>
            <a:ext uri="{FF2B5EF4-FFF2-40B4-BE49-F238E27FC236}">
              <a16:creationId xmlns:a16="http://schemas.microsoft.com/office/drawing/2014/main" id="{A3C9D927-B923-4878-A1BA-4636B67D3C1F}"/>
            </a:ext>
          </a:extLst>
        </xdr:cNvPr>
        <xdr:cNvCxnSpPr/>
      </xdr:nvCxnSpPr>
      <xdr:spPr>
        <a:xfrm>
          <a:off x="16230600" y="13294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118763</xdr:rowOff>
    </xdr:from>
    <xdr:ext cx="405111" cy="259045"/>
    <xdr:sp macro="" textlink="">
      <xdr:nvSpPr>
        <xdr:cNvPr id="447" name="【消防施設】&#10;有形固定資産減価償却率平均値テキスト">
          <a:extLst>
            <a:ext uri="{FF2B5EF4-FFF2-40B4-BE49-F238E27FC236}">
              <a16:creationId xmlns:a16="http://schemas.microsoft.com/office/drawing/2014/main" id="{8ADAB05B-2DAD-4581-867A-354C6E077F71}"/>
            </a:ext>
          </a:extLst>
        </xdr:cNvPr>
        <xdr:cNvSpPr txBox="1"/>
      </xdr:nvSpPr>
      <xdr:spPr>
        <a:xfrm>
          <a:off x="16357600" y="14006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95886</xdr:rowOff>
    </xdr:from>
    <xdr:to>
      <xdr:col>85</xdr:col>
      <xdr:colOff>177800</xdr:colOff>
      <xdr:row>83</xdr:row>
      <xdr:rowOff>26036</xdr:rowOff>
    </xdr:to>
    <xdr:sp macro="" textlink="">
      <xdr:nvSpPr>
        <xdr:cNvPr id="448" name="フローチャート: 判断 447">
          <a:extLst>
            <a:ext uri="{FF2B5EF4-FFF2-40B4-BE49-F238E27FC236}">
              <a16:creationId xmlns:a16="http://schemas.microsoft.com/office/drawing/2014/main" id="{EF628C82-091E-4D2A-84C1-9F1C48A77E3B}"/>
            </a:ext>
          </a:extLst>
        </xdr:cNvPr>
        <xdr:cNvSpPr/>
      </xdr:nvSpPr>
      <xdr:spPr>
        <a:xfrm>
          <a:off x="162687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55880</xdr:rowOff>
    </xdr:from>
    <xdr:to>
      <xdr:col>81</xdr:col>
      <xdr:colOff>101600</xdr:colOff>
      <xdr:row>82</xdr:row>
      <xdr:rowOff>157480</xdr:rowOff>
    </xdr:to>
    <xdr:sp macro="" textlink="">
      <xdr:nvSpPr>
        <xdr:cNvPr id="449" name="フローチャート: 判断 448">
          <a:extLst>
            <a:ext uri="{FF2B5EF4-FFF2-40B4-BE49-F238E27FC236}">
              <a16:creationId xmlns:a16="http://schemas.microsoft.com/office/drawing/2014/main" id="{84F28548-1D18-4097-80BD-C3D5B77C64A9}"/>
            </a:ext>
          </a:extLst>
        </xdr:cNvPr>
        <xdr:cNvSpPr/>
      </xdr:nvSpPr>
      <xdr:spPr>
        <a:xfrm>
          <a:off x="15430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17780</xdr:rowOff>
    </xdr:from>
    <xdr:to>
      <xdr:col>76</xdr:col>
      <xdr:colOff>165100</xdr:colOff>
      <xdr:row>82</xdr:row>
      <xdr:rowOff>119380</xdr:rowOff>
    </xdr:to>
    <xdr:sp macro="" textlink="">
      <xdr:nvSpPr>
        <xdr:cNvPr id="450" name="フローチャート: 判断 449">
          <a:extLst>
            <a:ext uri="{FF2B5EF4-FFF2-40B4-BE49-F238E27FC236}">
              <a16:creationId xmlns:a16="http://schemas.microsoft.com/office/drawing/2014/main" id="{C90F88D5-E03B-4A4D-BDA8-B7ECF478BE41}"/>
            </a:ext>
          </a:extLst>
        </xdr:cNvPr>
        <xdr:cNvSpPr/>
      </xdr:nvSpPr>
      <xdr:spPr>
        <a:xfrm>
          <a:off x="145415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120650</xdr:rowOff>
    </xdr:from>
    <xdr:to>
      <xdr:col>72</xdr:col>
      <xdr:colOff>38100</xdr:colOff>
      <xdr:row>83</xdr:row>
      <xdr:rowOff>50800</xdr:rowOff>
    </xdr:to>
    <xdr:sp macro="" textlink="">
      <xdr:nvSpPr>
        <xdr:cNvPr id="451" name="フローチャート: 判断 450">
          <a:extLst>
            <a:ext uri="{FF2B5EF4-FFF2-40B4-BE49-F238E27FC236}">
              <a16:creationId xmlns:a16="http://schemas.microsoft.com/office/drawing/2014/main" id="{0AFE1CBC-46BF-4C42-89E1-B15350BC3AE5}"/>
            </a:ext>
          </a:extLst>
        </xdr:cNvPr>
        <xdr:cNvSpPr/>
      </xdr:nvSpPr>
      <xdr:spPr>
        <a:xfrm>
          <a:off x="13652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170180</xdr:rowOff>
    </xdr:from>
    <xdr:to>
      <xdr:col>67</xdr:col>
      <xdr:colOff>101600</xdr:colOff>
      <xdr:row>82</xdr:row>
      <xdr:rowOff>100330</xdr:rowOff>
    </xdr:to>
    <xdr:sp macro="" textlink="">
      <xdr:nvSpPr>
        <xdr:cNvPr id="452" name="フローチャート: 判断 451">
          <a:extLst>
            <a:ext uri="{FF2B5EF4-FFF2-40B4-BE49-F238E27FC236}">
              <a16:creationId xmlns:a16="http://schemas.microsoft.com/office/drawing/2014/main" id="{4E27D447-CD92-44A5-9EC0-582DB61DD2A0}"/>
            </a:ext>
          </a:extLst>
        </xdr:cNvPr>
        <xdr:cNvSpPr/>
      </xdr:nvSpPr>
      <xdr:spPr>
        <a:xfrm>
          <a:off x="12763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3" name="テキスト ボックス 452">
          <a:extLst>
            <a:ext uri="{FF2B5EF4-FFF2-40B4-BE49-F238E27FC236}">
              <a16:creationId xmlns:a16="http://schemas.microsoft.com/office/drawing/2014/main" id="{0ECAF528-4709-4A72-8031-E9E663FDD71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4" name="テキスト ボックス 453">
          <a:extLst>
            <a:ext uri="{FF2B5EF4-FFF2-40B4-BE49-F238E27FC236}">
              <a16:creationId xmlns:a16="http://schemas.microsoft.com/office/drawing/2014/main" id="{022FEB38-9A51-450F-AC40-A8D406D24B4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55" name="テキスト ボックス 454">
          <a:extLst>
            <a:ext uri="{FF2B5EF4-FFF2-40B4-BE49-F238E27FC236}">
              <a16:creationId xmlns:a16="http://schemas.microsoft.com/office/drawing/2014/main" id="{364FA900-828D-402E-88C1-1B8AB9E73A1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56" name="テキスト ボックス 455">
          <a:extLst>
            <a:ext uri="{FF2B5EF4-FFF2-40B4-BE49-F238E27FC236}">
              <a16:creationId xmlns:a16="http://schemas.microsoft.com/office/drawing/2014/main" id="{49E56417-D10C-4002-9062-7914B28FD5A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57" name="テキスト ボックス 456">
          <a:extLst>
            <a:ext uri="{FF2B5EF4-FFF2-40B4-BE49-F238E27FC236}">
              <a16:creationId xmlns:a16="http://schemas.microsoft.com/office/drawing/2014/main" id="{0DA0FC4C-B214-41B5-81D3-CDA94BCAAA9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19686</xdr:rowOff>
    </xdr:from>
    <xdr:to>
      <xdr:col>85</xdr:col>
      <xdr:colOff>177800</xdr:colOff>
      <xdr:row>86</xdr:row>
      <xdr:rowOff>121286</xdr:rowOff>
    </xdr:to>
    <xdr:sp macro="" textlink="">
      <xdr:nvSpPr>
        <xdr:cNvPr id="458" name="楕円 457">
          <a:extLst>
            <a:ext uri="{FF2B5EF4-FFF2-40B4-BE49-F238E27FC236}">
              <a16:creationId xmlns:a16="http://schemas.microsoft.com/office/drawing/2014/main" id="{F6E67AFD-2C89-44B4-81E3-AD1C479C475A}"/>
            </a:ext>
          </a:extLst>
        </xdr:cNvPr>
        <xdr:cNvSpPr/>
      </xdr:nvSpPr>
      <xdr:spPr>
        <a:xfrm>
          <a:off x="16268700" y="1476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106063</xdr:rowOff>
    </xdr:from>
    <xdr:ext cx="405111" cy="259045"/>
    <xdr:sp macro="" textlink="">
      <xdr:nvSpPr>
        <xdr:cNvPr id="459" name="【消防施設】&#10;有形固定資産減価償却率該当値テキスト">
          <a:extLst>
            <a:ext uri="{FF2B5EF4-FFF2-40B4-BE49-F238E27FC236}">
              <a16:creationId xmlns:a16="http://schemas.microsoft.com/office/drawing/2014/main" id="{8ADE84DC-EA01-478A-9559-F500809DD450}"/>
            </a:ext>
          </a:extLst>
        </xdr:cNvPr>
        <xdr:cNvSpPr txBox="1"/>
      </xdr:nvSpPr>
      <xdr:spPr>
        <a:xfrm>
          <a:off x="16357600" y="14679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13970</xdr:rowOff>
    </xdr:from>
    <xdr:to>
      <xdr:col>81</xdr:col>
      <xdr:colOff>101600</xdr:colOff>
      <xdr:row>86</xdr:row>
      <xdr:rowOff>115570</xdr:rowOff>
    </xdr:to>
    <xdr:sp macro="" textlink="">
      <xdr:nvSpPr>
        <xdr:cNvPr id="460" name="楕円 459">
          <a:extLst>
            <a:ext uri="{FF2B5EF4-FFF2-40B4-BE49-F238E27FC236}">
              <a16:creationId xmlns:a16="http://schemas.microsoft.com/office/drawing/2014/main" id="{766EE3B8-5783-4436-9E6D-4962C2380483}"/>
            </a:ext>
          </a:extLst>
        </xdr:cNvPr>
        <xdr:cNvSpPr/>
      </xdr:nvSpPr>
      <xdr:spPr>
        <a:xfrm>
          <a:off x="15430500" y="1475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64770</xdr:rowOff>
    </xdr:from>
    <xdr:to>
      <xdr:col>85</xdr:col>
      <xdr:colOff>127000</xdr:colOff>
      <xdr:row>86</xdr:row>
      <xdr:rowOff>70486</xdr:rowOff>
    </xdr:to>
    <xdr:cxnSp macro="">
      <xdr:nvCxnSpPr>
        <xdr:cNvPr id="461" name="直線コネクタ 460">
          <a:extLst>
            <a:ext uri="{FF2B5EF4-FFF2-40B4-BE49-F238E27FC236}">
              <a16:creationId xmlns:a16="http://schemas.microsoft.com/office/drawing/2014/main" id="{F64FA1A5-EC44-4187-A57B-A57A428809DA}"/>
            </a:ext>
          </a:extLst>
        </xdr:cNvPr>
        <xdr:cNvCxnSpPr/>
      </xdr:nvCxnSpPr>
      <xdr:spPr>
        <a:xfrm>
          <a:off x="15481300" y="14809470"/>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4445</xdr:rowOff>
    </xdr:from>
    <xdr:to>
      <xdr:col>76</xdr:col>
      <xdr:colOff>165100</xdr:colOff>
      <xdr:row>86</xdr:row>
      <xdr:rowOff>106045</xdr:rowOff>
    </xdr:to>
    <xdr:sp macro="" textlink="">
      <xdr:nvSpPr>
        <xdr:cNvPr id="462" name="楕円 461">
          <a:extLst>
            <a:ext uri="{FF2B5EF4-FFF2-40B4-BE49-F238E27FC236}">
              <a16:creationId xmlns:a16="http://schemas.microsoft.com/office/drawing/2014/main" id="{B9119760-B700-4FCA-B8A1-FC42229BD27A}"/>
            </a:ext>
          </a:extLst>
        </xdr:cNvPr>
        <xdr:cNvSpPr/>
      </xdr:nvSpPr>
      <xdr:spPr>
        <a:xfrm>
          <a:off x="14541500" y="1474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55245</xdr:rowOff>
    </xdr:from>
    <xdr:to>
      <xdr:col>81</xdr:col>
      <xdr:colOff>50800</xdr:colOff>
      <xdr:row>86</xdr:row>
      <xdr:rowOff>64770</xdr:rowOff>
    </xdr:to>
    <xdr:cxnSp macro="">
      <xdr:nvCxnSpPr>
        <xdr:cNvPr id="463" name="直線コネクタ 462">
          <a:extLst>
            <a:ext uri="{FF2B5EF4-FFF2-40B4-BE49-F238E27FC236}">
              <a16:creationId xmlns:a16="http://schemas.microsoft.com/office/drawing/2014/main" id="{F3D776CB-AAEE-4F91-BBA5-690841F06F3A}"/>
            </a:ext>
          </a:extLst>
        </xdr:cNvPr>
        <xdr:cNvCxnSpPr/>
      </xdr:nvCxnSpPr>
      <xdr:spPr>
        <a:xfrm>
          <a:off x="14592300" y="1479994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4445</xdr:rowOff>
    </xdr:from>
    <xdr:to>
      <xdr:col>72</xdr:col>
      <xdr:colOff>38100</xdr:colOff>
      <xdr:row>86</xdr:row>
      <xdr:rowOff>106045</xdr:rowOff>
    </xdr:to>
    <xdr:sp macro="" textlink="">
      <xdr:nvSpPr>
        <xdr:cNvPr id="464" name="楕円 463">
          <a:extLst>
            <a:ext uri="{FF2B5EF4-FFF2-40B4-BE49-F238E27FC236}">
              <a16:creationId xmlns:a16="http://schemas.microsoft.com/office/drawing/2014/main" id="{A91492FD-4A68-4C25-B6C3-73D2C02E5E46}"/>
            </a:ext>
          </a:extLst>
        </xdr:cNvPr>
        <xdr:cNvSpPr/>
      </xdr:nvSpPr>
      <xdr:spPr>
        <a:xfrm>
          <a:off x="13652500" y="1474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55245</xdr:rowOff>
    </xdr:from>
    <xdr:to>
      <xdr:col>76</xdr:col>
      <xdr:colOff>114300</xdr:colOff>
      <xdr:row>86</xdr:row>
      <xdr:rowOff>55245</xdr:rowOff>
    </xdr:to>
    <xdr:cxnSp macro="">
      <xdr:nvCxnSpPr>
        <xdr:cNvPr id="465" name="直線コネクタ 464">
          <a:extLst>
            <a:ext uri="{FF2B5EF4-FFF2-40B4-BE49-F238E27FC236}">
              <a16:creationId xmlns:a16="http://schemas.microsoft.com/office/drawing/2014/main" id="{31CF06F4-495C-4753-8764-7A3E6556D887}"/>
            </a:ext>
          </a:extLst>
        </xdr:cNvPr>
        <xdr:cNvCxnSpPr/>
      </xdr:nvCxnSpPr>
      <xdr:spPr>
        <a:xfrm>
          <a:off x="13703300" y="147999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2557</xdr:rowOff>
    </xdr:from>
    <xdr:ext cx="405111" cy="259045"/>
    <xdr:sp macro="" textlink="">
      <xdr:nvSpPr>
        <xdr:cNvPr id="466" name="n_1aveValue【消防施設】&#10;有形固定資産減価償却率">
          <a:extLst>
            <a:ext uri="{FF2B5EF4-FFF2-40B4-BE49-F238E27FC236}">
              <a16:creationId xmlns:a16="http://schemas.microsoft.com/office/drawing/2014/main" id="{70711331-95D7-403C-90D6-621CB3343FBC}"/>
            </a:ext>
          </a:extLst>
        </xdr:cNvPr>
        <xdr:cNvSpPr txBox="1"/>
      </xdr:nvSpPr>
      <xdr:spPr>
        <a:xfrm>
          <a:off x="152660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135907</xdr:rowOff>
    </xdr:from>
    <xdr:ext cx="405111" cy="259045"/>
    <xdr:sp macro="" textlink="">
      <xdr:nvSpPr>
        <xdr:cNvPr id="467" name="n_2aveValue【消防施設】&#10;有形固定資産減価償却率">
          <a:extLst>
            <a:ext uri="{FF2B5EF4-FFF2-40B4-BE49-F238E27FC236}">
              <a16:creationId xmlns:a16="http://schemas.microsoft.com/office/drawing/2014/main" id="{F08D8F63-34FA-49F3-B5DD-5173C5DF6605}"/>
            </a:ext>
          </a:extLst>
        </xdr:cNvPr>
        <xdr:cNvSpPr txBox="1"/>
      </xdr:nvSpPr>
      <xdr:spPr>
        <a:xfrm>
          <a:off x="14389744" y="1385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67327</xdr:rowOff>
    </xdr:from>
    <xdr:ext cx="405111" cy="259045"/>
    <xdr:sp macro="" textlink="">
      <xdr:nvSpPr>
        <xdr:cNvPr id="468" name="n_3aveValue【消防施設】&#10;有形固定資産減価償却率">
          <a:extLst>
            <a:ext uri="{FF2B5EF4-FFF2-40B4-BE49-F238E27FC236}">
              <a16:creationId xmlns:a16="http://schemas.microsoft.com/office/drawing/2014/main" id="{3DB6C1BD-270A-461E-8E47-06C4D8558546}"/>
            </a:ext>
          </a:extLst>
        </xdr:cNvPr>
        <xdr:cNvSpPr txBox="1"/>
      </xdr:nvSpPr>
      <xdr:spPr>
        <a:xfrm>
          <a:off x="13500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116857</xdr:rowOff>
    </xdr:from>
    <xdr:ext cx="405111" cy="259045"/>
    <xdr:sp macro="" textlink="">
      <xdr:nvSpPr>
        <xdr:cNvPr id="469" name="n_4aveValue【消防施設】&#10;有形固定資産減価償却率">
          <a:extLst>
            <a:ext uri="{FF2B5EF4-FFF2-40B4-BE49-F238E27FC236}">
              <a16:creationId xmlns:a16="http://schemas.microsoft.com/office/drawing/2014/main" id="{D8BD03EE-9BF1-42F6-8FC8-39D46C1F80E7}"/>
            </a:ext>
          </a:extLst>
        </xdr:cNvPr>
        <xdr:cNvSpPr txBox="1"/>
      </xdr:nvSpPr>
      <xdr:spPr>
        <a:xfrm>
          <a:off x="12611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106697</xdr:rowOff>
    </xdr:from>
    <xdr:ext cx="405111" cy="259045"/>
    <xdr:sp macro="" textlink="">
      <xdr:nvSpPr>
        <xdr:cNvPr id="470" name="n_1mainValue【消防施設】&#10;有形固定資産減価償却率">
          <a:extLst>
            <a:ext uri="{FF2B5EF4-FFF2-40B4-BE49-F238E27FC236}">
              <a16:creationId xmlns:a16="http://schemas.microsoft.com/office/drawing/2014/main" id="{BCD1CBF8-3FC0-4DE2-BAFA-5E561F3504D5}"/>
            </a:ext>
          </a:extLst>
        </xdr:cNvPr>
        <xdr:cNvSpPr txBox="1"/>
      </xdr:nvSpPr>
      <xdr:spPr>
        <a:xfrm>
          <a:off x="15266044"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97172</xdr:rowOff>
    </xdr:from>
    <xdr:ext cx="405111" cy="259045"/>
    <xdr:sp macro="" textlink="">
      <xdr:nvSpPr>
        <xdr:cNvPr id="471" name="n_2mainValue【消防施設】&#10;有形固定資産減価償却率">
          <a:extLst>
            <a:ext uri="{FF2B5EF4-FFF2-40B4-BE49-F238E27FC236}">
              <a16:creationId xmlns:a16="http://schemas.microsoft.com/office/drawing/2014/main" id="{E22D8F8A-A0FE-4BC4-9D07-F744A37131C2}"/>
            </a:ext>
          </a:extLst>
        </xdr:cNvPr>
        <xdr:cNvSpPr txBox="1"/>
      </xdr:nvSpPr>
      <xdr:spPr>
        <a:xfrm>
          <a:off x="14389744" y="1484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97172</xdr:rowOff>
    </xdr:from>
    <xdr:ext cx="405111" cy="259045"/>
    <xdr:sp macro="" textlink="">
      <xdr:nvSpPr>
        <xdr:cNvPr id="472" name="n_3mainValue【消防施設】&#10;有形固定資産減価償却率">
          <a:extLst>
            <a:ext uri="{FF2B5EF4-FFF2-40B4-BE49-F238E27FC236}">
              <a16:creationId xmlns:a16="http://schemas.microsoft.com/office/drawing/2014/main" id="{6F93C7AB-8689-4EBD-963C-4DFD18776DE6}"/>
            </a:ext>
          </a:extLst>
        </xdr:cNvPr>
        <xdr:cNvSpPr txBox="1"/>
      </xdr:nvSpPr>
      <xdr:spPr>
        <a:xfrm>
          <a:off x="13500744" y="1484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73" name="正方形/長方形 472">
          <a:extLst>
            <a:ext uri="{FF2B5EF4-FFF2-40B4-BE49-F238E27FC236}">
              <a16:creationId xmlns:a16="http://schemas.microsoft.com/office/drawing/2014/main" id="{B321719C-42EF-4D1A-9D60-E483C02FA5A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74" name="正方形/長方形 473">
          <a:extLst>
            <a:ext uri="{FF2B5EF4-FFF2-40B4-BE49-F238E27FC236}">
              <a16:creationId xmlns:a16="http://schemas.microsoft.com/office/drawing/2014/main" id="{0A2BCFB6-0DD2-4702-AF18-F98139C9FC3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75" name="正方形/長方形 474">
          <a:extLst>
            <a:ext uri="{FF2B5EF4-FFF2-40B4-BE49-F238E27FC236}">
              <a16:creationId xmlns:a16="http://schemas.microsoft.com/office/drawing/2014/main" id="{EC03F977-7622-4084-8DD7-D6F75CBCC19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76" name="正方形/長方形 475">
          <a:extLst>
            <a:ext uri="{FF2B5EF4-FFF2-40B4-BE49-F238E27FC236}">
              <a16:creationId xmlns:a16="http://schemas.microsoft.com/office/drawing/2014/main" id="{93188766-F918-4437-AE82-1CD5A5CC0A8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77" name="正方形/長方形 476">
          <a:extLst>
            <a:ext uri="{FF2B5EF4-FFF2-40B4-BE49-F238E27FC236}">
              <a16:creationId xmlns:a16="http://schemas.microsoft.com/office/drawing/2014/main" id="{9E35CDDF-53CE-4533-88C8-54D6C0103CA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78" name="正方形/長方形 477">
          <a:extLst>
            <a:ext uri="{FF2B5EF4-FFF2-40B4-BE49-F238E27FC236}">
              <a16:creationId xmlns:a16="http://schemas.microsoft.com/office/drawing/2014/main" id="{F3C3187E-1FC1-4D29-B156-B5512935F40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79" name="正方形/長方形 478">
          <a:extLst>
            <a:ext uri="{FF2B5EF4-FFF2-40B4-BE49-F238E27FC236}">
              <a16:creationId xmlns:a16="http://schemas.microsoft.com/office/drawing/2014/main" id="{B1A8915A-5D41-401E-96D8-88A3C16A0A1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0" name="正方形/長方形 479">
          <a:extLst>
            <a:ext uri="{FF2B5EF4-FFF2-40B4-BE49-F238E27FC236}">
              <a16:creationId xmlns:a16="http://schemas.microsoft.com/office/drawing/2014/main" id="{C294EF43-179D-4575-AAC1-5AF2B7AD708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1" name="テキスト ボックス 480">
          <a:extLst>
            <a:ext uri="{FF2B5EF4-FFF2-40B4-BE49-F238E27FC236}">
              <a16:creationId xmlns:a16="http://schemas.microsoft.com/office/drawing/2014/main" id="{8455BE56-995A-4DEF-A562-D9BEC9DC6B8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2" name="直線コネクタ 481">
          <a:extLst>
            <a:ext uri="{FF2B5EF4-FFF2-40B4-BE49-F238E27FC236}">
              <a16:creationId xmlns:a16="http://schemas.microsoft.com/office/drawing/2014/main" id="{32A88556-F0AE-46D1-8111-438103691AA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83" name="直線コネクタ 482">
          <a:extLst>
            <a:ext uri="{FF2B5EF4-FFF2-40B4-BE49-F238E27FC236}">
              <a16:creationId xmlns:a16="http://schemas.microsoft.com/office/drawing/2014/main" id="{487BD95B-1435-491B-BB50-DDD9B59D2FAA}"/>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84" name="テキスト ボックス 483">
          <a:extLst>
            <a:ext uri="{FF2B5EF4-FFF2-40B4-BE49-F238E27FC236}">
              <a16:creationId xmlns:a16="http://schemas.microsoft.com/office/drawing/2014/main" id="{9AF00CE6-BB96-4143-82AD-6B671EE9C41E}"/>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85" name="直線コネクタ 484">
          <a:extLst>
            <a:ext uri="{FF2B5EF4-FFF2-40B4-BE49-F238E27FC236}">
              <a16:creationId xmlns:a16="http://schemas.microsoft.com/office/drawing/2014/main" id="{892C7221-2742-4F31-804C-316C328724C9}"/>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86" name="テキスト ボックス 485">
          <a:extLst>
            <a:ext uri="{FF2B5EF4-FFF2-40B4-BE49-F238E27FC236}">
              <a16:creationId xmlns:a16="http://schemas.microsoft.com/office/drawing/2014/main" id="{ACAE7AA2-AEB5-40E0-B2AA-7019741D82F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87" name="直線コネクタ 486">
          <a:extLst>
            <a:ext uri="{FF2B5EF4-FFF2-40B4-BE49-F238E27FC236}">
              <a16:creationId xmlns:a16="http://schemas.microsoft.com/office/drawing/2014/main" id="{9DC1029A-FF7B-44CC-86CF-280E6A2CFBFC}"/>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88" name="テキスト ボックス 487">
          <a:extLst>
            <a:ext uri="{FF2B5EF4-FFF2-40B4-BE49-F238E27FC236}">
              <a16:creationId xmlns:a16="http://schemas.microsoft.com/office/drawing/2014/main" id="{00BC3BA4-9458-49E3-82A7-27CED88FE77E}"/>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89" name="直線コネクタ 488">
          <a:extLst>
            <a:ext uri="{FF2B5EF4-FFF2-40B4-BE49-F238E27FC236}">
              <a16:creationId xmlns:a16="http://schemas.microsoft.com/office/drawing/2014/main" id="{6EBB4479-8BFA-4C55-AB1F-3D34FEBD576B}"/>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90" name="テキスト ボックス 489">
          <a:extLst>
            <a:ext uri="{FF2B5EF4-FFF2-40B4-BE49-F238E27FC236}">
              <a16:creationId xmlns:a16="http://schemas.microsoft.com/office/drawing/2014/main" id="{88F86584-F483-4C92-8A49-3252F1895E63}"/>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91" name="直線コネクタ 490">
          <a:extLst>
            <a:ext uri="{FF2B5EF4-FFF2-40B4-BE49-F238E27FC236}">
              <a16:creationId xmlns:a16="http://schemas.microsoft.com/office/drawing/2014/main" id="{0AE68300-10E1-49C5-BA74-CF80486F8C1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92" name="テキスト ボックス 491">
          <a:extLst>
            <a:ext uri="{FF2B5EF4-FFF2-40B4-BE49-F238E27FC236}">
              <a16:creationId xmlns:a16="http://schemas.microsoft.com/office/drawing/2014/main" id="{2C39A509-76AD-4438-A37B-5134EFF3B75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93" name="【消防施設】&#10;一人当たり面積グラフ枠">
          <a:extLst>
            <a:ext uri="{FF2B5EF4-FFF2-40B4-BE49-F238E27FC236}">
              <a16:creationId xmlns:a16="http://schemas.microsoft.com/office/drawing/2014/main" id="{5DB81B6E-D9FC-4720-A58B-7E695C99D04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97992</xdr:rowOff>
    </xdr:from>
    <xdr:to>
      <xdr:col>116</xdr:col>
      <xdr:colOff>62864</xdr:colOff>
      <xdr:row>86</xdr:row>
      <xdr:rowOff>27584</xdr:rowOff>
    </xdr:to>
    <xdr:cxnSp macro="">
      <xdr:nvCxnSpPr>
        <xdr:cNvPr id="494" name="直線コネクタ 493">
          <a:extLst>
            <a:ext uri="{FF2B5EF4-FFF2-40B4-BE49-F238E27FC236}">
              <a16:creationId xmlns:a16="http://schemas.microsoft.com/office/drawing/2014/main" id="{C6AD42BE-6C3B-4F00-8FC7-093228FD0350}"/>
            </a:ext>
          </a:extLst>
        </xdr:cNvPr>
        <xdr:cNvCxnSpPr/>
      </xdr:nvCxnSpPr>
      <xdr:spPr>
        <a:xfrm flipV="1">
          <a:off x="22160864" y="13471092"/>
          <a:ext cx="0" cy="1301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31411</xdr:rowOff>
    </xdr:from>
    <xdr:ext cx="469744" cy="259045"/>
    <xdr:sp macro="" textlink="">
      <xdr:nvSpPr>
        <xdr:cNvPr id="495" name="【消防施設】&#10;一人当たり面積最小値テキスト">
          <a:extLst>
            <a:ext uri="{FF2B5EF4-FFF2-40B4-BE49-F238E27FC236}">
              <a16:creationId xmlns:a16="http://schemas.microsoft.com/office/drawing/2014/main" id="{8465EA88-6B5C-47ED-B08F-A7F5159EDAA0}"/>
            </a:ext>
          </a:extLst>
        </xdr:cNvPr>
        <xdr:cNvSpPr txBox="1"/>
      </xdr:nvSpPr>
      <xdr:spPr>
        <a:xfrm>
          <a:off x="22199600" y="1477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27584</xdr:rowOff>
    </xdr:from>
    <xdr:to>
      <xdr:col>116</xdr:col>
      <xdr:colOff>152400</xdr:colOff>
      <xdr:row>86</xdr:row>
      <xdr:rowOff>27584</xdr:rowOff>
    </xdr:to>
    <xdr:cxnSp macro="">
      <xdr:nvCxnSpPr>
        <xdr:cNvPr id="496" name="直線コネクタ 495">
          <a:extLst>
            <a:ext uri="{FF2B5EF4-FFF2-40B4-BE49-F238E27FC236}">
              <a16:creationId xmlns:a16="http://schemas.microsoft.com/office/drawing/2014/main" id="{93D649B4-83B0-4192-86A0-37E35A7C6FE7}"/>
            </a:ext>
          </a:extLst>
        </xdr:cNvPr>
        <xdr:cNvCxnSpPr/>
      </xdr:nvCxnSpPr>
      <xdr:spPr>
        <a:xfrm>
          <a:off x="22072600" y="1477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44669</xdr:rowOff>
    </xdr:from>
    <xdr:ext cx="469744" cy="259045"/>
    <xdr:sp macro="" textlink="">
      <xdr:nvSpPr>
        <xdr:cNvPr id="497" name="【消防施設】&#10;一人当たり面積最大値テキスト">
          <a:extLst>
            <a:ext uri="{FF2B5EF4-FFF2-40B4-BE49-F238E27FC236}">
              <a16:creationId xmlns:a16="http://schemas.microsoft.com/office/drawing/2014/main" id="{40C4A676-F3F2-4D0C-9A14-B37D0F654D12}"/>
            </a:ext>
          </a:extLst>
        </xdr:cNvPr>
        <xdr:cNvSpPr txBox="1"/>
      </xdr:nvSpPr>
      <xdr:spPr>
        <a:xfrm>
          <a:off x="22199600" y="13246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97992</xdr:rowOff>
    </xdr:from>
    <xdr:to>
      <xdr:col>116</xdr:col>
      <xdr:colOff>152400</xdr:colOff>
      <xdr:row>78</xdr:row>
      <xdr:rowOff>97992</xdr:rowOff>
    </xdr:to>
    <xdr:cxnSp macro="">
      <xdr:nvCxnSpPr>
        <xdr:cNvPr id="498" name="直線コネクタ 497">
          <a:extLst>
            <a:ext uri="{FF2B5EF4-FFF2-40B4-BE49-F238E27FC236}">
              <a16:creationId xmlns:a16="http://schemas.microsoft.com/office/drawing/2014/main" id="{E6BE7916-052C-4911-940F-0B8A72802EB7}"/>
            </a:ext>
          </a:extLst>
        </xdr:cNvPr>
        <xdr:cNvCxnSpPr/>
      </xdr:nvCxnSpPr>
      <xdr:spPr>
        <a:xfrm>
          <a:off x="22072600" y="13471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75100</xdr:rowOff>
    </xdr:from>
    <xdr:ext cx="469744" cy="259045"/>
    <xdr:sp macro="" textlink="">
      <xdr:nvSpPr>
        <xdr:cNvPr id="499" name="【消防施設】&#10;一人当たり面積平均値テキスト">
          <a:extLst>
            <a:ext uri="{FF2B5EF4-FFF2-40B4-BE49-F238E27FC236}">
              <a16:creationId xmlns:a16="http://schemas.microsoft.com/office/drawing/2014/main" id="{D30B66E7-9385-462D-AC2E-59700A311B7C}"/>
            </a:ext>
          </a:extLst>
        </xdr:cNvPr>
        <xdr:cNvSpPr txBox="1"/>
      </xdr:nvSpPr>
      <xdr:spPr>
        <a:xfrm>
          <a:off x="22199600" y="144769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52223</xdr:rowOff>
    </xdr:from>
    <xdr:to>
      <xdr:col>116</xdr:col>
      <xdr:colOff>114300</xdr:colOff>
      <xdr:row>85</xdr:row>
      <xdr:rowOff>153823</xdr:rowOff>
    </xdr:to>
    <xdr:sp macro="" textlink="">
      <xdr:nvSpPr>
        <xdr:cNvPr id="500" name="フローチャート: 判断 499">
          <a:extLst>
            <a:ext uri="{FF2B5EF4-FFF2-40B4-BE49-F238E27FC236}">
              <a16:creationId xmlns:a16="http://schemas.microsoft.com/office/drawing/2014/main" id="{85A43E57-5C93-41F3-8C3A-1BF444450C88}"/>
            </a:ext>
          </a:extLst>
        </xdr:cNvPr>
        <xdr:cNvSpPr/>
      </xdr:nvSpPr>
      <xdr:spPr>
        <a:xfrm>
          <a:off x="22110700" y="1462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58623</xdr:rowOff>
    </xdr:from>
    <xdr:to>
      <xdr:col>112</xdr:col>
      <xdr:colOff>38100</xdr:colOff>
      <xdr:row>85</xdr:row>
      <xdr:rowOff>160223</xdr:rowOff>
    </xdr:to>
    <xdr:sp macro="" textlink="">
      <xdr:nvSpPr>
        <xdr:cNvPr id="501" name="フローチャート: 判断 500">
          <a:extLst>
            <a:ext uri="{FF2B5EF4-FFF2-40B4-BE49-F238E27FC236}">
              <a16:creationId xmlns:a16="http://schemas.microsoft.com/office/drawing/2014/main" id="{080F0530-D76A-4E6E-82F4-9CAFF8967789}"/>
            </a:ext>
          </a:extLst>
        </xdr:cNvPr>
        <xdr:cNvSpPr/>
      </xdr:nvSpPr>
      <xdr:spPr>
        <a:xfrm>
          <a:off x="21272500" y="14631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52679</xdr:rowOff>
    </xdr:from>
    <xdr:to>
      <xdr:col>107</xdr:col>
      <xdr:colOff>101600</xdr:colOff>
      <xdr:row>85</xdr:row>
      <xdr:rowOff>154279</xdr:rowOff>
    </xdr:to>
    <xdr:sp macro="" textlink="">
      <xdr:nvSpPr>
        <xdr:cNvPr id="502" name="フローチャート: 判断 501">
          <a:extLst>
            <a:ext uri="{FF2B5EF4-FFF2-40B4-BE49-F238E27FC236}">
              <a16:creationId xmlns:a16="http://schemas.microsoft.com/office/drawing/2014/main" id="{8ADFABA0-552B-4EC9-AA21-806661D57F88}"/>
            </a:ext>
          </a:extLst>
        </xdr:cNvPr>
        <xdr:cNvSpPr/>
      </xdr:nvSpPr>
      <xdr:spPr>
        <a:xfrm>
          <a:off x="20383500" y="14625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54508</xdr:rowOff>
    </xdr:from>
    <xdr:to>
      <xdr:col>102</xdr:col>
      <xdr:colOff>165100</xdr:colOff>
      <xdr:row>85</xdr:row>
      <xdr:rowOff>156108</xdr:rowOff>
    </xdr:to>
    <xdr:sp macro="" textlink="">
      <xdr:nvSpPr>
        <xdr:cNvPr id="503" name="フローチャート: 判断 502">
          <a:extLst>
            <a:ext uri="{FF2B5EF4-FFF2-40B4-BE49-F238E27FC236}">
              <a16:creationId xmlns:a16="http://schemas.microsoft.com/office/drawing/2014/main" id="{CE847432-3DF1-4D84-80CF-DCAE860A0489}"/>
            </a:ext>
          </a:extLst>
        </xdr:cNvPr>
        <xdr:cNvSpPr/>
      </xdr:nvSpPr>
      <xdr:spPr>
        <a:xfrm>
          <a:off x="194945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60909</xdr:rowOff>
    </xdr:from>
    <xdr:to>
      <xdr:col>98</xdr:col>
      <xdr:colOff>38100</xdr:colOff>
      <xdr:row>85</xdr:row>
      <xdr:rowOff>162509</xdr:rowOff>
    </xdr:to>
    <xdr:sp macro="" textlink="">
      <xdr:nvSpPr>
        <xdr:cNvPr id="504" name="フローチャート: 判断 503">
          <a:extLst>
            <a:ext uri="{FF2B5EF4-FFF2-40B4-BE49-F238E27FC236}">
              <a16:creationId xmlns:a16="http://schemas.microsoft.com/office/drawing/2014/main" id="{AF7D6157-38DC-419F-89E0-B95B97802136}"/>
            </a:ext>
          </a:extLst>
        </xdr:cNvPr>
        <xdr:cNvSpPr/>
      </xdr:nvSpPr>
      <xdr:spPr>
        <a:xfrm>
          <a:off x="18605500" y="1463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05" name="テキスト ボックス 504">
          <a:extLst>
            <a:ext uri="{FF2B5EF4-FFF2-40B4-BE49-F238E27FC236}">
              <a16:creationId xmlns:a16="http://schemas.microsoft.com/office/drawing/2014/main" id="{05C4622B-A764-4E57-AD70-BDFD8803822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06" name="テキスト ボックス 505">
          <a:extLst>
            <a:ext uri="{FF2B5EF4-FFF2-40B4-BE49-F238E27FC236}">
              <a16:creationId xmlns:a16="http://schemas.microsoft.com/office/drawing/2014/main" id="{093DCD97-6EB7-49B2-9A62-24071CB39E0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07" name="テキスト ボックス 506">
          <a:extLst>
            <a:ext uri="{FF2B5EF4-FFF2-40B4-BE49-F238E27FC236}">
              <a16:creationId xmlns:a16="http://schemas.microsoft.com/office/drawing/2014/main" id="{6E1B6EC6-2F2F-4379-BF3B-A0359CBB548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08" name="テキスト ボックス 507">
          <a:extLst>
            <a:ext uri="{FF2B5EF4-FFF2-40B4-BE49-F238E27FC236}">
              <a16:creationId xmlns:a16="http://schemas.microsoft.com/office/drawing/2014/main" id="{F12F1275-A24F-4A8F-97E1-B16907425C7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09" name="テキスト ボックス 508">
          <a:extLst>
            <a:ext uri="{FF2B5EF4-FFF2-40B4-BE49-F238E27FC236}">
              <a16:creationId xmlns:a16="http://schemas.microsoft.com/office/drawing/2014/main" id="{8228960F-CD12-4082-BF9C-D5BF0FAE653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108916</xdr:rowOff>
    </xdr:from>
    <xdr:to>
      <xdr:col>116</xdr:col>
      <xdr:colOff>114300</xdr:colOff>
      <xdr:row>86</xdr:row>
      <xdr:rowOff>39066</xdr:rowOff>
    </xdr:to>
    <xdr:sp macro="" textlink="">
      <xdr:nvSpPr>
        <xdr:cNvPr id="510" name="楕円 509">
          <a:extLst>
            <a:ext uri="{FF2B5EF4-FFF2-40B4-BE49-F238E27FC236}">
              <a16:creationId xmlns:a16="http://schemas.microsoft.com/office/drawing/2014/main" id="{590ED8C4-C233-45D9-B389-E1465A377A76}"/>
            </a:ext>
          </a:extLst>
        </xdr:cNvPr>
        <xdr:cNvSpPr/>
      </xdr:nvSpPr>
      <xdr:spPr>
        <a:xfrm>
          <a:off x="22110700" y="1468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30650</xdr:rowOff>
    </xdr:from>
    <xdr:ext cx="469744" cy="259045"/>
    <xdr:sp macro="" textlink="">
      <xdr:nvSpPr>
        <xdr:cNvPr id="511" name="【消防施設】&#10;一人当たり面積該当値テキスト">
          <a:extLst>
            <a:ext uri="{FF2B5EF4-FFF2-40B4-BE49-F238E27FC236}">
              <a16:creationId xmlns:a16="http://schemas.microsoft.com/office/drawing/2014/main" id="{5B94055D-425D-4BA5-A8A8-845ACD60FB5B}"/>
            </a:ext>
          </a:extLst>
        </xdr:cNvPr>
        <xdr:cNvSpPr txBox="1"/>
      </xdr:nvSpPr>
      <xdr:spPr>
        <a:xfrm>
          <a:off x="22199600" y="14603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110286</xdr:rowOff>
    </xdr:from>
    <xdr:to>
      <xdr:col>112</xdr:col>
      <xdr:colOff>38100</xdr:colOff>
      <xdr:row>86</xdr:row>
      <xdr:rowOff>40436</xdr:rowOff>
    </xdr:to>
    <xdr:sp macro="" textlink="">
      <xdr:nvSpPr>
        <xdr:cNvPr id="512" name="楕円 511">
          <a:extLst>
            <a:ext uri="{FF2B5EF4-FFF2-40B4-BE49-F238E27FC236}">
              <a16:creationId xmlns:a16="http://schemas.microsoft.com/office/drawing/2014/main" id="{FDFEBAF6-CB39-4A7B-B6A4-CDE40FF71E53}"/>
            </a:ext>
          </a:extLst>
        </xdr:cNvPr>
        <xdr:cNvSpPr/>
      </xdr:nvSpPr>
      <xdr:spPr>
        <a:xfrm>
          <a:off x="21272500" y="1468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159716</xdr:rowOff>
    </xdr:from>
    <xdr:to>
      <xdr:col>116</xdr:col>
      <xdr:colOff>63500</xdr:colOff>
      <xdr:row>85</xdr:row>
      <xdr:rowOff>161086</xdr:rowOff>
    </xdr:to>
    <xdr:cxnSp macro="">
      <xdr:nvCxnSpPr>
        <xdr:cNvPr id="513" name="直線コネクタ 512">
          <a:extLst>
            <a:ext uri="{FF2B5EF4-FFF2-40B4-BE49-F238E27FC236}">
              <a16:creationId xmlns:a16="http://schemas.microsoft.com/office/drawing/2014/main" id="{4BE679ED-62AC-4374-800F-EBCBB519B3E6}"/>
            </a:ext>
          </a:extLst>
        </xdr:cNvPr>
        <xdr:cNvCxnSpPr/>
      </xdr:nvCxnSpPr>
      <xdr:spPr>
        <a:xfrm flipV="1">
          <a:off x="21323300" y="14732966"/>
          <a:ext cx="838200" cy="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111658</xdr:rowOff>
    </xdr:from>
    <xdr:to>
      <xdr:col>107</xdr:col>
      <xdr:colOff>101600</xdr:colOff>
      <xdr:row>86</xdr:row>
      <xdr:rowOff>41808</xdr:rowOff>
    </xdr:to>
    <xdr:sp macro="" textlink="">
      <xdr:nvSpPr>
        <xdr:cNvPr id="514" name="楕円 513">
          <a:extLst>
            <a:ext uri="{FF2B5EF4-FFF2-40B4-BE49-F238E27FC236}">
              <a16:creationId xmlns:a16="http://schemas.microsoft.com/office/drawing/2014/main" id="{48D5D2D1-5DA6-4869-AE6F-DAB5C38E9B74}"/>
            </a:ext>
          </a:extLst>
        </xdr:cNvPr>
        <xdr:cNvSpPr/>
      </xdr:nvSpPr>
      <xdr:spPr>
        <a:xfrm>
          <a:off x="20383500" y="1468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161086</xdr:rowOff>
    </xdr:from>
    <xdr:to>
      <xdr:col>111</xdr:col>
      <xdr:colOff>177800</xdr:colOff>
      <xdr:row>85</xdr:row>
      <xdr:rowOff>162458</xdr:rowOff>
    </xdr:to>
    <xdr:cxnSp macro="">
      <xdr:nvCxnSpPr>
        <xdr:cNvPr id="515" name="直線コネクタ 514">
          <a:extLst>
            <a:ext uri="{FF2B5EF4-FFF2-40B4-BE49-F238E27FC236}">
              <a16:creationId xmlns:a16="http://schemas.microsoft.com/office/drawing/2014/main" id="{CA5E655E-0096-4CB1-AA46-2E5F18EE1F0C}"/>
            </a:ext>
          </a:extLst>
        </xdr:cNvPr>
        <xdr:cNvCxnSpPr/>
      </xdr:nvCxnSpPr>
      <xdr:spPr>
        <a:xfrm flipV="1">
          <a:off x="20434300" y="14734336"/>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113030</xdr:rowOff>
    </xdr:from>
    <xdr:to>
      <xdr:col>102</xdr:col>
      <xdr:colOff>165100</xdr:colOff>
      <xdr:row>86</xdr:row>
      <xdr:rowOff>43180</xdr:rowOff>
    </xdr:to>
    <xdr:sp macro="" textlink="">
      <xdr:nvSpPr>
        <xdr:cNvPr id="516" name="楕円 515">
          <a:extLst>
            <a:ext uri="{FF2B5EF4-FFF2-40B4-BE49-F238E27FC236}">
              <a16:creationId xmlns:a16="http://schemas.microsoft.com/office/drawing/2014/main" id="{70F9131F-E067-43F8-ADE3-B059DB73D66E}"/>
            </a:ext>
          </a:extLst>
        </xdr:cNvPr>
        <xdr:cNvSpPr/>
      </xdr:nvSpPr>
      <xdr:spPr>
        <a:xfrm>
          <a:off x="19494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162458</xdr:rowOff>
    </xdr:from>
    <xdr:to>
      <xdr:col>107</xdr:col>
      <xdr:colOff>50800</xdr:colOff>
      <xdr:row>85</xdr:row>
      <xdr:rowOff>163830</xdr:rowOff>
    </xdr:to>
    <xdr:cxnSp macro="">
      <xdr:nvCxnSpPr>
        <xdr:cNvPr id="517" name="直線コネクタ 516">
          <a:extLst>
            <a:ext uri="{FF2B5EF4-FFF2-40B4-BE49-F238E27FC236}">
              <a16:creationId xmlns:a16="http://schemas.microsoft.com/office/drawing/2014/main" id="{92AF21AC-7A1A-4EB1-8297-B7B050466B69}"/>
            </a:ext>
          </a:extLst>
        </xdr:cNvPr>
        <xdr:cNvCxnSpPr/>
      </xdr:nvCxnSpPr>
      <xdr:spPr>
        <a:xfrm flipV="1">
          <a:off x="19545300" y="14735708"/>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5300</xdr:rowOff>
    </xdr:from>
    <xdr:ext cx="469744" cy="259045"/>
    <xdr:sp macro="" textlink="">
      <xdr:nvSpPr>
        <xdr:cNvPr id="518" name="n_1aveValue【消防施設】&#10;一人当たり面積">
          <a:extLst>
            <a:ext uri="{FF2B5EF4-FFF2-40B4-BE49-F238E27FC236}">
              <a16:creationId xmlns:a16="http://schemas.microsoft.com/office/drawing/2014/main" id="{C0067B4F-3AC1-4BCD-A170-401B33C34E96}"/>
            </a:ext>
          </a:extLst>
        </xdr:cNvPr>
        <xdr:cNvSpPr txBox="1"/>
      </xdr:nvSpPr>
      <xdr:spPr>
        <a:xfrm>
          <a:off x="21075727" y="14407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170806</xdr:rowOff>
    </xdr:from>
    <xdr:ext cx="469744" cy="259045"/>
    <xdr:sp macro="" textlink="">
      <xdr:nvSpPr>
        <xdr:cNvPr id="519" name="n_2aveValue【消防施設】&#10;一人当たり面積">
          <a:extLst>
            <a:ext uri="{FF2B5EF4-FFF2-40B4-BE49-F238E27FC236}">
              <a16:creationId xmlns:a16="http://schemas.microsoft.com/office/drawing/2014/main" id="{815F6B04-47E2-4764-B543-28E149ED6CD5}"/>
            </a:ext>
          </a:extLst>
        </xdr:cNvPr>
        <xdr:cNvSpPr txBox="1"/>
      </xdr:nvSpPr>
      <xdr:spPr>
        <a:xfrm>
          <a:off x="20199427" y="1440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1185</xdr:rowOff>
    </xdr:from>
    <xdr:ext cx="469744" cy="259045"/>
    <xdr:sp macro="" textlink="">
      <xdr:nvSpPr>
        <xdr:cNvPr id="520" name="n_3aveValue【消防施設】&#10;一人当たり面積">
          <a:extLst>
            <a:ext uri="{FF2B5EF4-FFF2-40B4-BE49-F238E27FC236}">
              <a16:creationId xmlns:a16="http://schemas.microsoft.com/office/drawing/2014/main" id="{A95957E2-E1D6-4D79-BC8A-A0ED2B54819C}"/>
            </a:ext>
          </a:extLst>
        </xdr:cNvPr>
        <xdr:cNvSpPr txBox="1"/>
      </xdr:nvSpPr>
      <xdr:spPr>
        <a:xfrm>
          <a:off x="19310427" y="1440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7586</xdr:rowOff>
    </xdr:from>
    <xdr:ext cx="469744" cy="259045"/>
    <xdr:sp macro="" textlink="">
      <xdr:nvSpPr>
        <xdr:cNvPr id="521" name="n_4aveValue【消防施設】&#10;一人当たり面積">
          <a:extLst>
            <a:ext uri="{FF2B5EF4-FFF2-40B4-BE49-F238E27FC236}">
              <a16:creationId xmlns:a16="http://schemas.microsoft.com/office/drawing/2014/main" id="{A3D19BEF-2D7F-4310-9A24-4715B2ADCE11}"/>
            </a:ext>
          </a:extLst>
        </xdr:cNvPr>
        <xdr:cNvSpPr txBox="1"/>
      </xdr:nvSpPr>
      <xdr:spPr>
        <a:xfrm>
          <a:off x="18421427" y="1440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31563</xdr:rowOff>
    </xdr:from>
    <xdr:ext cx="469744" cy="259045"/>
    <xdr:sp macro="" textlink="">
      <xdr:nvSpPr>
        <xdr:cNvPr id="522" name="n_1mainValue【消防施設】&#10;一人当たり面積">
          <a:extLst>
            <a:ext uri="{FF2B5EF4-FFF2-40B4-BE49-F238E27FC236}">
              <a16:creationId xmlns:a16="http://schemas.microsoft.com/office/drawing/2014/main" id="{9F344CED-2E0A-44CE-A807-DFAE86DF970F}"/>
            </a:ext>
          </a:extLst>
        </xdr:cNvPr>
        <xdr:cNvSpPr txBox="1"/>
      </xdr:nvSpPr>
      <xdr:spPr>
        <a:xfrm>
          <a:off x="21075727" y="14776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32935</xdr:rowOff>
    </xdr:from>
    <xdr:ext cx="469744" cy="259045"/>
    <xdr:sp macro="" textlink="">
      <xdr:nvSpPr>
        <xdr:cNvPr id="523" name="n_2mainValue【消防施設】&#10;一人当たり面積">
          <a:extLst>
            <a:ext uri="{FF2B5EF4-FFF2-40B4-BE49-F238E27FC236}">
              <a16:creationId xmlns:a16="http://schemas.microsoft.com/office/drawing/2014/main" id="{1E4A09F7-B991-4528-8879-9EBC97DD7549}"/>
            </a:ext>
          </a:extLst>
        </xdr:cNvPr>
        <xdr:cNvSpPr txBox="1"/>
      </xdr:nvSpPr>
      <xdr:spPr>
        <a:xfrm>
          <a:off x="20199427" y="14777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34307</xdr:rowOff>
    </xdr:from>
    <xdr:ext cx="469744" cy="259045"/>
    <xdr:sp macro="" textlink="">
      <xdr:nvSpPr>
        <xdr:cNvPr id="524" name="n_3mainValue【消防施設】&#10;一人当たり面積">
          <a:extLst>
            <a:ext uri="{FF2B5EF4-FFF2-40B4-BE49-F238E27FC236}">
              <a16:creationId xmlns:a16="http://schemas.microsoft.com/office/drawing/2014/main" id="{1AED8799-78CC-4138-805C-0D647AAA2BAC}"/>
            </a:ext>
          </a:extLst>
        </xdr:cNvPr>
        <xdr:cNvSpPr txBox="1"/>
      </xdr:nvSpPr>
      <xdr:spPr>
        <a:xfrm>
          <a:off x="193104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25" name="正方形/長方形 524">
          <a:extLst>
            <a:ext uri="{FF2B5EF4-FFF2-40B4-BE49-F238E27FC236}">
              <a16:creationId xmlns:a16="http://schemas.microsoft.com/office/drawing/2014/main" id="{174F85C3-2347-4237-A934-437CCB1F5F3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26" name="正方形/長方形 525">
          <a:extLst>
            <a:ext uri="{FF2B5EF4-FFF2-40B4-BE49-F238E27FC236}">
              <a16:creationId xmlns:a16="http://schemas.microsoft.com/office/drawing/2014/main" id="{C18B6F11-E1B4-4D47-8D44-EE583472DBF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27" name="正方形/長方形 526">
          <a:extLst>
            <a:ext uri="{FF2B5EF4-FFF2-40B4-BE49-F238E27FC236}">
              <a16:creationId xmlns:a16="http://schemas.microsoft.com/office/drawing/2014/main" id="{BE04F4AD-FFF4-4E02-8FBE-30CAC011B36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28" name="正方形/長方形 527">
          <a:extLst>
            <a:ext uri="{FF2B5EF4-FFF2-40B4-BE49-F238E27FC236}">
              <a16:creationId xmlns:a16="http://schemas.microsoft.com/office/drawing/2014/main" id="{96AAFF28-15ED-4776-9F34-7DC623078F2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29" name="正方形/長方形 528">
          <a:extLst>
            <a:ext uri="{FF2B5EF4-FFF2-40B4-BE49-F238E27FC236}">
              <a16:creationId xmlns:a16="http://schemas.microsoft.com/office/drawing/2014/main" id="{91C75681-E487-469E-88E4-4D2D3D4A2B5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30" name="正方形/長方形 529">
          <a:extLst>
            <a:ext uri="{FF2B5EF4-FFF2-40B4-BE49-F238E27FC236}">
              <a16:creationId xmlns:a16="http://schemas.microsoft.com/office/drawing/2014/main" id="{E3BA1437-36C8-4BEE-84E5-64F74232EB8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31" name="正方形/長方形 530">
          <a:extLst>
            <a:ext uri="{FF2B5EF4-FFF2-40B4-BE49-F238E27FC236}">
              <a16:creationId xmlns:a16="http://schemas.microsoft.com/office/drawing/2014/main" id="{0D0BC1BF-877A-4EA5-B801-89E5F43AA1A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32" name="正方形/長方形 531">
          <a:extLst>
            <a:ext uri="{FF2B5EF4-FFF2-40B4-BE49-F238E27FC236}">
              <a16:creationId xmlns:a16="http://schemas.microsoft.com/office/drawing/2014/main" id="{E744A131-2A53-4974-BF3B-D86165EC684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33" name="テキスト ボックス 532">
          <a:extLst>
            <a:ext uri="{FF2B5EF4-FFF2-40B4-BE49-F238E27FC236}">
              <a16:creationId xmlns:a16="http://schemas.microsoft.com/office/drawing/2014/main" id="{561D4BB9-3E32-42ED-BA26-03FE90EE705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34" name="直線コネクタ 533">
          <a:extLst>
            <a:ext uri="{FF2B5EF4-FFF2-40B4-BE49-F238E27FC236}">
              <a16:creationId xmlns:a16="http://schemas.microsoft.com/office/drawing/2014/main" id="{61F6523C-1EAE-4BAF-A0B7-2440F34DCEE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35" name="テキスト ボックス 534">
          <a:extLst>
            <a:ext uri="{FF2B5EF4-FFF2-40B4-BE49-F238E27FC236}">
              <a16:creationId xmlns:a16="http://schemas.microsoft.com/office/drawing/2014/main" id="{F68C5371-3726-487C-BC35-17AAB3A202D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36" name="直線コネクタ 535">
          <a:extLst>
            <a:ext uri="{FF2B5EF4-FFF2-40B4-BE49-F238E27FC236}">
              <a16:creationId xmlns:a16="http://schemas.microsoft.com/office/drawing/2014/main" id="{49F020FE-F8B7-46CE-ADE8-B93BD3CA8F2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37" name="テキスト ボックス 536">
          <a:extLst>
            <a:ext uri="{FF2B5EF4-FFF2-40B4-BE49-F238E27FC236}">
              <a16:creationId xmlns:a16="http://schemas.microsoft.com/office/drawing/2014/main" id="{6463B7A3-7C2D-4CA1-9737-AF7AF2DE3FD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38" name="直線コネクタ 537">
          <a:extLst>
            <a:ext uri="{FF2B5EF4-FFF2-40B4-BE49-F238E27FC236}">
              <a16:creationId xmlns:a16="http://schemas.microsoft.com/office/drawing/2014/main" id="{C2F0D62D-5BD8-42C1-A6BD-7B64F0001F0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39" name="テキスト ボックス 538">
          <a:extLst>
            <a:ext uri="{FF2B5EF4-FFF2-40B4-BE49-F238E27FC236}">
              <a16:creationId xmlns:a16="http://schemas.microsoft.com/office/drawing/2014/main" id="{65CBFDD6-32B3-458F-ADF5-47F3C8D85E2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40" name="直線コネクタ 539">
          <a:extLst>
            <a:ext uri="{FF2B5EF4-FFF2-40B4-BE49-F238E27FC236}">
              <a16:creationId xmlns:a16="http://schemas.microsoft.com/office/drawing/2014/main" id="{20764384-0FAF-441A-94BA-347BF364747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41" name="テキスト ボックス 540">
          <a:extLst>
            <a:ext uri="{FF2B5EF4-FFF2-40B4-BE49-F238E27FC236}">
              <a16:creationId xmlns:a16="http://schemas.microsoft.com/office/drawing/2014/main" id="{737E23DD-DE7F-406B-89BC-4A911A955F8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42" name="直線コネクタ 541">
          <a:extLst>
            <a:ext uri="{FF2B5EF4-FFF2-40B4-BE49-F238E27FC236}">
              <a16:creationId xmlns:a16="http://schemas.microsoft.com/office/drawing/2014/main" id="{52012B07-7525-481F-A54A-2D507E14DC4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43" name="テキスト ボックス 542">
          <a:extLst>
            <a:ext uri="{FF2B5EF4-FFF2-40B4-BE49-F238E27FC236}">
              <a16:creationId xmlns:a16="http://schemas.microsoft.com/office/drawing/2014/main" id="{BB2C1CFF-DA59-4613-A65E-B9D09564E11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44" name="直線コネクタ 543">
          <a:extLst>
            <a:ext uri="{FF2B5EF4-FFF2-40B4-BE49-F238E27FC236}">
              <a16:creationId xmlns:a16="http://schemas.microsoft.com/office/drawing/2014/main" id="{7106E9BE-3BC5-40CA-8B26-FFE91F490FB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45" name="テキスト ボックス 544">
          <a:extLst>
            <a:ext uri="{FF2B5EF4-FFF2-40B4-BE49-F238E27FC236}">
              <a16:creationId xmlns:a16="http://schemas.microsoft.com/office/drawing/2014/main" id="{56CA7E16-A018-4683-9F8A-4E480D9905A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46" name="直線コネクタ 545">
          <a:extLst>
            <a:ext uri="{FF2B5EF4-FFF2-40B4-BE49-F238E27FC236}">
              <a16:creationId xmlns:a16="http://schemas.microsoft.com/office/drawing/2014/main" id="{5E05365C-C1CE-409C-83D2-D23E3AEAB0E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47" name="テキスト ボックス 546">
          <a:extLst>
            <a:ext uri="{FF2B5EF4-FFF2-40B4-BE49-F238E27FC236}">
              <a16:creationId xmlns:a16="http://schemas.microsoft.com/office/drawing/2014/main" id="{B5C07750-7FBB-4CA2-AD9E-A4731757F1D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48" name="直線コネクタ 547">
          <a:extLst>
            <a:ext uri="{FF2B5EF4-FFF2-40B4-BE49-F238E27FC236}">
              <a16:creationId xmlns:a16="http://schemas.microsoft.com/office/drawing/2014/main" id="{307D8515-8FC5-4060-9D65-591CA6B9F1B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9" name="【庁舎】&#10;有形固定資産減価償却率グラフ枠">
          <a:extLst>
            <a:ext uri="{FF2B5EF4-FFF2-40B4-BE49-F238E27FC236}">
              <a16:creationId xmlns:a16="http://schemas.microsoft.com/office/drawing/2014/main" id="{099B4F5C-0E87-41C3-A640-C600397AF32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12519</xdr:rowOff>
    </xdr:from>
    <xdr:to>
      <xdr:col>85</xdr:col>
      <xdr:colOff>126364</xdr:colOff>
      <xdr:row>109</xdr:row>
      <xdr:rowOff>35379</xdr:rowOff>
    </xdr:to>
    <xdr:cxnSp macro="">
      <xdr:nvCxnSpPr>
        <xdr:cNvPr id="550" name="直線コネクタ 549">
          <a:extLst>
            <a:ext uri="{FF2B5EF4-FFF2-40B4-BE49-F238E27FC236}">
              <a16:creationId xmlns:a16="http://schemas.microsoft.com/office/drawing/2014/main" id="{AAA1ECA9-D981-4275-92B5-BC268694471C}"/>
            </a:ext>
          </a:extLst>
        </xdr:cNvPr>
        <xdr:cNvCxnSpPr/>
      </xdr:nvCxnSpPr>
      <xdr:spPr>
        <a:xfrm flipV="1">
          <a:off x="16318864" y="1715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51" name="【庁舎】&#10;有形固定資産減価償却率最小値テキスト">
          <a:extLst>
            <a:ext uri="{FF2B5EF4-FFF2-40B4-BE49-F238E27FC236}">
              <a16:creationId xmlns:a16="http://schemas.microsoft.com/office/drawing/2014/main" id="{A65E8EF8-8AE9-4185-B805-2B6D9E1FCD3F}"/>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52" name="直線コネクタ 551">
          <a:extLst>
            <a:ext uri="{FF2B5EF4-FFF2-40B4-BE49-F238E27FC236}">
              <a16:creationId xmlns:a16="http://schemas.microsoft.com/office/drawing/2014/main" id="{8B0C7120-D8C5-456B-B502-D0795EBF4074}"/>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130646</xdr:rowOff>
    </xdr:from>
    <xdr:ext cx="340478" cy="259045"/>
    <xdr:sp macro="" textlink="">
      <xdr:nvSpPr>
        <xdr:cNvPr id="553" name="【庁舎】&#10;有形固定資産減価償却率最大値テキスト">
          <a:extLst>
            <a:ext uri="{FF2B5EF4-FFF2-40B4-BE49-F238E27FC236}">
              <a16:creationId xmlns:a16="http://schemas.microsoft.com/office/drawing/2014/main" id="{D6A95203-053C-4006-B6AC-40CF21A9EF44}"/>
            </a:ext>
          </a:extLst>
        </xdr:cNvPr>
        <xdr:cNvSpPr txBox="1"/>
      </xdr:nvSpPr>
      <xdr:spPr>
        <a:xfrm>
          <a:off x="16357600" y="1693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12519</xdr:rowOff>
    </xdr:from>
    <xdr:to>
      <xdr:col>86</xdr:col>
      <xdr:colOff>25400</xdr:colOff>
      <xdr:row>100</xdr:row>
      <xdr:rowOff>12519</xdr:rowOff>
    </xdr:to>
    <xdr:cxnSp macro="">
      <xdr:nvCxnSpPr>
        <xdr:cNvPr id="554" name="直線コネクタ 553">
          <a:extLst>
            <a:ext uri="{FF2B5EF4-FFF2-40B4-BE49-F238E27FC236}">
              <a16:creationId xmlns:a16="http://schemas.microsoft.com/office/drawing/2014/main" id="{1D08DA2B-3DC5-4977-91EE-CFF5FF2F4A20}"/>
            </a:ext>
          </a:extLst>
        </xdr:cNvPr>
        <xdr:cNvCxnSpPr/>
      </xdr:nvCxnSpPr>
      <xdr:spPr>
        <a:xfrm>
          <a:off x="16230600" y="1715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165843</xdr:rowOff>
    </xdr:from>
    <xdr:ext cx="405111" cy="259045"/>
    <xdr:sp macro="" textlink="">
      <xdr:nvSpPr>
        <xdr:cNvPr id="555" name="【庁舎】&#10;有形固定資産減価償却率平均値テキスト">
          <a:extLst>
            <a:ext uri="{FF2B5EF4-FFF2-40B4-BE49-F238E27FC236}">
              <a16:creationId xmlns:a16="http://schemas.microsoft.com/office/drawing/2014/main" id="{FFEF88AA-7A5B-4E9F-AB84-A18D5D2243D0}"/>
            </a:ext>
          </a:extLst>
        </xdr:cNvPr>
        <xdr:cNvSpPr txBox="1"/>
      </xdr:nvSpPr>
      <xdr:spPr>
        <a:xfrm>
          <a:off x="16357600" y="17825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142966</xdr:rowOff>
    </xdr:from>
    <xdr:to>
      <xdr:col>85</xdr:col>
      <xdr:colOff>177800</xdr:colOff>
      <xdr:row>105</xdr:row>
      <xdr:rowOff>73116</xdr:rowOff>
    </xdr:to>
    <xdr:sp macro="" textlink="">
      <xdr:nvSpPr>
        <xdr:cNvPr id="556" name="フローチャート: 判断 555">
          <a:extLst>
            <a:ext uri="{FF2B5EF4-FFF2-40B4-BE49-F238E27FC236}">
              <a16:creationId xmlns:a16="http://schemas.microsoft.com/office/drawing/2014/main" id="{BCD1F82C-F7B7-437B-9081-6A1A642C18D4}"/>
            </a:ext>
          </a:extLst>
        </xdr:cNvPr>
        <xdr:cNvSpPr/>
      </xdr:nvSpPr>
      <xdr:spPr>
        <a:xfrm>
          <a:off x="16268700" y="179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134801</xdr:rowOff>
    </xdr:from>
    <xdr:to>
      <xdr:col>81</xdr:col>
      <xdr:colOff>101600</xdr:colOff>
      <xdr:row>105</xdr:row>
      <xdr:rowOff>64951</xdr:rowOff>
    </xdr:to>
    <xdr:sp macro="" textlink="">
      <xdr:nvSpPr>
        <xdr:cNvPr id="557" name="フローチャート: 判断 556">
          <a:extLst>
            <a:ext uri="{FF2B5EF4-FFF2-40B4-BE49-F238E27FC236}">
              <a16:creationId xmlns:a16="http://schemas.microsoft.com/office/drawing/2014/main" id="{FC017CCF-B85B-4DD8-9727-65A74BED6A02}"/>
            </a:ext>
          </a:extLst>
        </xdr:cNvPr>
        <xdr:cNvSpPr/>
      </xdr:nvSpPr>
      <xdr:spPr>
        <a:xfrm>
          <a:off x="15430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129902</xdr:rowOff>
    </xdr:from>
    <xdr:to>
      <xdr:col>76</xdr:col>
      <xdr:colOff>165100</xdr:colOff>
      <xdr:row>105</xdr:row>
      <xdr:rowOff>60052</xdr:rowOff>
    </xdr:to>
    <xdr:sp macro="" textlink="">
      <xdr:nvSpPr>
        <xdr:cNvPr id="558" name="フローチャート: 判断 557">
          <a:extLst>
            <a:ext uri="{FF2B5EF4-FFF2-40B4-BE49-F238E27FC236}">
              <a16:creationId xmlns:a16="http://schemas.microsoft.com/office/drawing/2014/main" id="{6C3A12BF-9421-41EF-80DB-8502FFDC7AAD}"/>
            </a:ext>
          </a:extLst>
        </xdr:cNvPr>
        <xdr:cNvSpPr/>
      </xdr:nvSpPr>
      <xdr:spPr>
        <a:xfrm>
          <a:off x="14541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116839</xdr:rowOff>
    </xdr:from>
    <xdr:to>
      <xdr:col>72</xdr:col>
      <xdr:colOff>38100</xdr:colOff>
      <xdr:row>105</xdr:row>
      <xdr:rowOff>46989</xdr:rowOff>
    </xdr:to>
    <xdr:sp macro="" textlink="">
      <xdr:nvSpPr>
        <xdr:cNvPr id="559" name="フローチャート: 判断 558">
          <a:extLst>
            <a:ext uri="{FF2B5EF4-FFF2-40B4-BE49-F238E27FC236}">
              <a16:creationId xmlns:a16="http://schemas.microsoft.com/office/drawing/2014/main" id="{95DA3787-B30A-4077-8159-5A61708612D8}"/>
            </a:ext>
          </a:extLst>
        </xdr:cNvPr>
        <xdr:cNvSpPr/>
      </xdr:nvSpPr>
      <xdr:spPr>
        <a:xfrm>
          <a:off x="1365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108676</xdr:rowOff>
    </xdr:from>
    <xdr:to>
      <xdr:col>67</xdr:col>
      <xdr:colOff>101600</xdr:colOff>
      <xdr:row>105</xdr:row>
      <xdr:rowOff>38826</xdr:rowOff>
    </xdr:to>
    <xdr:sp macro="" textlink="">
      <xdr:nvSpPr>
        <xdr:cNvPr id="560" name="フローチャート: 判断 559">
          <a:extLst>
            <a:ext uri="{FF2B5EF4-FFF2-40B4-BE49-F238E27FC236}">
              <a16:creationId xmlns:a16="http://schemas.microsoft.com/office/drawing/2014/main" id="{7CFED116-5E7F-49C4-94C2-B0DD1C91096A}"/>
            </a:ext>
          </a:extLst>
        </xdr:cNvPr>
        <xdr:cNvSpPr/>
      </xdr:nvSpPr>
      <xdr:spPr>
        <a:xfrm>
          <a:off x="12763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61" name="テキスト ボックス 560">
          <a:extLst>
            <a:ext uri="{FF2B5EF4-FFF2-40B4-BE49-F238E27FC236}">
              <a16:creationId xmlns:a16="http://schemas.microsoft.com/office/drawing/2014/main" id="{6DFA3DE1-13F1-4C6F-8C7E-301367EE745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62" name="テキスト ボックス 561">
          <a:extLst>
            <a:ext uri="{FF2B5EF4-FFF2-40B4-BE49-F238E27FC236}">
              <a16:creationId xmlns:a16="http://schemas.microsoft.com/office/drawing/2014/main" id="{5F83BA1B-9DFE-4141-B51B-2F72E6082BB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63" name="テキスト ボックス 562">
          <a:extLst>
            <a:ext uri="{FF2B5EF4-FFF2-40B4-BE49-F238E27FC236}">
              <a16:creationId xmlns:a16="http://schemas.microsoft.com/office/drawing/2014/main" id="{6B617881-27DA-42DF-8070-60D909AEC39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64" name="テキスト ボックス 563">
          <a:extLst>
            <a:ext uri="{FF2B5EF4-FFF2-40B4-BE49-F238E27FC236}">
              <a16:creationId xmlns:a16="http://schemas.microsoft.com/office/drawing/2014/main" id="{2DEABBBB-F7EB-4ED5-B7FE-7F75AC00576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65" name="テキスト ボックス 564">
          <a:extLst>
            <a:ext uri="{FF2B5EF4-FFF2-40B4-BE49-F238E27FC236}">
              <a16:creationId xmlns:a16="http://schemas.microsoft.com/office/drawing/2014/main" id="{5F906AE8-6055-4EB2-BC3C-3DE2B548290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82550</xdr:rowOff>
    </xdr:from>
    <xdr:to>
      <xdr:col>85</xdr:col>
      <xdr:colOff>177800</xdr:colOff>
      <xdr:row>107</xdr:row>
      <xdr:rowOff>12700</xdr:rowOff>
    </xdr:to>
    <xdr:sp macro="" textlink="">
      <xdr:nvSpPr>
        <xdr:cNvPr id="566" name="楕円 565">
          <a:extLst>
            <a:ext uri="{FF2B5EF4-FFF2-40B4-BE49-F238E27FC236}">
              <a16:creationId xmlns:a16="http://schemas.microsoft.com/office/drawing/2014/main" id="{9DF22496-AB75-4DD1-9911-FC93BAAFA6A3}"/>
            </a:ext>
          </a:extLst>
        </xdr:cNvPr>
        <xdr:cNvSpPr/>
      </xdr:nvSpPr>
      <xdr:spPr>
        <a:xfrm>
          <a:off x="162687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60977</xdr:rowOff>
    </xdr:from>
    <xdr:ext cx="405111" cy="259045"/>
    <xdr:sp macro="" textlink="">
      <xdr:nvSpPr>
        <xdr:cNvPr id="567" name="【庁舎】&#10;有形固定資産減価償却率該当値テキスト">
          <a:extLst>
            <a:ext uri="{FF2B5EF4-FFF2-40B4-BE49-F238E27FC236}">
              <a16:creationId xmlns:a16="http://schemas.microsoft.com/office/drawing/2014/main" id="{430C7F6F-77B3-4A53-B24E-4A7DACCA0B82}"/>
            </a:ext>
          </a:extLst>
        </xdr:cNvPr>
        <xdr:cNvSpPr txBox="1"/>
      </xdr:nvSpPr>
      <xdr:spPr>
        <a:xfrm>
          <a:off x="16357600" y="182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120106</xdr:rowOff>
    </xdr:from>
    <xdr:to>
      <xdr:col>81</xdr:col>
      <xdr:colOff>101600</xdr:colOff>
      <xdr:row>107</xdr:row>
      <xdr:rowOff>50256</xdr:rowOff>
    </xdr:to>
    <xdr:sp macro="" textlink="">
      <xdr:nvSpPr>
        <xdr:cNvPr id="568" name="楕円 567">
          <a:extLst>
            <a:ext uri="{FF2B5EF4-FFF2-40B4-BE49-F238E27FC236}">
              <a16:creationId xmlns:a16="http://schemas.microsoft.com/office/drawing/2014/main" id="{C05334DB-250C-41DC-AB9C-5A69CDC99D1C}"/>
            </a:ext>
          </a:extLst>
        </xdr:cNvPr>
        <xdr:cNvSpPr/>
      </xdr:nvSpPr>
      <xdr:spPr>
        <a:xfrm>
          <a:off x="15430500" y="182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133350</xdr:rowOff>
    </xdr:from>
    <xdr:to>
      <xdr:col>85</xdr:col>
      <xdr:colOff>127000</xdr:colOff>
      <xdr:row>106</xdr:row>
      <xdr:rowOff>170906</xdr:rowOff>
    </xdr:to>
    <xdr:cxnSp macro="">
      <xdr:nvCxnSpPr>
        <xdr:cNvPr id="569" name="直線コネクタ 568">
          <a:extLst>
            <a:ext uri="{FF2B5EF4-FFF2-40B4-BE49-F238E27FC236}">
              <a16:creationId xmlns:a16="http://schemas.microsoft.com/office/drawing/2014/main" id="{765BE3A6-7CFF-4BE1-B214-5B13295C487B}"/>
            </a:ext>
          </a:extLst>
        </xdr:cNvPr>
        <xdr:cNvCxnSpPr/>
      </xdr:nvCxnSpPr>
      <xdr:spPr>
        <a:xfrm flipV="1">
          <a:off x="15481300" y="18307050"/>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72752</xdr:rowOff>
    </xdr:from>
    <xdr:to>
      <xdr:col>76</xdr:col>
      <xdr:colOff>165100</xdr:colOff>
      <xdr:row>107</xdr:row>
      <xdr:rowOff>2902</xdr:rowOff>
    </xdr:to>
    <xdr:sp macro="" textlink="">
      <xdr:nvSpPr>
        <xdr:cNvPr id="570" name="楕円 569">
          <a:extLst>
            <a:ext uri="{FF2B5EF4-FFF2-40B4-BE49-F238E27FC236}">
              <a16:creationId xmlns:a16="http://schemas.microsoft.com/office/drawing/2014/main" id="{DBF47415-B56D-40F5-B772-BE5B0D1A5A92}"/>
            </a:ext>
          </a:extLst>
        </xdr:cNvPr>
        <xdr:cNvSpPr/>
      </xdr:nvSpPr>
      <xdr:spPr>
        <a:xfrm>
          <a:off x="14541500" y="1824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123552</xdr:rowOff>
    </xdr:from>
    <xdr:to>
      <xdr:col>81</xdr:col>
      <xdr:colOff>50800</xdr:colOff>
      <xdr:row>106</xdr:row>
      <xdr:rowOff>170906</xdr:rowOff>
    </xdr:to>
    <xdr:cxnSp macro="">
      <xdr:nvCxnSpPr>
        <xdr:cNvPr id="571" name="直線コネクタ 570">
          <a:extLst>
            <a:ext uri="{FF2B5EF4-FFF2-40B4-BE49-F238E27FC236}">
              <a16:creationId xmlns:a16="http://schemas.microsoft.com/office/drawing/2014/main" id="{DF760632-51CC-451D-A7F8-8E504092863F}"/>
            </a:ext>
          </a:extLst>
        </xdr:cNvPr>
        <xdr:cNvCxnSpPr/>
      </xdr:nvCxnSpPr>
      <xdr:spPr>
        <a:xfrm>
          <a:off x="14592300" y="18297252"/>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56424</xdr:rowOff>
    </xdr:from>
    <xdr:to>
      <xdr:col>72</xdr:col>
      <xdr:colOff>38100</xdr:colOff>
      <xdr:row>106</xdr:row>
      <xdr:rowOff>158024</xdr:rowOff>
    </xdr:to>
    <xdr:sp macro="" textlink="">
      <xdr:nvSpPr>
        <xdr:cNvPr id="572" name="楕円 571">
          <a:extLst>
            <a:ext uri="{FF2B5EF4-FFF2-40B4-BE49-F238E27FC236}">
              <a16:creationId xmlns:a16="http://schemas.microsoft.com/office/drawing/2014/main" id="{497F6111-7226-42D9-842B-F3BF62CC6BAE}"/>
            </a:ext>
          </a:extLst>
        </xdr:cNvPr>
        <xdr:cNvSpPr/>
      </xdr:nvSpPr>
      <xdr:spPr>
        <a:xfrm>
          <a:off x="13652500" y="1823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107224</xdr:rowOff>
    </xdr:from>
    <xdr:to>
      <xdr:col>76</xdr:col>
      <xdr:colOff>114300</xdr:colOff>
      <xdr:row>106</xdr:row>
      <xdr:rowOff>123552</xdr:rowOff>
    </xdr:to>
    <xdr:cxnSp macro="">
      <xdr:nvCxnSpPr>
        <xdr:cNvPr id="573" name="直線コネクタ 572">
          <a:extLst>
            <a:ext uri="{FF2B5EF4-FFF2-40B4-BE49-F238E27FC236}">
              <a16:creationId xmlns:a16="http://schemas.microsoft.com/office/drawing/2014/main" id="{C5D98087-CB4B-4362-8176-804C0F0C09D9}"/>
            </a:ext>
          </a:extLst>
        </xdr:cNvPr>
        <xdr:cNvCxnSpPr/>
      </xdr:nvCxnSpPr>
      <xdr:spPr>
        <a:xfrm>
          <a:off x="13703300" y="18280924"/>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89081</xdr:rowOff>
    </xdr:from>
    <xdr:to>
      <xdr:col>67</xdr:col>
      <xdr:colOff>101600</xdr:colOff>
      <xdr:row>106</xdr:row>
      <xdr:rowOff>19231</xdr:rowOff>
    </xdr:to>
    <xdr:sp macro="" textlink="">
      <xdr:nvSpPr>
        <xdr:cNvPr id="574" name="楕円 573">
          <a:extLst>
            <a:ext uri="{FF2B5EF4-FFF2-40B4-BE49-F238E27FC236}">
              <a16:creationId xmlns:a16="http://schemas.microsoft.com/office/drawing/2014/main" id="{B96B6729-1AA5-4A5C-824C-86E52B39B995}"/>
            </a:ext>
          </a:extLst>
        </xdr:cNvPr>
        <xdr:cNvSpPr/>
      </xdr:nvSpPr>
      <xdr:spPr>
        <a:xfrm>
          <a:off x="12763500" y="1809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139881</xdr:rowOff>
    </xdr:from>
    <xdr:to>
      <xdr:col>71</xdr:col>
      <xdr:colOff>177800</xdr:colOff>
      <xdr:row>106</xdr:row>
      <xdr:rowOff>107224</xdr:rowOff>
    </xdr:to>
    <xdr:cxnSp macro="">
      <xdr:nvCxnSpPr>
        <xdr:cNvPr id="575" name="直線コネクタ 574">
          <a:extLst>
            <a:ext uri="{FF2B5EF4-FFF2-40B4-BE49-F238E27FC236}">
              <a16:creationId xmlns:a16="http://schemas.microsoft.com/office/drawing/2014/main" id="{DFDE037E-8DD3-45A7-9B3B-65667ED1B218}"/>
            </a:ext>
          </a:extLst>
        </xdr:cNvPr>
        <xdr:cNvCxnSpPr/>
      </xdr:nvCxnSpPr>
      <xdr:spPr>
        <a:xfrm>
          <a:off x="12814300" y="18142131"/>
          <a:ext cx="889000" cy="138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81478</xdr:rowOff>
    </xdr:from>
    <xdr:ext cx="405111" cy="259045"/>
    <xdr:sp macro="" textlink="">
      <xdr:nvSpPr>
        <xdr:cNvPr id="576" name="n_1aveValue【庁舎】&#10;有形固定資産減価償却率">
          <a:extLst>
            <a:ext uri="{FF2B5EF4-FFF2-40B4-BE49-F238E27FC236}">
              <a16:creationId xmlns:a16="http://schemas.microsoft.com/office/drawing/2014/main" id="{848E4686-BFCC-4517-80FF-6E8C4457624D}"/>
            </a:ext>
          </a:extLst>
        </xdr:cNvPr>
        <xdr:cNvSpPr txBox="1"/>
      </xdr:nvSpPr>
      <xdr:spPr>
        <a:xfrm>
          <a:off x="152660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76579</xdr:rowOff>
    </xdr:from>
    <xdr:ext cx="405111" cy="259045"/>
    <xdr:sp macro="" textlink="">
      <xdr:nvSpPr>
        <xdr:cNvPr id="577" name="n_2aveValue【庁舎】&#10;有形固定資産減価償却率">
          <a:extLst>
            <a:ext uri="{FF2B5EF4-FFF2-40B4-BE49-F238E27FC236}">
              <a16:creationId xmlns:a16="http://schemas.microsoft.com/office/drawing/2014/main" id="{2AF4568F-E7CD-41EE-B1E2-DB5E474614FF}"/>
            </a:ext>
          </a:extLst>
        </xdr:cNvPr>
        <xdr:cNvSpPr txBox="1"/>
      </xdr:nvSpPr>
      <xdr:spPr>
        <a:xfrm>
          <a:off x="14389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63516</xdr:rowOff>
    </xdr:from>
    <xdr:ext cx="405111" cy="259045"/>
    <xdr:sp macro="" textlink="">
      <xdr:nvSpPr>
        <xdr:cNvPr id="578" name="n_3aveValue【庁舎】&#10;有形固定資産減価償却率">
          <a:extLst>
            <a:ext uri="{FF2B5EF4-FFF2-40B4-BE49-F238E27FC236}">
              <a16:creationId xmlns:a16="http://schemas.microsoft.com/office/drawing/2014/main" id="{E970EAE4-6E8F-4032-AAFE-46EE9F7E0F3F}"/>
            </a:ext>
          </a:extLst>
        </xdr:cNvPr>
        <xdr:cNvSpPr txBox="1"/>
      </xdr:nvSpPr>
      <xdr:spPr>
        <a:xfrm>
          <a:off x="13500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55353</xdr:rowOff>
    </xdr:from>
    <xdr:ext cx="405111" cy="259045"/>
    <xdr:sp macro="" textlink="">
      <xdr:nvSpPr>
        <xdr:cNvPr id="579" name="n_4aveValue【庁舎】&#10;有形固定資産減価償却率">
          <a:extLst>
            <a:ext uri="{FF2B5EF4-FFF2-40B4-BE49-F238E27FC236}">
              <a16:creationId xmlns:a16="http://schemas.microsoft.com/office/drawing/2014/main" id="{297698FA-5365-42B6-BFC4-C65DDE60E39D}"/>
            </a:ext>
          </a:extLst>
        </xdr:cNvPr>
        <xdr:cNvSpPr txBox="1"/>
      </xdr:nvSpPr>
      <xdr:spPr>
        <a:xfrm>
          <a:off x="12611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41383</xdr:rowOff>
    </xdr:from>
    <xdr:ext cx="405111" cy="259045"/>
    <xdr:sp macro="" textlink="">
      <xdr:nvSpPr>
        <xdr:cNvPr id="580" name="n_1mainValue【庁舎】&#10;有形固定資産減価償却率">
          <a:extLst>
            <a:ext uri="{FF2B5EF4-FFF2-40B4-BE49-F238E27FC236}">
              <a16:creationId xmlns:a16="http://schemas.microsoft.com/office/drawing/2014/main" id="{5E2F16E5-1087-4BEF-9588-D0C6EE9001DE}"/>
            </a:ext>
          </a:extLst>
        </xdr:cNvPr>
        <xdr:cNvSpPr txBox="1"/>
      </xdr:nvSpPr>
      <xdr:spPr>
        <a:xfrm>
          <a:off x="15266044" y="1838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165479</xdr:rowOff>
    </xdr:from>
    <xdr:ext cx="405111" cy="259045"/>
    <xdr:sp macro="" textlink="">
      <xdr:nvSpPr>
        <xdr:cNvPr id="581" name="n_2mainValue【庁舎】&#10;有形固定資産減価償却率">
          <a:extLst>
            <a:ext uri="{FF2B5EF4-FFF2-40B4-BE49-F238E27FC236}">
              <a16:creationId xmlns:a16="http://schemas.microsoft.com/office/drawing/2014/main" id="{7384A8CA-C93A-4A07-BC0C-1007F1A1925D}"/>
            </a:ext>
          </a:extLst>
        </xdr:cNvPr>
        <xdr:cNvSpPr txBox="1"/>
      </xdr:nvSpPr>
      <xdr:spPr>
        <a:xfrm>
          <a:off x="14389744" y="18339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149151</xdr:rowOff>
    </xdr:from>
    <xdr:ext cx="405111" cy="259045"/>
    <xdr:sp macro="" textlink="">
      <xdr:nvSpPr>
        <xdr:cNvPr id="582" name="n_3mainValue【庁舎】&#10;有形固定資産減価償却率">
          <a:extLst>
            <a:ext uri="{FF2B5EF4-FFF2-40B4-BE49-F238E27FC236}">
              <a16:creationId xmlns:a16="http://schemas.microsoft.com/office/drawing/2014/main" id="{C9660CD4-C4ED-4BB1-904C-C9EDDB4B34EA}"/>
            </a:ext>
          </a:extLst>
        </xdr:cNvPr>
        <xdr:cNvSpPr txBox="1"/>
      </xdr:nvSpPr>
      <xdr:spPr>
        <a:xfrm>
          <a:off x="13500744" y="1832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10358</xdr:rowOff>
    </xdr:from>
    <xdr:ext cx="405111" cy="259045"/>
    <xdr:sp macro="" textlink="">
      <xdr:nvSpPr>
        <xdr:cNvPr id="583" name="n_4mainValue【庁舎】&#10;有形固定資産減価償却率">
          <a:extLst>
            <a:ext uri="{FF2B5EF4-FFF2-40B4-BE49-F238E27FC236}">
              <a16:creationId xmlns:a16="http://schemas.microsoft.com/office/drawing/2014/main" id="{386D15B6-4632-4319-926A-AC7EC73B51AD}"/>
            </a:ext>
          </a:extLst>
        </xdr:cNvPr>
        <xdr:cNvSpPr txBox="1"/>
      </xdr:nvSpPr>
      <xdr:spPr>
        <a:xfrm>
          <a:off x="12611744" y="1818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84" name="正方形/長方形 583">
          <a:extLst>
            <a:ext uri="{FF2B5EF4-FFF2-40B4-BE49-F238E27FC236}">
              <a16:creationId xmlns:a16="http://schemas.microsoft.com/office/drawing/2014/main" id="{7FBD0FA5-72DA-4092-8805-43DD252381A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85" name="正方形/長方形 584">
          <a:extLst>
            <a:ext uri="{FF2B5EF4-FFF2-40B4-BE49-F238E27FC236}">
              <a16:creationId xmlns:a16="http://schemas.microsoft.com/office/drawing/2014/main" id="{719F36D9-C161-4516-BEDB-3D23859E57B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86" name="正方形/長方形 585">
          <a:extLst>
            <a:ext uri="{FF2B5EF4-FFF2-40B4-BE49-F238E27FC236}">
              <a16:creationId xmlns:a16="http://schemas.microsoft.com/office/drawing/2014/main" id="{E63DFD7C-554D-4D6F-A270-EBB466684D0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87" name="正方形/長方形 586">
          <a:extLst>
            <a:ext uri="{FF2B5EF4-FFF2-40B4-BE49-F238E27FC236}">
              <a16:creationId xmlns:a16="http://schemas.microsoft.com/office/drawing/2014/main" id="{FE686FD6-36ED-44C3-B6CC-FB1FC39A31E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88" name="正方形/長方形 587">
          <a:extLst>
            <a:ext uri="{FF2B5EF4-FFF2-40B4-BE49-F238E27FC236}">
              <a16:creationId xmlns:a16="http://schemas.microsoft.com/office/drawing/2014/main" id="{013C4E60-01F0-4EA1-9BCE-B2D1963268C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89" name="正方形/長方形 588">
          <a:extLst>
            <a:ext uri="{FF2B5EF4-FFF2-40B4-BE49-F238E27FC236}">
              <a16:creationId xmlns:a16="http://schemas.microsoft.com/office/drawing/2014/main" id="{048B95DB-7CB9-4D43-A50C-D2C8B8E9EFF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90" name="正方形/長方形 589">
          <a:extLst>
            <a:ext uri="{FF2B5EF4-FFF2-40B4-BE49-F238E27FC236}">
              <a16:creationId xmlns:a16="http://schemas.microsoft.com/office/drawing/2014/main" id="{E655DEAB-38AA-4EEA-A2D5-E223002E778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91" name="正方形/長方形 590">
          <a:extLst>
            <a:ext uri="{FF2B5EF4-FFF2-40B4-BE49-F238E27FC236}">
              <a16:creationId xmlns:a16="http://schemas.microsoft.com/office/drawing/2014/main" id="{5487232A-1BF2-486B-A1B8-E6B1CC66E45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92" name="テキスト ボックス 591">
          <a:extLst>
            <a:ext uri="{FF2B5EF4-FFF2-40B4-BE49-F238E27FC236}">
              <a16:creationId xmlns:a16="http://schemas.microsoft.com/office/drawing/2014/main" id="{B36AA0FC-9893-40A0-9EFD-1BBE5C51660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93" name="直線コネクタ 592">
          <a:extLst>
            <a:ext uri="{FF2B5EF4-FFF2-40B4-BE49-F238E27FC236}">
              <a16:creationId xmlns:a16="http://schemas.microsoft.com/office/drawing/2014/main" id="{5B8BEF2E-8D0F-4934-88E0-915609CBD04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94" name="直線コネクタ 593">
          <a:extLst>
            <a:ext uri="{FF2B5EF4-FFF2-40B4-BE49-F238E27FC236}">
              <a16:creationId xmlns:a16="http://schemas.microsoft.com/office/drawing/2014/main" id="{43F87BAC-9746-4237-8B76-97AA8EF65526}"/>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95" name="テキスト ボックス 594">
          <a:extLst>
            <a:ext uri="{FF2B5EF4-FFF2-40B4-BE49-F238E27FC236}">
              <a16:creationId xmlns:a16="http://schemas.microsoft.com/office/drawing/2014/main" id="{80FC46B0-9C36-4411-92BB-F743E175EC75}"/>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96" name="直線コネクタ 595">
          <a:extLst>
            <a:ext uri="{FF2B5EF4-FFF2-40B4-BE49-F238E27FC236}">
              <a16:creationId xmlns:a16="http://schemas.microsoft.com/office/drawing/2014/main" id="{CFD5ABC3-1EB6-4F1F-9F93-D12F4396CE9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97" name="テキスト ボックス 596">
          <a:extLst>
            <a:ext uri="{FF2B5EF4-FFF2-40B4-BE49-F238E27FC236}">
              <a16:creationId xmlns:a16="http://schemas.microsoft.com/office/drawing/2014/main" id="{38C083EB-0F29-4FA1-90F9-D03CE81C2FF7}"/>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98" name="直線コネクタ 597">
          <a:extLst>
            <a:ext uri="{FF2B5EF4-FFF2-40B4-BE49-F238E27FC236}">
              <a16:creationId xmlns:a16="http://schemas.microsoft.com/office/drawing/2014/main" id="{D65FE943-F6BB-41C7-9509-A94C48DE941F}"/>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99" name="テキスト ボックス 598">
          <a:extLst>
            <a:ext uri="{FF2B5EF4-FFF2-40B4-BE49-F238E27FC236}">
              <a16:creationId xmlns:a16="http://schemas.microsoft.com/office/drawing/2014/main" id="{2A102FB1-8AAC-4D14-86B2-C00312D58B97}"/>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00" name="直線コネクタ 599">
          <a:extLst>
            <a:ext uri="{FF2B5EF4-FFF2-40B4-BE49-F238E27FC236}">
              <a16:creationId xmlns:a16="http://schemas.microsoft.com/office/drawing/2014/main" id="{8D7A2B57-8569-484A-8681-37AF805E7FBD}"/>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01" name="テキスト ボックス 600">
          <a:extLst>
            <a:ext uri="{FF2B5EF4-FFF2-40B4-BE49-F238E27FC236}">
              <a16:creationId xmlns:a16="http://schemas.microsoft.com/office/drawing/2014/main" id="{689638CD-8EE9-45D7-B70E-59C2390EC761}"/>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02" name="直線コネクタ 601">
          <a:extLst>
            <a:ext uri="{FF2B5EF4-FFF2-40B4-BE49-F238E27FC236}">
              <a16:creationId xmlns:a16="http://schemas.microsoft.com/office/drawing/2014/main" id="{EE58CB35-DE3D-437B-AFAE-CF0447CB822B}"/>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03" name="テキスト ボックス 602">
          <a:extLst>
            <a:ext uri="{FF2B5EF4-FFF2-40B4-BE49-F238E27FC236}">
              <a16:creationId xmlns:a16="http://schemas.microsoft.com/office/drawing/2014/main" id="{7B68B5EA-412E-4947-8CF3-F7CFDF05F94E}"/>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04" name="直線コネクタ 603">
          <a:extLst>
            <a:ext uri="{FF2B5EF4-FFF2-40B4-BE49-F238E27FC236}">
              <a16:creationId xmlns:a16="http://schemas.microsoft.com/office/drawing/2014/main" id="{B5321DC7-5022-432B-8F98-16680ABA5C9B}"/>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05" name="テキスト ボックス 604">
          <a:extLst>
            <a:ext uri="{FF2B5EF4-FFF2-40B4-BE49-F238E27FC236}">
              <a16:creationId xmlns:a16="http://schemas.microsoft.com/office/drawing/2014/main" id="{41E1929E-BA75-404D-A737-EAA4FE0C6A1B}"/>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06" name="直線コネクタ 605">
          <a:extLst>
            <a:ext uri="{FF2B5EF4-FFF2-40B4-BE49-F238E27FC236}">
              <a16:creationId xmlns:a16="http://schemas.microsoft.com/office/drawing/2014/main" id="{59D82997-FBA8-4AB8-8493-3BD2B16D47D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07" name="テキスト ボックス 606">
          <a:extLst>
            <a:ext uri="{FF2B5EF4-FFF2-40B4-BE49-F238E27FC236}">
              <a16:creationId xmlns:a16="http://schemas.microsoft.com/office/drawing/2014/main" id="{3683AE16-D39E-45AB-B552-ACF36363160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08" name="【庁舎】&#10;一人当たり面積グラフ枠">
          <a:extLst>
            <a:ext uri="{FF2B5EF4-FFF2-40B4-BE49-F238E27FC236}">
              <a16:creationId xmlns:a16="http://schemas.microsoft.com/office/drawing/2014/main" id="{4519C962-BCF3-40B5-A1C5-9254CA8B4D5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51163</xdr:rowOff>
    </xdr:from>
    <xdr:to>
      <xdr:col>116</xdr:col>
      <xdr:colOff>62864</xdr:colOff>
      <xdr:row>107</xdr:row>
      <xdr:rowOff>154032</xdr:rowOff>
    </xdr:to>
    <xdr:cxnSp macro="">
      <xdr:nvCxnSpPr>
        <xdr:cNvPr id="609" name="直線コネクタ 608">
          <a:extLst>
            <a:ext uri="{FF2B5EF4-FFF2-40B4-BE49-F238E27FC236}">
              <a16:creationId xmlns:a16="http://schemas.microsoft.com/office/drawing/2014/main" id="{530A0752-BC3E-4988-8687-616E056A1118}"/>
            </a:ext>
          </a:extLst>
        </xdr:cNvPr>
        <xdr:cNvCxnSpPr/>
      </xdr:nvCxnSpPr>
      <xdr:spPr>
        <a:xfrm flipV="1">
          <a:off x="22160864" y="17196163"/>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157859</xdr:rowOff>
    </xdr:from>
    <xdr:ext cx="469744" cy="259045"/>
    <xdr:sp macro="" textlink="">
      <xdr:nvSpPr>
        <xdr:cNvPr id="610" name="【庁舎】&#10;一人当たり面積最小値テキスト">
          <a:extLst>
            <a:ext uri="{FF2B5EF4-FFF2-40B4-BE49-F238E27FC236}">
              <a16:creationId xmlns:a16="http://schemas.microsoft.com/office/drawing/2014/main" id="{D27A81AE-B727-429F-9244-0A0C4A90A212}"/>
            </a:ext>
          </a:extLst>
        </xdr:cNvPr>
        <xdr:cNvSpPr txBox="1"/>
      </xdr:nvSpPr>
      <xdr:spPr>
        <a:xfrm>
          <a:off x="22199600" y="18503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154032</xdr:rowOff>
    </xdr:from>
    <xdr:to>
      <xdr:col>116</xdr:col>
      <xdr:colOff>152400</xdr:colOff>
      <xdr:row>107</xdr:row>
      <xdr:rowOff>154032</xdr:rowOff>
    </xdr:to>
    <xdr:cxnSp macro="">
      <xdr:nvCxnSpPr>
        <xdr:cNvPr id="611" name="直線コネクタ 610">
          <a:extLst>
            <a:ext uri="{FF2B5EF4-FFF2-40B4-BE49-F238E27FC236}">
              <a16:creationId xmlns:a16="http://schemas.microsoft.com/office/drawing/2014/main" id="{9F50D40C-2877-47D2-8D4D-1525BBDF752C}"/>
            </a:ext>
          </a:extLst>
        </xdr:cNvPr>
        <xdr:cNvCxnSpPr/>
      </xdr:nvCxnSpPr>
      <xdr:spPr>
        <a:xfrm>
          <a:off x="22072600" y="1849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169290</xdr:rowOff>
    </xdr:from>
    <xdr:ext cx="469744" cy="259045"/>
    <xdr:sp macro="" textlink="">
      <xdr:nvSpPr>
        <xdr:cNvPr id="612" name="【庁舎】&#10;一人当たり面積最大値テキスト">
          <a:extLst>
            <a:ext uri="{FF2B5EF4-FFF2-40B4-BE49-F238E27FC236}">
              <a16:creationId xmlns:a16="http://schemas.microsoft.com/office/drawing/2014/main" id="{72279436-7D9F-4205-BCF0-FC286F75C3C6}"/>
            </a:ext>
          </a:extLst>
        </xdr:cNvPr>
        <xdr:cNvSpPr txBox="1"/>
      </xdr:nvSpPr>
      <xdr:spPr>
        <a:xfrm>
          <a:off x="22199600" y="16971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51163</xdr:rowOff>
    </xdr:from>
    <xdr:to>
      <xdr:col>116</xdr:col>
      <xdr:colOff>152400</xdr:colOff>
      <xdr:row>100</xdr:row>
      <xdr:rowOff>51163</xdr:rowOff>
    </xdr:to>
    <xdr:cxnSp macro="">
      <xdr:nvCxnSpPr>
        <xdr:cNvPr id="613" name="直線コネクタ 612">
          <a:extLst>
            <a:ext uri="{FF2B5EF4-FFF2-40B4-BE49-F238E27FC236}">
              <a16:creationId xmlns:a16="http://schemas.microsoft.com/office/drawing/2014/main" id="{2740390A-F67B-47A0-8CE5-A3D0455E6C1F}"/>
            </a:ext>
          </a:extLst>
        </xdr:cNvPr>
        <xdr:cNvCxnSpPr/>
      </xdr:nvCxnSpPr>
      <xdr:spPr>
        <a:xfrm>
          <a:off x="22072600" y="17196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28320</xdr:rowOff>
    </xdr:from>
    <xdr:ext cx="469744" cy="259045"/>
    <xdr:sp macro="" textlink="">
      <xdr:nvSpPr>
        <xdr:cNvPr id="614" name="【庁舎】&#10;一人当たり面積平均値テキスト">
          <a:extLst>
            <a:ext uri="{FF2B5EF4-FFF2-40B4-BE49-F238E27FC236}">
              <a16:creationId xmlns:a16="http://schemas.microsoft.com/office/drawing/2014/main" id="{C24FCDFD-9497-42C2-82C7-BDCDCBD95630}"/>
            </a:ext>
          </a:extLst>
        </xdr:cNvPr>
        <xdr:cNvSpPr txBox="1"/>
      </xdr:nvSpPr>
      <xdr:spPr>
        <a:xfrm>
          <a:off x="22199600" y="18030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49893</xdr:rowOff>
    </xdr:from>
    <xdr:to>
      <xdr:col>116</xdr:col>
      <xdr:colOff>114300</xdr:colOff>
      <xdr:row>105</xdr:row>
      <xdr:rowOff>151493</xdr:rowOff>
    </xdr:to>
    <xdr:sp macro="" textlink="">
      <xdr:nvSpPr>
        <xdr:cNvPr id="615" name="フローチャート: 判断 614">
          <a:extLst>
            <a:ext uri="{FF2B5EF4-FFF2-40B4-BE49-F238E27FC236}">
              <a16:creationId xmlns:a16="http://schemas.microsoft.com/office/drawing/2014/main" id="{E2E6B3CF-ED1E-4282-AD39-E224187CE89D}"/>
            </a:ext>
          </a:extLst>
        </xdr:cNvPr>
        <xdr:cNvSpPr/>
      </xdr:nvSpPr>
      <xdr:spPr>
        <a:xfrm>
          <a:off x="221107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616" name="フローチャート: 判断 615">
          <a:extLst>
            <a:ext uri="{FF2B5EF4-FFF2-40B4-BE49-F238E27FC236}">
              <a16:creationId xmlns:a16="http://schemas.microsoft.com/office/drawing/2014/main" id="{9C32E5A9-4C2A-4E8B-81E8-283D8C4341EC}"/>
            </a:ext>
          </a:extLst>
        </xdr:cNvPr>
        <xdr:cNvSpPr/>
      </xdr:nvSpPr>
      <xdr:spPr>
        <a:xfrm>
          <a:off x="21272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52070</xdr:rowOff>
    </xdr:from>
    <xdr:to>
      <xdr:col>107</xdr:col>
      <xdr:colOff>101600</xdr:colOff>
      <xdr:row>105</xdr:row>
      <xdr:rowOff>153670</xdr:rowOff>
    </xdr:to>
    <xdr:sp macro="" textlink="">
      <xdr:nvSpPr>
        <xdr:cNvPr id="617" name="フローチャート: 判断 616">
          <a:extLst>
            <a:ext uri="{FF2B5EF4-FFF2-40B4-BE49-F238E27FC236}">
              <a16:creationId xmlns:a16="http://schemas.microsoft.com/office/drawing/2014/main" id="{2D668618-037C-4C78-A0E9-C3030C33BAB8}"/>
            </a:ext>
          </a:extLst>
        </xdr:cNvPr>
        <xdr:cNvSpPr/>
      </xdr:nvSpPr>
      <xdr:spPr>
        <a:xfrm>
          <a:off x="20383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70576</xdr:rowOff>
    </xdr:from>
    <xdr:to>
      <xdr:col>102</xdr:col>
      <xdr:colOff>165100</xdr:colOff>
      <xdr:row>106</xdr:row>
      <xdr:rowOff>726</xdr:rowOff>
    </xdr:to>
    <xdr:sp macro="" textlink="">
      <xdr:nvSpPr>
        <xdr:cNvPr id="618" name="フローチャート: 判断 617">
          <a:extLst>
            <a:ext uri="{FF2B5EF4-FFF2-40B4-BE49-F238E27FC236}">
              <a16:creationId xmlns:a16="http://schemas.microsoft.com/office/drawing/2014/main" id="{37B3238A-A941-48B4-A310-4201AA219AFF}"/>
            </a:ext>
          </a:extLst>
        </xdr:cNvPr>
        <xdr:cNvSpPr/>
      </xdr:nvSpPr>
      <xdr:spPr>
        <a:xfrm>
          <a:off x="19494500" y="18072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122827</xdr:rowOff>
    </xdr:from>
    <xdr:to>
      <xdr:col>98</xdr:col>
      <xdr:colOff>38100</xdr:colOff>
      <xdr:row>106</xdr:row>
      <xdr:rowOff>52977</xdr:rowOff>
    </xdr:to>
    <xdr:sp macro="" textlink="">
      <xdr:nvSpPr>
        <xdr:cNvPr id="619" name="フローチャート: 判断 618">
          <a:extLst>
            <a:ext uri="{FF2B5EF4-FFF2-40B4-BE49-F238E27FC236}">
              <a16:creationId xmlns:a16="http://schemas.microsoft.com/office/drawing/2014/main" id="{ED2DE912-9189-472A-AE39-33F1FD0AD0F8}"/>
            </a:ext>
          </a:extLst>
        </xdr:cNvPr>
        <xdr:cNvSpPr/>
      </xdr:nvSpPr>
      <xdr:spPr>
        <a:xfrm>
          <a:off x="18605500" y="18125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0" name="テキスト ボックス 619">
          <a:extLst>
            <a:ext uri="{FF2B5EF4-FFF2-40B4-BE49-F238E27FC236}">
              <a16:creationId xmlns:a16="http://schemas.microsoft.com/office/drawing/2014/main" id="{057066B2-08E0-4303-B30D-DBBE72617A1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1" name="テキスト ボックス 620">
          <a:extLst>
            <a:ext uri="{FF2B5EF4-FFF2-40B4-BE49-F238E27FC236}">
              <a16:creationId xmlns:a16="http://schemas.microsoft.com/office/drawing/2014/main" id="{3D24E362-ABAA-4779-AAEF-9748C16F828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22" name="テキスト ボックス 621">
          <a:extLst>
            <a:ext uri="{FF2B5EF4-FFF2-40B4-BE49-F238E27FC236}">
              <a16:creationId xmlns:a16="http://schemas.microsoft.com/office/drawing/2014/main" id="{713330E5-5830-48E6-92BB-D2CB3382BF2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23" name="テキスト ボックス 622">
          <a:extLst>
            <a:ext uri="{FF2B5EF4-FFF2-40B4-BE49-F238E27FC236}">
              <a16:creationId xmlns:a16="http://schemas.microsoft.com/office/drawing/2014/main" id="{2A55AB61-AC13-411C-B74B-83A80DEEA47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24" name="テキスト ボックス 623">
          <a:extLst>
            <a:ext uri="{FF2B5EF4-FFF2-40B4-BE49-F238E27FC236}">
              <a16:creationId xmlns:a16="http://schemas.microsoft.com/office/drawing/2014/main" id="{F3972029-CE42-41B1-B8E2-358A181CD81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33020</xdr:rowOff>
    </xdr:from>
    <xdr:to>
      <xdr:col>116</xdr:col>
      <xdr:colOff>114300</xdr:colOff>
      <xdr:row>104</xdr:row>
      <xdr:rowOff>134620</xdr:rowOff>
    </xdr:to>
    <xdr:sp macro="" textlink="">
      <xdr:nvSpPr>
        <xdr:cNvPr id="625" name="楕円 624">
          <a:extLst>
            <a:ext uri="{FF2B5EF4-FFF2-40B4-BE49-F238E27FC236}">
              <a16:creationId xmlns:a16="http://schemas.microsoft.com/office/drawing/2014/main" id="{7D8C43ED-03B8-4769-8D84-67E76DDF3019}"/>
            </a:ext>
          </a:extLst>
        </xdr:cNvPr>
        <xdr:cNvSpPr/>
      </xdr:nvSpPr>
      <xdr:spPr>
        <a:xfrm>
          <a:off x="22110700" y="1786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55897</xdr:rowOff>
    </xdr:from>
    <xdr:ext cx="469744" cy="259045"/>
    <xdr:sp macro="" textlink="">
      <xdr:nvSpPr>
        <xdr:cNvPr id="626" name="【庁舎】&#10;一人当たり面積該当値テキスト">
          <a:extLst>
            <a:ext uri="{FF2B5EF4-FFF2-40B4-BE49-F238E27FC236}">
              <a16:creationId xmlns:a16="http://schemas.microsoft.com/office/drawing/2014/main" id="{3DA64434-AC0B-4F73-B396-0B493F09F2DE}"/>
            </a:ext>
          </a:extLst>
        </xdr:cNvPr>
        <xdr:cNvSpPr txBox="1"/>
      </xdr:nvSpPr>
      <xdr:spPr>
        <a:xfrm>
          <a:off x="22199600" y="177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51526</xdr:rowOff>
    </xdr:from>
    <xdr:to>
      <xdr:col>112</xdr:col>
      <xdr:colOff>38100</xdr:colOff>
      <xdr:row>104</xdr:row>
      <xdr:rowOff>153126</xdr:rowOff>
    </xdr:to>
    <xdr:sp macro="" textlink="">
      <xdr:nvSpPr>
        <xdr:cNvPr id="627" name="楕円 626">
          <a:extLst>
            <a:ext uri="{FF2B5EF4-FFF2-40B4-BE49-F238E27FC236}">
              <a16:creationId xmlns:a16="http://schemas.microsoft.com/office/drawing/2014/main" id="{419EDA79-D3AD-458F-A732-7C00786092F8}"/>
            </a:ext>
          </a:extLst>
        </xdr:cNvPr>
        <xdr:cNvSpPr/>
      </xdr:nvSpPr>
      <xdr:spPr>
        <a:xfrm>
          <a:off x="21272500" y="1788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83820</xdr:rowOff>
    </xdr:from>
    <xdr:to>
      <xdr:col>116</xdr:col>
      <xdr:colOff>63500</xdr:colOff>
      <xdr:row>104</xdr:row>
      <xdr:rowOff>102326</xdr:rowOff>
    </xdr:to>
    <xdr:cxnSp macro="">
      <xdr:nvCxnSpPr>
        <xdr:cNvPr id="628" name="直線コネクタ 627">
          <a:extLst>
            <a:ext uri="{FF2B5EF4-FFF2-40B4-BE49-F238E27FC236}">
              <a16:creationId xmlns:a16="http://schemas.microsoft.com/office/drawing/2014/main" id="{3C39B553-5D0E-4A82-BA83-28A24A268F1B}"/>
            </a:ext>
          </a:extLst>
        </xdr:cNvPr>
        <xdr:cNvCxnSpPr/>
      </xdr:nvCxnSpPr>
      <xdr:spPr>
        <a:xfrm flipV="1">
          <a:off x="21323300" y="17914620"/>
          <a:ext cx="8382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122827</xdr:rowOff>
    </xdr:from>
    <xdr:to>
      <xdr:col>107</xdr:col>
      <xdr:colOff>101600</xdr:colOff>
      <xdr:row>102</xdr:row>
      <xdr:rowOff>52977</xdr:rowOff>
    </xdr:to>
    <xdr:sp macro="" textlink="">
      <xdr:nvSpPr>
        <xdr:cNvPr id="629" name="楕円 628">
          <a:extLst>
            <a:ext uri="{FF2B5EF4-FFF2-40B4-BE49-F238E27FC236}">
              <a16:creationId xmlns:a16="http://schemas.microsoft.com/office/drawing/2014/main" id="{3C628F8C-702E-483E-8D4A-E1177594DF99}"/>
            </a:ext>
          </a:extLst>
        </xdr:cNvPr>
        <xdr:cNvSpPr/>
      </xdr:nvSpPr>
      <xdr:spPr>
        <a:xfrm>
          <a:off x="20383500" y="1743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2177</xdr:rowOff>
    </xdr:from>
    <xdr:to>
      <xdr:col>111</xdr:col>
      <xdr:colOff>177800</xdr:colOff>
      <xdr:row>104</xdr:row>
      <xdr:rowOff>102326</xdr:rowOff>
    </xdr:to>
    <xdr:cxnSp macro="">
      <xdr:nvCxnSpPr>
        <xdr:cNvPr id="630" name="直線コネクタ 629">
          <a:extLst>
            <a:ext uri="{FF2B5EF4-FFF2-40B4-BE49-F238E27FC236}">
              <a16:creationId xmlns:a16="http://schemas.microsoft.com/office/drawing/2014/main" id="{1A9FFCE6-8BB7-4737-8D97-690B247614AB}"/>
            </a:ext>
          </a:extLst>
        </xdr:cNvPr>
        <xdr:cNvCxnSpPr/>
      </xdr:nvCxnSpPr>
      <xdr:spPr>
        <a:xfrm>
          <a:off x="20434300" y="17490077"/>
          <a:ext cx="889000" cy="44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155484</xdr:rowOff>
    </xdr:from>
    <xdr:to>
      <xdr:col>102</xdr:col>
      <xdr:colOff>165100</xdr:colOff>
      <xdr:row>102</xdr:row>
      <xdr:rowOff>85634</xdr:rowOff>
    </xdr:to>
    <xdr:sp macro="" textlink="">
      <xdr:nvSpPr>
        <xdr:cNvPr id="631" name="楕円 630">
          <a:extLst>
            <a:ext uri="{FF2B5EF4-FFF2-40B4-BE49-F238E27FC236}">
              <a16:creationId xmlns:a16="http://schemas.microsoft.com/office/drawing/2014/main" id="{3E540460-0CC0-4E27-8F80-F090050E5746}"/>
            </a:ext>
          </a:extLst>
        </xdr:cNvPr>
        <xdr:cNvSpPr/>
      </xdr:nvSpPr>
      <xdr:spPr>
        <a:xfrm>
          <a:off x="19494500" y="17471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2177</xdr:rowOff>
    </xdr:from>
    <xdr:to>
      <xdr:col>107</xdr:col>
      <xdr:colOff>50800</xdr:colOff>
      <xdr:row>102</xdr:row>
      <xdr:rowOff>34834</xdr:rowOff>
    </xdr:to>
    <xdr:cxnSp macro="">
      <xdr:nvCxnSpPr>
        <xdr:cNvPr id="632" name="直線コネクタ 631">
          <a:extLst>
            <a:ext uri="{FF2B5EF4-FFF2-40B4-BE49-F238E27FC236}">
              <a16:creationId xmlns:a16="http://schemas.microsoft.com/office/drawing/2014/main" id="{0665F5E5-6A30-41A4-843B-1E82E39EFA33}"/>
            </a:ext>
          </a:extLst>
        </xdr:cNvPr>
        <xdr:cNvCxnSpPr/>
      </xdr:nvCxnSpPr>
      <xdr:spPr>
        <a:xfrm flipV="1">
          <a:off x="19545300" y="1749007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14514</xdr:rowOff>
    </xdr:from>
    <xdr:to>
      <xdr:col>98</xdr:col>
      <xdr:colOff>38100</xdr:colOff>
      <xdr:row>102</xdr:row>
      <xdr:rowOff>116114</xdr:rowOff>
    </xdr:to>
    <xdr:sp macro="" textlink="">
      <xdr:nvSpPr>
        <xdr:cNvPr id="633" name="楕円 632">
          <a:extLst>
            <a:ext uri="{FF2B5EF4-FFF2-40B4-BE49-F238E27FC236}">
              <a16:creationId xmlns:a16="http://schemas.microsoft.com/office/drawing/2014/main" id="{973A8B90-3478-40C5-AABC-A3DD63A41FB0}"/>
            </a:ext>
          </a:extLst>
        </xdr:cNvPr>
        <xdr:cNvSpPr/>
      </xdr:nvSpPr>
      <xdr:spPr>
        <a:xfrm>
          <a:off x="18605500" y="1750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34834</xdr:rowOff>
    </xdr:from>
    <xdr:to>
      <xdr:col>102</xdr:col>
      <xdr:colOff>114300</xdr:colOff>
      <xdr:row>102</xdr:row>
      <xdr:rowOff>65314</xdr:rowOff>
    </xdr:to>
    <xdr:cxnSp macro="">
      <xdr:nvCxnSpPr>
        <xdr:cNvPr id="634" name="直線コネクタ 633">
          <a:extLst>
            <a:ext uri="{FF2B5EF4-FFF2-40B4-BE49-F238E27FC236}">
              <a16:creationId xmlns:a16="http://schemas.microsoft.com/office/drawing/2014/main" id="{D154E305-E942-46BA-85E1-83E39C0FA29D}"/>
            </a:ext>
          </a:extLst>
        </xdr:cNvPr>
        <xdr:cNvCxnSpPr/>
      </xdr:nvCxnSpPr>
      <xdr:spPr>
        <a:xfrm flipV="1">
          <a:off x="18656300" y="17522734"/>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160038</xdr:rowOff>
    </xdr:from>
    <xdr:ext cx="469744" cy="259045"/>
    <xdr:sp macro="" textlink="">
      <xdr:nvSpPr>
        <xdr:cNvPr id="635" name="n_1aveValue【庁舎】&#10;一人当たり面積">
          <a:extLst>
            <a:ext uri="{FF2B5EF4-FFF2-40B4-BE49-F238E27FC236}">
              <a16:creationId xmlns:a16="http://schemas.microsoft.com/office/drawing/2014/main" id="{823FB8A0-51D2-40C9-81E1-2192A44DE783}"/>
            </a:ext>
          </a:extLst>
        </xdr:cNvPr>
        <xdr:cNvSpPr txBox="1"/>
      </xdr:nvSpPr>
      <xdr:spPr>
        <a:xfrm>
          <a:off x="210757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144797</xdr:rowOff>
    </xdr:from>
    <xdr:ext cx="469744" cy="259045"/>
    <xdr:sp macro="" textlink="">
      <xdr:nvSpPr>
        <xdr:cNvPr id="636" name="n_2aveValue【庁舎】&#10;一人当たり面積">
          <a:extLst>
            <a:ext uri="{FF2B5EF4-FFF2-40B4-BE49-F238E27FC236}">
              <a16:creationId xmlns:a16="http://schemas.microsoft.com/office/drawing/2014/main" id="{AE5B9982-DAD6-41FB-91FC-0BDC268BD63F}"/>
            </a:ext>
          </a:extLst>
        </xdr:cNvPr>
        <xdr:cNvSpPr txBox="1"/>
      </xdr:nvSpPr>
      <xdr:spPr>
        <a:xfrm>
          <a:off x="20199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163303</xdr:rowOff>
    </xdr:from>
    <xdr:ext cx="469744" cy="259045"/>
    <xdr:sp macro="" textlink="">
      <xdr:nvSpPr>
        <xdr:cNvPr id="637" name="n_3aveValue【庁舎】&#10;一人当たり面積">
          <a:extLst>
            <a:ext uri="{FF2B5EF4-FFF2-40B4-BE49-F238E27FC236}">
              <a16:creationId xmlns:a16="http://schemas.microsoft.com/office/drawing/2014/main" id="{FEA35534-D7A1-4770-84E6-E6E7A538CC85}"/>
            </a:ext>
          </a:extLst>
        </xdr:cNvPr>
        <xdr:cNvSpPr txBox="1"/>
      </xdr:nvSpPr>
      <xdr:spPr>
        <a:xfrm>
          <a:off x="19310427" y="1816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44104</xdr:rowOff>
    </xdr:from>
    <xdr:ext cx="469744" cy="259045"/>
    <xdr:sp macro="" textlink="">
      <xdr:nvSpPr>
        <xdr:cNvPr id="638" name="n_4aveValue【庁舎】&#10;一人当たり面積">
          <a:extLst>
            <a:ext uri="{FF2B5EF4-FFF2-40B4-BE49-F238E27FC236}">
              <a16:creationId xmlns:a16="http://schemas.microsoft.com/office/drawing/2014/main" id="{D0925B1E-342B-497F-B57F-537932227708}"/>
            </a:ext>
          </a:extLst>
        </xdr:cNvPr>
        <xdr:cNvSpPr txBox="1"/>
      </xdr:nvSpPr>
      <xdr:spPr>
        <a:xfrm>
          <a:off x="18421427" y="18217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169653</xdr:rowOff>
    </xdr:from>
    <xdr:ext cx="469744" cy="259045"/>
    <xdr:sp macro="" textlink="">
      <xdr:nvSpPr>
        <xdr:cNvPr id="639" name="n_1mainValue【庁舎】&#10;一人当たり面積">
          <a:extLst>
            <a:ext uri="{FF2B5EF4-FFF2-40B4-BE49-F238E27FC236}">
              <a16:creationId xmlns:a16="http://schemas.microsoft.com/office/drawing/2014/main" id="{D68B6AF6-82AE-45F4-A030-19B44C924CD4}"/>
            </a:ext>
          </a:extLst>
        </xdr:cNvPr>
        <xdr:cNvSpPr txBox="1"/>
      </xdr:nvSpPr>
      <xdr:spPr>
        <a:xfrm>
          <a:off x="21075727" y="1765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69504</xdr:rowOff>
    </xdr:from>
    <xdr:ext cx="469744" cy="259045"/>
    <xdr:sp macro="" textlink="">
      <xdr:nvSpPr>
        <xdr:cNvPr id="640" name="n_2mainValue【庁舎】&#10;一人当たり面積">
          <a:extLst>
            <a:ext uri="{FF2B5EF4-FFF2-40B4-BE49-F238E27FC236}">
              <a16:creationId xmlns:a16="http://schemas.microsoft.com/office/drawing/2014/main" id="{B1CCCAEB-A990-4A02-975E-853B9C4B2462}"/>
            </a:ext>
          </a:extLst>
        </xdr:cNvPr>
        <xdr:cNvSpPr txBox="1"/>
      </xdr:nvSpPr>
      <xdr:spPr>
        <a:xfrm>
          <a:off x="20199427" y="1721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102161</xdr:rowOff>
    </xdr:from>
    <xdr:ext cx="469744" cy="259045"/>
    <xdr:sp macro="" textlink="">
      <xdr:nvSpPr>
        <xdr:cNvPr id="641" name="n_3mainValue【庁舎】&#10;一人当たり面積">
          <a:extLst>
            <a:ext uri="{FF2B5EF4-FFF2-40B4-BE49-F238E27FC236}">
              <a16:creationId xmlns:a16="http://schemas.microsoft.com/office/drawing/2014/main" id="{C27DEE27-CE72-4F26-92EC-3275923430DE}"/>
            </a:ext>
          </a:extLst>
        </xdr:cNvPr>
        <xdr:cNvSpPr txBox="1"/>
      </xdr:nvSpPr>
      <xdr:spPr>
        <a:xfrm>
          <a:off x="19310427" y="1724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132641</xdr:rowOff>
    </xdr:from>
    <xdr:ext cx="469744" cy="259045"/>
    <xdr:sp macro="" textlink="">
      <xdr:nvSpPr>
        <xdr:cNvPr id="642" name="n_4mainValue【庁舎】&#10;一人当たり面積">
          <a:extLst>
            <a:ext uri="{FF2B5EF4-FFF2-40B4-BE49-F238E27FC236}">
              <a16:creationId xmlns:a16="http://schemas.microsoft.com/office/drawing/2014/main" id="{0E6A41CD-9F36-4350-8D7F-3D149B5B7D85}"/>
            </a:ext>
          </a:extLst>
        </xdr:cNvPr>
        <xdr:cNvSpPr txBox="1"/>
      </xdr:nvSpPr>
      <xdr:spPr>
        <a:xfrm>
          <a:off x="18421427" y="1727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43" name="正方形/長方形 642">
          <a:extLst>
            <a:ext uri="{FF2B5EF4-FFF2-40B4-BE49-F238E27FC236}">
              <a16:creationId xmlns:a16="http://schemas.microsoft.com/office/drawing/2014/main" id="{55427DD6-2384-4833-9419-7C3D647A49E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44" name="正方形/長方形 643">
          <a:extLst>
            <a:ext uri="{FF2B5EF4-FFF2-40B4-BE49-F238E27FC236}">
              <a16:creationId xmlns:a16="http://schemas.microsoft.com/office/drawing/2014/main" id="{E783CB68-A2C4-4B7D-96F3-92596A6804D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45" name="テキスト ボックス 644">
          <a:extLst>
            <a:ext uri="{FF2B5EF4-FFF2-40B4-BE49-F238E27FC236}">
              <a16:creationId xmlns:a16="http://schemas.microsoft.com/office/drawing/2014/main" id="{0FFC0DF2-B1BC-49A8-B520-E51A12D9BA0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体育館や消防施設については、建設後相当の年数が経過しており、有形固定資産減価償却率が高く、更新時期を迎えている。福祉施設は令和４年度に大規模改修を実施しており有形固定資産減価償却率が大きく改善された。施設全般について、公共施設管理計画に基づき施設の集約化や廃止を検討し、現在の人口規模に応じた利用形態や維持管理コストの縮減を図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80" customWidth="1"/>
    <col min="12" max="12" width="2.21875" style="180" customWidth="1"/>
    <col min="13" max="17" width="2.33203125" style="180" customWidth="1"/>
    <col min="18" max="119" width="2.109375" style="180" customWidth="1"/>
    <col min="120" max="16384" width="0" style="180" hidden="1"/>
  </cols>
  <sheetData>
    <row r="1" spans="1:119" ht="33" customHeight="1" x14ac:dyDescent="0.2">
      <c r="B1" s="415" t="s">
        <v>82</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81"/>
      <c r="DK1" s="181"/>
      <c r="DL1" s="181"/>
      <c r="DM1" s="181"/>
      <c r="DN1" s="181"/>
      <c r="DO1" s="181"/>
    </row>
    <row r="2" spans="1:119" ht="24" thickBot="1" x14ac:dyDescent="0.25">
      <c r="B2" s="182" t="s">
        <v>83</v>
      </c>
      <c r="C2" s="182"/>
      <c r="D2" s="183"/>
    </row>
    <row r="3" spans="1:119" ht="18.75" customHeight="1" thickBot="1" x14ac:dyDescent="0.25">
      <c r="A3" s="181"/>
      <c r="B3" s="416" t="s">
        <v>84</v>
      </c>
      <c r="C3" s="417"/>
      <c r="D3" s="417"/>
      <c r="E3" s="418"/>
      <c r="F3" s="418"/>
      <c r="G3" s="418"/>
      <c r="H3" s="418"/>
      <c r="I3" s="418"/>
      <c r="J3" s="418"/>
      <c r="K3" s="418"/>
      <c r="L3" s="418" t="s">
        <v>85</v>
      </c>
      <c r="M3" s="418"/>
      <c r="N3" s="418"/>
      <c r="O3" s="418"/>
      <c r="P3" s="418"/>
      <c r="Q3" s="418"/>
      <c r="R3" s="425"/>
      <c r="S3" s="425"/>
      <c r="T3" s="425"/>
      <c r="U3" s="425"/>
      <c r="V3" s="426"/>
      <c r="W3" s="400" t="s">
        <v>86</v>
      </c>
      <c r="X3" s="401"/>
      <c r="Y3" s="401"/>
      <c r="Z3" s="401"/>
      <c r="AA3" s="401"/>
      <c r="AB3" s="417"/>
      <c r="AC3" s="425" t="s">
        <v>87</v>
      </c>
      <c r="AD3" s="401"/>
      <c r="AE3" s="401"/>
      <c r="AF3" s="401"/>
      <c r="AG3" s="401"/>
      <c r="AH3" s="401"/>
      <c r="AI3" s="401"/>
      <c r="AJ3" s="401"/>
      <c r="AK3" s="401"/>
      <c r="AL3" s="402"/>
      <c r="AM3" s="400" t="s">
        <v>88</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89</v>
      </c>
      <c r="BO3" s="401"/>
      <c r="BP3" s="401"/>
      <c r="BQ3" s="401"/>
      <c r="BR3" s="401"/>
      <c r="BS3" s="401"/>
      <c r="BT3" s="401"/>
      <c r="BU3" s="402"/>
      <c r="BV3" s="400" t="s">
        <v>90</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91</v>
      </c>
      <c r="CU3" s="401"/>
      <c r="CV3" s="401"/>
      <c r="CW3" s="401"/>
      <c r="CX3" s="401"/>
      <c r="CY3" s="401"/>
      <c r="CZ3" s="401"/>
      <c r="DA3" s="402"/>
      <c r="DB3" s="400" t="s">
        <v>92</v>
      </c>
      <c r="DC3" s="401"/>
      <c r="DD3" s="401"/>
      <c r="DE3" s="401"/>
      <c r="DF3" s="401"/>
      <c r="DG3" s="401"/>
      <c r="DH3" s="401"/>
      <c r="DI3" s="402"/>
    </row>
    <row r="4" spans="1:119" ht="18.75" customHeight="1" x14ac:dyDescent="0.2">
      <c r="A4" s="181"/>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93</v>
      </c>
      <c r="AZ4" s="404"/>
      <c r="BA4" s="404"/>
      <c r="BB4" s="404"/>
      <c r="BC4" s="404"/>
      <c r="BD4" s="404"/>
      <c r="BE4" s="404"/>
      <c r="BF4" s="404"/>
      <c r="BG4" s="404"/>
      <c r="BH4" s="404"/>
      <c r="BI4" s="404"/>
      <c r="BJ4" s="404"/>
      <c r="BK4" s="404"/>
      <c r="BL4" s="404"/>
      <c r="BM4" s="405"/>
      <c r="BN4" s="406">
        <v>5141708</v>
      </c>
      <c r="BO4" s="407"/>
      <c r="BP4" s="407"/>
      <c r="BQ4" s="407"/>
      <c r="BR4" s="407"/>
      <c r="BS4" s="407"/>
      <c r="BT4" s="407"/>
      <c r="BU4" s="408"/>
      <c r="BV4" s="406">
        <v>4812476</v>
      </c>
      <c r="BW4" s="407"/>
      <c r="BX4" s="407"/>
      <c r="BY4" s="407"/>
      <c r="BZ4" s="407"/>
      <c r="CA4" s="407"/>
      <c r="CB4" s="407"/>
      <c r="CC4" s="408"/>
      <c r="CD4" s="409" t="s">
        <v>94</v>
      </c>
      <c r="CE4" s="410"/>
      <c r="CF4" s="410"/>
      <c r="CG4" s="410"/>
      <c r="CH4" s="410"/>
      <c r="CI4" s="410"/>
      <c r="CJ4" s="410"/>
      <c r="CK4" s="410"/>
      <c r="CL4" s="410"/>
      <c r="CM4" s="410"/>
      <c r="CN4" s="410"/>
      <c r="CO4" s="410"/>
      <c r="CP4" s="410"/>
      <c r="CQ4" s="410"/>
      <c r="CR4" s="410"/>
      <c r="CS4" s="411"/>
      <c r="CT4" s="412">
        <v>10.8</v>
      </c>
      <c r="CU4" s="413"/>
      <c r="CV4" s="413"/>
      <c r="CW4" s="413"/>
      <c r="CX4" s="413"/>
      <c r="CY4" s="413"/>
      <c r="CZ4" s="413"/>
      <c r="DA4" s="414"/>
      <c r="DB4" s="412">
        <v>9.8000000000000007</v>
      </c>
      <c r="DC4" s="413"/>
      <c r="DD4" s="413"/>
      <c r="DE4" s="413"/>
      <c r="DF4" s="413"/>
      <c r="DG4" s="413"/>
      <c r="DH4" s="413"/>
      <c r="DI4" s="414"/>
    </row>
    <row r="5" spans="1:119" ht="18.75" customHeight="1" x14ac:dyDescent="0.2">
      <c r="A5" s="181"/>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95</v>
      </c>
      <c r="AN5" s="473"/>
      <c r="AO5" s="473"/>
      <c r="AP5" s="473"/>
      <c r="AQ5" s="473"/>
      <c r="AR5" s="473"/>
      <c r="AS5" s="473"/>
      <c r="AT5" s="474"/>
      <c r="AU5" s="475" t="s">
        <v>96</v>
      </c>
      <c r="AV5" s="476"/>
      <c r="AW5" s="476"/>
      <c r="AX5" s="476"/>
      <c r="AY5" s="477" t="s">
        <v>97</v>
      </c>
      <c r="AZ5" s="478"/>
      <c r="BA5" s="478"/>
      <c r="BB5" s="478"/>
      <c r="BC5" s="478"/>
      <c r="BD5" s="478"/>
      <c r="BE5" s="478"/>
      <c r="BF5" s="478"/>
      <c r="BG5" s="478"/>
      <c r="BH5" s="478"/>
      <c r="BI5" s="478"/>
      <c r="BJ5" s="478"/>
      <c r="BK5" s="478"/>
      <c r="BL5" s="478"/>
      <c r="BM5" s="479"/>
      <c r="BN5" s="443">
        <v>4834870</v>
      </c>
      <c r="BO5" s="444"/>
      <c r="BP5" s="444"/>
      <c r="BQ5" s="444"/>
      <c r="BR5" s="444"/>
      <c r="BS5" s="444"/>
      <c r="BT5" s="444"/>
      <c r="BU5" s="445"/>
      <c r="BV5" s="443">
        <v>4526696</v>
      </c>
      <c r="BW5" s="444"/>
      <c r="BX5" s="444"/>
      <c r="BY5" s="444"/>
      <c r="BZ5" s="444"/>
      <c r="CA5" s="444"/>
      <c r="CB5" s="444"/>
      <c r="CC5" s="445"/>
      <c r="CD5" s="446" t="s">
        <v>98</v>
      </c>
      <c r="CE5" s="447"/>
      <c r="CF5" s="447"/>
      <c r="CG5" s="447"/>
      <c r="CH5" s="447"/>
      <c r="CI5" s="447"/>
      <c r="CJ5" s="447"/>
      <c r="CK5" s="447"/>
      <c r="CL5" s="447"/>
      <c r="CM5" s="447"/>
      <c r="CN5" s="447"/>
      <c r="CO5" s="447"/>
      <c r="CP5" s="447"/>
      <c r="CQ5" s="447"/>
      <c r="CR5" s="447"/>
      <c r="CS5" s="448"/>
      <c r="CT5" s="440">
        <v>87.5</v>
      </c>
      <c r="CU5" s="441"/>
      <c r="CV5" s="441"/>
      <c r="CW5" s="441"/>
      <c r="CX5" s="441"/>
      <c r="CY5" s="441"/>
      <c r="CZ5" s="441"/>
      <c r="DA5" s="442"/>
      <c r="DB5" s="440">
        <v>85.5</v>
      </c>
      <c r="DC5" s="441"/>
      <c r="DD5" s="441"/>
      <c r="DE5" s="441"/>
      <c r="DF5" s="441"/>
      <c r="DG5" s="441"/>
      <c r="DH5" s="441"/>
      <c r="DI5" s="442"/>
    </row>
    <row r="6" spans="1:119" ht="18.75" customHeight="1" x14ac:dyDescent="0.2">
      <c r="A6" s="181"/>
      <c r="B6" s="449" t="s">
        <v>99</v>
      </c>
      <c r="C6" s="450"/>
      <c r="D6" s="450"/>
      <c r="E6" s="451"/>
      <c r="F6" s="451"/>
      <c r="G6" s="451"/>
      <c r="H6" s="451"/>
      <c r="I6" s="451"/>
      <c r="J6" s="451"/>
      <c r="K6" s="451"/>
      <c r="L6" s="451" t="s">
        <v>100</v>
      </c>
      <c r="M6" s="451"/>
      <c r="N6" s="451"/>
      <c r="O6" s="451"/>
      <c r="P6" s="451"/>
      <c r="Q6" s="451"/>
      <c r="R6" s="455"/>
      <c r="S6" s="455"/>
      <c r="T6" s="455"/>
      <c r="U6" s="455"/>
      <c r="V6" s="456"/>
      <c r="W6" s="459" t="s">
        <v>101</v>
      </c>
      <c r="X6" s="460"/>
      <c r="Y6" s="460"/>
      <c r="Z6" s="460"/>
      <c r="AA6" s="460"/>
      <c r="AB6" s="450"/>
      <c r="AC6" s="463" t="s">
        <v>102</v>
      </c>
      <c r="AD6" s="464"/>
      <c r="AE6" s="464"/>
      <c r="AF6" s="464"/>
      <c r="AG6" s="464"/>
      <c r="AH6" s="464"/>
      <c r="AI6" s="464"/>
      <c r="AJ6" s="464"/>
      <c r="AK6" s="464"/>
      <c r="AL6" s="465"/>
      <c r="AM6" s="472" t="s">
        <v>103</v>
      </c>
      <c r="AN6" s="473"/>
      <c r="AO6" s="473"/>
      <c r="AP6" s="473"/>
      <c r="AQ6" s="473"/>
      <c r="AR6" s="473"/>
      <c r="AS6" s="473"/>
      <c r="AT6" s="474"/>
      <c r="AU6" s="475" t="s">
        <v>104</v>
      </c>
      <c r="AV6" s="476"/>
      <c r="AW6" s="476"/>
      <c r="AX6" s="476"/>
      <c r="AY6" s="477" t="s">
        <v>105</v>
      </c>
      <c r="AZ6" s="478"/>
      <c r="BA6" s="478"/>
      <c r="BB6" s="478"/>
      <c r="BC6" s="478"/>
      <c r="BD6" s="478"/>
      <c r="BE6" s="478"/>
      <c r="BF6" s="478"/>
      <c r="BG6" s="478"/>
      <c r="BH6" s="478"/>
      <c r="BI6" s="478"/>
      <c r="BJ6" s="478"/>
      <c r="BK6" s="478"/>
      <c r="BL6" s="478"/>
      <c r="BM6" s="479"/>
      <c r="BN6" s="443">
        <v>306838</v>
      </c>
      <c r="BO6" s="444"/>
      <c r="BP6" s="444"/>
      <c r="BQ6" s="444"/>
      <c r="BR6" s="444"/>
      <c r="BS6" s="444"/>
      <c r="BT6" s="444"/>
      <c r="BU6" s="445"/>
      <c r="BV6" s="443">
        <v>285780</v>
      </c>
      <c r="BW6" s="444"/>
      <c r="BX6" s="444"/>
      <c r="BY6" s="444"/>
      <c r="BZ6" s="444"/>
      <c r="CA6" s="444"/>
      <c r="CB6" s="444"/>
      <c r="CC6" s="445"/>
      <c r="CD6" s="446" t="s">
        <v>106</v>
      </c>
      <c r="CE6" s="447"/>
      <c r="CF6" s="447"/>
      <c r="CG6" s="447"/>
      <c r="CH6" s="447"/>
      <c r="CI6" s="447"/>
      <c r="CJ6" s="447"/>
      <c r="CK6" s="447"/>
      <c r="CL6" s="447"/>
      <c r="CM6" s="447"/>
      <c r="CN6" s="447"/>
      <c r="CO6" s="447"/>
      <c r="CP6" s="447"/>
      <c r="CQ6" s="447"/>
      <c r="CR6" s="447"/>
      <c r="CS6" s="448"/>
      <c r="CT6" s="480">
        <v>88.3</v>
      </c>
      <c r="CU6" s="481"/>
      <c r="CV6" s="481"/>
      <c r="CW6" s="481"/>
      <c r="CX6" s="481"/>
      <c r="CY6" s="481"/>
      <c r="CZ6" s="481"/>
      <c r="DA6" s="482"/>
      <c r="DB6" s="480">
        <v>88.4</v>
      </c>
      <c r="DC6" s="481"/>
      <c r="DD6" s="481"/>
      <c r="DE6" s="481"/>
      <c r="DF6" s="481"/>
      <c r="DG6" s="481"/>
      <c r="DH6" s="481"/>
      <c r="DI6" s="482"/>
    </row>
    <row r="7" spans="1:119" ht="18.75" customHeight="1" x14ac:dyDescent="0.2">
      <c r="A7" s="181"/>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107</v>
      </c>
      <c r="AN7" s="473"/>
      <c r="AO7" s="473"/>
      <c r="AP7" s="473"/>
      <c r="AQ7" s="473"/>
      <c r="AR7" s="473"/>
      <c r="AS7" s="473"/>
      <c r="AT7" s="474"/>
      <c r="AU7" s="475" t="s">
        <v>96</v>
      </c>
      <c r="AV7" s="476"/>
      <c r="AW7" s="476"/>
      <c r="AX7" s="476"/>
      <c r="AY7" s="477" t="s">
        <v>108</v>
      </c>
      <c r="AZ7" s="478"/>
      <c r="BA7" s="478"/>
      <c r="BB7" s="478"/>
      <c r="BC7" s="478"/>
      <c r="BD7" s="478"/>
      <c r="BE7" s="478"/>
      <c r="BF7" s="478"/>
      <c r="BG7" s="478"/>
      <c r="BH7" s="478"/>
      <c r="BI7" s="478"/>
      <c r="BJ7" s="478"/>
      <c r="BK7" s="478"/>
      <c r="BL7" s="478"/>
      <c r="BM7" s="479"/>
      <c r="BN7" s="443">
        <v>3797</v>
      </c>
      <c r="BO7" s="444"/>
      <c r="BP7" s="444"/>
      <c r="BQ7" s="444"/>
      <c r="BR7" s="444"/>
      <c r="BS7" s="444"/>
      <c r="BT7" s="444"/>
      <c r="BU7" s="445"/>
      <c r="BV7" s="443">
        <v>3394</v>
      </c>
      <c r="BW7" s="444"/>
      <c r="BX7" s="444"/>
      <c r="BY7" s="444"/>
      <c r="BZ7" s="444"/>
      <c r="CA7" s="444"/>
      <c r="CB7" s="444"/>
      <c r="CC7" s="445"/>
      <c r="CD7" s="446" t="s">
        <v>109</v>
      </c>
      <c r="CE7" s="447"/>
      <c r="CF7" s="447"/>
      <c r="CG7" s="447"/>
      <c r="CH7" s="447"/>
      <c r="CI7" s="447"/>
      <c r="CJ7" s="447"/>
      <c r="CK7" s="447"/>
      <c r="CL7" s="447"/>
      <c r="CM7" s="447"/>
      <c r="CN7" s="447"/>
      <c r="CO7" s="447"/>
      <c r="CP7" s="447"/>
      <c r="CQ7" s="447"/>
      <c r="CR7" s="447"/>
      <c r="CS7" s="448"/>
      <c r="CT7" s="443">
        <v>2799986</v>
      </c>
      <c r="CU7" s="444"/>
      <c r="CV7" s="444"/>
      <c r="CW7" s="444"/>
      <c r="CX7" s="444"/>
      <c r="CY7" s="444"/>
      <c r="CZ7" s="444"/>
      <c r="DA7" s="445"/>
      <c r="DB7" s="443">
        <v>2889862</v>
      </c>
      <c r="DC7" s="444"/>
      <c r="DD7" s="444"/>
      <c r="DE7" s="444"/>
      <c r="DF7" s="444"/>
      <c r="DG7" s="444"/>
      <c r="DH7" s="444"/>
      <c r="DI7" s="445"/>
    </row>
    <row r="8" spans="1:119" ht="18.75" customHeight="1" thickBot="1" x14ac:dyDescent="0.25">
      <c r="A8" s="181"/>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110</v>
      </c>
      <c r="AN8" s="473"/>
      <c r="AO8" s="473"/>
      <c r="AP8" s="473"/>
      <c r="AQ8" s="473"/>
      <c r="AR8" s="473"/>
      <c r="AS8" s="473"/>
      <c r="AT8" s="474"/>
      <c r="AU8" s="475" t="s">
        <v>111</v>
      </c>
      <c r="AV8" s="476"/>
      <c r="AW8" s="476"/>
      <c r="AX8" s="476"/>
      <c r="AY8" s="477" t="s">
        <v>112</v>
      </c>
      <c r="AZ8" s="478"/>
      <c r="BA8" s="478"/>
      <c r="BB8" s="478"/>
      <c r="BC8" s="478"/>
      <c r="BD8" s="478"/>
      <c r="BE8" s="478"/>
      <c r="BF8" s="478"/>
      <c r="BG8" s="478"/>
      <c r="BH8" s="478"/>
      <c r="BI8" s="478"/>
      <c r="BJ8" s="478"/>
      <c r="BK8" s="478"/>
      <c r="BL8" s="478"/>
      <c r="BM8" s="479"/>
      <c r="BN8" s="443">
        <v>303041</v>
      </c>
      <c r="BO8" s="444"/>
      <c r="BP8" s="444"/>
      <c r="BQ8" s="444"/>
      <c r="BR8" s="444"/>
      <c r="BS8" s="444"/>
      <c r="BT8" s="444"/>
      <c r="BU8" s="445"/>
      <c r="BV8" s="443">
        <v>282386</v>
      </c>
      <c r="BW8" s="444"/>
      <c r="BX8" s="444"/>
      <c r="BY8" s="444"/>
      <c r="BZ8" s="444"/>
      <c r="CA8" s="444"/>
      <c r="CB8" s="444"/>
      <c r="CC8" s="445"/>
      <c r="CD8" s="446" t="s">
        <v>113</v>
      </c>
      <c r="CE8" s="447"/>
      <c r="CF8" s="447"/>
      <c r="CG8" s="447"/>
      <c r="CH8" s="447"/>
      <c r="CI8" s="447"/>
      <c r="CJ8" s="447"/>
      <c r="CK8" s="447"/>
      <c r="CL8" s="447"/>
      <c r="CM8" s="447"/>
      <c r="CN8" s="447"/>
      <c r="CO8" s="447"/>
      <c r="CP8" s="447"/>
      <c r="CQ8" s="447"/>
      <c r="CR8" s="447"/>
      <c r="CS8" s="448"/>
      <c r="CT8" s="483">
        <v>0.2</v>
      </c>
      <c r="CU8" s="484"/>
      <c r="CV8" s="484"/>
      <c r="CW8" s="484"/>
      <c r="CX8" s="484"/>
      <c r="CY8" s="484"/>
      <c r="CZ8" s="484"/>
      <c r="DA8" s="485"/>
      <c r="DB8" s="483">
        <v>0.2</v>
      </c>
      <c r="DC8" s="484"/>
      <c r="DD8" s="484"/>
      <c r="DE8" s="484"/>
      <c r="DF8" s="484"/>
      <c r="DG8" s="484"/>
      <c r="DH8" s="484"/>
      <c r="DI8" s="485"/>
    </row>
    <row r="9" spans="1:119" ht="18.75" customHeight="1" thickBot="1" x14ac:dyDescent="0.25">
      <c r="A9" s="181"/>
      <c r="B9" s="437" t="s">
        <v>114</v>
      </c>
      <c r="C9" s="438"/>
      <c r="D9" s="438"/>
      <c r="E9" s="438"/>
      <c r="F9" s="438"/>
      <c r="G9" s="438"/>
      <c r="H9" s="438"/>
      <c r="I9" s="438"/>
      <c r="J9" s="438"/>
      <c r="K9" s="486"/>
      <c r="L9" s="487" t="s">
        <v>115</v>
      </c>
      <c r="M9" s="488"/>
      <c r="N9" s="488"/>
      <c r="O9" s="488"/>
      <c r="P9" s="488"/>
      <c r="Q9" s="489"/>
      <c r="R9" s="490">
        <v>5071</v>
      </c>
      <c r="S9" s="491"/>
      <c r="T9" s="491"/>
      <c r="U9" s="491"/>
      <c r="V9" s="492"/>
      <c r="W9" s="400" t="s">
        <v>116</v>
      </c>
      <c r="X9" s="401"/>
      <c r="Y9" s="401"/>
      <c r="Z9" s="401"/>
      <c r="AA9" s="401"/>
      <c r="AB9" s="401"/>
      <c r="AC9" s="401"/>
      <c r="AD9" s="401"/>
      <c r="AE9" s="401"/>
      <c r="AF9" s="401"/>
      <c r="AG9" s="401"/>
      <c r="AH9" s="401"/>
      <c r="AI9" s="401"/>
      <c r="AJ9" s="401"/>
      <c r="AK9" s="401"/>
      <c r="AL9" s="402"/>
      <c r="AM9" s="472" t="s">
        <v>117</v>
      </c>
      <c r="AN9" s="473"/>
      <c r="AO9" s="473"/>
      <c r="AP9" s="473"/>
      <c r="AQ9" s="473"/>
      <c r="AR9" s="473"/>
      <c r="AS9" s="473"/>
      <c r="AT9" s="474"/>
      <c r="AU9" s="475" t="s">
        <v>104</v>
      </c>
      <c r="AV9" s="476"/>
      <c r="AW9" s="476"/>
      <c r="AX9" s="476"/>
      <c r="AY9" s="477" t="s">
        <v>118</v>
      </c>
      <c r="AZ9" s="478"/>
      <c r="BA9" s="478"/>
      <c r="BB9" s="478"/>
      <c r="BC9" s="478"/>
      <c r="BD9" s="478"/>
      <c r="BE9" s="478"/>
      <c r="BF9" s="478"/>
      <c r="BG9" s="478"/>
      <c r="BH9" s="478"/>
      <c r="BI9" s="478"/>
      <c r="BJ9" s="478"/>
      <c r="BK9" s="478"/>
      <c r="BL9" s="478"/>
      <c r="BM9" s="479"/>
      <c r="BN9" s="443">
        <v>20655</v>
      </c>
      <c r="BO9" s="444"/>
      <c r="BP9" s="444"/>
      <c r="BQ9" s="444"/>
      <c r="BR9" s="444"/>
      <c r="BS9" s="444"/>
      <c r="BT9" s="444"/>
      <c r="BU9" s="445"/>
      <c r="BV9" s="443">
        <v>-14728</v>
      </c>
      <c r="BW9" s="444"/>
      <c r="BX9" s="444"/>
      <c r="BY9" s="444"/>
      <c r="BZ9" s="444"/>
      <c r="CA9" s="444"/>
      <c r="CB9" s="444"/>
      <c r="CC9" s="445"/>
      <c r="CD9" s="446" t="s">
        <v>119</v>
      </c>
      <c r="CE9" s="447"/>
      <c r="CF9" s="447"/>
      <c r="CG9" s="447"/>
      <c r="CH9" s="447"/>
      <c r="CI9" s="447"/>
      <c r="CJ9" s="447"/>
      <c r="CK9" s="447"/>
      <c r="CL9" s="447"/>
      <c r="CM9" s="447"/>
      <c r="CN9" s="447"/>
      <c r="CO9" s="447"/>
      <c r="CP9" s="447"/>
      <c r="CQ9" s="447"/>
      <c r="CR9" s="447"/>
      <c r="CS9" s="448"/>
      <c r="CT9" s="440">
        <v>11.2</v>
      </c>
      <c r="CU9" s="441"/>
      <c r="CV9" s="441"/>
      <c r="CW9" s="441"/>
      <c r="CX9" s="441"/>
      <c r="CY9" s="441"/>
      <c r="CZ9" s="441"/>
      <c r="DA9" s="442"/>
      <c r="DB9" s="440">
        <v>12</v>
      </c>
      <c r="DC9" s="441"/>
      <c r="DD9" s="441"/>
      <c r="DE9" s="441"/>
      <c r="DF9" s="441"/>
      <c r="DG9" s="441"/>
      <c r="DH9" s="441"/>
      <c r="DI9" s="442"/>
    </row>
    <row r="10" spans="1:119" ht="18.75" customHeight="1" thickBot="1" x14ac:dyDescent="0.25">
      <c r="A10" s="181"/>
      <c r="B10" s="437"/>
      <c r="C10" s="438"/>
      <c r="D10" s="438"/>
      <c r="E10" s="438"/>
      <c r="F10" s="438"/>
      <c r="G10" s="438"/>
      <c r="H10" s="438"/>
      <c r="I10" s="438"/>
      <c r="J10" s="438"/>
      <c r="K10" s="486"/>
      <c r="L10" s="493" t="s">
        <v>120</v>
      </c>
      <c r="M10" s="473"/>
      <c r="N10" s="473"/>
      <c r="O10" s="473"/>
      <c r="P10" s="473"/>
      <c r="Q10" s="474"/>
      <c r="R10" s="494">
        <v>5829</v>
      </c>
      <c r="S10" s="495"/>
      <c r="T10" s="495"/>
      <c r="U10" s="495"/>
      <c r="V10" s="496"/>
      <c r="W10" s="431"/>
      <c r="X10" s="432"/>
      <c r="Y10" s="432"/>
      <c r="Z10" s="432"/>
      <c r="AA10" s="432"/>
      <c r="AB10" s="432"/>
      <c r="AC10" s="432"/>
      <c r="AD10" s="432"/>
      <c r="AE10" s="432"/>
      <c r="AF10" s="432"/>
      <c r="AG10" s="432"/>
      <c r="AH10" s="432"/>
      <c r="AI10" s="432"/>
      <c r="AJ10" s="432"/>
      <c r="AK10" s="432"/>
      <c r="AL10" s="435"/>
      <c r="AM10" s="472" t="s">
        <v>121</v>
      </c>
      <c r="AN10" s="473"/>
      <c r="AO10" s="473"/>
      <c r="AP10" s="473"/>
      <c r="AQ10" s="473"/>
      <c r="AR10" s="473"/>
      <c r="AS10" s="473"/>
      <c r="AT10" s="474"/>
      <c r="AU10" s="475" t="s">
        <v>122</v>
      </c>
      <c r="AV10" s="476"/>
      <c r="AW10" s="476"/>
      <c r="AX10" s="476"/>
      <c r="AY10" s="477" t="s">
        <v>123</v>
      </c>
      <c r="AZ10" s="478"/>
      <c r="BA10" s="478"/>
      <c r="BB10" s="478"/>
      <c r="BC10" s="478"/>
      <c r="BD10" s="478"/>
      <c r="BE10" s="478"/>
      <c r="BF10" s="478"/>
      <c r="BG10" s="478"/>
      <c r="BH10" s="478"/>
      <c r="BI10" s="478"/>
      <c r="BJ10" s="478"/>
      <c r="BK10" s="478"/>
      <c r="BL10" s="478"/>
      <c r="BM10" s="479"/>
      <c r="BN10" s="443">
        <v>245907</v>
      </c>
      <c r="BO10" s="444"/>
      <c r="BP10" s="444"/>
      <c r="BQ10" s="444"/>
      <c r="BR10" s="444"/>
      <c r="BS10" s="444"/>
      <c r="BT10" s="444"/>
      <c r="BU10" s="445"/>
      <c r="BV10" s="443">
        <v>301330</v>
      </c>
      <c r="BW10" s="444"/>
      <c r="BX10" s="444"/>
      <c r="BY10" s="444"/>
      <c r="BZ10" s="444"/>
      <c r="CA10" s="444"/>
      <c r="CB10" s="444"/>
      <c r="CC10" s="445"/>
      <c r="CD10" s="184" t="s">
        <v>124</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81"/>
      <c r="B11" s="437"/>
      <c r="C11" s="438"/>
      <c r="D11" s="438"/>
      <c r="E11" s="438"/>
      <c r="F11" s="438"/>
      <c r="G11" s="438"/>
      <c r="H11" s="438"/>
      <c r="I11" s="438"/>
      <c r="J11" s="438"/>
      <c r="K11" s="486"/>
      <c r="L11" s="497" t="s">
        <v>125</v>
      </c>
      <c r="M11" s="498"/>
      <c r="N11" s="498"/>
      <c r="O11" s="498"/>
      <c r="P11" s="498"/>
      <c r="Q11" s="499"/>
      <c r="R11" s="500" t="s">
        <v>126</v>
      </c>
      <c r="S11" s="501"/>
      <c r="T11" s="501"/>
      <c r="U11" s="501"/>
      <c r="V11" s="502"/>
      <c r="W11" s="431"/>
      <c r="X11" s="432"/>
      <c r="Y11" s="432"/>
      <c r="Z11" s="432"/>
      <c r="AA11" s="432"/>
      <c r="AB11" s="432"/>
      <c r="AC11" s="432"/>
      <c r="AD11" s="432"/>
      <c r="AE11" s="432"/>
      <c r="AF11" s="432"/>
      <c r="AG11" s="432"/>
      <c r="AH11" s="432"/>
      <c r="AI11" s="432"/>
      <c r="AJ11" s="432"/>
      <c r="AK11" s="432"/>
      <c r="AL11" s="435"/>
      <c r="AM11" s="472" t="s">
        <v>127</v>
      </c>
      <c r="AN11" s="473"/>
      <c r="AO11" s="473"/>
      <c r="AP11" s="473"/>
      <c r="AQ11" s="473"/>
      <c r="AR11" s="473"/>
      <c r="AS11" s="473"/>
      <c r="AT11" s="474"/>
      <c r="AU11" s="475" t="s">
        <v>128</v>
      </c>
      <c r="AV11" s="476"/>
      <c r="AW11" s="476"/>
      <c r="AX11" s="476"/>
      <c r="AY11" s="477" t="s">
        <v>129</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130</v>
      </c>
      <c r="CE11" s="447"/>
      <c r="CF11" s="447"/>
      <c r="CG11" s="447"/>
      <c r="CH11" s="447"/>
      <c r="CI11" s="447"/>
      <c r="CJ11" s="447"/>
      <c r="CK11" s="447"/>
      <c r="CL11" s="447"/>
      <c r="CM11" s="447"/>
      <c r="CN11" s="447"/>
      <c r="CO11" s="447"/>
      <c r="CP11" s="447"/>
      <c r="CQ11" s="447"/>
      <c r="CR11" s="447"/>
      <c r="CS11" s="448"/>
      <c r="CT11" s="483" t="s">
        <v>131</v>
      </c>
      <c r="CU11" s="484"/>
      <c r="CV11" s="484"/>
      <c r="CW11" s="484"/>
      <c r="CX11" s="484"/>
      <c r="CY11" s="484"/>
      <c r="CZ11" s="484"/>
      <c r="DA11" s="485"/>
      <c r="DB11" s="483" t="s">
        <v>131</v>
      </c>
      <c r="DC11" s="484"/>
      <c r="DD11" s="484"/>
      <c r="DE11" s="484"/>
      <c r="DF11" s="484"/>
      <c r="DG11" s="484"/>
      <c r="DH11" s="484"/>
      <c r="DI11" s="485"/>
    </row>
    <row r="12" spans="1:119" ht="18.75" customHeight="1" x14ac:dyDescent="0.2">
      <c r="A12" s="181"/>
      <c r="B12" s="503" t="s">
        <v>132</v>
      </c>
      <c r="C12" s="504"/>
      <c r="D12" s="504"/>
      <c r="E12" s="504"/>
      <c r="F12" s="504"/>
      <c r="G12" s="504"/>
      <c r="H12" s="504"/>
      <c r="I12" s="504"/>
      <c r="J12" s="504"/>
      <c r="K12" s="505"/>
      <c r="L12" s="512" t="s">
        <v>133</v>
      </c>
      <c r="M12" s="513"/>
      <c r="N12" s="513"/>
      <c r="O12" s="513"/>
      <c r="P12" s="513"/>
      <c r="Q12" s="514"/>
      <c r="R12" s="515">
        <v>4981</v>
      </c>
      <c r="S12" s="516"/>
      <c r="T12" s="516"/>
      <c r="U12" s="516"/>
      <c r="V12" s="517"/>
      <c r="W12" s="518" t="s">
        <v>1</v>
      </c>
      <c r="X12" s="476"/>
      <c r="Y12" s="476"/>
      <c r="Z12" s="476"/>
      <c r="AA12" s="476"/>
      <c r="AB12" s="519"/>
      <c r="AC12" s="520" t="s">
        <v>134</v>
      </c>
      <c r="AD12" s="521"/>
      <c r="AE12" s="521"/>
      <c r="AF12" s="521"/>
      <c r="AG12" s="522"/>
      <c r="AH12" s="520" t="s">
        <v>135</v>
      </c>
      <c r="AI12" s="521"/>
      <c r="AJ12" s="521"/>
      <c r="AK12" s="521"/>
      <c r="AL12" s="523"/>
      <c r="AM12" s="472" t="s">
        <v>136</v>
      </c>
      <c r="AN12" s="473"/>
      <c r="AO12" s="473"/>
      <c r="AP12" s="473"/>
      <c r="AQ12" s="473"/>
      <c r="AR12" s="473"/>
      <c r="AS12" s="473"/>
      <c r="AT12" s="474"/>
      <c r="AU12" s="475" t="s">
        <v>104</v>
      </c>
      <c r="AV12" s="476"/>
      <c r="AW12" s="476"/>
      <c r="AX12" s="476"/>
      <c r="AY12" s="477" t="s">
        <v>137</v>
      </c>
      <c r="AZ12" s="478"/>
      <c r="BA12" s="478"/>
      <c r="BB12" s="478"/>
      <c r="BC12" s="478"/>
      <c r="BD12" s="478"/>
      <c r="BE12" s="478"/>
      <c r="BF12" s="478"/>
      <c r="BG12" s="478"/>
      <c r="BH12" s="478"/>
      <c r="BI12" s="478"/>
      <c r="BJ12" s="478"/>
      <c r="BK12" s="478"/>
      <c r="BL12" s="478"/>
      <c r="BM12" s="479"/>
      <c r="BN12" s="443">
        <v>391000</v>
      </c>
      <c r="BO12" s="444"/>
      <c r="BP12" s="444"/>
      <c r="BQ12" s="444"/>
      <c r="BR12" s="444"/>
      <c r="BS12" s="444"/>
      <c r="BT12" s="444"/>
      <c r="BU12" s="445"/>
      <c r="BV12" s="443">
        <v>0</v>
      </c>
      <c r="BW12" s="444"/>
      <c r="BX12" s="444"/>
      <c r="BY12" s="444"/>
      <c r="BZ12" s="444"/>
      <c r="CA12" s="444"/>
      <c r="CB12" s="444"/>
      <c r="CC12" s="445"/>
      <c r="CD12" s="446" t="s">
        <v>138</v>
      </c>
      <c r="CE12" s="447"/>
      <c r="CF12" s="447"/>
      <c r="CG12" s="447"/>
      <c r="CH12" s="447"/>
      <c r="CI12" s="447"/>
      <c r="CJ12" s="447"/>
      <c r="CK12" s="447"/>
      <c r="CL12" s="447"/>
      <c r="CM12" s="447"/>
      <c r="CN12" s="447"/>
      <c r="CO12" s="447"/>
      <c r="CP12" s="447"/>
      <c r="CQ12" s="447"/>
      <c r="CR12" s="447"/>
      <c r="CS12" s="448"/>
      <c r="CT12" s="483" t="s">
        <v>139</v>
      </c>
      <c r="CU12" s="484"/>
      <c r="CV12" s="484"/>
      <c r="CW12" s="484"/>
      <c r="CX12" s="484"/>
      <c r="CY12" s="484"/>
      <c r="CZ12" s="484"/>
      <c r="DA12" s="485"/>
      <c r="DB12" s="483" t="s">
        <v>131</v>
      </c>
      <c r="DC12" s="484"/>
      <c r="DD12" s="484"/>
      <c r="DE12" s="484"/>
      <c r="DF12" s="484"/>
      <c r="DG12" s="484"/>
      <c r="DH12" s="484"/>
      <c r="DI12" s="485"/>
    </row>
    <row r="13" spans="1:119" ht="18.75" customHeight="1" x14ac:dyDescent="0.2">
      <c r="A13" s="181"/>
      <c r="B13" s="506"/>
      <c r="C13" s="507"/>
      <c r="D13" s="507"/>
      <c r="E13" s="507"/>
      <c r="F13" s="507"/>
      <c r="G13" s="507"/>
      <c r="H13" s="507"/>
      <c r="I13" s="507"/>
      <c r="J13" s="507"/>
      <c r="K13" s="508"/>
      <c r="L13" s="190"/>
      <c r="M13" s="534" t="s">
        <v>140</v>
      </c>
      <c r="N13" s="535"/>
      <c r="O13" s="535"/>
      <c r="P13" s="535"/>
      <c r="Q13" s="536"/>
      <c r="R13" s="527">
        <v>4931</v>
      </c>
      <c r="S13" s="528"/>
      <c r="T13" s="528"/>
      <c r="U13" s="528"/>
      <c r="V13" s="529"/>
      <c r="W13" s="459" t="s">
        <v>141</v>
      </c>
      <c r="X13" s="460"/>
      <c r="Y13" s="460"/>
      <c r="Z13" s="460"/>
      <c r="AA13" s="460"/>
      <c r="AB13" s="450"/>
      <c r="AC13" s="494">
        <v>471</v>
      </c>
      <c r="AD13" s="495"/>
      <c r="AE13" s="495"/>
      <c r="AF13" s="495"/>
      <c r="AG13" s="537"/>
      <c r="AH13" s="494">
        <v>533</v>
      </c>
      <c r="AI13" s="495"/>
      <c r="AJ13" s="495"/>
      <c r="AK13" s="495"/>
      <c r="AL13" s="496"/>
      <c r="AM13" s="472" t="s">
        <v>142</v>
      </c>
      <c r="AN13" s="473"/>
      <c r="AO13" s="473"/>
      <c r="AP13" s="473"/>
      <c r="AQ13" s="473"/>
      <c r="AR13" s="473"/>
      <c r="AS13" s="473"/>
      <c r="AT13" s="474"/>
      <c r="AU13" s="475" t="s">
        <v>143</v>
      </c>
      <c r="AV13" s="476"/>
      <c r="AW13" s="476"/>
      <c r="AX13" s="476"/>
      <c r="AY13" s="477" t="s">
        <v>144</v>
      </c>
      <c r="AZ13" s="478"/>
      <c r="BA13" s="478"/>
      <c r="BB13" s="478"/>
      <c r="BC13" s="478"/>
      <c r="BD13" s="478"/>
      <c r="BE13" s="478"/>
      <c r="BF13" s="478"/>
      <c r="BG13" s="478"/>
      <c r="BH13" s="478"/>
      <c r="BI13" s="478"/>
      <c r="BJ13" s="478"/>
      <c r="BK13" s="478"/>
      <c r="BL13" s="478"/>
      <c r="BM13" s="479"/>
      <c r="BN13" s="443">
        <v>-124438</v>
      </c>
      <c r="BO13" s="444"/>
      <c r="BP13" s="444"/>
      <c r="BQ13" s="444"/>
      <c r="BR13" s="444"/>
      <c r="BS13" s="444"/>
      <c r="BT13" s="444"/>
      <c r="BU13" s="445"/>
      <c r="BV13" s="443">
        <v>286602</v>
      </c>
      <c r="BW13" s="444"/>
      <c r="BX13" s="444"/>
      <c r="BY13" s="444"/>
      <c r="BZ13" s="444"/>
      <c r="CA13" s="444"/>
      <c r="CB13" s="444"/>
      <c r="CC13" s="445"/>
      <c r="CD13" s="446" t="s">
        <v>145</v>
      </c>
      <c r="CE13" s="447"/>
      <c r="CF13" s="447"/>
      <c r="CG13" s="447"/>
      <c r="CH13" s="447"/>
      <c r="CI13" s="447"/>
      <c r="CJ13" s="447"/>
      <c r="CK13" s="447"/>
      <c r="CL13" s="447"/>
      <c r="CM13" s="447"/>
      <c r="CN13" s="447"/>
      <c r="CO13" s="447"/>
      <c r="CP13" s="447"/>
      <c r="CQ13" s="447"/>
      <c r="CR13" s="447"/>
      <c r="CS13" s="448"/>
      <c r="CT13" s="440">
        <v>9.8000000000000007</v>
      </c>
      <c r="CU13" s="441"/>
      <c r="CV13" s="441"/>
      <c r="CW13" s="441"/>
      <c r="CX13" s="441"/>
      <c r="CY13" s="441"/>
      <c r="CZ13" s="441"/>
      <c r="DA13" s="442"/>
      <c r="DB13" s="440">
        <v>10.199999999999999</v>
      </c>
      <c r="DC13" s="441"/>
      <c r="DD13" s="441"/>
      <c r="DE13" s="441"/>
      <c r="DF13" s="441"/>
      <c r="DG13" s="441"/>
      <c r="DH13" s="441"/>
      <c r="DI13" s="442"/>
    </row>
    <row r="14" spans="1:119" ht="18.75" customHeight="1" thickBot="1" x14ac:dyDescent="0.25">
      <c r="A14" s="181"/>
      <c r="B14" s="506"/>
      <c r="C14" s="507"/>
      <c r="D14" s="507"/>
      <c r="E14" s="507"/>
      <c r="F14" s="507"/>
      <c r="G14" s="507"/>
      <c r="H14" s="507"/>
      <c r="I14" s="507"/>
      <c r="J14" s="507"/>
      <c r="K14" s="508"/>
      <c r="L14" s="524" t="s">
        <v>146</v>
      </c>
      <c r="M14" s="525"/>
      <c r="N14" s="525"/>
      <c r="O14" s="525"/>
      <c r="P14" s="525"/>
      <c r="Q14" s="526"/>
      <c r="R14" s="527">
        <v>5098</v>
      </c>
      <c r="S14" s="528"/>
      <c r="T14" s="528"/>
      <c r="U14" s="528"/>
      <c r="V14" s="529"/>
      <c r="W14" s="433"/>
      <c r="X14" s="434"/>
      <c r="Y14" s="434"/>
      <c r="Z14" s="434"/>
      <c r="AA14" s="434"/>
      <c r="AB14" s="423"/>
      <c r="AC14" s="530">
        <v>17.2</v>
      </c>
      <c r="AD14" s="531"/>
      <c r="AE14" s="531"/>
      <c r="AF14" s="531"/>
      <c r="AG14" s="532"/>
      <c r="AH14" s="530">
        <v>17.899999999999999</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147</v>
      </c>
      <c r="CE14" s="539"/>
      <c r="CF14" s="539"/>
      <c r="CG14" s="539"/>
      <c r="CH14" s="539"/>
      <c r="CI14" s="539"/>
      <c r="CJ14" s="539"/>
      <c r="CK14" s="539"/>
      <c r="CL14" s="539"/>
      <c r="CM14" s="539"/>
      <c r="CN14" s="539"/>
      <c r="CO14" s="539"/>
      <c r="CP14" s="539"/>
      <c r="CQ14" s="539"/>
      <c r="CR14" s="539"/>
      <c r="CS14" s="540"/>
      <c r="CT14" s="541" t="s">
        <v>131</v>
      </c>
      <c r="CU14" s="542"/>
      <c r="CV14" s="542"/>
      <c r="CW14" s="542"/>
      <c r="CX14" s="542"/>
      <c r="CY14" s="542"/>
      <c r="CZ14" s="542"/>
      <c r="DA14" s="543"/>
      <c r="DB14" s="541">
        <v>9</v>
      </c>
      <c r="DC14" s="542"/>
      <c r="DD14" s="542"/>
      <c r="DE14" s="542"/>
      <c r="DF14" s="542"/>
      <c r="DG14" s="542"/>
      <c r="DH14" s="542"/>
      <c r="DI14" s="543"/>
    </row>
    <row r="15" spans="1:119" ht="18.75" customHeight="1" x14ac:dyDescent="0.2">
      <c r="A15" s="181"/>
      <c r="B15" s="506"/>
      <c r="C15" s="507"/>
      <c r="D15" s="507"/>
      <c r="E15" s="507"/>
      <c r="F15" s="507"/>
      <c r="G15" s="507"/>
      <c r="H15" s="507"/>
      <c r="I15" s="507"/>
      <c r="J15" s="507"/>
      <c r="K15" s="508"/>
      <c r="L15" s="190"/>
      <c r="M15" s="534" t="s">
        <v>140</v>
      </c>
      <c r="N15" s="535"/>
      <c r="O15" s="535"/>
      <c r="P15" s="535"/>
      <c r="Q15" s="536"/>
      <c r="R15" s="527">
        <v>5045</v>
      </c>
      <c r="S15" s="528"/>
      <c r="T15" s="528"/>
      <c r="U15" s="528"/>
      <c r="V15" s="529"/>
      <c r="W15" s="459" t="s">
        <v>148</v>
      </c>
      <c r="X15" s="460"/>
      <c r="Y15" s="460"/>
      <c r="Z15" s="460"/>
      <c r="AA15" s="460"/>
      <c r="AB15" s="450"/>
      <c r="AC15" s="494">
        <v>975</v>
      </c>
      <c r="AD15" s="495"/>
      <c r="AE15" s="495"/>
      <c r="AF15" s="495"/>
      <c r="AG15" s="537"/>
      <c r="AH15" s="494">
        <v>1052</v>
      </c>
      <c r="AI15" s="495"/>
      <c r="AJ15" s="495"/>
      <c r="AK15" s="495"/>
      <c r="AL15" s="496"/>
      <c r="AM15" s="472"/>
      <c r="AN15" s="473"/>
      <c r="AO15" s="473"/>
      <c r="AP15" s="473"/>
      <c r="AQ15" s="473"/>
      <c r="AR15" s="473"/>
      <c r="AS15" s="473"/>
      <c r="AT15" s="474"/>
      <c r="AU15" s="475"/>
      <c r="AV15" s="476"/>
      <c r="AW15" s="476"/>
      <c r="AX15" s="476"/>
      <c r="AY15" s="403" t="s">
        <v>149</v>
      </c>
      <c r="AZ15" s="404"/>
      <c r="BA15" s="404"/>
      <c r="BB15" s="404"/>
      <c r="BC15" s="404"/>
      <c r="BD15" s="404"/>
      <c r="BE15" s="404"/>
      <c r="BF15" s="404"/>
      <c r="BG15" s="404"/>
      <c r="BH15" s="404"/>
      <c r="BI15" s="404"/>
      <c r="BJ15" s="404"/>
      <c r="BK15" s="404"/>
      <c r="BL15" s="404"/>
      <c r="BM15" s="405"/>
      <c r="BN15" s="406">
        <v>510717</v>
      </c>
      <c r="BO15" s="407"/>
      <c r="BP15" s="407"/>
      <c r="BQ15" s="407"/>
      <c r="BR15" s="407"/>
      <c r="BS15" s="407"/>
      <c r="BT15" s="407"/>
      <c r="BU15" s="408"/>
      <c r="BV15" s="406">
        <v>503378</v>
      </c>
      <c r="BW15" s="407"/>
      <c r="BX15" s="407"/>
      <c r="BY15" s="407"/>
      <c r="BZ15" s="407"/>
      <c r="CA15" s="407"/>
      <c r="CB15" s="407"/>
      <c r="CC15" s="408"/>
      <c r="CD15" s="544" t="s">
        <v>150</v>
      </c>
      <c r="CE15" s="545"/>
      <c r="CF15" s="545"/>
      <c r="CG15" s="545"/>
      <c r="CH15" s="545"/>
      <c r="CI15" s="545"/>
      <c r="CJ15" s="545"/>
      <c r="CK15" s="545"/>
      <c r="CL15" s="545"/>
      <c r="CM15" s="545"/>
      <c r="CN15" s="545"/>
      <c r="CO15" s="545"/>
      <c r="CP15" s="545"/>
      <c r="CQ15" s="545"/>
      <c r="CR15" s="545"/>
      <c r="CS15" s="546"/>
      <c r="CT15" s="191"/>
      <c r="CU15" s="192"/>
      <c r="CV15" s="192"/>
      <c r="CW15" s="192"/>
      <c r="CX15" s="192"/>
      <c r="CY15" s="192"/>
      <c r="CZ15" s="192"/>
      <c r="DA15" s="193"/>
      <c r="DB15" s="191"/>
      <c r="DC15" s="192"/>
      <c r="DD15" s="192"/>
      <c r="DE15" s="192"/>
      <c r="DF15" s="192"/>
      <c r="DG15" s="192"/>
      <c r="DH15" s="192"/>
      <c r="DI15" s="193"/>
    </row>
    <row r="16" spans="1:119" ht="18.75" customHeight="1" x14ac:dyDescent="0.2">
      <c r="A16" s="181"/>
      <c r="B16" s="506"/>
      <c r="C16" s="507"/>
      <c r="D16" s="507"/>
      <c r="E16" s="507"/>
      <c r="F16" s="507"/>
      <c r="G16" s="507"/>
      <c r="H16" s="507"/>
      <c r="I16" s="507"/>
      <c r="J16" s="507"/>
      <c r="K16" s="508"/>
      <c r="L16" s="524" t="s">
        <v>151</v>
      </c>
      <c r="M16" s="547"/>
      <c r="N16" s="547"/>
      <c r="O16" s="547"/>
      <c r="P16" s="547"/>
      <c r="Q16" s="548"/>
      <c r="R16" s="549" t="s">
        <v>152</v>
      </c>
      <c r="S16" s="550"/>
      <c r="T16" s="550"/>
      <c r="U16" s="550"/>
      <c r="V16" s="551"/>
      <c r="W16" s="433"/>
      <c r="X16" s="434"/>
      <c r="Y16" s="434"/>
      <c r="Z16" s="434"/>
      <c r="AA16" s="434"/>
      <c r="AB16" s="423"/>
      <c r="AC16" s="530">
        <v>35.700000000000003</v>
      </c>
      <c r="AD16" s="531"/>
      <c r="AE16" s="531"/>
      <c r="AF16" s="531"/>
      <c r="AG16" s="532"/>
      <c r="AH16" s="530">
        <v>35.200000000000003</v>
      </c>
      <c r="AI16" s="531"/>
      <c r="AJ16" s="531"/>
      <c r="AK16" s="531"/>
      <c r="AL16" s="533"/>
      <c r="AM16" s="472"/>
      <c r="AN16" s="473"/>
      <c r="AO16" s="473"/>
      <c r="AP16" s="473"/>
      <c r="AQ16" s="473"/>
      <c r="AR16" s="473"/>
      <c r="AS16" s="473"/>
      <c r="AT16" s="474"/>
      <c r="AU16" s="475"/>
      <c r="AV16" s="476"/>
      <c r="AW16" s="476"/>
      <c r="AX16" s="476"/>
      <c r="AY16" s="477" t="s">
        <v>153</v>
      </c>
      <c r="AZ16" s="478"/>
      <c r="BA16" s="478"/>
      <c r="BB16" s="478"/>
      <c r="BC16" s="478"/>
      <c r="BD16" s="478"/>
      <c r="BE16" s="478"/>
      <c r="BF16" s="478"/>
      <c r="BG16" s="478"/>
      <c r="BH16" s="478"/>
      <c r="BI16" s="478"/>
      <c r="BJ16" s="478"/>
      <c r="BK16" s="478"/>
      <c r="BL16" s="478"/>
      <c r="BM16" s="479"/>
      <c r="BN16" s="443">
        <v>2662494</v>
      </c>
      <c r="BO16" s="444"/>
      <c r="BP16" s="444"/>
      <c r="BQ16" s="444"/>
      <c r="BR16" s="444"/>
      <c r="BS16" s="444"/>
      <c r="BT16" s="444"/>
      <c r="BU16" s="445"/>
      <c r="BV16" s="443">
        <v>2657647</v>
      </c>
      <c r="BW16" s="444"/>
      <c r="BX16" s="444"/>
      <c r="BY16" s="444"/>
      <c r="BZ16" s="444"/>
      <c r="CA16" s="444"/>
      <c r="CB16" s="444"/>
      <c r="CC16" s="445"/>
      <c r="CD16" s="194"/>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81"/>
      <c r="B17" s="509"/>
      <c r="C17" s="510"/>
      <c r="D17" s="510"/>
      <c r="E17" s="510"/>
      <c r="F17" s="510"/>
      <c r="G17" s="510"/>
      <c r="H17" s="510"/>
      <c r="I17" s="510"/>
      <c r="J17" s="510"/>
      <c r="K17" s="511"/>
      <c r="L17" s="195"/>
      <c r="M17" s="554" t="s">
        <v>154</v>
      </c>
      <c r="N17" s="555"/>
      <c r="O17" s="555"/>
      <c r="P17" s="555"/>
      <c r="Q17" s="556"/>
      <c r="R17" s="549" t="s">
        <v>152</v>
      </c>
      <c r="S17" s="550"/>
      <c r="T17" s="550"/>
      <c r="U17" s="550"/>
      <c r="V17" s="551"/>
      <c r="W17" s="459" t="s">
        <v>155</v>
      </c>
      <c r="X17" s="460"/>
      <c r="Y17" s="460"/>
      <c r="Z17" s="460"/>
      <c r="AA17" s="460"/>
      <c r="AB17" s="450"/>
      <c r="AC17" s="494">
        <v>1286</v>
      </c>
      <c r="AD17" s="495"/>
      <c r="AE17" s="495"/>
      <c r="AF17" s="495"/>
      <c r="AG17" s="537"/>
      <c r="AH17" s="494">
        <v>1400</v>
      </c>
      <c r="AI17" s="495"/>
      <c r="AJ17" s="495"/>
      <c r="AK17" s="495"/>
      <c r="AL17" s="496"/>
      <c r="AM17" s="472"/>
      <c r="AN17" s="473"/>
      <c r="AO17" s="473"/>
      <c r="AP17" s="473"/>
      <c r="AQ17" s="473"/>
      <c r="AR17" s="473"/>
      <c r="AS17" s="473"/>
      <c r="AT17" s="474"/>
      <c r="AU17" s="475"/>
      <c r="AV17" s="476"/>
      <c r="AW17" s="476"/>
      <c r="AX17" s="476"/>
      <c r="AY17" s="477" t="s">
        <v>156</v>
      </c>
      <c r="AZ17" s="478"/>
      <c r="BA17" s="478"/>
      <c r="BB17" s="478"/>
      <c r="BC17" s="478"/>
      <c r="BD17" s="478"/>
      <c r="BE17" s="478"/>
      <c r="BF17" s="478"/>
      <c r="BG17" s="478"/>
      <c r="BH17" s="478"/>
      <c r="BI17" s="478"/>
      <c r="BJ17" s="478"/>
      <c r="BK17" s="478"/>
      <c r="BL17" s="478"/>
      <c r="BM17" s="479"/>
      <c r="BN17" s="443">
        <v>623572</v>
      </c>
      <c r="BO17" s="444"/>
      <c r="BP17" s="444"/>
      <c r="BQ17" s="444"/>
      <c r="BR17" s="444"/>
      <c r="BS17" s="444"/>
      <c r="BT17" s="444"/>
      <c r="BU17" s="445"/>
      <c r="BV17" s="443">
        <v>615398</v>
      </c>
      <c r="BW17" s="444"/>
      <c r="BX17" s="444"/>
      <c r="BY17" s="444"/>
      <c r="BZ17" s="444"/>
      <c r="CA17" s="444"/>
      <c r="CB17" s="444"/>
      <c r="CC17" s="445"/>
      <c r="CD17" s="194"/>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81"/>
      <c r="B18" s="565" t="s">
        <v>157</v>
      </c>
      <c r="C18" s="486"/>
      <c r="D18" s="486"/>
      <c r="E18" s="566"/>
      <c r="F18" s="566"/>
      <c r="G18" s="566"/>
      <c r="H18" s="566"/>
      <c r="I18" s="566"/>
      <c r="J18" s="566"/>
      <c r="K18" s="566"/>
      <c r="L18" s="567">
        <v>161.66999999999999</v>
      </c>
      <c r="M18" s="567"/>
      <c r="N18" s="567"/>
      <c r="O18" s="567"/>
      <c r="P18" s="567"/>
      <c r="Q18" s="567"/>
      <c r="R18" s="568"/>
      <c r="S18" s="568"/>
      <c r="T18" s="568"/>
      <c r="U18" s="568"/>
      <c r="V18" s="569"/>
      <c r="W18" s="461"/>
      <c r="X18" s="462"/>
      <c r="Y18" s="462"/>
      <c r="Z18" s="462"/>
      <c r="AA18" s="462"/>
      <c r="AB18" s="453"/>
      <c r="AC18" s="570">
        <v>47.1</v>
      </c>
      <c r="AD18" s="571"/>
      <c r="AE18" s="571"/>
      <c r="AF18" s="571"/>
      <c r="AG18" s="572"/>
      <c r="AH18" s="570">
        <v>46.9</v>
      </c>
      <c r="AI18" s="571"/>
      <c r="AJ18" s="571"/>
      <c r="AK18" s="571"/>
      <c r="AL18" s="573"/>
      <c r="AM18" s="472"/>
      <c r="AN18" s="473"/>
      <c r="AO18" s="473"/>
      <c r="AP18" s="473"/>
      <c r="AQ18" s="473"/>
      <c r="AR18" s="473"/>
      <c r="AS18" s="473"/>
      <c r="AT18" s="474"/>
      <c r="AU18" s="475"/>
      <c r="AV18" s="476"/>
      <c r="AW18" s="476"/>
      <c r="AX18" s="476"/>
      <c r="AY18" s="477" t="s">
        <v>158</v>
      </c>
      <c r="AZ18" s="478"/>
      <c r="BA18" s="478"/>
      <c r="BB18" s="478"/>
      <c r="BC18" s="478"/>
      <c r="BD18" s="478"/>
      <c r="BE18" s="478"/>
      <c r="BF18" s="478"/>
      <c r="BG18" s="478"/>
      <c r="BH18" s="478"/>
      <c r="BI18" s="478"/>
      <c r="BJ18" s="478"/>
      <c r="BK18" s="478"/>
      <c r="BL18" s="478"/>
      <c r="BM18" s="479"/>
      <c r="BN18" s="443">
        <v>2472423</v>
      </c>
      <c r="BO18" s="444"/>
      <c r="BP18" s="444"/>
      <c r="BQ18" s="444"/>
      <c r="BR18" s="444"/>
      <c r="BS18" s="444"/>
      <c r="BT18" s="444"/>
      <c r="BU18" s="445"/>
      <c r="BV18" s="443">
        <v>2498494</v>
      </c>
      <c r="BW18" s="444"/>
      <c r="BX18" s="444"/>
      <c r="BY18" s="444"/>
      <c r="BZ18" s="444"/>
      <c r="CA18" s="444"/>
      <c r="CB18" s="444"/>
      <c r="CC18" s="445"/>
      <c r="CD18" s="194"/>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81"/>
      <c r="B19" s="565" t="s">
        <v>159</v>
      </c>
      <c r="C19" s="486"/>
      <c r="D19" s="486"/>
      <c r="E19" s="566"/>
      <c r="F19" s="566"/>
      <c r="G19" s="566"/>
      <c r="H19" s="566"/>
      <c r="I19" s="566"/>
      <c r="J19" s="566"/>
      <c r="K19" s="566"/>
      <c r="L19" s="574">
        <v>31</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160</v>
      </c>
      <c r="AZ19" s="478"/>
      <c r="BA19" s="478"/>
      <c r="BB19" s="478"/>
      <c r="BC19" s="478"/>
      <c r="BD19" s="478"/>
      <c r="BE19" s="478"/>
      <c r="BF19" s="478"/>
      <c r="BG19" s="478"/>
      <c r="BH19" s="478"/>
      <c r="BI19" s="478"/>
      <c r="BJ19" s="478"/>
      <c r="BK19" s="478"/>
      <c r="BL19" s="478"/>
      <c r="BM19" s="479"/>
      <c r="BN19" s="443">
        <v>4044196</v>
      </c>
      <c r="BO19" s="444"/>
      <c r="BP19" s="444"/>
      <c r="BQ19" s="444"/>
      <c r="BR19" s="444"/>
      <c r="BS19" s="444"/>
      <c r="BT19" s="444"/>
      <c r="BU19" s="445"/>
      <c r="BV19" s="443">
        <v>3715721</v>
      </c>
      <c r="BW19" s="444"/>
      <c r="BX19" s="444"/>
      <c r="BY19" s="444"/>
      <c r="BZ19" s="444"/>
      <c r="CA19" s="444"/>
      <c r="CB19" s="444"/>
      <c r="CC19" s="445"/>
      <c r="CD19" s="194"/>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81"/>
      <c r="B20" s="565" t="s">
        <v>161</v>
      </c>
      <c r="C20" s="486"/>
      <c r="D20" s="486"/>
      <c r="E20" s="566"/>
      <c r="F20" s="566"/>
      <c r="G20" s="566"/>
      <c r="H20" s="566"/>
      <c r="I20" s="566"/>
      <c r="J20" s="566"/>
      <c r="K20" s="566"/>
      <c r="L20" s="574">
        <v>1572</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94"/>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81"/>
      <c r="B21" s="583" t="s">
        <v>162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94"/>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81"/>
      <c r="B22" s="613" t="s">
        <v>163</v>
      </c>
      <c r="C22" s="587"/>
      <c r="D22" s="588"/>
      <c r="E22" s="455" t="s">
        <v>1</v>
      </c>
      <c r="F22" s="460"/>
      <c r="G22" s="460"/>
      <c r="H22" s="460"/>
      <c r="I22" s="460"/>
      <c r="J22" s="460"/>
      <c r="K22" s="450"/>
      <c r="L22" s="455" t="s">
        <v>164</v>
      </c>
      <c r="M22" s="460"/>
      <c r="N22" s="460"/>
      <c r="O22" s="460"/>
      <c r="P22" s="450"/>
      <c r="Q22" s="618" t="s">
        <v>165</v>
      </c>
      <c r="R22" s="619"/>
      <c r="S22" s="619"/>
      <c r="T22" s="619"/>
      <c r="U22" s="619"/>
      <c r="V22" s="620"/>
      <c r="W22" s="586" t="s">
        <v>166</v>
      </c>
      <c r="X22" s="587"/>
      <c r="Y22" s="588"/>
      <c r="Z22" s="455" t="s">
        <v>1</v>
      </c>
      <c r="AA22" s="460"/>
      <c r="AB22" s="460"/>
      <c r="AC22" s="460"/>
      <c r="AD22" s="460"/>
      <c r="AE22" s="460"/>
      <c r="AF22" s="460"/>
      <c r="AG22" s="450"/>
      <c r="AH22" s="624" t="s">
        <v>167</v>
      </c>
      <c r="AI22" s="460"/>
      <c r="AJ22" s="460"/>
      <c r="AK22" s="460"/>
      <c r="AL22" s="450"/>
      <c r="AM22" s="624" t="s">
        <v>168</v>
      </c>
      <c r="AN22" s="625"/>
      <c r="AO22" s="625"/>
      <c r="AP22" s="625"/>
      <c r="AQ22" s="625"/>
      <c r="AR22" s="626"/>
      <c r="AS22" s="618" t="s">
        <v>165</v>
      </c>
      <c r="AT22" s="619"/>
      <c r="AU22" s="619"/>
      <c r="AV22" s="619"/>
      <c r="AW22" s="619"/>
      <c r="AX22" s="630"/>
      <c r="AY22" s="403" t="s">
        <v>169</v>
      </c>
      <c r="AZ22" s="404"/>
      <c r="BA22" s="404"/>
      <c r="BB22" s="404"/>
      <c r="BC22" s="404"/>
      <c r="BD22" s="404"/>
      <c r="BE22" s="404"/>
      <c r="BF22" s="404"/>
      <c r="BG22" s="404"/>
      <c r="BH22" s="404"/>
      <c r="BI22" s="404"/>
      <c r="BJ22" s="404"/>
      <c r="BK22" s="404"/>
      <c r="BL22" s="404"/>
      <c r="BM22" s="405"/>
      <c r="BN22" s="406">
        <v>3695217</v>
      </c>
      <c r="BO22" s="407"/>
      <c r="BP22" s="407"/>
      <c r="BQ22" s="407"/>
      <c r="BR22" s="407"/>
      <c r="BS22" s="407"/>
      <c r="BT22" s="407"/>
      <c r="BU22" s="408"/>
      <c r="BV22" s="406">
        <v>3912892</v>
      </c>
      <c r="BW22" s="407"/>
      <c r="BX22" s="407"/>
      <c r="BY22" s="407"/>
      <c r="BZ22" s="407"/>
      <c r="CA22" s="407"/>
      <c r="CB22" s="407"/>
      <c r="CC22" s="408"/>
      <c r="CD22" s="194"/>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81"/>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170</v>
      </c>
      <c r="AZ23" s="478"/>
      <c r="BA23" s="478"/>
      <c r="BB23" s="478"/>
      <c r="BC23" s="478"/>
      <c r="BD23" s="478"/>
      <c r="BE23" s="478"/>
      <c r="BF23" s="478"/>
      <c r="BG23" s="478"/>
      <c r="BH23" s="478"/>
      <c r="BI23" s="478"/>
      <c r="BJ23" s="478"/>
      <c r="BK23" s="478"/>
      <c r="BL23" s="478"/>
      <c r="BM23" s="479"/>
      <c r="BN23" s="443">
        <v>1845287</v>
      </c>
      <c r="BO23" s="444"/>
      <c r="BP23" s="444"/>
      <c r="BQ23" s="444"/>
      <c r="BR23" s="444"/>
      <c r="BS23" s="444"/>
      <c r="BT23" s="444"/>
      <c r="BU23" s="445"/>
      <c r="BV23" s="443">
        <v>2068090</v>
      </c>
      <c r="BW23" s="444"/>
      <c r="BX23" s="444"/>
      <c r="BY23" s="444"/>
      <c r="BZ23" s="444"/>
      <c r="CA23" s="444"/>
      <c r="CB23" s="444"/>
      <c r="CC23" s="445"/>
      <c r="CD23" s="194"/>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81"/>
      <c r="B24" s="614"/>
      <c r="C24" s="590"/>
      <c r="D24" s="591"/>
      <c r="E24" s="493" t="s">
        <v>171</v>
      </c>
      <c r="F24" s="473"/>
      <c r="G24" s="473"/>
      <c r="H24" s="473"/>
      <c r="I24" s="473"/>
      <c r="J24" s="473"/>
      <c r="K24" s="474"/>
      <c r="L24" s="494">
        <v>1</v>
      </c>
      <c r="M24" s="495"/>
      <c r="N24" s="495"/>
      <c r="O24" s="495"/>
      <c r="P24" s="537"/>
      <c r="Q24" s="494">
        <v>6560</v>
      </c>
      <c r="R24" s="495"/>
      <c r="S24" s="495"/>
      <c r="T24" s="495"/>
      <c r="U24" s="495"/>
      <c r="V24" s="537"/>
      <c r="W24" s="589"/>
      <c r="X24" s="590"/>
      <c r="Y24" s="591"/>
      <c r="Z24" s="493" t="s">
        <v>172</v>
      </c>
      <c r="AA24" s="473"/>
      <c r="AB24" s="473"/>
      <c r="AC24" s="473"/>
      <c r="AD24" s="473"/>
      <c r="AE24" s="473"/>
      <c r="AF24" s="473"/>
      <c r="AG24" s="474"/>
      <c r="AH24" s="494">
        <v>69</v>
      </c>
      <c r="AI24" s="495"/>
      <c r="AJ24" s="495"/>
      <c r="AK24" s="495"/>
      <c r="AL24" s="537"/>
      <c r="AM24" s="494">
        <v>207828</v>
      </c>
      <c r="AN24" s="495"/>
      <c r="AO24" s="495"/>
      <c r="AP24" s="495"/>
      <c r="AQ24" s="495"/>
      <c r="AR24" s="537"/>
      <c r="AS24" s="494">
        <v>3012</v>
      </c>
      <c r="AT24" s="495"/>
      <c r="AU24" s="495"/>
      <c r="AV24" s="495"/>
      <c r="AW24" s="495"/>
      <c r="AX24" s="496"/>
      <c r="AY24" s="559" t="s">
        <v>173</v>
      </c>
      <c r="AZ24" s="560"/>
      <c r="BA24" s="560"/>
      <c r="BB24" s="560"/>
      <c r="BC24" s="560"/>
      <c r="BD24" s="560"/>
      <c r="BE24" s="560"/>
      <c r="BF24" s="560"/>
      <c r="BG24" s="560"/>
      <c r="BH24" s="560"/>
      <c r="BI24" s="560"/>
      <c r="BJ24" s="560"/>
      <c r="BK24" s="560"/>
      <c r="BL24" s="560"/>
      <c r="BM24" s="561"/>
      <c r="BN24" s="443">
        <v>2321617</v>
      </c>
      <c r="BO24" s="444"/>
      <c r="BP24" s="444"/>
      <c r="BQ24" s="444"/>
      <c r="BR24" s="444"/>
      <c r="BS24" s="444"/>
      <c r="BT24" s="444"/>
      <c r="BU24" s="445"/>
      <c r="BV24" s="443">
        <v>2397500</v>
      </c>
      <c r="BW24" s="444"/>
      <c r="BX24" s="444"/>
      <c r="BY24" s="444"/>
      <c r="BZ24" s="444"/>
      <c r="CA24" s="444"/>
      <c r="CB24" s="444"/>
      <c r="CC24" s="445"/>
      <c r="CD24" s="194"/>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81"/>
      <c r="B25" s="614"/>
      <c r="C25" s="590"/>
      <c r="D25" s="591"/>
      <c r="E25" s="493" t="s">
        <v>174</v>
      </c>
      <c r="F25" s="473"/>
      <c r="G25" s="473"/>
      <c r="H25" s="473"/>
      <c r="I25" s="473"/>
      <c r="J25" s="473"/>
      <c r="K25" s="474"/>
      <c r="L25" s="494">
        <v>1</v>
      </c>
      <c r="M25" s="495"/>
      <c r="N25" s="495"/>
      <c r="O25" s="495"/>
      <c r="P25" s="537"/>
      <c r="Q25" s="494">
        <v>5580</v>
      </c>
      <c r="R25" s="495"/>
      <c r="S25" s="495"/>
      <c r="T25" s="495"/>
      <c r="U25" s="495"/>
      <c r="V25" s="537"/>
      <c r="W25" s="589"/>
      <c r="X25" s="590"/>
      <c r="Y25" s="591"/>
      <c r="Z25" s="493" t="s">
        <v>175</v>
      </c>
      <c r="AA25" s="473"/>
      <c r="AB25" s="473"/>
      <c r="AC25" s="473"/>
      <c r="AD25" s="473"/>
      <c r="AE25" s="473"/>
      <c r="AF25" s="473"/>
      <c r="AG25" s="474"/>
      <c r="AH25" s="494" t="s">
        <v>131</v>
      </c>
      <c r="AI25" s="495"/>
      <c r="AJ25" s="495"/>
      <c r="AK25" s="495"/>
      <c r="AL25" s="537"/>
      <c r="AM25" s="494" t="s">
        <v>131</v>
      </c>
      <c r="AN25" s="495"/>
      <c r="AO25" s="495"/>
      <c r="AP25" s="495"/>
      <c r="AQ25" s="495"/>
      <c r="AR25" s="537"/>
      <c r="AS25" s="494" t="s">
        <v>131</v>
      </c>
      <c r="AT25" s="495"/>
      <c r="AU25" s="495"/>
      <c r="AV25" s="495"/>
      <c r="AW25" s="495"/>
      <c r="AX25" s="496"/>
      <c r="AY25" s="403" t="s">
        <v>176</v>
      </c>
      <c r="AZ25" s="404"/>
      <c r="BA25" s="404"/>
      <c r="BB25" s="404"/>
      <c r="BC25" s="404"/>
      <c r="BD25" s="404"/>
      <c r="BE25" s="404"/>
      <c r="BF25" s="404"/>
      <c r="BG25" s="404"/>
      <c r="BH25" s="404"/>
      <c r="BI25" s="404"/>
      <c r="BJ25" s="404"/>
      <c r="BK25" s="404"/>
      <c r="BL25" s="404"/>
      <c r="BM25" s="405"/>
      <c r="BN25" s="406">
        <v>24338</v>
      </c>
      <c r="BO25" s="407"/>
      <c r="BP25" s="407"/>
      <c r="BQ25" s="407"/>
      <c r="BR25" s="407"/>
      <c r="BS25" s="407"/>
      <c r="BT25" s="407"/>
      <c r="BU25" s="408"/>
      <c r="BV25" s="406">
        <v>30739</v>
      </c>
      <c r="BW25" s="407"/>
      <c r="BX25" s="407"/>
      <c r="BY25" s="407"/>
      <c r="BZ25" s="407"/>
      <c r="CA25" s="407"/>
      <c r="CB25" s="407"/>
      <c r="CC25" s="408"/>
      <c r="CD25" s="194"/>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81"/>
      <c r="B26" s="614"/>
      <c r="C26" s="590"/>
      <c r="D26" s="591"/>
      <c r="E26" s="493" t="s">
        <v>177</v>
      </c>
      <c r="F26" s="473"/>
      <c r="G26" s="473"/>
      <c r="H26" s="473"/>
      <c r="I26" s="473"/>
      <c r="J26" s="473"/>
      <c r="K26" s="474"/>
      <c r="L26" s="494">
        <v>1</v>
      </c>
      <c r="M26" s="495"/>
      <c r="N26" s="495"/>
      <c r="O26" s="495"/>
      <c r="P26" s="537"/>
      <c r="Q26" s="494">
        <v>5470</v>
      </c>
      <c r="R26" s="495"/>
      <c r="S26" s="495"/>
      <c r="T26" s="495"/>
      <c r="U26" s="495"/>
      <c r="V26" s="537"/>
      <c r="W26" s="589"/>
      <c r="X26" s="590"/>
      <c r="Y26" s="591"/>
      <c r="Z26" s="493" t="s">
        <v>178</v>
      </c>
      <c r="AA26" s="595"/>
      <c r="AB26" s="595"/>
      <c r="AC26" s="595"/>
      <c r="AD26" s="595"/>
      <c r="AE26" s="595"/>
      <c r="AF26" s="595"/>
      <c r="AG26" s="596"/>
      <c r="AH26" s="494">
        <v>1</v>
      </c>
      <c r="AI26" s="495"/>
      <c r="AJ26" s="495"/>
      <c r="AK26" s="495"/>
      <c r="AL26" s="537"/>
      <c r="AM26" s="494" t="s">
        <v>179</v>
      </c>
      <c r="AN26" s="495"/>
      <c r="AO26" s="495"/>
      <c r="AP26" s="495"/>
      <c r="AQ26" s="495"/>
      <c r="AR26" s="537"/>
      <c r="AS26" s="494" t="s">
        <v>180</v>
      </c>
      <c r="AT26" s="495"/>
      <c r="AU26" s="495"/>
      <c r="AV26" s="495"/>
      <c r="AW26" s="495"/>
      <c r="AX26" s="496"/>
      <c r="AY26" s="446" t="s">
        <v>181</v>
      </c>
      <c r="AZ26" s="447"/>
      <c r="BA26" s="447"/>
      <c r="BB26" s="447"/>
      <c r="BC26" s="447"/>
      <c r="BD26" s="447"/>
      <c r="BE26" s="447"/>
      <c r="BF26" s="447"/>
      <c r="BG26" s="447"/>
      <c r="BH26" s="447"/>
      <c r="BI26" s="447"/>
      <c r="BJ26" s="447"/>
      <c r="BK26" s="447"/>
      <c r="BL26" s="447"/>
      <c r="BM26" s="448"/>
      <c r="BN26" s="443" t="s">
        <v>131</v>
      </c>
      <c r="BO26" s="444"/>
      <c r="BP26" s="444"/>
      <c r="BQ26" s="444"/>
      <c r="BR26" s="444"/>
      <c r="BS26" s="444"/>
      <c r="BT26" s="444"/>
      <c r="BU26" s="445"/>
      <c r="BV26" s="443" t="s">
        <v>131</v>
      </c>
      <c r="BW26" s="444"/>
      <c r="BX26" s="444"/>
      <c r="BY26" s="444"/>
      <c r="BZ26" s="444"/>
      <c r="CA26" s="444"/>
      <c r="CB26" s="444"/>
      <c r="CC26" s="445"/>
      <c r="CD26" s="194"/>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81"/>
      <c r="B27" s="614"/>
      <c r="C27" s="590"/>
      <c r="D27" s="591"/>
      <c r="E27" s="493" t="s">
        <v>182</v>
      </c>
      <c r="F27" s="473"/>
      <c r="G27" s="473"/>
      <c r="H27" s="473"/>
      <c r="I27" s="473"/>
      <c r="J27" s="473"/>
      <c r="K27" s="474"/>
      <c r="L27" s="494">
        <v>1</v>
      </c>
      <c r="M27" s="495"/>
      <c r="N27" s="495"/>
      <c r="O27" s="495"/>
      <c r="P27" s="537"/>
      <c r="Q27" s="494">
        <v>2945</v>
      </c>
      <c r="R27" s="495"/>
      <c r="S27" s="495"/>
      <c r="T27" s="495"/>
      <c r="U27" s="495"/>
      <c r="V27" s="537"/>
      <c r="W27" s="589"/>
      <c r="X27" s="590"/>
      <c r="Y27" s="591"/>
      <c r="Z27" s="493" t="s">
        <v>183</v>
      </c>
      <c r="AA27" s="473"/>
      <c r="AB27" s="473"/>
      <c r="AC27" s="473"/>
      <c r="AD27" s="473"/>
      <c r="AE27" s="473"/>
      <c r="AF27" s="473"/>
      <c r="AG27" s="474"/>
      <c r="AH27" s="494" t="s">
        <v>184</v>
      </c>
      <c r="AI27" s="495"/>
      <c r="AJ27" s="495"/>
      <c r="AK27" s="495"/>
      <c r="AL27" s="537"/>
      <c r="AM27" s="494" t="s">
        <v>131</v>
      </c>
      <c r="AN27" s="495"/>
      <c r="AO27" s="495"/>
      <c r="AP27" s="495"/>
      <c r="AQ27" s="495"/>
      <c r="AR27" s="537"/>
      <c r="AS27" s="494" t="s">
        <v>131</v>
      </c>
      <c r="AT27" s="495"/>
      <c r="AU27" s="495"/>
      <c r="AV27" s="495"/>
      <c r="AW27" s="495"/>
      <c r="AX27" s="496"/>
      <c r="AY27" s="538" t="s">
        <v>185</v>
      </c>
      <c r="AZ27" s="539"/>
      <c r="BA27" s="539"/>
      <c r="BB27" s="539"/>
      <c r="BC27" s="539"/>
      <c r="BD27" s="539"/>
      <c r="BE27" s="539"/>
      <c r="BF27" s="539"/>
      <c r="BG27" s="539"/>
      <c r="BH27" s="539"/>
      <c r="BI27" s="539"/>
      <c r="BJ27" s="539"/>
      <c r="BK27" s="539"/>
      <c r="BL27" s="539"/>
      <c r="BM27" s="540"/>
      <c r="BN27" s="562">
        <v>117919</v>
      </c>
      <c r="BO27" s="563"/>
      <c r="BP27" s="563"/>
      <c r="BQ27" s="563"/>
      <c r="BR27" s="563"/>
      <c r="BS27" s="563"/>
      <c r="BT27" s="563"/>
      <c r="BU27" s="564"/>
      <c r="BV27" s="562">
        <v>117919</v>
      </c>
      <c r="BW27" s="563"/>
      <c r="BX27" s="563"/>
      <c r="BY27" s="563"/>
      <c r="BZ27" s="563"/>
      <c r="CA27" s="563"/>
      <c r="CB27" s="563"/>
      <c r="CC27" s="564"/>
      <c r="CD27" s="196"/>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81"/>
      <c r="B28" s="614"/>
      <c r="C28" s="590"/>
      <c r="D28" s="591"/>
      <c r="E28" s="493" t="s">
        <v>186</v>
      </c>
      <c r="F28" s="473"/>
      <c r="G28" s="473"/>
      <c r="H28" s="473"/>
      <c r="I28" s="473"/>
      <c r="J28" s="473"/>
      <c r="K28" s="474"/>
      <c r="L28" s="494">
        <v>1</v>
      </c>
      <c r="M28" s="495"/>
      <c r="N28" s="495"/>
      <c r="O28" s="495"/>
      <c r="P28" s="537"/>
      <c r="Q28" s="494">
        <v>2375</v>
      </c>
      <c r="R28" s="495"/>
      <c r="S28" s="495"/>
      <c r="T28" s="495"/>
      <c r="U28" s="495"/>
      <c r="V28" s="537"/>
      <c r="W28" s="589"/>
      <c r="X28" s="590"/>
      <c r="Y28" s="591"/>
      <c r="Z28" s="493" t="s">
        <v>187</v>
      </c>
      <c r="AA28" s="473"/>
      <c r="AB28" s="473"/>
      <c r="AC28" s="473"/>
      <c r="AD28" s="473"/>
      <c r="AE28" s="473"/>
      <c r="AF28" s="473"/>
      <c r="AG28" s="474"/>
      <c r="AH28" s="494" t="s">
        <v>131</v>
      </c>
      <c r="AI28" s="495"/>
      <c r="AJ28" s="495"/>
      <c r="AK28" s="495"/>
      <c r="AL28" s="537"/>
      <c r="AM28" s="494" t="s">
        <v>184</v>
      </c>
      <c r="AN28" s="495"/>
      <c r="AO28" s="495"/>
      <c r="AP28" s="495"/>
      <c r="AQ28" s="495"/>
      <c r="AR28" s="537"/>
      <c r="AS28" s="494" t="s">
        <v>184</v>
      </c>
      <c r="AT28" s="495"/>
      <c r="AU28" s="495"/>
      <c r="AV28" s="495"/>
      <c r="AW28" s="495"/>
      <c r="AX28" s="496"/>
      <c r="AY28" s="597" t="s">
        <v>188</v>
      </c>
      <c r="AZ28" s="598"/>
      <c r="BA28" s="598"/>
      <c r="BB28" s="599"/>
      <c r="BC28" s="403" t="s">
        <v>50</v>
      </c>
      <c r="BD28" s="404"/>
      <c r="BE28" s="404"/>
      <c r="BF28" s="404"/>
      <c r="BG28" s="404"/>
      <c r="BH28" s="404"/>
      <c r="BI28" s="404"/>
      <c r="BJ28" s="404"/>
      <c r="BK28" s="404"/>
      <c r="BL28" s="404"/>
      <c r="BM28" s="405"/>
      <c r="BN28" s="406">
        <v>921761</v>
      </c>
      <c r="BO28" s="407"/>
      <c r="BP28" s="407"/>
      <c r="BQ28" s="407"/>
      <c r="BR28" s="407"/>
      <c r="BS28" s="407"/>
      <c r="BT28" s="407"/>
      <c r="BU28" s="408"/>
      <c r="BV28" s="406">
        <v>1066854</v>
      </c>
      <c r="BW28" s="407"/>
      <c r="BX28" s="407"/>
      <c r="BY28" s="407"/>
      <c r="BZ28" s="407"/>
      <c r="CA28" s="407"/>
      <c r="CB28" s="407"/>
      <c r="CC28" s="408"/>
      <c r="CD28" s="194"/>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81"/>
      <c r="B29" s="614"/>
      <c r="C29" s="590"/>
      <c r="D29" s="591"/>
      <c r="E29" s="493" t="s">
        <v>189</v>
      </c>
      <c r="F29" s="473"/>
      <c r="G29" s="473"/>
      <c r="H29" s="473"/>
      <c r="I29" s="473"/>
      <c r="J29" s="473"/>
      <c r="K29" s="474"/>
      <c r="L29" s="494">
        <v>8</v>
      </c>
      <c r="M29" s="495"/>
      <c r="N29" s="495"/>
      <c r="O29" s="495"/>
      <c r="P29" s="537"/>
      <c r="Q29" s="494">
        <v>2185</v>
      </c>
      <c r="R29" s="495"/>
      <c r="S29" s="495"/>
      <c r="T29" s="495"/>
      <c r="U29" s="495"/>
      <c r="V29" s="537"/>
      <c r="W29" s="592"/>
      <c r="X29" s="593"/>
      <c r="Y29" s="594"/>
      <c r="Z29" s="493" t="s">
        <v>190</v>
      </c>
      <c r="AA29" s="473"/>
      <c r="AB29" s="473"/>
      <c r="AC29" s="473"/>
      <c r="AD29" s="473"/>
      <c r="AE29" s="473"/>
      <c r="AF29" s="473"/>
      <c r="AG29" s="474"/>
      <c r="AH29" s="494">
        <v>69</v>
      </c>
      <c r="AI29" s="495"/>
      <c r="AJ29" s="495"/>
      <c r="AK29" s="495"/>
      <c r="AL29" s="537"/>
      <c r="AM29" s="494">
        <v>207828</v>
      </c>
      <c r="AN29" s="495"/>
      <c r="AO29" s="495"/>
      <c r="AP29" s="495"/>
      <c r="AQ29" s="495"/>
      <c r="AR29" s="537"/>
      <c r="AS29" s="494">
        <v>3012</v>
      </c>
      <c r="AT29" s="495"/>
      <c r="AU29" s="495"/>
      <c r="AV29" s="495"/>
      <c r="AW29" s="495"/>
      <c r="AX29" s="496"/>
      <c r="AY29" s="600"/>
      <c r="AZ29" s="601"/>
      <c r="BA29" s="601"/>
      <c r="BB29" s="602"/>
      <c r="BC29" s="477" t="s">
        <v>191</v>
      </c>
      <c r="BD29" s="478"/>
      <c r="BE29" s="478"/>
      <c r="BF29" s="478"/>
      <c r="BG29" s="478"/>
      <c r="BH29" s="478"/>
      <c r="BI29" s="478"/>
      <c r="BJ29" s="478"/>
      <c r="BK29" s="478"/>
      <c r="BL29" s="478"/>
      <c r="BM29" s="479"/>
      <c r="BN29" s="443">
        <v>409097</v>
      </c>
      <c r="BO29" s="444"/>
      <c r="BP29" s="444"/>
      <c r="BQ29" s="444"/>
      <c r="BR29" s="444"/>
      <c r="BS29" s="444"/>
      <c r="BT29" s="444"/>
      <c r="BU29" s="445"/>
      <c r="BV29" s="443">
        <v>409075</v>
      </c>
      <c r="BW29" s="444"/>
      <c r="BX29" s="444"/>
      <c r="BY29" s="444"/>
      <c r="BZ29" s="444"/>
      <c r="CA29" s="444"/>
      <c r="CB29" s="444"/>
      <c r="CC29" s="445"/>
      <c r="CD29" s="196"/>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81"/>
      <c r="B30" s="615"/>
      <c r="C30" s="616"/>
      <c r="D30" s="617"/>
      <c r="E30" s="497"/>
      <c r="F30" s="498"/>
      <c r="G30" s="498"/>
      <c r="H30" s="498"/>
      <c r="I30" s="498"/>
      <c r="J30" s="498"/>
      <c r="K30" s="499"/>
      <c r="L30" s="607"/>
      <c r="M30" s="608"/>
      <c r="N30" s="608"/>
      <c r="O30" s="608"/>
      <c r="P30" s="609"/>
      <c r="Q30" s="607"/>
      <c r="R30" s="608"/>
      <c r="S30" s="608"/>
      <c r="T30" s="608"/>
      <c r="U30" s="608"/>
      <c r="V30" s="609"/>
      <c r="W30" s="610" t="s">
        <v>192</v>
      </c>
      <c r="X30" s="611"/>
      <c r="Y30" s="611"/>
      <c r="Z30" s="611"/>
      <c r="AA30" s="611"/>
      <c r="AB30" s="611"/>
      <c r="AC30" s="611"/>
      <c r="AD30" s="611"/>
      <c r="AE30" s="611"/>
      <c r="AF30" s="611"/>
      <c r="AG30" s="612"/>
      <c r="AH30" s="570">
        <v>98.1</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52</v>
      </c>
      <c r="BD30" s="560"/>
      <c r="BE30" s="560"/>
      <c r="BF30" s="560"/>
      <c r="BG30" s="560"/>
      <c r="BH30" s="560"/>
      <c r="BI30" s="560"/>
      <c r="BJ30" s="560"/>
      <c r="BK30" s="560"/>
      <c r="BL30" s="560"/>
      <c r="BM30" s="561"/>
      <c r="BN30" s="562">
        <v>1011822</v>
      </c>
      <c r="BO30" s="563"/>
      <c r="BP30" s="563"/>
      <c r="BQ30" s="563"/>
      <c r="BR30" s="563"/>
      <c r="BS30" s="563"/>
      <c r="BT30" s="563"/>
      <c r="BU30" s="564"/>
      <c r="BV30" s="562">
        <v>499705</v>
      </c>
      <c r="BW30" s="563"/>
      <c r="BX30" s="563"/>
      <c r="BY30" s="563"/>
      <c r="BZ30" s="563"/>
      <c r="CA30" s="563"/>
      <c r="CB30" s="563"/>
      <c r="CC30" s="564"/>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2">
      <c r="A31" s="181"/>
      <c r="B31" s="203"/>
      <c r="DI31" s="204"/>
    </row>
    <row r="32" spans="1:113" ht="13.5" customHeight="1" x14ac:dyDescent="0.2">
      <c r="A32" s="181"/>
      <c r="B32" s="205"/>
      <c r="C32" s="606" t="s">
        <v>193</v>
      </c>
      <c r="D32" s="606"/>
      <c r="E32" s="606"/>
      <c r="F32" s="606"/>
      <c r="G32" s="606"/>
      <c r="H32" s="606"/>
      <c r="I32" s="606"/>
      <c r="J32" s="606"/>
      <c r="K32" s="606"/>
      <c r="L32" s="606"/>
      <c r="M32" s="606"/>
      <c r="N32" s="606"/>
      <c r="O32" s="606"/>
      <c r="P32" s="606"/>
      <c r="Q32" s="606"/>
      <c r="R32" s="606"/>
      <c r="S32" s="606"/>
      <c r="U32" s="447" t="s">
        <v>194</v>
      </c>
      <c r="V32" s="447"/>
      <c r="W32" s="447"/>
      <c r="X32" s="447"/>
      <c r="Y32" s="447"/>
      <c r="Z32" s="447"/>
      <c r="AA32" s="447"/>
      <c r="AB32" s="447"/>
      <c r="AC32" s="447"/>
      <c r="AD32" s="447"/>
      <c r="AE32" s="447"/>
      <c r="AF32" s="447"/>
      <c r="AG32" s="447"/>
      <c r="AH32" s="447"/>
      <c r="AI32" s="447"/>
      <c r="AJ32" s="447"/>
      <c r="AK32" s="447"/>
      <c r="AM32" s="447" t="s">
        <v>195</v>
      </c>
      <c r="AN32" s="447"/>
      <c r="AO32" s="447"/>
      <c r="AP32" s="447"/>
      <c r="AQ32" s="447"/>
      <c r="AR32" s="447"/>
      <c r="AS32" s="447"/>
      <c r="AT32" s="447"/>
      <c r="AU32" s="447"/>
      <c r="AV32" s="447"/>
      <c r="AW32" s="447"/>
      <c r="AX32" s="447"/>
      <c r="AY32" s="447"/>
      <c r="AZ32" s="447"/>
      <c r="BA32" s="447"/>
      <c r="BB32" s="447"/>
      <c r="BC32" s="447"/>
      <c r="BE32" s="447" t="s">
        <v>196</v>
      </c>
      <c r="BF32" s="447"/>
      <c r="BG32" s="447"/>
      <c r="BH32" s="447"/>
      <c r="BI32" s="447"/>
      <c r="BJ32" s="447"/>
      <c r="BK32" s="447"/>
      <c r="BL32" s="447"/>
      <c r="BM32" s="447"/>
      <c r="BN32" s="447"/>
      <c r="BO32" s="447"/>
      <c r="BP32" s="447"/>
      <c r="BQ32" s="447"/>
      <c r="BR32" s="447"/>
      <c r="BS32" s="447"/>
      <c r="BT32" s="447"/>
      <c r="BU32" s="447"/>
      <c r="BW32" s="447" t="s">
        <v>197</v>
      </c>
      <c r="BX32" s="447"/>
      <c r="BY32" s="447"/>
      <c r="BZ32" s="447"/>
      <c r="CA32" s="447"/>
      <c r="CB32" s="447"/>
      <c r="CC32" s="447"/>
      <c r="CD32" s="447"/>
      <c r="CE32" s="447"/>
      <c r="CF32" s="447"/>
      <c r="CG32" s="447"/>
      <c r="CH32" s="447"/>
      <c r="CI32" s="447"/>
      <c r="CJ32" s="447"/>
      <c r="CK32" s="447"/>
      <c r="CL32" s="447"/>
      <c r="CM32" s="447"/>
      <c r="CO32" s="447" t="s">
        <v>198</v>
      </c>
      <c r="CP32" s="447"/>
      <c r="CQ32" s="447"/>
      <c r="CR32" s="447"/>
      <c r="CS32" s="447"/>
      <c r="CT32" s="447"/>
      <c r="CU32" s="447"/>
      <c r="CV32" s="447"/>
      <c r="CW32" s="447"/>
      <c r="CX32" s="447"/>
      <c r="CY32" s="447"/>
      <c r="CZ32" s="447"/>
      <c r="DA32" s="447"/>
      <c r="DB32" s="447"/>
      <c r="DC32" s="447"/>
      <c r="DD32" s="447"/>
      <c r="DE32" s="447"/>
      <c r="DI32" s="204"/>
    </row>
    <row r="33" spans="1:113" ht="13.5" customHeight="1" x14ac:dyDescent="0.2">
      <c r="A33" s="181"/>
      <c r="B33" s="205"/>
      <c r="C33" s="467" t="s">
        <v>199</v>
      </c>
      <c r="D33" s="467"/>
      <c r="E33" s="432" t="s">
        <v>200</v>
      </c>
      <c r="F33" s="432"/>
      <c r="G33" s="432"/>
      <c r="H33" s="432"/>
      <c r="I33" s="432"/>
      <c r="J33" s="432"/>
      <c r="K33" s="432"/>
      <c r="L33" s="432"/>
      <c r="M33" s="432"/>
      <c r="N33" s="432"/>
      <c r="O33" s="432"/>
      <c r="P33" s="432"/>
      <c r="Q33" s="432"/>
      <c r="R33" s="432"/>
      <c r="S33" s="432"/>
      <c r="T33" s="206"/>
      <c r="U33" s="467" t="s">
        <v>199</v>
      </c>
      <c r="V33" s="467"/>
      <c r="W33" s="432" t="s">
        <v>200</v>
      </c>
      <c r="X33" s="432"/>
      <c r="Y33" s="432"/>
      <c r="Z33" s="432"/>
      <c r="AA33" s="432"/>
      <c r="AB33" s="432"/>
      <c r="AC33" s="432"/>
      <c r="AD33" s="432"/>
      <c r="AE33" s="432"/>
      <c r="AF33" s="432"/>
      <c r="AG33" s="432"/>
      <c r="AH33" s="432"/>
      <c r="AI33" s="432"/>
      <c r="AJ33" s="432"/>
      <c r="AK33" s="432"/>
      <c r="AL33" s="206"/>
      <c r="AM33" s="467" t="s">
        <v>199</v>
      </c>
      <c r="AN33" s="467"/>
      <c r="AO33" s="432" t="s">
        <v>200</v>
      </c>
      <c r="AP33" s="432"/>
      <c r="AQ33" s="432"/>
      <c r="AR33" s="432"/>
      <c r="AS33" s="432"/>
      <c r="AT33" s="432"/>
      <c r="AU33" s="432"/>
      <c r="AV33" s="432"/>
      <c r="AW33" s="432"/>
      <c r="AX33" s="432"/>
      <c r="AY33" s="432"/>
      <c r="AZ33" s="432"/>
      <c r="BA33" s="432"/>
      <c r="BB33" s="432"/>
      <c r="BC33" s="432"/>
      <c r="BD33" s="207"/>
      <c r="BE33" s="432" t="s">
        <v>201</v>
      </c>
      <c r="BF33" s="432"/>
      <c r="BG33" s="432" t="s">
        <v>202</v>
      </c>
      <c r="BH33" s="432"/>
      <c r="BI33" s="432"/>
      <c r="BJ33" s="432"/>
      <c r="BK33" s="432"/>
      <c r="BL33" s="432"/>
      <c r="BM33" s="432"/>
      <c r="BN33" s="432"/>
      <c r="BO33" s="432"/>
      <c r="BP33" s="432"/>
      <c r="BQ33" s="432"/>
      <c r="BR33" s="432"/>
      <c r="BS33" s="432"/>
      <c r="BT33" s="432"/>
      <c r="BU33" s="432"/>
      <c r="BV33" s="207"/>
      <c r="BW33" s="467" t="s">
        <v>201</v>
      </c>
      <c r="BX33" s="467"/>
      <c r="BY33" s="432" t="s">
        <v>203</v>
      </c>
      <c r="BZ33" s="432"/>
      <c r="CA33" s="432"/>
      <c r="CB33" s="432"/>
      <c r="CC33" s="432"/>
      <c r="CD33" s="432"/>
      <c r="CE33" s="432"/>
      <c r="CF33" s="432"/>
      <c r="CG33" s="432"/>
      <c r="CH33" s="432"/>
      <c r="CI33" s="432"/>
      <c r="CJ33" s="432"/>
      <c r="CK33" s="432"/>
      <c r="CL33" s="432"/>
      <c r="CM33" s="432"/>
      <c r="CN33" s="206"/>
      <c r="CO33" s="467" t="s">
        <v>199</v>
      </c>
      <c r="CP33" s="467"/>
      <c r="CQ33" s="432" t="s">
        <v>204</v>
      </c>
      <c r="CR33" s="432"/>
      <c r="CS33" s="432"/>
      <c r="CT33" s="432"/>
      <c r="CU33" s="432"/>
      <c r="CV33" s="432"/>
      <c r="CW33" s="432"/>
      <c r="CX33" s="432"/>
      <c r="CY33" s="432"/>
      <c r="CZ33" s="432"/>
      <c r="DA33" s="432"/>
      <c r="DB33" s="432"/>
      <c r="DC33" s="432"/>
      <c r="DD33" s="432"/>
      <c r="DE33" s="432"/>
      <c r="DF33" s="206"/>
      <c r="DG33" s="632" t="s">
        <v>205</v>
      </c>
      <c r="DH33" s="632"/>
      <c r="DI33" s="208"/>
    </row>
    <row r="34" spans="1:113" ht="32.25" customHeight="1" x14ac:dyDescent="0.2">
      <c r="A34" s="181"/>
      <c r="B34" s="205"/>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81"/>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81"/>
      <c r="AM34" s="633">
        <f>IF(AO34="","",MAX(C34:D43,U34:V43)+1)</f>
        <v>6</v>
      </c>
      <c r="AN34" s="633"/>
      <c r="AO34" s="634" t="str">
        <f>IF('各会計、関係団体の財政状況及び健全化判断比率'!B32="","",'各会計、関係団体の財政状況及び健全化判断比率'!B32)</f>
        <v>水道事業会計</v>
      </c>
      <c r="AP34" s="634"/>
      <c r="AQ34" s="634"/>
      <c r="AR34" s="634"/>
      <c r="AS34" s="634"/>
      <c r="AT34" s="634"/>
      <c r="AU34" s="634"/>
      <c r="AV34" s="634"/>
      <c r="AW34" s="634"/>
      <c r="AX34" s="634"/>
      <c r="AY34" s="634"/>
      <c r="AZ34" s="634"/>
      <c r="BA34" s="634"/>
      <c r="BB34" s="634"/>
      <c r="BC34" s="634"/>
      <c r="BD34" s="181"/>
      <c r="BE34" s="633">
        <f>IF(BG34="","",MAX(C34:D43,U34:V43,AM34:AN43)+1)</f>
        <v>7</v>
      </c>
      <c r="BF34" s="633"/>
      <c r="BG34" s="634" t="str">
        <f>IF('各会計、関係団体の財政状況及び健全化判断比率'!B33="","",'各会計、関係団体の財政状況及び健全化判断比率'!B33)</f>
        <v>公共下水道事業特別会計</v>
      </c>
      <c r="BH34" s="634"/>
      <c r="BI34" s="634"/>
      <c r="BJ34" s="634"/>
      <c r="BK34" s="634"/>
      <c r="BL34" s="634"/>
      <c r="BM34" s="634"/>
      <c r="BN34" s="634"/>
      <c r="BO34" s="634"/>
      <c r="BP34" s="634"/>
      <c r="BQ34" s="634"/>
      <c r="BR34" s="634"/>
      <c r="BS34" s="634"/>
      <c r="BT34" s="634"/>
      <c r="BU34" s="634"/>
      <c r="BV34" s="181"/>
      <c r="BW34" s="633">
        <f>IF(BY34="","",MAX(C34:D43,U34:V43,AM34:AN43,BE34:BF43)+1)</f>
        <v>9</v>
      </c>
      <c r="BX34" s="633"/>
      <c r="BY34" s="634" t="str">
        <f>IF('各会計、関係団体の財政状況及び健全化判断比率'!B68="","",'各会計、関係団体の財政状況及び健全化判断比率'!B68)</f>
        <v>最上広域市町村圏事務組合</v>
      </c>
      <c r="BZ34" s="634"/>
      <c r="CA34" s="634"/>
      <c r="CB34" s="634"/>
      <c r="CC34" s="634"/>
      <c r="CD34" s="634"/>
      <c r="CE34" s="634"/>
      <c r="CF34" s="634"/>
      <c r="CG34" s="634"/>
      <c r="CH34" s="634"/>
      <c r="CI34" s="634"/>
      <c r="CJ34" s="634"/>
      <c r="CK34" s="634"/>
      <c r="CL34" s="634"/>
      <c r="CM34" s="634"/>
      <c r="CN34" s="181"/>
      <c r="CO34" s="633">
        <f>IF(CQ34="","",MAX(C34:D43,U34:V43,AM34:AN43,BE34:BF43,BW34:BX43)+1)</f>
        <v>18</v>
      </c>
      <c r="CP34" s="633"/>
      <c r="CQ34" s="634" t="str">
        <f>IF('各会計、関係団体の財政状況及び健全化判断比率'!BS7="","",'各会計、関係団体の財政状況及び健全化判断比率'!BS7)</f>
        <v>グリーンバレー神室振興公社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208"/>
    </row>
    <row r="35" spans="1:113" ht="32.25" customHeight="1" x14ac:dyDescent="0.2">
      <c r="A35" s="181"/>
      <c r="B35" s="205"/>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81"/>
      <c r="U35" s="633">
        <f>IF(W35="","",U34+1)</f>
        <v>3</v>
      </c>
      <c r="V35" s="633"/>
      <c r="W35" s="634" t="str">
        <f>IF('各会計、関係団体の財政状況及び健全化判断比率'!B29="","",'各会計、関係団体の財政状況及び健全化判断比率'!B29)</f>
        <v>介護保険事業特別会計</v>
      </c>
      <c r="X35" s="634"/>
      <c r="Y35" s="634"/>
      <c r="Z35" s="634"/>
      <c r="AA35" s="634"/>
      <c r="AB35" s="634"/>
      <c r="AC35" s="634"/>
      <c r="AD35" s="634"/>
      <c r="AE35" s="634"/>
      <c r="AF35" s="634"/>
      <c r="AG35" s="634"/>
      <c r="AH35" s="634"/>
      <c r="AI35" s="634"/>
      <c r="AJ35" s="634"/>
      <c r="AK35" s="634"/>
      <c r="AL35" s="181"/>
      <c r="AM35" s="633" t="str">
        <f t="shared" ref="AM35:AM43" si="0">IF(AO35="","",AM34+1)</f>
        <v/>
      </c>
      <c r="AN35" s="633"/>
      <c r="AO35" s="634"/>
      <c r="AP35" s="634"/>
      <c r="AQ35" s="634"/>
      <c r="AR35" s="634"/>
      <c r="AS35" s="634"/>
      <c r="AT35" s="634"/>
      <c r="AU35" s="634"/>
      <c r="AV35" s="634"/>
      <c r="AW35" s="634"/>
      <c r="AX35" s="634"/>
      <c r="AY35" s="634"/>
      <c r="AZ35" s="634"/>
      <c r="BA35" s="634"/>
      <c r="BB35" s="634"/>
      <c r="BC35" s="634"/>
      <c r="BD35" s="181"/>
      <c r="BE35" s="633">
        <f t="shared" ref="BE35:BE43" si="1">IF(BG35="","",BE34+1)</f>
        <v>8</v>
      </c>
      <c r="BF35" s="633"/>
      <c r="BG35" s="634" t="str">
        <f>IF('各会計、関係団体の財政状況及び健全化判断比率'!B34="","",'各会計、関係団体の財政状況及び健全化判断比率'!B34)</f>
        <v>農業集落排水事業特別会計</v>
      </c>
      <c r="BH35" s="634"/>
      <c r="BI35" s="634"/>
      <c r="BJ35" s="634"/>
      <c r="BK35" s="634"/>
      <c r="BL35" s="634"/>
      <c r="BM35" s="634"/>
      <c r="BN35" s="634"/>
      <c r="BO35" s="634"/>
      <c r="BP35" s="634"/>
      <c r="BQ35" s="634"/>
      <c r="BR35" s="634"/>
      <c r="BS35" s="634"/>
      <c r="BT35" s="634"/>
      <c r="BU35" s="634"/>
      <c r="BV35" s="181"/>
      <c r="BW35" s="633">
        <f t="shared" ref="BW35:BW43" si="2">IF(BY35="","",BW34+1)</f>
        <v>10</v>
      </c>
      <c r="BX35" s="633"/>
      <c r="BY35" s="634" t="str">
        <f>IF('各会計、関係団体の財政状況及び健全化判断比率'!B69="","",'各会計、関係団体の財政状況及び健全化判断比率'!B69)</f>
        <v>最上地区広域連合（普通会計分）</v>
      </c>
      <c r="BZ35" s="634"/>
      <c r="CA35" s="634"/>
      <c r="CB35" s="634"/>
      <c r="CC35" s="634"/>
      <c r="CD35" s="634"/>
      <c r="CE35" s="634"/>
      <c r="CF35" s="634"/>
      <c r="CG35" s="634"/>
      <c r="CH35" s="634"/>
      <c r="CI35" s="634"/>
      <c r="CJ35" s="634"/>
      <c r="CK35" s="634"/>
      <c r="CL35" s="634"/>
      <c r="CM35" s="634"/>
      <c r="CN35" s="181"/>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208"/>
    </row>
    <row r="36" spans="1:113" ht="32.25" customHeight="1" x14ac:dyDescent="0.2">
      <c r="A36" s="181"/>
      <c r="B36" s="205"/>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81"/>
      <c r="U36" s="633">
        <f t="shared" ref="U36:U43" si="4">IF(W36="","",U35+1)</f>
        <v>4</v>
      </c>
      <c r="V36" s="633"/>
      <c r="W36" s="634" t="str">
        <f>IF('各会計、関係団体の財政状況及び健全化判断比率'!B30="","",'各会計、関係団体の財政状況及び健全化判断比率'!B30)</f>
        <v>介護サービス事業</v>
      </c>
      <c r="X36" s="634"/>
      <c r="Y36" s="634"/>
      <c r="Z36" s="634"/>
      <c r="AA36" s="634"/>
      <c r="AB36" s="634"/>
      <c r="AC36" s="634"/>
      <c r="AD36" s="634"/>
      <c r="AE36" s="634"/>
      <c r="AF36" s="634"/>
      <c r="AG36" s="634"/>
      <c r="AH36" s="634"/>
      <c r="AI36" s="634"/>
      <c r="AJ36" s="634"/>
      <c r="AK36" s="634"/>
      <c r="AL36" s="181"/>
      <c r="AM36" s="633" t="str">
        <f t="shared" si="0"/>
        <v/>
      </c>
      <c r="AN36" s="633"/>
      <c r="AO36" s="634"/>
      <c r="AP36" s="634"/>
      <c r="AQ36" s="634"/>
      <c r="AR36" s="634"/>
      <c r="AS36" s="634"/>
      <c r="AT36" s="634"/>
      <c r="AU36" s="634"/>
      <c r="AV36" s="634"/>
      <c r="AW36" s="634"/>
      <c r="AX36" s="634"/>
      <c r="AY36" s="634"/>
      <c r="AZ36" s="634"/>
      <c r="BA36" s="634"/>
      <c r="BB36" s="634"/>
      <c r="BC36" s="634"/>
      <c r="BD36" s="181"/>
      <c r="BE36" s="633" t="str">
        <f t="shared" si="1"/>
        <v/>
      </c>
      <c r="BF36" s="633"/>
      <c r="BG36" s="634"/>
      <c r="BH36" s="634"/>
      <c r="BI36" s="634"/>
      <c r="BJ36" s="634"/>
      <c r="BK36" s="634"/>
      <c r="BL36" s="634"/>
      <c r="BM36" s="634"/>
      <c r="BN36" s="634"/>
      <c r="BO36" s="634"/>
      <c r="BP36" s="634"/>
      <c r="BQ36" s="634"/>
      <c r="BR36" s="634"/>
      <c r="BS36" s="634"/>
      <c r="BT36" s="634"/>
      <c r="BU36" s="634"/>
      <c r="BV36" s="181"/>
      <c r="BW36" s="633">
        <f t="shared" si="2"/>
        <v>11</v>
      </c>
      <c r="BX36" s="633"/>
      <c r="BY36" s="634" t="str">
        <f>IF('各会計、関係団体の財政状況及び健全化判断比率'!B70="","",'各会計、関係団体の財政状況及び健全化判断比率'!B70)</f>
        <v>最上地区広域連合（事業会計分）</v>
      </c>
      <c r="BZ36" s="634"/>
      <c r="CA36" s="634"/>
      <c r="CB36" s="634"/>
      <c r="CC36" s="634"/>
      <c r="CD36" s="634"/>
      <c r="CE36" s="634"/>
      <c r="CF36" s="634"/>
      <c r="CG36" s="634"/>
      <c r="CH36" s="634"/>
      <c r="CI36" s="634"/>
      <c r="CJ36" s="634"/>
      <c r="CK36" s="634"/>
      <c r="CL36" s="634"/>
      <c r="CM36" s="634"/>
      <c r="CN36" s="181"/>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208"/>
    </row>
    <row r="37" spans="1:113" ht="32.25" customHeight="1" x14ac:dyDescent="0.2">
      <c r="A37" s="181"/>
      <c r="B37" s="205"/>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81"/>
      <c r="U37" s="633">
        <f t="shared" si="4"/>
        <v>5</v>
      </c>
      <c r="V37" s="633"/>
      <c r="W37" s="634" t="str">
        <f>IF('各会計、関係団体の財政状況及び健全化判断比率'!B31="","",'各会計、関係団体の財政状況及び健全化判断比率'!B31)</f>
        <v>後期高齢者医療特別会計</v>
      </c>
      <c r="X37" s="634"/>
      <c r="Y37" s="634"/>
      <c r="Z37" s="634"/>
      <c r="AA37" s="634"/>
      <c r="AB37" s="634"/>
      <c r="AC37" s="634"/>
      <c r="AD37" s="634"/>
      <c r="AE37" s="634"/>
      <c r="AF37" s="634"/>
      <c r="AG37" s="634"/>
      <c r="AH37" s="634"/>
      <c r="AI37" s="634"/>
      <c r="AJ37" s="634"/>
      <c r="AK37" s="634"/>
      <c r="AL37" s="181"/>
      <c r="AM37" s="633" t="str">
        <f t="shared" si="0"/>
        <v/>
      </c>
      <c r="AN37" s="633"/>
      <c r="AO37" s="634"/>
      <c r="AP37" s="634"/>
      <c r="AQ37" s="634"/>
      <c r="AR37" s="634"/>
      <c r="AS37" s="634"/>
      <c r="AT37" s="634"/>
      <c r="AU37" s="634"/>
      <c r="AV37" s="634"/>
      <c r="AW37" s="634"/>
      <c r="AX37" s="634"/>
      <c r="AY37" s="634"/>
      <c r="AZ37" s="634"/>
      <c r="BA37" s="634"/>
      <c r="BB37" s="634"/>
      <c r="BC37" s="634"/>
      <c r="BD37" s="181"/>
      <c r="BE37" s="633" t="str">
        <f t="shared" si="1"/>
        <v/>
      </c>
      <c r="BF37" s="633"/>
      <c r="BG37" s="634"/>
      <c r="BH37" s="634"/>
      <c r="BI37" s="634"/>
      <c r="BJ37" s="634"/>
      <c r="BK37" s="634"/>
      <c r="BL37" s="634"/>
      <c r="BM37" s="634"/>
      <c r="BN37" s="634"/>
      <c r="BO37" s="634"/>
      <c r="BP37" s="634"/>
      <c r="BQ37" s="634"/>
      <c r="BR37" s="634"/>
      <c r="BS37" s="634"/>
      <c r="BT37" s="634"/>
      <c r="BU37" s="634"/>
      <c r="BV37" s="181"/>
      <c r="BW37" s="633">
        <f t="shared" si="2"/>
        <v>12</v>
      </c>
      <c r="BX37" s="633"/>
      <c r="BY37" s="634" t="str">
        <f>IF('各会計、関係団体の財政状況及び健全化判断比率'!B71="","",'各会計、関係団体の財政状況及び健全化判断比率'!B71)</f>
        <v>山形県後期高齢者医療広域連合（普通会計分）</v>
      </c>
      <c r="BZ37" s="634"/>
      <c r="CA37" s="634"/>
      <c r="CB37" s="634"/>
      <c r="CC37" s="634"/>
      <c r="CD37" s="634"/>
      <c r="CE37" s="634"/>
      <c r="CF37" s="634"/>
      <c r="CG37" s="634"/>
      <c r="CH37" s="634"/>
      <c r="CI37" s="634"/>
      <c r="CJ37" s="634"/>
      <c r="CK37" s="634"/>
      <c r="CL37" s="634"/>
      <c r="CM37" s="634"/>
      <c r="CN37" s="181"/>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208"/>
    </row>
    <row r="38" spans="1:113" ht="32.25" customHeight="1" x14ac:dyDescent="0.2">
      <c r="A38" s="181"/>
      <c r="B38" s="205"/>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81"/>
      <c r="U38" s="633" t="str">
        <f t="shared" si="4"/>
        <v/>
      </c>
      <c r="V38" s="633"/>
      <c r="W38" s="634"/>
      <c r="X38" s="634"/>
      <c r="Y38" s="634"/>
      <c r="Z38" s="634"/>
      <c r="AA38" s="634"/>
      <c r="AB38" s="634"/>
      <c r="AC38" s="634"/>
      <c r="AD38" s="634"/>
      <c r="AE38" s="634"/>
      <c r="AF38" s="634"/>
      <c r="AG38" s="634"/>
      <c r="AH38" s="634"/>
      <c r="AI38" s="634"/>
      <c r="AJ38" s="634"/>
      <c r="AK38" s="634"/>
      <c r="AL38" s="181"/>
      <c r="AM38" s="633" t="str">
        <f t="shared" si="0"/>
        <v/>
      </c>
      <c r="AN38" s="633"/>
      <c r="AO38" s="634"/>
      <c r="AP38" s="634"/>
      <c r="AQ38" s="634"/>
      <c r="AR38" s="634"/>
      <c r="AS38" s="634"/>
      <c r="AT38" s="634"/>
      <c r="AU38" s="634"/>
      <c r="AV38" s="634"/>
      <c r="AW38" s="634"/>
      <c r="AX38" s="634"/>
      <c r="AY38" s="634"/>
      <c r="AZ38" s="634"/>
      <c r="BA38" s="634"/>
      <c r="BB38" s="634"/>
      <c r="BC38" s="634"/>
      <c r="BD38" s="181"/>
      <c r="BE38" s="633" t="str">
        <f t="shared" si="1"/>
        <v/>
      </c>
      <c r="BF38" s="633"/>
      <c r="BG38" s="634"/>
      <c r="BH38" s="634"/>
      <c r="BI38" s="634"/>
      <c r="BJ38" s="634"/>
      <c r="BK38" s="634"/>
      <c r="BL38" s="634"/>
      <c r="BM38" s="634"/>
      <c r="BN38" s="634"/>
      <c r="BO38" s="634"/>
      <c r="BP38" s="634"/>
      <c r="BQ38" s="634"/>
      <c r="BR38" s="634"/>
      <c r="BS38" s="634"/>
      <c r="BT38" s="634"/>
      <c r="BU38" s="634"/>
      <c r="BV38" s="181"/>
      <c r="BW38" s="633">
        <f t="shared" si="2"/>
        <v>13</v>
      </c>
      <c r="BX38" s="633"/>
      <c r="BY38" s="634" t="str">
        <f>IF('各会計、関係団体の財政状況及び健全化判断比率'!B72="","",'各会計、関係団体の財政状況及び健全化判断比率'!B72)</f>
        <v>山形県後期高齢者医療広域連合（事業会計分）</v>
      </c>
      <c r="BZ38" s="634"/>
      <c r="CA38" s="634"/>
      <c r="CB38" s="634"/>
      <c r="CC38" s="634"/>
      <c r="CD38" s="634"/>
      <c r="CE38" s="634"/>
      <c r="CF38" s="634"/>
      <c r="CG38" s="634"/>
      <c r="CH38" s="634"/>
      <c r="CI38" s="634"/>
      <c r="CJ38" s="634"/>
      <c r="CK38" s="634"/>
      <c r="CL38" s="634"/>
      <c r="CM38" s="634"/>
      <c r="CN38" s="181"/>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208"/>
    </row>
    <row r="39" spans="1:113" ht="32.25" customHeight="1" x14ac:dyDescent="0.2">
      <c r="A39" s="181"/>
      <c r="B39" s="205"/>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81"/>
      <c r="U39" s="633" t="str">
        <f t="shared" si="4"/>
        <v/>
      </c>
      <c r="V39" s="633"/>
      <c r="W39" s="634"/>
      <c r="X39" s="634"/>
      <c r="Y39" s="634"/>
      <c r="Z39" s="634"/>
      <c r="AA39" s="634"/>
      <c r="AB39" s="634"/>
      <c r="AC39" s="634"/>
      <c r="AD39" s="634"/>
      <c r="AE39" s="634"/>
      <c r="AF39" s="634"/>
      <c r="AG39" s="634"/>
      <c r="AH39" s="634"/>
      <c r="AI39" s="634"/>
      <c r="AJ39" s="634"/>
      <c r="AK39" s="634"/>
      <c r="AL39" s="181"/>
      <c r="AM39" s="633" t="str">
        <f t="shared" si="0"/>
        <v/>
      </c>
      <c r="AN39" s="633"/>
      <c r="AO39" s="634"/>
      <c r="AP39" s="634"/>
      <c r="AQ39" s="634"/>
      <c r="AR39" s="634"/>
      <c r="AS39" s="634"/>
      <c r="AT39" s="634"/>
      <c r="AU39" s="634"/>
      <c r="AV39" s="634"/>
      <c r="AW39" s="634"/>
      <c r="AX39" s="634"/>
      <c r="AY39" s="634"/>
      <c r="AZ39" s="634"/>
      <c r="BA39" s="634"/>
      <c r="BB39" s="634"/>
      <c r="BC39" s="634"/>
      <c r="BD39" s="181"/>
      <c r="BE39" s="633" t="str">
        <f t="shared" si="1"/>
        <v/>
      </c>
      <c r="BF39" s="633"/>
      <c r="BG39" s="634"/>
      <c r="BH39" s="634"/>
      <c r="BI39" s="634"/>
      <c r="BJ39" s="634"/>
      <c r="BK39" s="634"/>
      <c r="BL39" s="634"/>
      <c r="BM39" s="634"/>
      <c r="BN39" s="634"/>
      <c r="BO39" s="634"/>
      <c r="BP39" s="634"/>
      <c r="BQ39" s="634"/>
      <c r="BR39" s="634"/>
      <c r="BS39" s="634"/>
      <c r="BT39" s="634"/>
      <c r="BU39" s="634"/>
      <c r="BV39" s="181"/>
      <c r="BW39" s="633">
        <f t="shared" si="2"/>
        <v>14</v>
      </c>
      <c r="BX39" s="633"/>
      <c r="BY39" s="634" t="str">
        <f>IF('各会計、関係団体の財政状況及び健全化判断比率'!B73="","",'各会計、関係団体の財政状況及び健全化判断比率'!B73)</f>
        <v>山形県消防補償等組合</v>
      </c>
      <c r="BZ39" s="634"/>
      <c r="CA39" s="634"/>
      <c r="CB39" s="634"/>
      <c r="CC39" s="634"/>
      <c r="CD39" s="634"/>
      <c r="CE39" s="634"/>
      <c r="CF39" s="634"/>
      <c r="CG39" s="634"/>
      <c r="CH39" s="634"/>
      <c r="CI39" s="634"/>
      <c r="CJ39" s="634"/>
      <c r="CK39" s="634"/>
      <c r="CL39" s="634"/>
      <c r="CM39" s="634"/>
      <c r="CN39" s="181"/>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208"/>
    </row>
    <row r="40" spans="1:113" ht="32.25" customHeight="1" x14ac:dyDescent="0.2">
      <c r="A40" s="181"/>
      <c r="B40" s="205"/>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81"/>
      <c r="U40" s="633" t="str">
        <f t="shared" si="4"/>
        <v/>
      </c>
      <c r="V40" s="633"/>
      <c r="W40" s="634"/>
      <c r="X40" s="634"/>
      <c r="Y40" s="634"/>
      <c r="Z40" s="634"/>
      <c r="AA40" s="634"/>
      <c r="AB40" s="634"/>
      <c r="AC40" s="634"/>
      <c r="AD40" s="634"/>
      <c r="AE40" s="634"/>
      <c r="AF40" s="634"/>
      <c r="AG40" s="634"/>
      <c r="AH40" s="634"/>
      <c r="AI40" s="634"/>
      <c r="AJ40" s="634"/>
      <c r="AK40" s="634"/>
      <c r="AL40" s="181"/>
      <c r="AM40" s="633" t="str">
        <f t="shared" si="0"/>
        <v/>
      </c>
      <c r="AN40" s="633"/>
      <c r="AO40" s="634"/>
      <c r="AP40" s="634"/>
      <c r="AQ40" s="634"/>
      <c r="AR40" s="634"/>
      <c r="AS40" s="634"/>
      <c r="AT40" s="634"/>
      <c r="AU40" s="634"/>
      <c r="AV40" s="634"/>
      <c r="AW40" s="634"/>
      <c r="AX40" s="634"/>
      <c r="AY40" s="634"/>
      <c r="AZ40" s="634"/>
      <c r="BA40" s="634"/>
      <c r="BB40" s="634"/>
      <c r="BC40" s="634"/>
      <c r="BD40" s="181"/>
      <c r="BE40" s="633" t="str">
        <f t="shared" si="1"/>
        <v/>
      </c>
      <c r="BF40" s="633"/>
      <c r="BG40" s="634"/>
      <c r="BH40" s="634"/>
      <c r="BI40" s="634"/>
      <c r="BJ40" s="634"/>
      <c r="BK40" s="634"/>
      <c r="BL40" s="634"/>
      <c r="BM40" s="634"/>
      <c r="BN40" s="634"/>
      <c r="BO40" s="634"/>
      <c r="BP40" s="634"/>
      <c r="BQ40" s="634"/>
      <c r="BR40" s="634"/>
      <c r="BS40" s="634"/>
      <c r="BT40" s="634"/>
      <c r="BU40" s="634"/>
      <c r="BV40" s="181"/>
      <c r="BW40" s="633">
        <f t="shared" si="2"/>
        <v>15</v>
      </c>
      <c r="BX40" s="633"/>
      <c r="BY40" s="634" t="str">
        <f>IF('各会計、関係団体の財政状況及び健全化判断比率'!B74="","",'各会計、関係団体の財政状況及び健全化判断比率'!B74)</f>
        <v>山形県自治会館管理組合</v>
      </c>
      <c r="BZ40" s="634"/>
      <c r="CA40" s="634"/>
      <c r="CB40" s="634"/>
      <c r="CC40" s="634"/>
      <c r="CD40" s="634"/>
      <c r="CE40" s="634"/>
      <c r="CF40" s="634"/>
      <c r="CG40" s="634"/>
      <c r="CH40" s="634"/>
      <c r="CI40" s="634"/>
      <c r="CJ40" s="634"/>
      <c r="CK40" s="634"/>
      <c r="CL40" s="634"/>
      <c r="CM40" s="634"/>
      <c r="CN40" s="181"/>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208"/>
    </row>
    <row r="41" spans="1:113" ht="32.25" customHeight="1" x14ac:dyDescent="0.2">
      <c r="A41" s="181"/>
      <c r="B41" s="205"/>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81"/>
      <c r="U41" s="633" t="str">
        <f t="shared" si="4"/>
        <v/>
      </c>
      <c r="V41" s="633"/>
      <c r="W41" s="634"/>
      <c r="X41" s="634"/>
      <c r="Y41" s="634"/>
      <c r="Z41" s="634"/>
      <c r="AA41" s="634"/>
      <c r="AB41" s="634"/>
      <c r="AC41" s="634"/>
      <c r="AD41" s="634"/>
      <c r="AE41" s="634"/>
      <c r="AF41" s="634"/>
      <c r="AG41" s="634"/>
      <c r="AH41" s="634"/>
      <c r="AI41" s="634"/>
      <c r="AJ41" s="634"/>
      <c r="AK41" s="634"/>
      <c r="AL41" s="181"/>
      <c r="AM41" s="633" t="str">
        <f t="shared" si="0"/>
        <v/>
      </c>
      <c r="AN41" s="633"/>
      <c r="AO41" s="634"/>
      <c r="AP41" s="634"/>
      <c r="AQ41" s="634"/>
      <c r="AR41" s="634"/>
      <c r="AS41" s="634"/>
      <c r="AT41" s="634"/>
      <c r="AU41" s="634"/>
      <c r="AV41" s="634"/>
      <c r="AW41" s="634"/>
      <c r="AX41" s="634"/>
      <c r="AY41" s="634"/>
      <c r="AZ41" s="634"/>
      <c r="BA41" s="634"/>
      <c r="BB41" s="634"/>
      <c r="BC41" s="634"/>
      <c r="BD41" s="181"/>
      <c r="BE41" s="633" t="str">
        <f t="shared" si="1"/>
        <v/>
      </c>
      <c r="BF41" s="633"/>
      <c r="BG41" s="634"/>
      <c r="BH41" s="634"/>
      <c r="BI41" s="634"/>
      <c r="BJ41" s="634"/>
      <c r="BK41" s="634"/>
      <c r="BL41" s="634"/>
      <c r="BM41" s="634"/>
      <c r="BN41" s="634"/>
      <c r="BO41" s="634"/>
      <c r="BP41" s="634"/>
      <c r="BQ41" s="634"/>
      <c r="BR41" s="634"/>
      <c r="BS41" s="634"/>
      <c r="BT41" s="634"/>
      <c r="BU41" s="634"/>
      <c r="BV41" s="181"/>
      <c r="BW41" s="633">
        <f t="shared" si="2"/>
        <v>16</v>
      </c>
      <c r="BX41" s="633"/>
      <c r="BY41" s="634" t="str">
        <f>IF('各会計、関係団体の財政状況及び健全化判断比率'!B75="","",'各会計、関係団体の財政状況及び健全化判断比率'!B75)</f>
        <v>山形県市町村職員退職手当組合</v>
      </c>
      <c r="BZ41" s="634"/>
      <c r="CA41" s="634"/>
      <c r="CB41" s="634"/>
      <c r="CC41" s="634"/>
      <c r="CD41" s="634"/>
      <c r="CE41" s="634"/>
      <c r="CF41" s="634"/>
      <c r="CG41" s="634"/>
      <c r="CH41" s="634"/>
      <c r="CI41" s="634"/>
      <c r="CJ41" s="634"/>
      <c r="CK41" s="634"/>
      <c r="CL41" s="634"/>
      <c r="CM41" s="634"/>
      <c r="CN41" s="181"/>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208"/>
    </row>
    <row r="42" spans="1:113" ht="32.25" customHeight="1" x14ac:dyDescent="0.2">
      <c r="B42" s="205"/>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81"/>
      <c r="U42" s="633" t="str">
        <f t="shared" si="4"/>
        <v/>
      </c>
      <c r="V42" s="633"/>
      <c r="W42" s="634"/>
      <c r="X42" s="634"/>
      <c r="Y42" s="634"/>
      <c r="Z42" s="634"/>
      <c r="AA42" s="634"/>
      <c r="AB42" s="634"/>
      <c r="AC42" s="634"/>
      <c r="AD42" s="634"/>
      <c r="AE42" s="634"/>
      <c r="AF42" s="634"/>
      <c r="AG42" s="634"/>
      <c r="AH42" s="634"/>
      <c r="AI42" s="634"/>
      <c r="AJ42" s="634"/>
      <c r="AK42" s="634"/>
      <c r="AL42" s="181"/>
      <c r="AM42" s="633" t="str">
        <f t="shared" si="0"/>
        <v/>
      </c>
      <c r="AN42" s="633"/>
      <c r="AO42" s="634"/>
      <c r="AP42" s="634"/>
      <c r="AQ42" s="634"/>
      <c r="AR42" s="634"/>
      <c r="AS42" s="634"/>
      <c r="AT42" s="634"/>
      <c r="AU42" s="634"/>
      <c r="AV42" s="634"/>
      <c r="AW42" s="634"/>
      <c r="AX42" s="634"/>
      <c r="AY42" s="634"/>
      <c r="AZ42" s="634"/>
      <c r="BA42" s="634"/>
      <c r="BB42" s="634"/>
      <c r="BC42" s="634"/>
      <c r="BD42" s="181"/>
      <c r="BE42" s="633" t="str">
        <f t="shared" si="1"/>
        <v/>
      </c>
      <c r="BF42" s="633"/>
      <c r="BG42" s="634"/>
      <c r="BH42" s="634"/>
      <c r="BI42" s="634"/>
      <c r="BJ42" s="634"/>
      <c r="BK42" s="634"/>
      <c r="BL42" s="634"/>
      <c r="BM42" s="634"/>
      <c r="BN42" s="634"/>
      <c r="BO42" s="634"/>
      <c r="BP42" s="634"/>
      <c r="BQ42" s="634"/>
      <c r="BR42" s="634"/>
      <c r="BS42" s="634"/>
      <c r="BT42" s="634"/>
      <c r="BU42" s="634"/>
      <c r="BV42" s="181"/>
      <c r="BW42" s="633">
        <f t="shared" si="2"/>
        <v>17</v>
      </c>
      <c r="BX42" s="633"/>
      <c r="BY42" s="634" t="str">
        <f>IF('各会計、関係団体の財政状況及び健全化判断比率'!B76="","",'各会計、関係団体の財政状況及び健全化判断比率'!B76)</f>
        <v>山形県市町村交通災害共済組合</v>
      </c>
      <c r="BZ42" s="634"/>
      <c r="CA42" s="634"/>
      <c r="CB42" s="634"/>
      <c r="CC42" s="634"/>
      <c r="CD42" s="634"/>
      <c r="CE42" s="634"/>
      <c r="CF42" s="634"/>
      <c r="CG42" s="634"/>
      <c r="CH42" s="634"/>
      <c r="CI42" s="634"/>
      <c r="CJ42" s="634"/>
      <c r="CK42" s="634"/>
      <c r="CL42" s="634"/>
      <c r="CM42" s="634"/>
      <c r="CN42" s="181"/>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208"/>
    </row>
    <row r="43" spans="1:113" ht="32.25" customHeight="1" x14ac:dyDescent="0.2">
      <c r="B43" s="205"/>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81"/>
      <c r="U43" s="633" t="str">
        <f t="shared" si="4"/>
        <v/>
      </c>
      <c r="V43" s="633"/>
      <c r="W43" s="634"/>
      <c r="X43" s="634"/>
      <c r="Y43" s="634"/>
      <c r="Z43" s="634"/>
      <c r="AA43" s="634"/>
      <c r="AB43" s="634"/>
      <c r="AC43" s="634"/>
      <c r="AD43" s="634"/>
      <c r="AE43" s="634"/>
      <c r="AF43" s="634"/>
      <c r="AG43" s="634"/>
      <c r="AH43" s="634"/>
      <c r="AI43" s="634"/>
      <c r="AJ43" s="634"/>
      <c r="AK43" s="634"/>
      <c r="AL43" s="181"/>
      <c r="AM43" s="633" t="str">
        <f t="shared" si="0"/>
        <v/>
      </c>
      <c r="AN43" s="633"/>
      <c r="AO43" s="634"/>
      <c r="AP43" s="634"/>
      <c r="AQ43" s="634"/>
      <c r="AR43" s="634"/>
      <c r="AS43" s="634"/>
      <c r="AT43" s="634"/>
      <c r="AU43" s="634"/>
      <c r="AV43" s="634"/>
      <c r="AW43" s="634"/>
      <c r="AX43" s="634"/>
      <c r="AY43" s="634"/>
      <c r="AZ43" s="634"/>
      <c r="BA43" s="634"/>
      <c r="BB43" s="634"/>
      <c r="BC43" s="634"/>
      <c r="BD43" s="181"/>
      <c r="BE43" s="633" t="str">
        <f t="shared" si="1"/>
        <v/>
      </c>
      <c r="BF43" s="633"/>
      <c r="BG43" s="634"/>
      <c r="BH43" s="634"/>
      <c r="BI43" s="634"/>
      <c r="BJ43" s="634"/>
      <c r="BK43" s="634"/>
      <c r="BL43" s="634"/>
      <c r="BM43" s="634"/>
      <c r="BN43" s="634"/>
      <c r="BO43" s="634"/>
      <c r="BP43" s="634"/>
      <c r="BQ43" s="634"/>
      <c r="BR43" s="634"/>
      <c r="BS43" s="634"/>
      <c r="BT43" s="634"/>
      <c r="BU43" s="634"/>
      <c r="BV43" s="181"/>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81"/>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208"/>
    </row>
    <row r="44" spans="1:113" ht="13.5" customHeight="1" thickBot="1" x14ac:dyDescent="0.25">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2"/>
    <row r="46" spans="1:113" x14ac:dyDescent="0.2">
      <c r="B46" s="180" t="s">
        <v>206</v>
      </c>
      <c r="E46" s="636" t="s">
        <v>207</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208</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209</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210</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211</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212</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213</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214</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iHsn6+dGHCRXDYi2q8zE19mqrm7JQSrpFCLPaZejPI7Wa+gkeBxmXkVu+ZdLAECmdzYDUcURByl9l7beSCmWEQ==" saltValue="xRI+UtvXjgOiesotHyu2h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214" customWidth="1"/>
    <col min="2" max="2" width="2.33203125" style="214" customWidth="1"/>
    <col min="3" max="16" width="2.6640625" style="214" customWidth="1"/>
    <col min="17" max="17" width="2.33203125" style="214" customWidth="1"/>
    <col min="18" max="95" width="1.6640625" style="214" customWidth="1"/>
    <col min="96" max="133" width="1.6640625" style="226" customWidth="1"/>
    <col min="134" max="143" width="1.6640625" style="214" customWidth="1"/>
    <col min="144" max="16384" width="0" style="214" hidden="1"/>
  </cols>
  <sheetData>
    <row r="1" spans="2:143" ht="22.5" customHeight="1" thickBot="1" x14ac:dyDescent="0.25">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638" t="s">
        <v>215</v>
      </c>
      <c r="DI1" s="639"/>
      <c r="DJ1" s="639"/>
      <c r="DK1" s="639"/>
      <c r="DL1" s="639"/>
      <c r="DM1" s="639"/>
      <c r="DN1" s="640"/>
      <c r="DO1" s="214"/>
      <c r="DP1" s="638" t="s">
        <v>216</v>
      </c>
      <c r="DQ1" s="639"/>
      <c r="DR1" s="639"/>
      <c r="DS1" s="639"/>
      <c r="DT1" s="639"/>
      <c r="DU1" s="639"/>
      <c r="DV1" s="639"/>
      <c r="DW1" s="639"/>
      <c r="DX1" s="639"/>
      <c r="DY1" s="639"/>
      <c r="DZ1" s="639"/>
      <c r="EA1" s="639"/>
      <c r="EB1" s="639"/>
      <c r="EC1" s="640"/>
      <c r="ED1" s="213"/>
      <c r="EE1" s="213"/>
      <c r="EF1" s="213"/>
      <c r="EG1" s="213"/>
      <c r="EH1" s="213"/>
      <c r="EI1" s="213"/>
      <c r="EJ1" s="213"/>
      <c r="EK1" s="213"/>
      <c r="EL1" s="213"/>
      <c r="EM1" s="213"/>
    </row>
    <row r="2" spans="2:143" ht="22.5" customHeight="1" x14ac:dyDescent="0.2">
      <c r="B2" s="215" t="s">
        <v>217</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2">
      <c r="B3" s="641" t="s">
        <v>218</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219</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220</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221</v>
      </c>
      <c r="S4" s="642"/>
      <c r="T4" s="642"/>
      <c r="U4" s="642"/>
      <c r="V4" s="642"/>
      <c r="W4" s="642"/>
      <c r="X4" s="642"/>
      <c r="Y4" s="643"/>
      <c r="Z4" s="641" t="s">
        <v>222</v>
      </c>
      <c r="AA4" s="642"/>
      <c r="AB4" s="642"/>
      <c r="AC4" s="643"/>
      <c r="AD4" s="641" t="s">
        <v>223</v>
      </c>
      <c r="AE4" s="642"/>
      <c r="AF4" s="642"/>
      <c r="AG4" s="642"/>
      <c r="AH4" s="642"/>
      <c r="AI4" s="642"/>
      <c r="AJ4" s="642"/>
      <c r="AK4" s="643"/>
      <c r="AL4" s="641" t="s">
        <v>222</v>
      </c>
      <c r="AM4" s="642"/>
      <c r="AN4" s="642"/>
      <c r="AO4" s="643"/>
      <c r="AP4" s="644" t="s">
        <v>224</v>
      </c>
      <c r="AQ4" s="644"/>
      <c r="AR4" s="644"/>
      <c r="AS4" s="644"/>
      <c r="AT4" s="644"/>
      <c r="AU4" s="644"/>
      <c r="AV4" s="644"/>
      <c r="AW4" s="644"/>
      <c r="AX4" s="644"/>
      <c r="AY4" s="644"/>
      <c r="AZ4" s="644"/>
      <c r="BA4" s="644"/>
      <c r="BB4" s="644"/>
      <c r="BC4" s="644"/>
      <c r="BD4" s="644"/>
      <c r="BE4" s="644"/>
      <c r="BF4" s="644"/>
      <c r="BG4" s="644" t="s">
        <v>225</v>
      </c>
      <c r="BH4" s="644"/>
      <c r="BI4" s="644"/>
      <c r="BJ4" s="644"/>
      <c r="BK4" s="644"/>
      <c r="BL4" s="644"/>
      <c r="BM4" s="644"/>
      <c r="BN4" s="644"/>
      <c r="BO4" s="644" t="s">
        <v>222</v>
      </c>
      <c r="BP4" s="644"/>
      <c r="BQ4" s="644"/>
      <c r="BR4" s="644"/>
      <c r="BS4" s="644" t="s">
        <v>226</v>
      </c>
      <c r="BT4" s="644"/>
      <c r="BU4" s="644"/>
      <c r="BV4" s="644"/>
      <c r="BW4" s="644"/>
      <c r="BX4" s="644"/>
      <c r="BY4" s="644"/>
      <c r="BZ4" s="644"/>
      <c r="CA4" s="644"/>
      <c r="CB4" s="644"/>
      <c r="CD4" s="641" t="s">
        <v>227</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228</v>
      </c>
      <c r="C5" s="646"/>
      <c r="D5" s="646"/>
      <c r="E5" s="646"/>
      <c r="F5" s="646"/>
      <c r="G5" s="646"/>
      <c r="H5" s="646"/>
      <c r="I5" s="646"/>
      <c r="J5" s="646"/>
      <c r="K5" s="646"/>
      <c r="L5" s="646"/>
      <c r="M5" s="646"/>
      <c r="N5" s="646"/>
      <c r="O5" s="646"/>
      <c r="P5" s="646"/>
      <c r="Q5" s="647"/>
      <c r="R5" s="648">
        <v>455059</v>
      </c>
      <c r="S5" s="649"/>
      <c r="T5" s="649"/>
      <c r="U5" s="649"/>
      <c r="V5" s="649"/>
      <c r="W5" s="649"/>
      <c r="X5" s="649"/>
      <c r="Y5" s="650"/>
      <c r="Z5" s="651">
        <v>8.9</v>
      </c>
      <c r="AA5" s="651"/>
      <c r="AB5" s="651"/>
      <c r="AC5" s="651"/>
      <c r="AD5" s="652">
        <v>447121</v>
      </c>
      <c r="AE5" s="652"/>
      <c r="AF5" s="652"/>
      <c r="AG5" s="652"/>
      <c r="AH5" s="652"/>
      <c r="AI5" s="652"/>
      <c r="AJ5" s="652"/>
      <c r="AK5" s="652"/>
      <c r="AL5" s="653">
        <v>16</v>
      </c>
      <c r="AM5" s="654"/>
      <c r="AN5" s="654"/>
      <c r="AO5" s="655"/>
      <c r="AP5" s="645" t="s">
        <v>229</v>
      </c>
      <c r="AQ5" s="646"/>
      <c r="AR5" s="646"/>
      <c r="AS5" s="646"/>
      <c r="AT5" s="646"/>
      <c r="AU5" s="646"/>
      <c r="AV5" s="646"/>
      <c r="AW5" s="646"/>
      <c r="AX5" s="646"/>
      <c r="AY5" s="646"/>
      <c r="AZ5" s="646"/>
      <c r="BA5" s="646"/>
      <c r="BB5" s="646"/>
      <c r="BC5" s="646"/>
      <c r="BD5" s="646"/>
      <c r="BE5" s="646"/>
      <c r="BF5" s="647"/>
      <c r="BG5" s="659">
        <v>444045</v>
      </c>
      <c r="BH5" s="660"/>
      <c r="BI5" s="660"/>
      <c r="BJ5" s="660"/>
      <c r="BK5" s="660"/>
      <c r="BL5" s="660"/>
      <c r="BM5" s="660"/>
      <c r="BN5" s="661"/>
      <c r="BO5" s="662">
        <v>97.6</v>
      </c>
      <c r="BP5" s="662"/>
      <c r="BQ5" s="662"/>
      <c r="BR5" s="662"/>
      <c r="BS5" s="663" t="s">
        <v>131</v>
      </c>
      <c r="BT5" s="663"/>
      <c r="BU5" s="663"/>
      <c r="BV5" s="663"/>
      <c r="BW5" s="663"/>
      <c r="BX5" s="663"/>
      <c r="BY5" s="663"/>
      <c r="BZ5" s="663"/>
      <c r="CA5" s="663"/>
      <c r="CB5" s="667"/>
      <c r="CD5" s="641" t="s">
        <v>224</v>
      </c>
      <c r="CE5" s="642"/>
      <c r="CF5" s="642"/>
      <c r="CG5" s="642"/>
      <c r="CH5" s="642"/>
      <c r="CI5" s="642"/>
      <c r="CJ5" s="642"/>
      <c r="CK5" s="642"/>
      <c r="CL5" s="642"/>
      <c r="CM5" s="642"/>
      <c r="CN5" s="642"/>
      <c r="CO5" s="642"/>
      <c r="CP5" s="642"/>
      <c r="CQ5" s="643"/>
      <c r="CR5" s="641" t="s">
        <v>230</v>
      </c>
      <c r="CS5" s="642"/>
      <c r="CT5" s="642"/>
      <c r="CU5" s="642"/>
      <c r="CV5" s="642"/>
      <c r="CW5" s="642"/>
      <c r="CX5" s="642"/>
      <c r="CY5" s="643"/>
      <c r="CZ5" s="641" t="s">
        <v>222</v>
      </c>
      <c r="DA5" s="642"/>
      <c r="DB5" s="642"/>
      <c r="DC5" s="643"/>
      <c r="DD5" s="641" t="s">
        <v>231</v>
      </c>
      <c r="DE5" s="642"/>
      <c r="DF5" s="642"/>
      <c r="DG5" s="642"/>
      <c r="DH5" s="642"/>
      <c r="DI5" s="642"/>
      <c r="DJ5" s="642"/>
      <c r="DK5" s="642"/>
      <c r="DL5" s="642"/>
      <c r="DM5" s="642"/>
      <c r="DN5" s="642"/>
      <c r="DO5" s="642"/>
      <c r="DP5" s="643"/>
      <c r="DQ5" s="641" t="s">
        <v>232</v>
      </c>
      <c r="DR5" s="642"/>
      <c r="DS5" s="642"/>
      <c r="DT5" s="642"/>
      <c r="DU5" s="642"/>
      <c r="DV5" s="642"/>
      <c r="DW5" s="642"/>
      <c r="DX5" s="642"/>
      <c r="DY5" s="642"/>
      <c r="DZ5" s="642"/>
      <c r="EA5" s="642"/>
      <c r="EB5" s="642"/>
      <c r="EC5" s="643"/>
    </row>
    <row r="6" spans="2:143" ht="11.25" customHeight="1" x14ac:dyDescent="0.2">
      <c r="B6" s="656" t="s">
        <v>233</v>
      </c>
      <c r="C6" s="657"/>
      <c r="D6" s="657"/>
      <c r="E6" s="657"/>
      <c r="F6" s="657"/>
      <c r="G6" s="657"/>
      <c r="H6" s="657"/>
      <c r="I6" s="657"/>
      <c r="J6" s="657"/>
      <c r="K6" s="657"/>
      <c r="L6" s="657"/>
      <c r="M6" s="657"/>
      <c r="N6" s="657"/>
      <c r="O6" s="657"/>
      <c r="P6" s="657"/>
      <c r="Q6" s="658"/>
      <c r="R6" s="659">
        <v>62653</v>
      </c>
      <c r="S6" s="660"/>
      <c r="T6" s="660"/>
      <c r="U6" s="660"/>
      <c r="V6" s="660"/>
      <c r="W6" s="660"/>
      <c r="X6" s="660"/>
      <c r="Y6" s="661"/>
      <c r="Z6" s="662">
        <v>1.2</v>
      </c>
      <c r="AA6" s="662"/>
      <c r="AB6" s="662"/>
      <c r="AC6" s="662"/>
      <c r="AD6" s="663">
        <v>62653</v>
      </c>
      <c r="AE6" s="663"/>
      <c r="AF6" s="663"/>
      <c r="AG6" s="663"/>
      <c r="AH6" s="663"/>
      <c r="AI6" s="663"/>
      <c r="AJ6" s="663"/>
      <c r="AK6" s="663"/>
      <c r="AL6" s="664">
        <v>2.2000000000000002</v>
      </c>
      <c r="AM6" s="665"/>
      <c r="AN6" s="665"/>
      <c r="AO6" s="666"/>
      <c r="AP6" s="656" t="s">
        <v>234</v>
      </c>
      <c r="AQ6" s="657"/>
      <c r="AR6" s="657"/>
      <c r="AS6" s="657"/>
      <c r="AT6" s="657"/>
      <c r="AU6" s="657"/>
      <c r="AV6" s="657"/>
      <c r="AW6" s="657"/>
      <c r="AX6" s="657"/>
      <c r="AY6" s="657"/>
      <c r="AZ6" s="657"/>
      <c r="BA6" s="657"/>
      <c r="BB6" s="657"/>
      <c r="BC6" s="657"/>
      <c r="BD6" s="657"/>
      <c r="BE6" s="657"/>
      <c r="BF6" s="658"/>
      <c r="BG6" s="659">
        <v>444045</v>
      </c>
      <c r="BH6" s="660"/>
      <c r="BI6" s="660"/>
      <c r="BJ6" s="660"/>
      <c r="BK6" s="660"/>
      <c r="BL6" s="660"/>
      <c r="BM6" s="660"/>
      <c r="BN6" s="661"/>
      <c r="BO6" s="662">
        <v>97.6</v>
      </c>
      <c r="BP6" s="662"/>
      <c r="BQ6" s="662"/>
      <c r="BR6" s="662"/>
      <c r="BS6" s="663" t="s">
        <v>131</v>
      </c>
      <c r="BT6" s="663"/>
      <c r="BU6" s="663"/>
      <c r="BV6" s="663"/>
      <c r="BW6" s="663"/>
      <c r="BX6" s="663"/>
      <c r="BY6" s="663"/>
      <c r="BZ6" s="663"/>
      <c r="CA6" s="663"/>
      <c r="CB6" s="667"/>
      <c r="CD6" s="645" t="s">
        <v>235</v>
      </c>
      <c r="CE6" s="646"/>
      <c r="CF6" s="646"/>
      <c r="CG6" s="646"/>
      <c r="CH6" s="646"/>
      <c r="CI6" s="646"/>
      <c r="CJ6" s="646"/>
      <c r="CK6" s="646"/>
      <c r="CL6" s="646"/>
      <c r="CM6" s="646"/>
      <c r="CN6" s="646"/>
      <c r="CO6" s="646"/>
      <c r="CP6" s="646"/>
      <c r="CQ6" s="647"/>
      <c r="CR6" s="659">
        <v>59920</v>
      </c>
      <c r="CS6" s="660"/>
      <c r="CT6" s="660"/>
      <c r="CU6" s="660"/>
      <c r="CV6" s="660"/>
      <c r="CW6" s="660"/>
      <c r="CX6" s="660"/>
      <c r="CY6" s="661"/>
      <c r="CZ6" s="653">
        <v>1.2</v>
      </c>
      <c r="DA6" s="654"/>
      <c r="DB6" s="654"/>
      <c r="DC6" s="670"/>
      <c r="DD6" s="668" t="s">
        <v>236</v>
      </c>
      <c r="DE6" s="660"/>
      <c r="DF6" s="660"/>
      <c r="DG6" s="660"/>
      <c r="DH6" s="660"/>
      <c r="DI6" s="660"/>
      <c r="DJ6" s="660"/>
      <c r="DK6" s="660"/>
      <c r="DL6" s="660"/>
      <c r="DM6" s="660"/>
      <c r="DN6" s="660"/>
      <c r="DO6" s="660"/>
      <c r="DP6" s="661"/>
      <c r="DQ6" s="668">
        <v>59920</v>
      </c>
      <c r="DR6" s="660"/>
      <c r="DS6" s="660"/>
      <c r="DT6" s="660"/>
      <c r="DU6" s="660"/>
      <c r="DV6" s="660"/>
      <c r="DW6" s="660"/>
      <c r="DX6" s="660"/>
      <c r="DY6" s="660"/>
      <c r="DZ6" s="660"/>
      <c r="EA6" s="660"/>
      <c r="EB6" s="660"/>
      <c r="EC6" s="669"/>
    </row>
    <row r="7" spans="2:143" ht="11.25" customHeight="1" x14ac:dyDescent="0.2">
      <c r="B7" s="656" t="s">
        <v>237</v>
      </c>
      <c r="C7" s="657"/>
      <c r="D7" s="657"/>
      <c r="E7" s="657"/>
      <c r="F7" s="657"/>
      <c r="G7" s="657"/>
      <c r="H7" s="657"/>
      <c r="I7" s="657"/>
      <c r="J7" s="657"/>
      <c r="K7" s="657"/>
      <c r="L7" s="657"/>
      <c r="M7" s="657"/>
      <c r="N7" s="657"/>
      <c r="O7" s="657"/>
      <c r="P7" s="657"/>
      <c r="Q7" s="658"/>
      <c r="R7" s="659">
        <v>149</v>
      </c>
      <c r="S7" s="660"/>
      <c r="T7" s="660"/>
      <c r="U7" s="660"/>
      <c r="V7" s="660"/>
      <c r="W7" s="660"/>
      <c r="X7" s="660"/>
      <c r="Y7" s="661"/>
      <c r="Z7" s="662">
        <v>0</v>
      </c>
      <c r="AA7" s="662"/>
      <c r="AB7" s="662"/>
      <c r="AC7" s="662"/>
      <c r="AD7" s="663">
        <v>149</v>
      </c>
      <c r="AE7" s="663"/>
      <c r="AF7" s="663"/>
      <c r="AG7" s="663"/>
      <c r="AH7" s="663"/>
      <c r="AI7" s="663"/>
      <c r="AJ7" s="663"/>
      <c r="AK7" s="663"/>
      <c r="AL7" s="664">
        <v>0</v>
      </c>
      <c r="AM7" s="665"/>
      <c r="AN7" s="665"/>
      <c r="AO7" s="666"/>
      <c r="AP7" s="656" t="s">
        <v>238</v>
      </c>
      <c r="AQ7" s="657"/>
      <c r="AR7" s="657"/>
      <c r="AS7" s="657"/>
      <c r="AT7" s="657"/>
      <c r="AU7" s="657"/>
      <c r="AV7" s="657"/>
      <c r="AW7" s="657"/>
      <c r="AX7" s="657"/>
      <c r="AY7" s="657"/>
      <c r="AZ7" s="657"/>
      <c r="BA7" s="657"/>
      <c r="BB7" s="657"/>
      <c r="BC7" s="657"/>
      <c r="BD7" s="657"/>
      <c r="BE7" s="657"/>
      <c r="BF7" s="658"/>
      <c r="BG7" s="659">
        <v>176415</v>
      </c>
      <c r="BH7" s="660"/>
      <c r="BI7" s="660"/>
      <c r="BJ7" s="660"/>
      <c r="BK7" s="660"/>
      <c r="BL7" s="660"/>
      <c r="BM7" s="660"/>
      <c r="BN7" s="661"/>
      <c r="BO7" s="662">
        <v>38.799999999999997</v>
      </c>
      <c r="BP7" s="662"/>
      <c r="BQ7" s="662"/>
      <c r="BR7" s="662"/>
      <c r="BS7" s="663" t="s">
        <v>236</v>
      </c>
      <c r="BT7" s="663"/>
      <c r="BU7" s="663"/>
      <c r="BV7" s="663"/>
      <c r="BW7" s="663"/>
      <c r="BX7" s="663"/>
      <c r="BY7" s="663"/>
      <c r="BZ7" s="663"/>
      <c r="CA7" s="663"/>
      <c r="CB7" s="667"/>
      <c r="CD7" s="656" t="s">
        <v>239</v>
      </c>
      <c r="CE7" s="657"/>
      <c r="CF7" s="657"/>
      <c r="CG7" s="657"/>
      <c r="CH7" s="657"/>
      <c r="CI7" s="657"/>
      <c r="CJ7" s="657"/>
      <c r="CK7" s="657"/>
      <c r="CL7" s="657"/>
      <c r="CM7" s="657"/>
      <c r="CN7" s="657"/>
      <c r="CO7" s="657"/>
      <c r="CP7" s="657"/>
      <c r="CQ7" s="658"/>
      <c r="CR7" s="659">
        <v>1045670</v>
      </c>
      <c r="CS7" s="660"/>
      <c r="CT7" s="660"/>
      <c r="CU7" s="660"/>
      <c r="CV7" s="660"/>
      <c r="CW7" s="660"/>
      <c r="CX7" s="660"/>
      <c r="CY7" s="661"/>
      <c r="CZ7" s="662">
        <v>21.6</v>
      </c>
      <c r="DA7" s="662"/>
      <c r="DB7" s="662"/>
      <c r="DC7" s="662"/>
      <c r="DD7" s="668">
        <v>73915</v>
      </c>
      <c r="DE7" s="660"/>
      <c r="DF7" s="660"/>
      <c r="DG7" s="660"/>
      <c r="DH7" s="660"/>
      <c r="DI7" s="660"/>
      <c r="DJ7" s="660"/>
      <c r="DK7" s="660"/>
      <c r="DL7" s="660"/>
      <c r="DM7" s="660"/>
      <c r="DN7" s="660"/>
      <c r="DO7" s="660"/>
      <c r="DP7" s="661"/>
      <c r="DQ7" s="668">
        <v>811084</v>
      </c>
      <c r="DR7" s="660"/>
      <c r="DS7" s="660"/>
      <c r="DT7" s="660"/>
      <c r="DU7" s="660"/>
      <c r="DV7" s="660"/>
      <c r="DW7" s="660"/>
      <c r="DX7" s="660"/>
      <c r="DY7" s="660"/>
      <c r="DZ7" s="660"/>
      <c r="EA7" s="660"/>
      <c r="EB7" s="660"/>
      <c r="EC7" s="669"/>
    </row>
    <row r="8" spans="2:143" ht="11.25" customHeight="1" x14ac:dyDescent="0.2">
      <c r="B8" s="656" t="s">
        <v>240</v>
      </c>
      <c r="C8" s="657"/>
      <c r="D8" s="657"/>
      <c r="E8" s="657"/>
      <c r="F8" s="657"/>
      <c r="G8" s="657"/>
      <c r="H8" s="657"/>
      <c r="I8" s="657"/>
      <c r="J8" s="657"/>
      <c r="K8" s="657"/>
      <c r="L8" s="657"/>
      <c r="M8" s="657"/>
      <c r="N8" s="657"/>
      <c r="O8" s="657"/>
      <c r="P8" s="657"/>
      <c r="Q8" s="658"/>
      <c r="R8" s="659">
        <v>1312</v>
      </c>
      <c r="S8" s="660"/>
      <c r="T8" s="660"/>
      <c r="U8" s="660"/>
      <c r="V8" s="660"/>
      <c r="W8" s="660"/>
      <c r="X8" s="660"/>
      <c r="Y8" s="661"/>
      <c r="Z8" s="662">
        <v>0</v>
      </c>
      <c r="AA8" s="662"/>
      <c r="AB8" s="662"/>
      <c r="AC8" s="662"/>
      <c r="AD8" s="663">
        <v>1312</v>
      </c>
      <c r="AE8" s="663"/>
      <c r="AF8" s="663"/>
      <c r="AG8" s="663"/>
      <c r="AH8" s="663"/>
      <c r="AI8" s="663"/>
      <c r="AJ8" s="663"/>
      <c r="AK8" s="663"/>
      <c r="AL8" s="664">
        <v>0</v>
      </c>
      <c r="AM8" s="665"/>
      <c r="AN8" s="665"/>
      <c r="AO8" s="666"/>
      <c r="AP8" s="656" t="s">
        <v>241</v>
      </c>
      <c r="AQ8" s="657"/>
      <c r="AR8" s="657"/>
      <c r="AS8" s="657"/>
      <c r="AT8" s="657"/>
      <c r="AU8" s="657"/>
      <c r="AV8" s="657"/>
      <c r="AW8" s="657"/>
      <c r="AX8" s="657"/>
      <c r="AY8" s="657"/>
      <c r="AZ8" s="657"/>
      <c r="BA8" s="657"/>
      <c r="BB8" s="657"/>
      <c r="BC8" s="657"/>
      <c r="BD8" s="657"/>
      <c r="BE8" s="657"/>
      <c r="BF8" s="658"/>
      <c r="BG8" s="659">
        <v>8667</v>
      </c>
      <c r="BH8" s="660"/>
      <c r="BI8" s="660"/>
      <c r="BJ8" s="660"/>
      <c r="BK8" s="660"/>
      <c r="BL8" s="660"/>
      <c r="BM8" s="660"/>
      <c r="BN8" s="661"/>
      <c r="BO8" s="662">
        <v>1.9</v>
      </c>
      <c r="BP8" s="662"/>
      <c r="BQ8" s="662"/>
      <c r="BR8" s="662"/>
      <c r="BS8" s="663" t="s">
        <v>236</v>
      </c>
      <c r="BT8" s="663"/>
      <c r="BU8" s="663"/>
      <c r="BV8" s="663"/>
      <c r="BW8" s="663"/>
      <c r="BX8" s="663"/>
      <c r="BY8" s="663"/>
      <c r="BZ8" s="663"/>
      <c r="CA8" s="663"/>
      <c r="CB8" s="667"/>
      <c r="CD8" s="656" t="s">
        <v>242</v>
      </c>
      <c r="CE8" s="657"/>
      <c r="CF8" s="657"/>
      <c r="CG8" s="657"/>
      <c r="CH8" s="657"/>
      <c r="CI8" s="657"/>
      <c r="CJ8" s="657"/>
      <c r="CK8" s="657"/>
      <c r="CL8" s="657"/>
      <c r="CM8" s="657"/>
      <c r="CN8" s="657"/>
      <c r="CO8" s="657"/>
      <c r="CP8" s="657"/>
      <c r="CQ8" s="658"/>
      <c r="CR8" s="659">
        <v>900776</v>
      </c>
      <c r="CS8" s="660"/>
      <c r="CT8" s="660"/>
      <c r="CU8" s="660"/>
      <c r="CV8" s="660"/>
      <c r="CW8" s="660"/>
      <c r="CX8" s="660"/>
      <c r="CY8" s="661"/>
      <c r="CZ8" s="662">
        <v>18.600000000000001</v>
      </c>
      <c r="DA8" s="662"/>
      <c r="DB8" s="662"/>
      <c r="DC8" s="662"/>
      <c r="DD8" s="668">
        <v>87337</v>
      </c>
      <c r="DE8" s="660"/>
      <c r="DF8" s="660"/>
      <c r="DG8" s="660"/>
      <c r="DH8" s="660"/>
      <c r="DI8" s="660"/>
      <c r="DJ8" s="660"/>
      <c r="DK8" s="660"/>
      <c r="DL8" s="660"/>
      <c r="DM8" s="660"/>
      <c r="DN8" s="660"/>
      <c r="DO8" s="660"/>
      <c r="DP8" s="661"/>
      <c r="DQ8" s="668">
        <v>456226</v>
      </c>
      <c r="DR8" s="660"/>
      <c r="DS8" s="660"/>
      <c r="DT8" s="660"/>
      <c r="DU8" s="660"/>
      <c r="DV8" s="660"/>
      <c r="DW8" s="660"/>
      <c r="DX8" s="660"/>
      <c r="DY8" s="660"/>
      <c r="DZ8" s="660"/>
      <c r="EA8" s="660"/>
      <c r="EB8" s="660"/>
      <c r="EC8" s="669"/>
    </row>
    <row r="9" spans="2:143" ht="11.25" customHeight="1" x14ac:dyDescent="0.2">
      <c r="B9" s="656" t="s">
        <v>243</v>
      </c>
      <c r="C9" s="657"/>
      <c r="D9" s="657"/>
      <c r="E9" s="657"/>
      <c r="F9" s="657"/>
      <c r="G9" s="657"/>
      <c r="H9" s="657"/>
      <c r="I9" s="657"/>
      <c r="J9" s="657"/>
      <c r="K9" s="657"/>
      <c r="L9" s="657"/>
      <c r="M9" s="657"/>
      <c r="N9" s="657"/>
      <c r="O9" s="657"/>
      <c r="P9" s="657"/>
      <c r="Q9" s="658"/>
      <c r="R9" s="659">
        <v>923</v>
      </c>
      <c r="S9" s="660"/>
      <c r="T9" s="660"/>
      <c r="U9" s="660"/>
      <c r="V9" s="660"/>
      <c r="W9" s="660"/>
      <c r="X9" s="660"/>
      <c r="Y9" s="661"/>
      <c r="Z9" s="662">
        <v>0</v>
      </c>
      <c r="AA9" s="662"/>
      <c r="AB9" s="662"/>
      <c r="AC9" s="662"/>
      <c r="AD9" s="663">
        <v>923</v>
      </c>
      <c r="AE9" s="663"/>
      <c r="AF9" s="663"/>
      <c r="AG9" s="663"/>
      <c r="AH9" s="663"/>
      <c r="AI9" s="663"/>
      <c r="AJ9" s="663"/>
      <c r="AK9" s="663"/>
      <c r="AL9" s="664">
        <v>0</v>
      </c>
      <c r="AM9" s="665"/>
      <c r="AN9" s="665"/>
      <c r="AO9" s="666"/>
      <c r="AP9" s="656" t="s">
        <v>244</v>
      </c>
      <c r="AQ9" s="657"/>
      <c r="AR9" s="657"/>
      <c r="AS9" s="657"/>
      <c r="AT9" s="657"/>
      <c r="AU9" s="657"/>
      <c r="AV9" s="657"/>
      <c r="AW9" s="657"/>
      <c r="AX9" s="657"/>
      <c r="AY9" s="657"/>
      <c r="AZ9" s="657"/>
      <c r="BA9" s="657"/>
      <c r="BB9" s="657"/>
      <c r="BC9" s="657"/>
      <c r="BD9" s="657"/>
      <c r="BE9" s="657"/>
      <c r="BF9" s="658"/>
      <c r="BG9" s="659">
        <v>151368</v>
      </c>
      <c r="BH9" s="660"/>
      <c r="BI9" s="660"/>
      <c r="BJ9" s="660"/>
      <c r="BK9" s="660"/>
      <c r="BL9" s="660"/>
      <c r="BM9" s="660"/>
      <c r="BN9" s="661"/>
      <c r="BO9" s="662">
        <v>33.299999999999997</v>
      </c>
      <c r="BP9" s="662"/>
      <c r="BQ9" s="662"/>
      <c r="BR9" s="662"/>
      <c r="BS9" s="663" t="s">
        <v>131</v>
      </c>
      <c r="BT9" s="663"/>
      <c r="BU9" s="663"/>
      <c r="BV9" s="663"/>
      <c r="BW9" s="663"/>
      <c r="BX9" s="663"/>
      <c r="BY9" s="663"/>
      <c r="BZ9" s="663"/>
      <c r="CA9" s="663"/>
      <c r="CB9" s="667"/>
      <c r="CD9" s="656" t="s">
        <v>245</v>
      </c>
      <c r="CE9" s="657"/>
      <c r="CF9" s="657"/>
      <c r="CG9" s="657"/>
      <c r="CH9" s="657"/>
      <c r="CI9" s="657"/>
      <c r="CJ9" s="657"/>
      <c r="CK9" s="657"/>
      <c r="CL9" s="657"/>
      <c r="CM9" s="657"/>
      <c r="CN9" s="657"/>
      <c r="CO9" s="657"/>
      <c r="CP9" s="657"/>
      <c r="CQ9" s="658"/>
      <c r="CR9" s="659">
        <v>447216</v>
      </c>
      <c r="CS9" s="660"/>
      <c r="CT9" s="660"/>
      <c r="CU9" s="660"/>
      <c r="CV9" s="660"/>
      <c r="CW9" s="660"/>
      <c r="CX9" s="660"/>
      <c r="CY9" s="661"/>
      <c r="CZ9" s="662">
        <v>9.1999999999999993</v>
      </c>
      <c r="DA9" s="662"/>
      <c r="DB9" s="662"/>
      <c r="DC9" s="662"/>
      <c r="DD9" s="668">
        <v>5957</v>
      </c>
      <c r="DE9" s="660"/>
      <c r="DF9" s="660"/>
      <c r="DG9" s="660"/>
      <c r="DH9" s="660"/>
      <c r="DI9" s="660"/>
      <c r="DJ9" s="660"/>
      <c r="DK9" s="660"/>
      <c r="DL9" s="660"/>
      <c r="DM9" s="660"/>
      <c r="DN9" s="660"/>
      <c r="DO9" s="660"/>
      <c r="DP9" s="661"/>
      <c r="DQ9" s="668">
        <v>357314</v>
      </c>
      <c r="DR9" s="660"/>
      <c r="DS9" s="660"/>
      <c r="DT9" s="660"/>
      <c r="DU9" s="660"/>
      <c r="DV9" s="660"/>
      <c r="DW9" s="660"/>
      <c r="DX9" s="660"/>
      <c r="DY9" s="660"/>
      <c r="DZ9" s="660"/>
      <c r="EA9" s="660"/>
      <c r="EB9" s="660"/>
      <c r="EC9" s="669"/>
    </row>
    <row r="10" spans="2:143" ht="11.25" customHeight="1" x14ac:dyDescent="0.2">
      <c r="B10" s="656" t="s">
        <v>246</v>
      </c>
      <c r="C10" s="657"/>
      <c r="D10" s="657"/>
      <c r="E10" s="657"/>
      <c r="F10" s="657"/>
      <c r="G10" s="657"/>
      <c r="H10" s="657"/>
      <c r="I10" s="657"/>
      <c r="J10" s="657"/>
      <c r="K10" s="657"/>
      <c r="L10" s="657"/>
      <c r="M10" s="657"/>
      <c r="N10" s="657"/>
      <c r="O10" s="657"/>
      <c r="P10" s="657"/>
      <c r="Q10" s="658"/>
      <c r="R10" s="659" t="s">
        <v>236</v>
      </c>
      <c r="S10" s="660"/>
      <c r="T10" s="660"/>
      <c r="U10" s="660"/>
      <c r="V10" s="660"/>
      <c r="W10" s="660"/>
      <c r="X10" s="660"/>
      <c r="Y10" s="661"/>
      <c r="Z10" s="662" t="s">
        <v>236</v>
      </c>
      <c r="AA10" s="662"/>
      <c r="AB10" s="662"/>
      <c r="AC10" s="662"/>
      <c r="AD10" s="663" t="s">
        <v>236</v>
      </c>
      <c r="AE10" s="663"/>
      <c r="AF10" s="663"/>
      <c r="AG10" s="663"/>
      <c r="AH10" s="663"/>
      <c r="AI10" s="663"/>
      <c r="AJ10" s="663"/>
      <c r="AK10" s="663"/>
      <c r="AL10" s="664" t="s">
        <v>131</v>
      </c>
      <c r="AM10" s="665"/>
      <c r="AN10" s="665"/>
      <c r="AO10" s="666"/>
      <c r="AP10" s="656" t="s">
        <v>247</v>
      </c>
      <c r="AQ10" s="657"/>
      <c r="AR10" s="657"/>
      <c r="AS10" s="657"/>
      <c r="AT10" s="657"/>
      <c r="AU10" s="657"/>
      <c r="AV10" s="657"/>
      <c r="AW10" s="657"/>
      <c r="AX10" s="657"/>
      <c r="AY10" s="657"/>
      <c r="AZ10" s="657"/>
      <c r="BA10" s="657"/>
      <c r="BB10" s="657"/>
      <c r="BC10" s="657"/>
      <c r="BD10" s="657"/>
      <c r="BE10" s="657"/>
      <c r="BF10" s="658"/>
      <c r="BG10" s="659">
        <v>7113</v>
      </c>
      <c r="BH10" s="660"/>
      <c r="BI10" s="660"/>
      <c r="BJ10" s="660"/>
      <c r="BK10" s="660"/>
      <c r="BL10" s="660"/>
      <c r="BM10" s="660"/>
      <c r="BN10" s="661"/>
      <c r="BO10" s="662">
        <v>1.6</v>
      </c>
      <c r="BP10" s="662"/>
      <c r="BQ10" s="662"/>
      <c r="BR10" s="662"/>
      <c r="BS10" s="663" t="s">
        <v>236</v>
      </c>
      <c r="BT10" s="663"/>
      <c r="BU10" s="663"/>
      <c r="BV10" s="663"/>
      <c r="BW10" s="663"/>
      <c r="BX10" s="663"/>
      <c r="BY10" s="663"/>
      <c r="BZ10" s="663"/>
      <c r="CA10" s="663"/>
      <c r="CB10" s="667"/>
      <c r="CD10" s="656" t="s">
        <v>248</v>
      </c>
      <c r="CE10" s="657"/>
      <c r="CF10" s="657"/>
      <c r="CG10" s="657"/>
      <c r="CH10" s="657"/>
      <c r="CI10" s="657"/>
      <c r="CJ10" s="657"/>
      <c r="CK10" s="657"/>
      <c r="CL10" s="657"/>
      <c r="CM10" s="657"/>
      <c r="CN10" s="657"/>
      <c r="CO10" s="657"/>
      <c r="CP10" s="657"/>
      <c r="CQ10" s="658"/>
      <c r="CR10" s="659">
        <v>6960</v>
      </c>
      <c r="CS10" s="660"/>
      <c r="CT10" s="660"/>
      <c r="CU10" s="660"/>
      <c r="CV10" s="660"/>
      <c r="CW10" s="660"/>
      <c r="CX10" s="660"/>
      <c r="CY10" s="661"/>
      <c r="CZ10" s="662">
        <v>0.1</v>
      </c>
      <c r="DA10" s="662"/>
      <c r="DB10" s="662"/>
      <c r="DC10" s="662"/>
      <c r="DD10" s="668" t="s">
        <v>236</v>
      </c>
      <c r="DE10" s="660"/>
      <c r="DF10" s="660"/>
      <c r="DG10" s="660"/>
      <c r="DH10" s="660"/>
      <c r="DI10" s="660"/>
      <c r="DJ10" s="660"/>
      <c r="DK10" s="660"/>
      <c r="DL10" s="660"/>
      <c r="DM10" s="660"/>
      <c r="DN10" s="660"/>
      <c r="DO10" s="660"/>
      <c r="DP10" s="661"/>
      <c r="DQ10" s="668">
        <v>2960</v>
      </c>
      <c r="DR10" s="660"/>
      <c r="DS10" s="660"/>
      <c r="DT10" s="660"/>
      <c r="DU10" s="660"/>
      <c r="DV10" s="660"/>
      <c r="DW10" s="660"/>
      <c r="DX10" s="660"/>
      <c r="DY10" s="660"/>
      <c r="DZ10" s="660"/>
      <c r="EA10" s="660"/>
      <c r="EB10" s="660"/>
      <c r="EC10" s="669"/>
    </row>
    <row r="11" spans="2:143" ht="11.25" customHeight="1" x14ac:dyDescent="0.2">
      <c r="B11" s="656" t="s">
        <v>249</v>
      </c>
      <c r="C11" s="657"/>
      <c r="D11" s="657"/>
      <c r="E11" s="657"/>
      <c r="F11" s="657"/>
      <c r="G11" s="657"/>
      <c r="H11" s="657"/>
      <c r="I11" s="657"/>
      <c r="J11" s="657"/>
      <c r="K11" s="657"/>
      <c r="L11" s="657"/>
      <c r="M11" s="657"/>
      <c r="N11" s="657"/>
      <c r="O11" s="657"/>
      <c r="P11" s="657"/>
      <c r="Q11" s="658"/>
      <c r="R11" s="659">
        <v>122475</v>
      </c>
      <c r="S11" s="660"/>
      <c r="T11" s="660"/>
      <c r="U11" s="660"/>
      <c r="V11" s="660"/>
      <c r="W11" s="660"/>
      <c r="X11" s="660"/>
      <c r="Y11" s="661"/>
      <c r="Z11" s="664">
        <v>2.4</v>
      </c>
      <c r="AA11" s="665"/>
      <c r="AB11" s="665"/>
      <c r="AC11" s="671"/>
      <c r="AD11" s="668">
        <v>122475</v>
      </c>
      <c r="AE11" s="660"/>
      <c r="AF11" s="660"/>
      <c r="AG11" s="660"/>
      <c r="AH11" s="660"/>
      <c r="AI11" s="660"/>
      <c r="AJ11" s="660"/>
      <c r="AK11" s="661"/>
      <c r="AL11" s="664">
        <v>4.4000000000000004</v>
      </c>
      <c r="AM11" s="665"/>
      <c r="AN11" s="665"/>
      <c r="AO11" s="666"/>
      <c r="AP11" s="656" t="s">
        <v>250</v>
      </c>
      <c r="AQ11" s="657"/>
      <c r="AR11" s="657"/>
      <c r="AS11" s="657"/>
      <c r="AT11" s="657"/>
      <c r="AU11" s="657"/>
      <c r="AV11" s="657"/>
      <c r="AW11" s="657"/>
      <c r="AX11" s="657"/>
      <c r="AY11" s="657"/>
      <c r="AZ11" s="657"/>
      <c r="BA11" s="657"/>
      <c r="BB11" s="657"/>
      <c r="BC11" s="657"/>
      <c r="BD11" s="657"/>
      <c r="BE11" s="657"/>
      <c r="BF11" s="658"/>
      <c r="BG11" s="659">
        <v>9267</v>
      </c>
      <c r="BH11" s="660"/>
      <c r="BI11" s="660"/>
      <c r="BJ11" s="660"/>
      <c r="BK11" s="660"/>
      <c r="BL11" s="660"/>
      <c r="BM11" s="660"/>
      <c r="BN11" s="661"/>
      <c r="BO11" s="662">
        <v>2</v>
      </c>
      <c r="BP11" s="662"/>
      <c r="BQ11" s="662"/>
      <c r="BR11" s="662"/>
      <c r="BS11" s="663" t="s">
        <v>236</v>
      </c>
      <c r="BT11" s="663"/>
      <c r="BU11" s="663"/>
      <c r="BV11" s="663"/>
      <c r="BW11" s="663"/>
      <c r="BX11" s="663"/>
      <c r="BY11" s="663"/>
      <c r="BZ11" s="663"/>
      <c r="CA11" s="663"/>
      <c r="CB11" s="667"/>
      <c r="CD11" s="656" t="s">
        <v>251</v>
      </c>
      <c r="CE11" s="657"/>
      <c r="CF11" s="657"/>
      <c r="CG11" s="657"/>
      <c r="CH11" s="657"/>
      <c r="CI11" s="657"/>
      <c r="CJ11" s="657"/>
      <c r="CK11" s="657"/>
      <c r="CL11" s="657"/>
      <c r="CM11" s="657"/>
      <c r="CN11" s="657"/>
      <c r="CO11" s="657"/>
      <c r="CP11" s="657"/>
      <c r="CQ11" s="658"/>
      <c r="CR11" s="659">
        <v>288722</v>
      </c>
      <c r="CS11" s="660"/>
      <c r="CT11" s="660"/>
      <c r="CU11" s="660"/>
      <c r="CV11" s="660"/>
      <c r="CW11" s="660"/>
      <c r="CX11" s="660"/>
      <c r="CY11" s="661"/>
      <c r="CZ11" s="662">
        <v>6</v>
      </c>
      <c r="DA11" s="662"/>
      <c r="DB11" s="662"/>
      <c r="DC11" s="662"/>
      <c r="DD11" s="668">
        <v>44987</v>
      </c>
      <c r="DE11" s="660"/>
      <c r="DF11" s="660"/>
      <c r="DG11" s="660"/>
      <c r="DH11" s="660"/>
      <c r="DI11" s="660"/>
      <c r="DJ11" s="660"/>
      <c r="DK11" s="660"/>
      <c r="DL11" s="660"/>
      <c r="DM11" s="660"/>
      <c r="DN11" s="660"/>
      <c r="DO11" s="660"/>
      <c r="DP11" s="661"/>
      <c r="DQ11" s="668">
        <v>188598</v>
      </c>
      <c r="DR11" s="660"/>
      <c r="DS11" s="660"/>
      <c r="DT11" s="660"/>
      <c r="DU11" s="660"/>
      <c r="DV11" s="660"/>
      <c r="DW11" s="660"/>
      <c r="DX11" s="660"/>
      <c r="DY11" s="660"/>
      <c r="DZ11" s="660"/>
      <c r="EA11" s="660"/>
      <c r="EB11" s="660"/>
      <c r="EC11" s="669"/>
    </row>
    <row r="12" spans="2:143" ht="11.25" customHeight="1" x14ac:dyDescent="0.2">
      <c r="B12" s="656" t="s">
        <v>252</v>
      </c>
      <c r="C12" s="657"/>
      <c r="D12" s="657"/>
      <c r="E12" s="657"/>
      <c r="F12" s="657"/>
      <c r="G12" s="657"/>
      <c r="H12" s="657"/>
      <c r="I12" s="657"/>
      <c r="J12" s="657"/>
      <c r="K12" s="657"/>
      <c r="L12" s="657"/>
      <c r="M12" s="657"/>
      <c r="N12" s="657"/>
      <c r="O12" s="657"/>
      <c r="P12" s="657"/>
      <c r="Q12" s="658"/>
      <c r="R12" s="659" t="s">
        <v>236</v>
      </c>
      <c r="S12" s="660"/>
      <c r="T12" s="660"/>
      <c r="U12" s="660"/>
      <c r="V12" s="660"/>
      <c r="W12" s="660"/>
      <c r="X12" s="660"/>
      <c r="Y12" s="661"/>
      <c r="Z12" s="662" t="s">
        <v>131</v>
      </c>
      <c r="AA12" s="662"/>
      <c r="AB12" s="662"/>
      <c r="AC12" s="662"/>
      <c r="AD12" s="663" t="s">
        <v>236</v>
      </c>
      <c r="AE12" s="663"/>
      <c r="AF12" s="663"/>
      <c r="AG12" s="663"/>
      <c r="AH12" s="663"/>
      <c r="AI12" s="663"/>
      <c r="AJ12" s="663"/>
      <c r="AK12" s="663"/>
      <c r="AL12" s="664" t="s">
        <v>131</v>
      </c>
      <c r="AM12" s="665"/>
      <c r="AN12" s="665"/>
      <c r="AO12" s="666"/>
      <c r="AP12" s="656" t="s">
        <v>253</v>
      </c>
      <c r="AQ12" s="657"/>
      <c r="AR12" s="657"/>
      <c r="AS12" s="657"/>
      <c r="AT12" s="657"/>
      <c r="AU12" s="657"/>
      <c r="AV12" s="657"/>
      <c r="AW12" s="657"/>
      <c r="AX12" s="657"/>
      <c r="AY12" s="657"/>
      <c r="AZ12" s="657"/>
      <c r="BA12" s="657"/>
      <c r="BB12" s="657"/>
      <c r="BC12" s="657"/>
      <c r="BD12" s="657"/>
      <c r="BE12" s="657"/>
      <c r="BF12" s="658"/>
      <c r="BG12" s="659">
        <v>209210</v>
      </c>
      <c r="BH12" s="660"/>
      <c r="BI12" s="660"/>
      <c r="BJ12" s="660"/>
      <c r="BK12" s="660"/>
      <c r="BL12" s="660"/>
      <c r="BM12" s="660"/>
      <c r="BN12" s="661"/>
      <c r="BO12" s="662">
        <v>46</v>
      </c>
      <c r="BP12" s="662"/>
      <c r="BQ12" s="662"/>
      <c r="BR12" s="662"/>
      <c r="BS12" s="663" t="s">
        <v>236</v>
      </c>
      <c r="BT12" s="663"/>
      <c r="BU12" s="663"/>
      <c r="BV12" s="663"/>
      <c r="BW12" s="663"/>
      <c r="BX12" s="663"/>
      <c r="BY12" s="663"/>
      <c r="BZ12" s="663"/>
      <c r="CA12" s="663"/>
      <c r="CB12" s="667"/>
      <c r="CD12" s="656" t="s">
        <v>254</v>
      </c>
      <c r="CE12" s="657"/>
      <c r="CF12" s="657"/>
      <c r="CG12" s="657"/>
      <c r="CH12" s="657"/>
      <c r="CI12" s="657"/>
      <c r="CJ12" s="657"/>
      <c r="CK12" s="657"/>
      <c r="CL12" s="657"/>
      <c r="CM12" s="657"/>
      <c r="CN12" s="657"/>
      <c r="CO12" s="657"/>
      <c r="CP12" s="657"/>
      <c r="CQ12" s="658"/>
      <c r="CR12" s="659">
        <v>290705</v>
      </c>
      <c r="CS12" s="660"/>
      <c r="CT12" s="660"/>
      <c r="CU12" s="660"/>
      <c r="CV12" s="660"/>
      <c r="CW12" s="660"/>
      <c r="CX12" s="660"/>
      <c r="CY12" s="661"/>
      <c r="CZ12" s="662">
        <v>6</v>
      </c>
      <c r="DA12" s="662"/>
      <c r="DB12" s="662"/>
      <c r="DC12" s="662"/>
      <c r="DD12" s="668">
        <v>10864</v>
      </c>
      <c r="DE12" s="660"/>
      <c r="DF12" s="660"/>
      <c r="DG12" s="660"/>
      <c r="DH12" s="660"/>
      <c r="DI12" s="660"/>
      <c r="DJ12" s="660"/>
      <c r="DK12" s="660"/>
      <c r="DL12" s="660"/>
      <c r="DM12" s="660"/>
      <c r="DN12" s="660"/>
      <c r="DO12" s="660"/>
      <c r="DP12" s="661"/>
      <c r="DQ12" s="668">
        <v>262773</v>
      </c>
      <c r="DR12" s="660"/>
      <c r="DS12" s="660"/>
      <c r="DT12" s="660"/>
      <c r="DU12" s="660"/>
      <c r="DV12" s="660"/>
      <c r="DW12" s="660"/>
      <c r="DX12" s="660"/>
      <c r="DY12" s="660"/>
      <c r="DZ12" s="660"/>
      <c r="EA12" s="660"/>
      <c r="EB12" s="660"/>
      <c r="EC12" s="669"/>
    </row>
    <row r="13" spans="2:143" ht="11.25" customHeight="1" x14ac:dyDescent="0.2">
      <c r="B13" s="656" t="s">
        <v>255</v>
      </c>
      <c r="C13" s="657"/>
      <c r="D13" s="657"/>
      <c r="E13" s="657"/>
      <c r="F13" s="657"/>
      <c r="G13" s="657"/>
      <c r="H13" s="657"/>
      <c r="I13" s="657"/>
      <c r="J13" s="657"/>
      <c r="K13" s="657"/>
      <c r="L13" s="657"/>
      <c r="M13" s="657"/>
      <c r="N13" s="657"/>
      <c r="O13" s="657"/>
      <c r="P13" s="657"/>
      <c r="Q13" s="658"/>
      <c r="R13" s="659" t="s">
        <v>236</v>
      </c>
      <c r="S13" s="660"/>
      <c r="T13" s="660"/>
      <c r="U13" s="660"/>
      <c r="V13" s="660"/>
      <c r="W13" s="660"/>
      <c r="X13" s="660"/>
      <c r="Y13" s="661"/>
      <c r="Z13" s="662" t="s">
        <v>236</v>
      </c>
      <c r="AA13" s="662"/>
      <c r="AB13" s="662"/>
      <c r="AC13" s="662"/>
      <c r="AD13" s="663" t="s">
        <v>131</v>
      </c>
      <c r="AE13" s="663"/>
      <c r="AF13" s="663"/>
      <c r="AG13" s="663"/>
      <c r="AH13" s="663"/>
      <c r="AI13" s="663"/>
      <c r="AJ13" s="663"/>
      <c r="AK13" s="663"/>
      <c r="AL13" s="664" t="s">
        <v>131</v>
      </c>
      <c r="AM13" s="665"/>
      <c r="AN13" s="665"/>
      <c r="AO13" s="666"/>
      <c r="AP13" s="656" t="s">
        <v>256</v>
      </c>
      <c r="AQ13" s="657"/>
      <c r="AR13" s="657"/>
      <c r="AS13" s="657"/>
      <c r="AT13" s="657"/>
      <c r="AU13" s="657"/>
      <c r="AV13" s="657"/>
      <c r="AW13" s="657"/>
      <c r="AX13" s="657"/>
      <c r="AY13" s="657"/>
      <c r="AZ13" s="657"/>
      <c r="BA13" s="657"/>
      <c r="BB13" s="657"/>
      <c r="BC13" s="657"/>
      <c r="BD13" s="657"/>
      <c r="BE13" s="657"/>
      <c r="BF13" s="658"/>
      <c r="BG13" s="659">
        <v>178428</v>
      </c>
      <c r="BH13" s="660"/>
      <c r="BI13" s="660"/>
      <c r="BJ13" s="660"/>
      <c r="BK13" s="660"/>
      <c r="BL13" s="660"/>
      <c r="BM13" s="660"/>
      <c r="BN13" s="661"/>
      <c r="BO13" s="662">
        <v>39.200000000000003</v>
      </c>
      <c r="BP13" s="662"/>
      <c r="BQ13" s="662"/>
      <c r="BR13" s="662"/>
      <c r="BS13" s="663" t="s">
        <v>236</v>
      </c>
      <c r="BT13" s="663"/>
      <c r="BU13" s="663"/>
      <c r="BV13" s="663"/>
      <c r="BW13" s="663"/>
      <c r="BX13" s="663"/>
      <c r="BY13" s="663"/>
      <c r="BZ13" s="663"/>
      <c r="CA13" s="663"/>
      <c r="CB13" s="667"/>
      <c r="CD13" s="656" t="s">
        <v>257</v>
      </c>
      <c r="CE13" s="657"/>
      <c r="CF13" s="657"/>
      <c r="CG13" s="657"/>
      <c r="CH13" s="657"/>
      <c r="CI13" s="657"/>
      <c r="CJ13" s="657"/>
      <c r="CK13" s="657"/>
      <c r="CL13" s="657"/>
      <c r="CM13" s="657"/>
      <c r="CN13" s="657"/>
      <c r="CO13" s="657"/>
      <c r="CP13" s="657"/>
      <c r="CQ13" s="658"/>
      <c r="CR13" s="659">
        <v>388858</v>
      </c>
      <c r="CS13" s="660"/>
      <c r="CT13" s="660"/>
      <c r="CU13" s="660"/>
      <c r="CV13" s="660"/>
      <c r="CW13" s="660"/>
      <c r="CX13" s="660"/>
      <c r="CY13" s="661"/>
      <c r="CZ13" s="662">
        <v>8</v>
      </c>
      <c r="DA13" s="662"/>
      <c r="DB13" s="662"/>
      <c r="DC13" s="662"/>
      <c r="DD13" s="668">
        <v>119767</v>
      </c>
      <c r="DE13" s="660"/>
      <c r="DF13" s="660"/>
      <c r="DG13" s="660"/>
      <c r="DH13" s="660"/>
      <c r="DI13" s="660"/>
      <c r="DJ13" s="660"/>
      <c r="DK13" s="660"/>
      <c r="DL13" s="660"/>
      <c r="DM13" s="660"/>
      <c r="DN13" s="660"/>
      <c r="DO13" s="660"/>
      <c r="DP13" s="661"/>
      <c r="DQ13" s="668">
        <v>261106</v>
      </c>
      <c r="DR13" s="660"/>
      <c r="DS13" s="660"/>
      <c r="DT13" s="660"/>
      <c r="DU13" s="660"/>
      <c r="DV13" s="660"/>
      <c r="DW13" s="660"/>
      <c r="DX13" s="660"/>
      <c r="DY13" s="660"/>
      <c r="DZ13" s="660"/>
      <c r="EA13" s="660"/>
      <c r="EB13" s="660"/>
      <c r="EC13" s="669"/>
    </row>
    <row r="14" spans="2:143" ht="11.25" customHeight="1" x14ac:dyDescent="0.2">
      <c r="B14" s="656" t="s">
        <v>258</v>
      </c>
      <c r="C14" s="657"/>
      <c r="D14" s="657"/>
      <c r="E14" s="657"/>
      <c r="F14" s="657"/>
      <c r="G14" s="657"/>
      <c r="H14" s="657"/>
      <c r="I14" s="657"/>
      <c r="J14" s="657"/>
      <c r="K14" s="657"/>
      <c r="L14" s="657"/>
      <c r="M14" s="657"/>
      <c r="N14" s="657"/>
      <c r="O14" s="657"/>
      <c r="P14" s="657"/>
      <c r="Q14" s="658"/>
      <c r="R14" s="659">
        <v>62</v>
      </c>
      <c r="S14" s="660"/>
      <c r="T14" s="660"/>
      <c r="U14" s="660"/>
      <c r="V14" s="660"/>
      <c r="W14" s="660"/>
      <c r="X14" s="660"/>
      <c r="Y14" s="661"/>
      <c r="Z14" s="662">
        <v>0</v>
      </c>
      <c r="AA14" s="662"/>
      <c r="AB14" s="662"/>
      <c r="AC14" s="662"/>
      <c r="AD14" s="663">
        <v>62</v>
      </c>
      <c r="AE14" s="663"/>
      <c r="AF14" s="663"/>
      <c r="AG14" s="663"/>
      <c r="AH14" s="663"/>
      <c r="AI14" s="663"/>
      <c r="AJ14" s="663"/>
      <c r="AK14" s="663"/>
      <c r="AL14" s="664">
        <v>0</v>
      </c>
      <c r="AM14" s="665"/>
      <c r="AN14" s="665"/>
      <c r="AO14" s="666"/>
      <c r="AP14" s="656" t="s">
        <v>259</v>
      </c>
      <c r="AQ14" s="657"/>
      <c r="AR14" s="657"/>
      <c r="AS14" s="657"/>
      <c r="AT14" s="657"/>
      <c r="AU14" s="657"/>
      <c r="AV14" s="657"/>
      <c r="AW14" s="657"/>
      <c r="AX14" s="657"/>
      <c r="AY14" s="657"/>
      <c r="AZ14" s="657"/>
      <c r="BA14" s="657"/>
      <c r="BB14" s="657"/>
      <c r="BC14" s="657"/>
      <c r="BD14" s="657"/>
      <c r="BE14" s="657"/>
      <c r="BF14" s="658"/>
      <c r="BG14" s="659">
        <v>23439</v>
      </c>
      <c r="BH14" s="660"/>
      <c r="BI14" s="660"/>
      <c r="BJ14" s="660"/>
      <c r="BK14" s="660"/>
      <c r="BL14" s="660"/>
      <c r="BM14" s="660"/>
      <c r="BN14" s="661"/>
      <c r="BO14" s="662">
        <v>5.2</v>
      </c>
      <c r="BP14" s="662"/>
      <c r="BQ14" s="662"/>
      <c r="BR14" s="662"/>
      <c r="BS14" s="663" t="s">
        <v>236</v>
      </c>
      <c r="BT14" s="663"/>
      <c r="BU14" s="663"/>
      <c r="BV14" s="663"/>
      <c r="BW14" s="663"/>
      <c r="BX14" s="663"/>
      <c r="BY14" s="663"/>
      <c r="BZ14" s="663"/>
      <c r="CA14" s="663"/>
      <c r="CB14" s="667"/>
      <c r="CD14" s="656" t="s">
        <v>260</v>
      </c>
      <c r="CE14" s="657"/>
      <c r="CF14" s="657"/>
      <c r="CG14" s="657"/>
      <c r="CH14" s="657"/>
      <c r="CI14" s="657"/>
      <c r="CJ14" s="657"/>
      <c r="CK14" s="657"/>
      <c r="CL14" s="657"/>
      <c r="CM14" s="657"/>
      <c r="CN14" s="657"/>
      <c r="CO14" s="657"/>
      <c r="CP14" s="657"/>
      <c r="CQ14" s="658"/>
      <c r="CR14" s="659">
        <v>151853</v>
      </c>
      <c r="CS14" s="660"/>
      <c r="CT14" s="660"/>
      <c r="CU14" s="660"/>
      <c r="CV14" s="660"/>
      <c r="CW14" s="660"/>
      <c r="CX14" s="660"/>
      <c r="CY14" s="661"/>
      <c r="CZ14" s="662">
        <v>3.1</v>
      </c>
      <c r="DA14" s="662"/>
      <c r="DB14" s="662"/>
      <c r="DC14" s="662"/>
      <c r="DD14" s="668" t="s">
        <v>131</v>
      </c>
      <c r="DE14" s="660"/>
      <c r="DF14" s="660"/>
      <c r="DG14" s="660"/>
      <c r="DH14" s="660"/>
      <c r="DI14" s="660"/>
      <c r="DJ14" s="660"/>
      <c r="DK14" s="660"/>
      <c r="DL14" s="660"/>
      <c r="DM14" s="660"/>
      <c r="DN14" s="660"/>
      <c r="DO14" s="660"/>
      <c r="DP14" s="661"/>
      <c r="DQ14" s="668">
        <v>151821</v>
      </c>
      <c r="DR14" s="660"/>
      <c r="DS14" s="660"/>
      <c r="DT14" s="660"/>
      <c r="DU14" s="660"/>
      <c r="DV14" s="660"/>
      <c r="DW14" s="660"/>
      <c r="DX14" s="660"/>
      <c r="DY14" s="660"/>
      <c r="DZ14" s="660"/>
      <c r="EA14" s="660"/>
      <c r="EB14" s="660"/>
      <c r="EC14" s="669"/>
    </row>
    <row r="15" spans="2:143" ht="11.25" customHeight="1" x14ac:dyDescent="0.2">
      <c r="B15" s="656" t="s">
        <v>261</v>
      </c>
      <c r="C15" s="657"/>
      <c r="D15" s="657"/>
      <c r="E15" s="657"/>
      <c r="F15" s="657"/>
      <c r="G15" s="657"/>
      <c r="H15" s="657"/>
      <c r="I15" s="657"/>
      <c r="J15" s="657"/>
      <c r="K15" s="657"/>
      <c r="L15" s="657"/>
      <c r="M15" s="657"/>
      <c r="N15" s="657"/>
      <c r="O15" s="657"/>
      <c r="P15" s="657"/>
      <c r="Q15" s="658"/>
      <c r="R15" s="659" t="s">
        <v>236</v>
      </c>
      <c r="S15" s="660"/>
      <c r="T15" s="660"/>
      <c r="U15" s="660"/>
      <c r="V15" s="660"/>
      <c r="W15" s="660"/>
      <c r="X15" s="660"/>
      <c r="Y15" s="661"/>
      <c r="Z15" s="662" t="s">
        <v>236</v>
      </c>
      <c r="AA15" s="662"/>
      <c r="AB15" s="662"/>
      <c r="AC15" s="662"/>
      <c r="AD15" s="663" t="s">
        <v>236</v>
      </c>
      <c r="AE15" s="663"/>
      <c r="AF15" s="663"/>
      <c r="AG15" s="663"/>
      <c r="AH15" s="663"/>
      <c r="AI15" s="663"/>
      <c r="AJ15" s="663"/>
      <c r="AK15" s="663"/>
      <c r="AL15" s="664" t="s">
        <v>236</v>
      </c>
      <c r="AM15" s="665"/>
      <c r="AN15" s="665"/>
      <c r="AO15" s="666"/>
      <c r="AP15" s="656" t="s">
        <v>262</v>
      </c>
      <c r="AQ15" s="657"/>
      <c r="AR15" s="657"/>
      <c r="AS15" s="657"/>
      <c r="AT15" s="657"/>
      <c r="AU15" s="657"/>
      <c r="AV15" s="657"/>
      <c r="AW15" s="657"/>
      <c r="AX15" s="657"/>
      <c r="AY15" s="657"/>
      <c r="AZ15" s="657"/>
      <c r="BA15" s="657"/>
      <c r="BB15" s="657"/>
      <c r="BC15" s="657"/>
      <c r="BD15" s="657"/>
      <c r="BE15" s="657"/>
      <c r="BF15" s="658"/>
      <c r="BG15" s="659">
        <v>34981</v>
      </c>
      <c r="BH15" s="660"/>
      <c r="BI15" s="660"/>
      <c r="BJ15" s="660"/>
      <c r="BK15" s="660"/>
      <c r="BL15" s="660"/>
      <c r="BM15" s="660"/>
      <c r="BN15" s="661"/>
      <c r="BO15" s="662">
        <v>7.7</v>
      </c>
      <c r="BP15" s="662"/>
      <c r="BQ15" s="662"/>
      <c r="BR15" s="662"/>
      <c r="BS15" s="663" t="s">
        <v>236</v>
      </c>
      <c r="BT15" s="663"/>
      <c r="BU15" s="663"/>
      <c r="BV15" s="663"/>
      <c r="BW15" s="663"/>
      <c r="BX15" s="663"/>
      <c r="BY15" s="663"/>
      <c r="BZ15" s="663"/>
      <c r="CA15" s="663"/>
      <c r="CB15" s="667"/>
      <c r="CD15" s="656" t="s">
        <v>263</v>
      </c>
      <c r="CE15" s="657"/>
      <c r="CF15" s="657"/>
      <c r="CG15" s="657"/>
      <c r="CH15" s="657"/>
      <c r="CI15" s="657"/>
      <c r="CJ15" s="657"/>
      <c r="CK15" s="657"/>
      <c r="CL15" s="657"/>
      <c r="CM15" s="657"/>
      <c r="CN15" s="657"/>
      <c r="CO15" s="657"/>
      <c r="CP15" s="657"/>
      <c r="CQ15" s="658"/>
      <c r="CR15" s="659">
        <v>789401</v>
      </c>
      <c r="CS15" s="660"/>
      <c r="CT15" s="660"/>
      <c r="CU15" s="660"/>
      <c r="CV15" s="660"/>
      <c r="CW15" s="660"/>
      <c r="CX15" s="660"/>
      <c r="CY15" s="661"/>
      <c r="CZ15" s="662">
        <v>16.3</v>
      </c>
      <c r="DA15" s="662"/>
      <c r="DB15" s="662"/>
      <c r="DC15" s="662"/>
      <c r="DD15" s="668">
        <v>61376</v>
      </c>
      <c r="DE15" s="660"/>
      <c r="DF15" s="660"/>
      <c r="DG15" s="660"/>
      <c r="DH15" s="660"/>
      <c r="DI15" s="660"/>
      <c r="DJ15" s="660"/>
      <c r="DK15" s="660"/>
      <c r="DL15" s="660"/>
      <c r="DM15" s="660"/>
      <c r="DN15" s="660"/>
      <c r="DO15" s="660"/>
      <c r="DP15" s="661"/>
      <c r="DQ15" s="668">
        <v>730847</v>
      </c>
      <c r="DR15" s="660"/>
      <c r="DS15" s="660"/>
      <c r="DT15" s="660"/>
      <c r="DU15" s="660"/>
      <c r="DV15" s="660"/>
      <c r="DW15" s="660"/>
      <c r="DX15" s="660"/>
      <c r="DY15" s="660"/>
      <c r="DZ15" s="660"/>
      <c r="EA15" s="660"/>
      <c r="EB15" s="660"/>
      <c r="EC15" s="669"/>
    </row>
    <row r="16" spans="2:143" ht="11.25" customHeight="1" x14ac:dyDescent="0.2">
      <c r="B16" s="656" t="s">
        <v>264</v>
      </c>
      <c r="C16" s="657"/>
      <c r="D16" s="657"/>
      <c r="E16" s="657"/>
      <c r="F16" s="657"/>
      <c r="G16" s="657"/>
      <c r="H16" s="657"/>
      <c r="I16" s="657"/>
      <c r="J16" s="657"/>
      <c r="K16" s="657"/>
      <c r="L16" s="657"/>
      <c r="M16" s="657"/>
      <c r="N16" s="657"/>
      <c r="O16" s="657"/>
      <c r="P16" s="657"/>
      <c r="Q16" s="658"/>
      <c r="R16" s="659">
        <v>3686</v>
      </c>
      <c r="S16" s="660"/>
      <c r="T16" s="660"/>
      <c r="U16" s="660"/>
      <c r="V16" s="660"/>
      <c r="W16" s="660"/>
      <c r="X16" s="660"/>
      <c r="Y16" s="661"/>
      <c r="Z16" s="662">
        <v>0.1</v>
      </c>
      <c r="AA16" s="662"/>
      <c r="AB16" s="662"/>
      <c r="AC16" s="662"/>
      <c r="AD16" s="663">
        <v>3686</v>
      </c>
      <c r="AE16" s="663"/>
      <c r="AF16" s="663"/>
      <c r="AG16" s="663"/>
      <c r="AH16" s="663"/>
      <c r="AI16" s="663"/>
      <c r="AJ16" s="663"/>
      <c r="AK16" s="663"/>
      <c r="AL16" s="664">
        <v>0.1</v>
      </c>
      <c r="AM16" s="665"/>
      <c r="AN16" s="665"/>
      <c r="AO16" s="666"/>
      <c r="AP16" s="656" t="s">
        <v>265</v>
      </c>
      <c r="AQ16" s="657"/>
      <c r="AR16" s="657"/>
      <c r="AS16" s="657"/>
      <c r="AT16" s="657"/>
      <c r="AU16" s="657"/>
      <c r="AV16" s="657"/>
      <c r="AW16" s="657"/>
      <c r="AX16" s="657"/>
      <c r="AY16" s="657"/>
      <c r="AZ16" s="657"/>
      <c r="BA16" s="657"/>
      <c r="BB16" s="657"/>
      <c r="BC16" s="657"/>
      <c r="BD16" s="657"/>
      <c r="BE16" s="657"/>
      <c r="BF16" s="658"/>
      <c r="BG16" s="659" t="s">
        <v>131</v>
      </c>
      <c r="BH16" s="660"/>
      <c r="BI16" s="660"/>
      <c r="BJ16" s="660"/>
      <c r="BK16" s="660"/>
      <c r="BL16" s="660"/>
      <c r="BM16" s="660"/>
      <c r="BN16" s="661"/>
      <c r="BO16" s="662" t="s">
        <v>236</v>
      </c>
      <c r="BP16" s="662"/>
      <c r="BQ16" s="662"/>
      <c r="BR16" s="662"/>
      <c r="BS16" s="663" t="s">
        <v>131</v>
      </c>
      <c r="BT16" s="663"/>
      <c r="BU16" s="663"/>
      <c r="BV16" s="663"/>
      <c r="BW16" s="663"/>
      <c r="BX16" s="663"/>
      <c r="BY16" s="663"/>
      <c r="BZ16" s="663"/>
      <c r="CA16" s="663"/>
      <c r="CB16" s="667"/>
      <c r="CD16" s="656" t="s">
        <v>266</v>
      </c>
      <c r="CE16" s="657"/>
      <c r="CF16" s="657"/>
      <c r="CG16" s="657"/>
      <c r="CH16" s="657"/>
      <c r="CI16" s="657"/>
      <c r="CJ16" s="657"/>
      <c r="CK16" s="657"/>
      <c r="CL16" s="657"/>
      <c r="CM16" s="657"/>
      <c r="CN16" s="657"/>
      <c r="CO16" s="657"/>
      <c r="CP16" s="657"/>
      <c r="CQ16" s="658"/>
      <c r="CR16" s="659">
        <v>2016</v>
      </c>
      <c r="CS16" s="660"/>
      <c r="CT16" s="660"/>
      <c r="CU16" s="660"/>
      <c r="CV16" s="660"/>
      <c r="CW16" s="660"/>
      <c r="CX16" s="660"/>
      <c r="CY16" s="661"/>
      <c r="CZ16" s="662">
        <v>0</v>
      </c>
      <c r="DA16" s="662"/>
      <c r="DB16" s="662"/>
      <c r="DC16" s="662"/>
      <c r="DD16" s="668" t="s">
        <v>236</v>
      </c>
      <c r="DE16" s="660"/>
      <c r="DF16" s="660"/>
      <c r="DG16" s="660"/>
      <c r="DH16" s="660"/>
      <c r="DI16" s="660"/>
      <c r="DJ16" s="660"/>
      <c r="DK16" s="660"/>
      <c r="DL16" s="660"/>
      <c r="DM16" s="660"/>
      <c r="DN16" s="660"/>
      <c r="DO16" s="660"/>
      <c r="DP16" s="661"/>
      <c r="DQ16" s="668">
        <v>2016</v>
      </c>
      <c r="DR16" s="660"/>
      <c r="DS16" s="660"/>
      <c r="DT16" s="660"/>
      <c r="DU16" s="660"/>
      <c r="DV16" s="660"/>
      <c r="DW16" s="660"/>
      <c r="DX16" s="660"/>
      <c r="DY16" s="660"/>
      <c r="DZ16" s="660"/>
      <c r="EA16" s="660"/>
      <c r="EB16" s="660"/>
      <c r="EC16" s="669"/>
    </row>
    <row r="17" spans="2:133" ht="11.25" customHeight="1" x14ac:dyDescent="0.2">
      <c r="B17" s="656" t="s">
        <v>267</v>
      </c>
      <c r="C17" s="657"/>
      <c r="D17" s="657"/>
      <c r="E17" s="657"/>
      <c r="F17" s="657"/>
      <c r="G17" s="657"/>
      <c r="H17" s="657"/>
      <c r="I17" s="657"/>
      <c r="J17" s="657"/>
      <c r="K17" s="657"/>
      <c r="L17" s="657"/>
      <c r="M17" s="657"/>
      <c r="N17" s="657"/>
      <c r="O17" s="657"/>
      <c r="P17" s="657"/>
      <c r="Q17" s="658"/>
      <c r="R17" s="659">
        <v>5056</v>
      </c>
      <c r="S17" s="660"/>
      <c r="T17" s="660"/>
      <c r="U17" s="660"/>
      <c r="V17" s="660"/>
      <c r="W17" s="660"/>
      <c r="X17" s="660"/>
      <c r="Y17" s="661"/>
      <c r="Z17" s="662">
        <v>0.1</v>
      </c>
      <c r="AA17" s="662"/>
      <c r="AB17" s="662"/>
      <c r="AC17" s="662"/>
      <c r="AD17" s="663">
        <v>5056</v>
      </c>
      <c r="AE17" s="663"/>
      <c r="AF17" s="663"/>
      <c r="AG17" s="663"/>
      <c r="AH17" s="663"/>
      <c r="AI17" s="663"/>
      <c r="AJ17" s="663"/>
      <c r="AK17" s="663"/>
      <c r="AL17" s="664">
        <v>0.2</v>
      </c>
      <c r="AM17" s="665"/>
      <c r="AN17" s="665"/>
      <c r="AO17" s="666"/>
      <c r="AP17" s="656" t="s">
        <v>268</v>
      </c>
      <c r="AQ17" s="657"/>
      <c r="AR17" s="657"/>
      <c r="AS17" s="657"/>
      <c r="AT17" s="657"/>
      <c r="AU17" s="657"/>
      <c r="AV17" s="657"/>
      <c r="AW17" s="657"/>
      <c r="AX17" s="657"/>
      <c r="AY17" s="657"/>
      <c r="AZ17" s="657"/>
      <c r="BA17" s="657"/>
      <c r="BB17" s="657"/>
      <c r="BC17" s="657"/>
      <c r="BD17" s="657"/>
      <c r="BE17" s="657"/>
      <c r="BF17" s="658"/>
      <c r="BG17" s="659" t="s">
        <v>131</v>
      </c>
      <c r="BH17" s="660"/>
      <c r="BI17" s="660"/>
      <c r="BJ17" s="660"/>
      <c r="BK17" s="660"/>
      <c r="BL17" s="660"/>
      <c r="BM17" s="660"/>
      <c r="BN17" s="661"/>
      <c r="BO17" s="662" t="s">
        <v>236</v>
      </c>
      <c r="BP17" s="662"/>
      <c r="BQ17" s="662"/>
      <c r="BR17" s="662"/>
      <c r="BS17" s="663" t="s">
        <v>236</v>
      </c>
      <c r="BT17" s="663"/>
      <c r="BU17" s="663"/>
      <c r="BV17" s="663"/>
      <c r="BW17" s="663"/>
      <c r="BX17" s="663"/>
      <c r="BY17" s="663"/>
      <c r="BZ17" s="663"/>
      <c r="CA17" s="663"/>
      <c r="CB17" s="667"/>
      <c r="CD17" s="656" t="s">
        <v>269</v>
      </c>
      <c r="CE17" s="657"/>
      <c r="CF17" s="657"/>
      <c r="CG17" s="657"/>
      <c r="CH17" s="657"/>
      <c r="CI17" s="657"/>
      <c r="CJ17" s="657"/>
      <c r="CK17" s="657"/>
      <c r="CL17" s="657"/>
      <c r="CM17" s="657"/>
      <c r="CN17" s="657"/>
      <c r="CO17" s="657"/>
      <c r="CP17" s="657"/>
      <c r="CQ17" s="658"/>
      <c r="CR17" s="659">
        <v>462773</v>
      </c>
      <c r="CS17" s="660"/>
      <c r="CT17" s="660"/>
      <c r="CU17" s="660"/>
      <c r="CV17" s="660"/>
      <c r="CW17" s="660"/>
      <c r="CX17" s="660"/>
      <c r="CY17" s="661"/>
      <c r="CZ17" s="662">
        <v>9.6</v>
      </c>
      <c r="DA17" s="662"/>
      <c r="DB17" s="662"/>
      <c r="DC17" s="662"/>
      <c r="DD17" s="668" t="s">
        <v>236</v>
      </c>
      <c r="DE17" s="660"/>
      <c r="DF17" s="660"/>
      <c r="DG17" s="660"/>
      <c r="DH17" s="660"/>
      <c r="DI17" s="660"/>
      <c r="DJ17" s="660"/>
      <c r="DK17" s="660"/>
      <c r="DL17" s="660"/>
      <c r="DM17" s="660"/>
      <c r="DN17" s="660"/>
      <c r="DO17" s="660"/>
      <c r="DP17" s="661"/>
      <c r="DQ17" s="668">
        <v>452693</v>
      </c>
      <c r="DR17" s="660"/>
      <c r="DS17" s="660"/>
      <c r="DT17" s="660"/>
      <c r="DU17" s="660"/>
      <c r="DV17" s="660"/>
      <c r="DW17" s="660"/>
      <c r="DX17" s="660"/>
      <c r="DY17" s="660"/>
      <c r="DZ17" s="660"/>
      <c r="EA17" s="660"/>
      <c r="EB17" s="660"/>
      <c r="EC17" s="669"/>
    </row>
    <row r="18" spans="2:133" ht="11.25" customHeight="1" x14ac:dyDescent="0.2">
      <c r="B18" s="656" t="s">
        <v>270</v>
      </c>
      <c r="C18" s="657"/>
      <c r="D18" s="657"/>
      <c r="E18" s="657"/>
      <c r="F18" s="657"/>
      <c r="G18" s="657"/>
      <c r="H18" s="657"/>
      <c r="I18" s="657"/>
      <c r="J18" s="657"/>
      <c r="K18" s="657"/>
      <c r="L18" s="657"/>
      <c r="M18" s="657"/>
      <c r="N18" s="657"/>
      <c r="O18" s="657"/>
      <c r="P18" s="657"/>
      <c r="Q18" s="658"/>
      <c r="R18" s="659">
        <v>2977</v>
      </c>
      <c r="S18" s="660"/>
      <c r="T18" s="660"/>
      <c r="U18" s="660"/>
      <c r="V18" s="660"/>
      <c r="W18" s="660"/>
      <c r="X18" s="660"/>
      <c r="Y18" s="661"/>
      <c r="Z18" s="662">
        <v>0.1</v>
      </c>
      <c r="AA18" s="662"/>
      <c r="AB18" s="662"/>
      <c r="AC18" s="662"/>
      <c r="AD18" s="663">
        <v>2977</v>
      </c>
      <c r="AE18" s="663"/>
      <c r="AF18" s="663"/>
      <c r="AG18" s="663"/>
      <c r="AH18" s="663"/>
      <c r="AI18" s="663"/>
      <c r="AJ18" s="663"/>
      <c r="AK18" s="663"/>
      <c r="AL18" s="664">
        <v>0.1</v>
      </c>
      <c r="AM18" s="665"/>
      <c r="AN18" s="665"/>
      <c r="AO18" s="666"/>
      <c r="AP18" s="656" t="s">
        <v>271</v>
      </c>
      <c r="AQ18" s="657"/>
      <c r="AR18" s="657"/>
      <c r="AS18" s="657"/>
      <c r="AT18" s="657"/>
      <c r="AU18" s="657"/>
      <c r="AV18" s="657"/>
      <c r="AW18" s="657"/>
      <c r="AX18" s="657"/>
      <c r="AY18" s="657"/>
      <c r="AZ18" s="657"/>
      <c r="BA18" s="657"/>
      <c r="BB18" s="657"/>
      <c r="BC18" s="657"/>
      <c r="BD18" s="657"/>
      <c r="BE18" s="657"/>
      <c r="BF18" s="658"/>
      <c r="BG18" s="659" t="s">
        <v>131</v>
      </c>
      <c r="BH18" s="660"/>
      <c r="BI18" s="660"/>
      <c r="BJ18" s="660"/>
      <c r="BK18" s="660"/>
      <c r="BL18" s="660"/>
      <c r="BM18" s="660"/>
      <c r="BN18" s="661"/>
      <c r="BO18" s="662" t="s">
        <v>131</v>
      </c>
      <c r="BP18" s="662"/>
      <c r="BQ18" s="662"/>
      <c r="BR18" s="662"/>
      <c r="BS18" s="663" t="s">
        <v>236</v>
      </c>
      <c r="BT18" s="663"/>
      <c r="BU18" s="663"/>
      <c r="BV18" s="663"/>
      <c r="BW18" s="663"/>
      <c r="BX18" s="663"/>
      <c r="BY18" s="663"/>
      <c r="BZ18" s="663"/>
      <c r="CA18" s="663"/>
      <c r="CB18" s="667"/>
      <c r="CD18" s="656" t="s">
        <v>272</v>
      </c>
      <c r="CE18" s="657"/>
      <c r="CF18" s="657"/>
      <c r="CG18" s="657"/>
      <c r="CH18" s="657"/>
      <c r="CI18" s="657"/>
      <c r="CJ18" s="657"/>
      <c r="CK18" s="657"/>
      <c r="CL18" s="657"/>
      <c r="CM18" s="657"/>
      <c r="CN18" s="657"/>
      <c r="CO18" s="657"/>
      <c r="CP18" s="657"/>
      <c r="CQ18" s="658"/>
      <c r="CR18" s="659" t="s">
        <v>236</v>
      </c>
      <c r="CS18" s="660"/>
      <c r="CT18" s="660"/>
      <c r="CU18" s="660"/>
      <c r="CV18" s="660"/>
      <c r="CW18" s="660"/>
      <c r="CX18" s="660"/>
      <c r="CY18" s="661"/>
      <c r="CZ18" s="662" t="s">
        <v>131</v>
      </c>
      <c r="DA18" s="662"/>
      <c r="DB18" s="662"/>
      <c r="DC18" s="662"/>
      <c r="DD18" s="668" t="s">
        <v>131</v>
      </c>
      <c r="DE18" s="660"/>
      <c r="DF18" s="660"/>
      <c r="DG18" s="660"/>
      <c r="DH18" s="660"/>
      <c r="DI18" s="660"/>
      <c r="DJ18" s="660"/>
      <c r="DK18" s="660"/>
      <c r="DL18" s="660"/>
      <c r="DM18" s="660"/>
      <c r="DN18" s="660"/>
      <c r="DO18" s="660"/>
      <c r="DP18" s="661"/>
      <c r="DQ18" s="668" t="s">
        <v>236</v>
      </c>
      <c r="DR18" s="660"/>
      <c r="DS18" s="660"/>
      <c r="DT18" s="660"/>
      <c r="DU18" s="660"/>
      <c r="DV18" s="660"/>
      <c r="DW18" s="660"/>
      <c r="DX18" s="660"/>
      <c r="DY18" s="660"/>
      <c r="DZ18" s="660"/>
      <c r="EA18" s="660"/>
      <c r="EB18" s="660"/>
      <c r="EC18" s="669"/>
    </row>
    <row r="19" spans="2:133" ht="11.25" customHeight="1" x14ac:dyDescent="0.2">
      <c r="B19" s="656" t="s">
        <v>273</v>
      </c>
      <c r="C19" s="657"/>
      <c r="D19" s="657"/>
      <c r="E19" s="657"/>
      <c r="F19" s="657"/>
      <c r="G19" s="657"/>
      <c r="H19" s="657"/>
      <c r="I19" s="657"/>
      <c r="J19" s="657"/>
      <c r="K19" s="657"/>
      <c r="L19" s="657"/>
      <c r="M19" s="657"/>
      <c r="N19" s="657"/>
      <c r="O19" s="657"/>
      <c r="P19" s="657"/>
      <c r="Q19" s="658"/>
      <c r="R19" s="659">
        <v>2421</v>
      </c>
      <c r="S19" s="660"/>
      <c r="T19" s="660"/>
      <c r="U19" s="660"/>
      <c r="V19" s="660"/>
      <c r="W19" s="660"/>
      <c r="X19" s="660"/>
      <c r="Y19" s="661"/>
      <c r="Z19" s="662">
        <v>0</v>
      </c>
      <c r="AA19" s="662"/>
      <c r="AB19" s="662"/>
      <c r="AC19" s="662"/>
      <c r="AD19" s="663">
        <v>2421</v>
      </c>
      <c r="AE19" s="663"/>
      <c r="AF19" s="663"/>
      <c r="AG19" s="663"/>
      <c r="AH19" s="663"/>
      <c r="AI19" s="663"/>
      <c r="AJ19" s="663"/>
      <c r="AK19" s="663"/>
      <c r="AL19" s="664">
        <v>0.1</v>
      </c>
      <c r="AM19" s="665"/>
      <c r="AN19" s="665"/>
      <c r="AO19" s="666"/>
      <c r="AP19" s="656" t="s">
        <v>274</v>
      </c>
      <c r="AQ19" s="657"/>
      <c r="AR19" s="657"/>
      <c r="AS19" s="657"/>
      <c r="AT19" s="657"/>
      <c r="AU19" s="657"/>
      <c r="AV19" s="657"/>
      <c r="AW19" s="657"/>
      <c r="AX19" s="657"/>
      <c r="AY19" s="657"/>
      <c r="AZ19" s="657"/>
      <c r="BA19" s="657"/>
      <c r="BB19" s="657"/>
      <c r="BC19" s="657"/>
      <c r="BD19" s="657"/>
      <c r="BE19" s="657"/>
      <c r="BF19" s="658"/>
      <c r="BG19" s="659">
        <v>11014</v>
      </c>
      <c r="BH19" s="660"/>
      <c r="BI19" s="660"/>
      <c r="BJ19" s="660"/>
      <c r="BK19" s="660"/>
      <c r="BL19" s="660"/>
      <c r="BM19" s="660"/>
      <c r="BN19" s="661"/>
      <c r="BO19" s="662">
        <v>2.4</v>
      </c>
      <c r="BP19" s="662"/>
      <c r="BQ19" s="662"/>
      <c r="BR19" s="662"/>
      <c r="BS19" s="663" t="s">
        <v>236</v>
      </c>
      <c r="BT19" s="663"/>
      <c r="BU19" s="663"/>
      <c r="BV19" s="663"/>
      <c r="BW19" s="663"/>
      <c r="BX19" s="663"/>
      <c r="BY19" s="663"/>
      <c r="BZ19" s="663"/>
      <c r="CA19" s="663"/>
      <c r="CB19" s="667"/>
      <c r="CD19" s="656" t="s">
        <v>275</v>
      </c>
      <c r="CE19" s="657"/>
      <c r="CF19" s="657"/>
      <c r="CG19" s="657"/>
      <c r="CH19" s="657"/>
      <c r="CI19" s="657"/>
      <c r="CJ19" s="657"/>
      <c r="CK19" s="657"/>
      <c r="CL19" s="657"/>
      <c r="CM19" s="657"/>
      <c r="CN19" s="657"/>
      <c r="CO19" s="657"/>
      <c r="CP19" s="657"/>
      <c r="CQ19" s="658"/>
      <c r="CR19" s="659" t="s">
        <v>131</v>
      </c>
      <c r="CS19" s="660"/>
      <c r="CT19" s="660"/>
      <c r="CU19" s="660"/>
      <c r="CV19" s="660"/>
      <c r="CW19" s="660"/>
      <c r="CX19" s="660"/>
      <c r="CY19" s="661"/>
      <c r="CZ19" s="662" t="s">
        <v>236</v>
      </c>
      <c r="DA19" s="662"/>
      <c r="DB19" s="662"/>
      <c r="DC19" s="662"/>
      <c r="DD19" s="668" t="s">
        <v>131</v>
      </c>
      <c r="DE19" s="660"/>
      <c r="DF19" s="660"/>
      <c r="DG19" s="660"/>
      <c r="DH19" s="660"/>
      <c r="DI19" s="660"/>
      <c r="DJ19" s="660"/>
      <c r="DK19" s="660"/>
      <c r="DL19" s="660"/>
      <c r="DM19" s="660"/>
      <c r="DN19" s="660"/>
      <c r="DO19" s="660"/>
      <c r="DP19" s="661"/>
      <c r="DQ19" s="668" t="s">
        <v>236</v>
      </c>
      <c r="DR19" s="660"/>
      <c r="DS19" s="660"/>
      <c r="DT19" s="660"/>
      <c r="DU19" s="660"/>
      <c r="DV19" s="660"/>
      <c r="DW19" s="660"/>
      <c r="DX19" s="660"/>
      <c r="DY19" s="660"/>
      <c r="DZ19" s="660"/>
      <c r="EA19" s="660"/>
      <c r="EB19" s="660"/>
      <c r="EC19" s="669"/>
    </row>
    <row r="20" spans="2:133" ht="11.25" customHeight="1" x14ac:dyDescent="0.2">
      <c r="B20" s="672" t="s">
        <v>276</v>
      </c>
      <c r="C20" s="673"/>
      <c r="D20" s="673"/>
      <c r="E20" s="673"/>
      <c r="F20" s="673"/>
      <c r="G20" s="673"/>
      <c r="H20" s="673"/>
      <c r="I20" s="673"/>
      <c r="J20" s="673"/>
      <c r="K20" s="673"/>
      <c r="L20" s="673"/>
      <c r="M20" s="673"/>
      <c r="N20" s="673"/>
      <c r="O20" s="673"/>
      <c r="P20" s="673"/>
      <c r="Q20" s="674"/>
      <c r="R20" s="659">
        <v>556</v>
      </c>
      <c r="S20" s="660"/>
      <c r="T20" s="660"/>
      <c r="U20" s="660"/>
      <c r="V20" s="660"/>
      <c r="W20" s="660"/>
      <c r="X20" s="660"/>
      <c r="Y20" s="661"/>
      <c r="Z20" s="662">
        <v>0</v>
      </c>
      <c r="AA20" s="662"/>
      <c r="AB20" s="662"/>
      <c r="AC20" s="662"/>
      <c r="AD20" s="663">
        <v>556</v>
      </c>
      <c r="AE20" s="663"/>
      <c r="AF20" s="663"/>
      <c r="AG20" s="663"/>
      <c r="AH20" s="663"/>
      <c r="AI20" s="663"/>
      <c r="AJ20" s="663"/>
      <c r="AK20" s="663"/>
      <c r="AL20" s="664">
        <v>0</v>
      </c>
      <c r="AM20" s="665"/>
      <c r="AN20" s="665"/>
      <c r="AO20" s="666"/>
      <c r="AP20" s="656" t="s">
        <v>277</v>
      </c>
      <c r="AQ20" s="657"/>
      <c r="AR20" s="657"/>
      <c r="AS20" s="657"/>
      <c r="AT20" s="657"/>
      <c r="AU20" s="657"/>
      <c r="AV20" s="657"/>
      <c r="AW20" s="657"/>
      <c r="AX20" s="657"/>
      <c r="AY20" s="657"/>
      <c r="AZ20" s="657"/>
      <c r="BA20" s="657"/>
      <c r="BB20" s="657"/>
      <c r="BC20" s="657"/>
      <c r="BD20" s="657"/>
      <c r="BE20" s="657"/>
      <c r="BF20" s="658"/>
      <c r="BG20" s="659">
        <v>11014</v>
      </c>
      <c r="BH20" s="660"/>
      <c r="BI20" s="660"/>
      <c r="BJ20" s="660"/>
      <c r="BK20" s="660"/>
      <c r="BL20" s="660"/>
      <c r="BM20" s="660"/>
      <c r="BN20" s="661"/>
      <c r="BO20" s="662">
        <v>2.4</v>
      </c>
      <c r="BP20" s="662"/>
      <c r="BQ20" s="662"/>
      <c r="BR20" s="662"/>
      <c r="BS20" s="663" t="s">
        <v>236</v>
      </c>
      <c r="BT20" s="663"/>
      <c r="BU20" s="663"/>
      <c r="BV20" s="663"/>
      <c r="BW20" s="663"/>
      <c r="BX20" s="663"/>
      <c r="BY20" s="663"/>
      <c r="BZ20" s="663"/>
      <c r="CA20" s="663"/>
      <c r="CB20" s="667"/>
      <c r="CD20" s="656" t="s">
        <v>278</v>
      </c>
      <c r="CE20" s="657"/>
      <c r="CF20" s="657"/>
      <c r="CG20" s="657"/>
      <c r="CH20" s="657"/>
      <c r="CI20" s="657"/>
      <c r="CJ20" s="657"/>
      <c r="CK20" s="657"/>
      <c r="CL20" s="657"/>
      <c r="CM20" s="657"/>
      <c r="CN20" s="657"/>
      <c r="CO20" s="657"/>
      <c r="CP20" s="657"/>
      <c r="CQ20" s="658"/>
      <c r="CR20" s="659">
        <v>4834870</v>
      </c>
      <c r="CS20" s="660"/>
      <c r="CT20" s="660"/>
      <c r="CU20" s="660"/>
      <c r="CV20" s="660"/>
      <c r="CW20" s="660"/>
      <c r="CX20" s="660"/>
      <c r="CY20" s="661"/>
      <c r="CZ20" s="662">
        <v>100</v>
      </c>
      <c r="DA20" s="662"/>
      <c r="DB20" s="662"/>
      <c r="DC20" s="662"/>
      <c r="DD20" s="668">
        <v>404203</v>
      </c>
      <c r="DE20" s="660"/>
      <c r="DF20" s="660"/>
      <c r="DG20" s="660"/>
      <c r="DH20" s="660"/>
      <c r="DI20" s="660"/>
      <c r="DJ20" s="660"/>
      <c r="DK20" s="660"/>
      <c r="DL20" s="660"/>
      <c r="DM20" s="660"/>
      <c r="DN20" s="660"/>
      <c r="DO20" s="660"/>
      <c r="DP20" s="661"/>
      <c r="DQ20" s="668">
        <v>3737358</v>
      </c>
      <c r="DR20" s="660"/>
      <c r="DS20" s="660"/>
      <c r="DT20" s="660"/>
      <c r="DU20" s="660"/>
      <c r="DV20" s="660"/>
      <c r="DW20" s="660"/>
      <c r="DX20" s="660"/>
      <c r="DY20" s="660"/>
      <c r="DZ20" s="660"/>
      <c r="EA20" s="660"/>
      <c r="EB20" s="660"/>
      <c r="EC20" s="669"/>
    </row>
    <row r="21" spans="2:133" ht="11.25" customHeight="1" x14ac:dyDescent="0.2">
      <c r="B21" s="656" t="s">
        <v>279</v>
      </c>
      <c r="C21" s="657"/>
      <c r="D21" s="657"/>
      <c r="E21" s="657"/>
      <c r="F21" s="657"/>
      <c r="G21" s="657"/>
      <c r="H21" s="657"/>
      <c r="I21" s="657"/>
      <c r="J21" s="657"/>
      <c r="K21" s="657"/>
      <c r="L21" s="657"/>
      <c r="M21" s="657"/>
      <c r="N21" s="657"/>
      <c r="O21" s="657"/>
      <c r="P21" s="657"/>
      <c r="Q21" s="658"/>
      <c r="R21" s="659">
        <v>2485179</v>
      </c>
      <c r="S21" s="660"/>
      <c r="T21" s="660"/>
      <c r="U21" s="660"/>
      <c r="V21" s="660"/>
      <c r="W21" s="660"/>
      <c r="X21" s="660"/>
      <c r="Y21" s="661"/>
      <c r="Z21" s="662">
        <v>48.3</v>
      </c>
      <c r="AA21" s="662"/>
      <c r="AB21" s="662"/>
      <c r="AC21" s="662"/>
      <c r="AD21" s="663">
        <v>2151777</v>
      </c>
      <c r="AE21" s="663"/>
      <c r="AF21" s="663"/>
      <c r="AG21" s="663"/>
      <c r="AH21" s="663"/>
      <c r="AI21" s="663"/>
      <c r="AJ21" s="663"/>
      <c r="AK21" s="663"/>
      <c r="AL21" s="664">
        <v>76.8</v>
      </c>
      <c r="AM21" s="665"/>
      <c r="AN21" s="665"/>
      <c r="AO21" s="666"/>
      <c r="AP21" s="656" t="s">
        <v>280</v>
      </c>
      <c r="AQ21" s="675"/>
      <c r="AR21" s="675"/>
      <c r="AS21" s="675"/>
      <c r="AT21" s="675"/>
      <c r="AU21" s="675"/>
      <c r="AV21" s="675"/>
      <c r="AW21" s="675"/>
      <c r="AX21" s="675"/>
      <c r="AY21" s="675"/>
      <c r="AZ21" s="675"/>
      <c r="BA21" s="675"/>
      <c r="BB21" s="675"/>
      <c r="BC21" s="675"/>
      <c r="BD21" s="675"/>
      <c r="BE21" s="675"/>
      <c r="BF21" s="676"/>
      <c r="BG21" s="659">
        <v>3076</v>
      </c>
      <c r="BH21" s="660"/>
      <c r="BI21" s="660"/>
      <c r="BJ21" s="660"/>
      <c r="BK21" s="660"/>
      <c r="BL21" s="660"/>
      <c r="BM21" s="660"/>
      <c r="BN21" s="661"/>
      <c r="BO21" s="662">
        <v>0.7</v>
      </c>
      <c r="BP21" s="662"/>
      <c r="BQ21" s="662"/>
      <c r="BR21" s="662"/>
      <c r="BS21" s="663" t="s">
        <v>236</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281</v>
      </c>
      <c r="C22" s="657"/>
      <c r="D22" s="657"/>
      <c r="E22" s="657"/>
      <c r="F22" s="657"/>
      <c r="G22" s="657"/>
      <c r="H22" s="657"/>
      <c r="I22" s="657"/>
      <c r="J22" s="657"/>
      <c r="K22" s="657"/>
      <c r="L22" s="657"/>
      <c r="M22" s="657"/>
      <c r="N22" s="657"/>
      <c r="O22" s="657"/>
      <c r="P22" s="657"/>
      <c r="Q22" s="658"/>
      <c r="R22" s="659">
        <v>2151777</v>
      </c>
      <c r="S22" s="660"/>
      <c r="T22" s="660"/>
      <c r="U22" s="660"/>
      <c r="V22" s="660"/>
      <c r="W22" s="660"/>
      <c r="X22" s="660"/>
      <c r="Y22" s="661"/>
      <c r="Z22" s="662">
        <v>41.8</v>
      </c>
      <c r="AA22" s="662"/>
      <c r="AB22" s="662"/>
      <c r="AC22" s="662"/>
      <c r="AD22" s="663">
        <v>2151777</v>
      </c>
      <c r="AE22" s="663"/>
      <c r="AF22" s="663"/>
      <c r="AG22" s="663"/>
      <c r="AH22" s="663"/>
      <c r="AI22" s="663"/>
      <c r="AJ22" s="663"/>
      <c r="AK22" s="663"/>
      <c r="AL22" s="664">
        <v>76.8</v>
      </c>
      <c r="AM22" s="665"/>
      <c r="AN22" s="665"/>
      <c r="AO22" s="666"/>
      <c r="AP22" s="656" t="s">
        <v>282</v>
      </c>
      <c r="AQ22" s="675"/>
      <c r="AR22" s="675"/>
      <c r="AS22" s="675"/>
      <c r="AT22" s="675"/>
      <c r="AU22" s="675"/>
      <c r="AV22" s="675"/>
      <c r="AW22" s="675"/>
      <c r="AX22" s="675"/>
      <c r="AY22" s="675"/>
      <c r="AZ22" s="675"/>
      <c r="BA22" s="675"/>
      <c r="BB22" s="675"/>
      <c r="BC22" s="675"/>
      <c r="BD22" s="675"/>
      <c r="BE22" s="675"/>
      <c r="BF22" s="676"/>
      <c r="BG22" s="659" t="s">
        <v>131</v>
      </c>
      <c r="BH22" s="660"/>
      <c r="BI22" s="660"/>
      <c r="BJ22" s="660"/>
      <c r="BK22" s="660"/>
      <c r="BL22" s="660"/>
      <c r="BM22" s="660"/>
      <c r="BN22" s="661"/>
      <c r="BO22" s="662" t="s">
        <v>131</v>
      </c>
      <c r="BP22" s="662"/>
      <c r="BQ22" s="662"/>
      <c r="BR22" s="662"/>
      <c r="BS22" s="663" t="s">
        <v>236</v>
      </c>
      <c r="BT22" s="663"/>
      <c r="BU22" s="663"/>
      <c r="BV22" s="663"/>
      <c r="BW22" s="663"/>
      <c r="BX22" s="663"/>
      <c r="BY22" s="663"/>
      <c r="BZ22" s="663"/>
      <c r="CA22" s="663"/>
      <c r="CB22" s="667"/>
      <c r="CD22" s="641" t="s">
        <v>283</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284</v>
      </c>
      <c r="C23" s="657"/>
      <c r="D23" s="657"/>
      <c r="E23" s="657"/>
      <c r="F23" s="657"/>
      <c r="G23" s="657"/>
      <c r="H23" s="657"/>
      <c r="I23" s="657"/>
      <c r="J23" s="657"/>
      <c r="K23" s="657"/>
      <c r="L23" s="657"/>
      <c r="M23" s="657"/>
      <c r="N23" s="657"/>
      <c r="O23" s="657"/>
      <c r="P23" s="657"/>
      <c r="Q23" s="658"/>
      <c r="R23" s="659">
        <v>333402</v>
      </c>
      <c r="S23" s="660"/>
      <c r="T23" s="660"/>
      <c r="U23" s="660"/>
      <c r="V23" s="660"/>
      <c r="W23" s="660"/>
      <c r="X23" s="660"/>
      <c r="Y23" s="661"/>
      <c r="Z23" s="662">
        <v>6.5</v>
      </c>
      <c r="AA23" s="662"/>
      <c r="AB23" s="662"/>
      <c r="AC23" s="662"/>
      <c r="AD23" s="663" t="s">
        <v>236</v>
      </c>
      <c r="AE23" s="663"/>
      <c r="AF23" s="663"/>
      <c r="AG23" s="663"/>
      <c r="AH23" s="663"/>
      <c r="AI23" s="663"/>
      <c r="AJ23" s="663"/>
      <c r="AK23" s="663"/>
      <c r="AL23" s="664" t="s">
        <v>236</v>
      </c>
      <c r="AM23" s="665"/>
      <c r="AN23" s="665"/>
      <c r="AO23" s="666"/>
      <c r="AP23" s="656" t="s">
        <v>285</v>
      </c>
      <c r="AQ23" s="675"/>
      <c r="AR23" s="675"/>
      <c r="AS23" s="675"/>
      <c r="AT23" s="675"/>
      <c r="AU23" s="675"/>
      <c r="AV23" s="675"/>
      <c r="AW23" s="675"/>
      <c r="AX23" s="675"/>
      <c r="AY23" s="675"/>
      <c r="AZ23" s="675"/>
      <c r="BA23" s="675"/>
      <c r="BB23" s="675"/>
      <c r="BC23" s="675"/>
      <c r="BD23" s="675"/>
      <c r="BE23" s="675"/>
      <c r="BF23" s="676"/>
      <c r="BG23" s="659">
        <v>7938</v>
      </c>
      <c r="BH23" s="660"/>
      <c r="BI23" s="660"/>
      <c r="BJ23" s="660"/>
      <c r="BK23" s="660"/>
      <c r="BL23" s="660"/>
      <c r="BM23" s="660"/>
      <c r="BN23" s="661"/>
      <c r="BO23" s="662">
        <v>1.7</v>
      </c>
      <c r="BP23" s="662"/>
      <c r="BQ23" s="662"/>
      <c r="BR23" s="662"/>
      <c r="BS23" s="663" t="s">
        <v>236</v>
      </c>
      <c r="BT23" s="663"/>
      <c r="BU23" s="663"/>
      <c r="BV23" s="663"/>
      <c r="BW23" s="663"/>
      <c r="BX23" s="663"/>
      <c r="BY23" s="663"/>
      <c r="BZ23" s="663"/>
      <c r="CA23" s="663"/>
      <c r="CB23" s="667"/>
      <c r="CD23" s="641" t="s">
        <v>224</v>
      </c>
      <c r="CE23" s="642"/>
      <c r="CF23" s="642"/>
      <c r="CG23" s="642"/>
      <c r="CH23" s="642"/>
      <c r="CI23" s="642"/>
      <c r="CJ23" s="642"/>
      <c r="CK23" s="642"/>
      <c r="CL23" s="642"/>
      <c r="CM23" s="642"/>
      <c r="CN23" s="642"/>
      <c r="CO23" s="642"/>
      <c r="CP23" s="642"/>
      <c r="CQ23" s="643"/>
      <c r="CR23" s="641" t="s">
        <v>286</v>
      </c>
      <c r="CS23" s="642"/>
      <c r="CT23" s="642"/>
      <c r="CU23" s="642"/>
      <c r="CV23" s="642"/>
      <c r="CW23" s="642"/>
      <c r="CX23" s="642"/>
      <c r="CY23" s="643"/>
      <c r="CZ23" s="641" t="s">
        <v>287</v>
      </c>
      <c r="DA23" s="642"/>
      <c r="DB23" s="642"/>
      <c r="DC23" s="643"/>
      <c r="DD23" s="641" t="s">
        <v>288</v>
      </c>
      <c r="DE23" s="642"/>
      <c r="DF23" s="642"/>
      <c r="DG23" s="642"/>
      <c r="DH23" s="642"/>
      <c r="DI23" s="642"/>
      <c r="DJ23" s="642"/>
      <c r="DK23" s="643"/>
      <c r="DL23" s="686" t="s">
        <v>289</v>
      </c>
      <c r="DM23" s="687"/>
      <c r="DN23" s="687"/>
      <c r="DO23" s="687"/>
      <c r="DP23" s="687"/>
      <c r="DQ23" s="687"/>
      <c r="DR23" s="687"/>
      <c r="DS23" s="687"/>
      <c r="DT23" s="687"/>
      <c r="DU23" s="687"/>
      <c r="DV23" s="688"/>
      <c r="DW23" s="641" t="s">
        <v>290</v>
      </c>
      <c r="DX23" s="642"/>
      <c r="DY23" s="642"/>
      <c r="DZ23" s="642"/>
      <c r="EA23" s="642"/>
      <c r="EB23" s="642"/>
      <c r="EC23" s="643"/>
    </row>
    <row r="24" spans="2:133" ht="11.25" customHeight="1" x14ac:dyDescent="0.2">
      <c r="B24" s="656" t="s">
        <v>291</v>
      </c>
      <c r="C24" s="657"/>
      <c r="D24" s="657"/>
      <c r="E24" s="657"/>
      <c r="F24" s="657"/>
      <c r="G24" s="657"/>
      <c r="H24" s="657"/>
      <c r="I24" s="657"/>
      <c r="J24" s="657"/>
      <c r="K24" s="657"/>
      <c r="L24" s="657"/>
      <c r="M24" s="657"/>
      <c r="N24" s="657"/>
      <c r="O24" s="657"/>
      <c r="P24" s="657"/>
      <c r="Q24" s="658"/>
      <c r="R24" s="659" t="s">
        <v>236</v>
      </c>
      <c r="S24" s="660"/>
      <c r="T24" s="660"/>
      <c r="U24" s="660"/>
      <c r="V24" s="660"/>
      <c r="W24" s="660"/>
      <c r="X24" s="660"/>
      <c r="Y24" s="661"/>
      <c r="Z24" s="662" t="s">
        <v>236</v>
      </c>
      <c r="AA24" s="662"/>
      <c r="AB24" s="662"/>
      <c r="AC24" s="662"/>
      <c r="AD24" s="663" t="s">
        <v>236</v>
      </c>
      <c r="AE24" s="663"/>
      <c r="AF24" s="663"/>
      <c r="AG24" s="663"/>
      <c r="AH24" s="663"/>
      <c r="AI24" s="663"/>
      <c r="AJ24" s="663"/>
      <c r="AK24" s="663"/>
      <c r="AL24" s="664" t="s">
        <v>236</v>
      </c>
      <c r="AM24" s="665"/>
      <c r="AN24" s="665"/>
      <c r="AO24" s="666"/>
      <c r="AP24" s="656" t="s">
        <v>292</v>
      </c>
      <c r="AQ24" s="675"/>
      <c r="AR24" s="675"/>
      <c r="AS24" s="675"/>
      <c r="AT24" s="675"/>
      <c r="AU24" s="675"/>
      <c r="AV24" s="675"/>
      <c r="AW24" s="675"/>
      <c r="AX24" s="675"/>
      <c r="AY24" s="675"/>
      <c r="AZ24" s="675"/>
      <c r="BA24" s="675"/>
      <c r="BB24" s="675"/>
      <c r="BC24" s="675"/>
      <c r="BD24" s="675"/>
      <c r="BE24" s="675"/>
      <c r="BF24" s="676"/>
      <c r="BG24" s="659" t="s">
        <v>131</v>
      </c>
      <c r="BH24" s="660"/>
      <c r="BI24" s="660"/>
      <c r="BJ24" s="660"/>
      <c r="BK24" s="660"/>
      <c r="BL24" s="660"/>
      <c r="BM24" s="660"/>
      <c r="BN24" s="661"/>
      <c r="BO24" s="662" t="s">
        <v>131</v>
      </c>
      <c r="BP24" s="662"/>
      <c r="BQ24" s="662"/>
      <c r="BR24" s="662"/>
      <c r="BS24" s="663" t="s">
        <v>131</v>
      </c>
      <c r="BT24" s="663"/>
      <c r="BU24" s="663"/>
      <c r="BV24" s="663"/>
      <c r="BW24" s="663"/>
      <c r="BX24" s="663"/>
      <c r="BY24" s="663"/>
      <c r="BZ24" s="663"/>
      <c r="CA24" s="663"/>
      <c r="CB24" s="667"/>
      <c r="CD24" s="645" t="s">
        <v>293</v>
      </c>
      <c r="CE24" s="646"/>
      <c r="CF24" s="646"/>
      <c r="CG24" s="646"/>
      <c r="CH24" s="646"/>
      <c r="CI24" s="646"/>
      <c r="CJ24" s="646"/>
      <c r="CK24" s="646"/>
      <c r="CL24" s="646"/>
      <c r="CM24" s="646"/>
      <c r="CN24" s="646"/>
      <c r="CO24" s="646"/>
      <c r="CP24" s="646"/>
      <c r="CQ24" s="647"/>
      <c r="CR24" s="648">
        <v>1613122</v>
      </c>
      <c r="CS24" s="649"/>
      <c r="CT24" s="649"/>
      <c r="CU24" s="649"/>
      <c r="CV24" s="649"/>
      <c r="CW24" s="649"/>
      <c r="CX24" s="649"/>
      <c r="CY24" s="650"/>
      <c r="CZ24" s="653">
        <v>33.4</v>
      </c>
      <c r="DA24" s="654"/>
      <c r="DB24" s="654"/>
      <c r="DC24" s="670"/>
      <c r="DD24" s="689">
        <v>1258922</v>
      </c>
      <c r="DE24" s="649"/>
      <c r="DF24" s="649"/>
      <c r="DG24" s="649"/>
      <c r="DH24" s="649"/>
      <c r="DI24" s="649"/>
      <c r="DJ24" s="649"/>
      <c r="DK24" s="650"/>
      <c r="DL24" s="689">
        <v>1258770</v>
      </c>
      <c r="DM24" s="649"/>
      <c r="DN24" s="649"/>
      <c r="DO24" s="649"/>
      <c r="DP24" s="649"/>
      <c r="DQ24" s="649"/>
      <c r="DR24" s="649"/>
      <c r="DS24" s="649"/>
      <c r="DT24" s="649"/>
      <c r="DU24" s="649"/>
      <c r="DV24" s="650"/>
      <c r="DW24" s="653">
        <v>44.6</v>
      </c>
      <c r="DX24" s="654"/>
      <c r="DY24" s="654"/>
      <c r="DZ24" s="654"/>
      <c r="EA24" s="654"/>
      <c r="EB24" s="654"/>
      <c r="EC24" s="655"/>
    </row>
    <row r="25" spans="2:133" ht="11.25" customHeight="1" x14ac:dyDescent="0.2">
      <c r="B25" s="656" t="s">
        <v>294</v>
      </c>
      <c r="C25" s="657"/>
      <c r="D25" s="657"/>
      <c r="E25" s="657"/>
      <c r="F25" s="657"/>
      <c r="G25" s="657"/>
      <c r="H25" s="657"/>
      <c r="I25" s="657"/>
      <c r="J25" s="657"/>
      <c r="K25" s="657"/>
      <c r="L25" s="657"/>
      <c r="M25" s="657"/>
      <c r="N25" s="657"/>
      <c r="O25" s="657"/>
      <c r="P25" s="657"/>
      <c r="Q25" s="658"/>
      <c r="R25" s="659">
        <v>3139531</v>
      </c>
      <c r="S25" s="660"/>
      <c r="T25" s="660"/>
      <c r="U25" s="660"/>
      <c r="V25" s="660"/>
      <c r="W25" s="660"/>
      <c r="X25" s="660"/>
      <c r="Y25" s="661"/>
      <c r="Z25" s="662">
        <v>61.1</v>
      </c>
      <c r="AA25" s="662"/>
      <c r="AB25" s="662"/>
      <c r="AC25" s="662"/>
      <c r="AD25" s="663">
        <v>2798191</v>
      </c>
      <c r="AE25" s="663"/>
      <c r="AF25" s="663"/>
      <c r="AG25" s="663"/>
      <c r="AH25" s="663"/>
      <c r="AI25" s="663"/>
      <c r="AJ25" s="663"/>
      <c r="AK25" s="663"/>
      <c r="AL25" s="664">
        <v>99.9</v>
      </c>
      <c r="AM25" s="665"/>
      <c r="AN25" s="665"/>
      <c r="AO25" s="666"/>
      <c r="AP25" s="656" t="s">
        <v>295</v>
      </c>
      <c r="AQ25" s="675"/>
      <c r="AR25" s="675"/>
      <c r="AS25" s="675"/>
      <c r="AT25" s="675"/>
      <c r="AU25" s="675"/>
      <c r="AV25" s="675"/>
      <c r="AW25" s="675"/>
      <c r="AX25" s="675"/>
      <c r="AY25" s="675"/>
      <c r="AZ25" s="675"/>
      <c r="BA25" s="675"/>
      <c r="BB25" s="675"/>
      <c r="BC25" s="675"/>
      <c r="BD25" s="675"/>
      <c r="BE25" s="675"/>
      <c r="BF25" s="676"/>
      <c r="BG25" s="659" t="s">
        <v>236</v>
      </c>
      <c r="BH25" s="660"/>
      <c r="BI25" s="660"/>
      <c r="BJ25" s="660"/>
      <c r="BK25" s="660"/>
      <c r="BL25" s="660"/>
      <c r="BM25" s="660"/>
      <c r="BN25" s="661"/>
      <c r="BO25" s="662" t="s">
        <v>236</v>
      </c>
      <c r="BP25" s="662"/>
      <c r="BQ25" s="662"/>
      <c r="BR25" s="662"/>
      <c r="BS25" s="663" t="s">
        <v>131</v>
      </c>
      <c r="BT25" s="663"/>
      <c r="BU25" s="663"/>
      <c r="BV25" s="663"/>
      <c r="BW25" s="663"/>
      <c r="BX25" s="663"/>
      <c r="BY25" s="663"/>
      <c r="BZ25" s="663"/>
      <c r="CA25" s="663"/>
      <c r="CB25" s="667"/>
      <c r="CD25" s="656" t="s">
        <v>296</v>
      </c>
      <c r="CE25" s="657"/>
      <c r="CF25" s="657"/>
      <c r="CG25" s="657"/>
      <c r="CH25" s="657"/>
      <c r="CI25" s="657"/>
      <c r="CJ25" s="657"/>
      <c r="CK25" s="657"/>
      <c r="CL25" s="657"/>
      <c r="CM25" s="657"/>
      <c r="CN25" s="657"/>
      <c r="CO25" s="657"/>
      <c r="CP25" s="657"/>
      <c r="CQ25" s="658"/>
      <c r="CR25" s="659">
        <v>782486</v>
      </c>
      <c r="CS25" s="692"/>
      <c r="CT25" s="692"/>
      <c r="CU25" s="692"/>
      <c r="CV25" s="692"/>
      <c r="CW25" s="692"/>
      <c r="CX25" s="692"/>
      <c r="CY25" s="693"/>
      <c r="CZ25" s="664">
        <v>16.2</v>
      </c>
      <c r="DA25" s="690"/>
      <c r="DB25" s="690"/>
      <c r="DC25" s="694"/>
      <c r="DD25" s="668">
        <v>722852</v>
      </c>
      <c r="DE25" s="692"/>
      <c r="DF25" s="692"/>
      <c r="DG25" s="692"/>
      <c r="DH25" s="692"/>
      <c r="DI25" s="692"/>
      <c r="DJ25" s="692"/>
      <c r="DK25" s="693"/>
      <c r="DL25" s="668">
        <v>722700</v>
      </c>
      <c r="DM25" s="692"/>
      <c r="DN25" s="692"/>
      <c r="DO25" s="692"/>
      <c r="DP25" s="692"/>
      <c r="DQ25" s="692"/>
      <c r="DR25" s="692"/>
      <c r="DS25" s="692"/>
      <c r="DT25" s="692"/>
      <c r="DU25" s="692"/>
      <c r="DV25" s="693"/>
      <c r="DW25" s="664">
        <v>25.6</v>
      </c>
      <c r="DX25" s="690"/>
      <c r="DY25" s="690"/>
      <c r="DZ25" s="690"/>
      <c r="EA25" s="690"/>
      <c r="EB25" s="690"/>
      <c r="EC25" s="691"/>
    </row>
    <row r="26" spans="2:133" ht="11.25" customHeight="1" x14ac:dyDescent="0.2">
      <c r="B26" s="656" t="s">
        <v>297</v>
      </c>
      <c r="C26" s="657"/>
      <c r="D26" s="657"/>
      <c r="E26" s="657"/>
      <c r="F26" s="657"/>
      <c r="G26" s="657"/>
      <c r="H26" s="657"/>
      <c r="I26" s="657"/>
      <c r="J26" s="657"/>
      <c r="K26" s="657"/>
      <c r="L26" s="657"/>
      <c r="M26" s="657"/>
      <c r="N26" s="657"/>
      <c r="O26" s="657"/>
      <c r="P26" s="657"/>
      <c r="Q26" s="658"/>
      <c r="R26" s="659">
        <v>589</v>
      </c>
      <c r="S26" s="660"/>
      <c r="T26" s="660"/>
      <c r="U26" s="660"/>
      <c r="V26" s="660"/>
      <c r="W26" s="660"/>
      <c r="X26" s="660"/>
      <c r="Y26" s="661"/>
      <c r="Z26" s="662">
        <v>0</v>
      </c>
      <c r="AA26" s="662"/>
      <c r="AB26" s="662"/>
      <c r="AC26" s="662"/>
      <c r="AD26" s="663">
        <v>589</v>
      </c>
      <c r="AE26" s="663"/>
      <c r="AF26" s="663"/>
      <c r="AG26" s="663"/>
      <c r="AH26" s="663"/>
      <c r="AI26" s="663"/>
      <c r="AJ26" s="663"/>
      <c r="AK26" s="663"/>
      <c r="AL26" s="664">
        <v>0</v>
      </c>
      <c r="AM26" s="665"/>
      <c r="AN26" s="665"/>
      <c r="AO26" s="666"/>
      <c r="AP26" s="656" t="s">
        <v>298</v>
      </c>
      <c r="AQ26" s="675"/>
      <c r="AR26" s="675"/>
      <c r="AS26" s="675"/>
      <c r="AT26" s="675"/>
      <c r="AU26" s="675"/>
      <c r="AV26" s="675"/>
      <c r="AW26" s="675"/>
      <c r="AX26" s="675"/>
      <c r="AY26" s="675"/>
      <c r="AZ26" s="675"/>
      <c r="BA26" s="675"/>
      <c r="BB26" s="675"/>
      <c r="BC26" s="675"/>
      <c r="BD26" s="675"/>
      <c r="BE26" s="675"/>
      <c r="BF26" s="676"/>
      <c r="BG26" s="659" t="s">
        <v>236</v>
      </c>
      <c r="BH26" s="660"/>
      <c r="BI26" s="660"/>
      <c r="BJ26" s="660"/>
      <c r="BK26" s="660"/>
      <c r="BL26" s="660"/>
      <c r="BM26" s="660"/>
      <c r="BN26" s="661"/>
      <c r="BO26" s="662" t="s">
        <v>236</v>
      </c>
      <c r="BP26" s="662"/>
      <c r="BQ26" s="662"/>
      <c r="BR26" s="662"/>
      <c r="BS26" s="663" t="s">
        <v>236</v>
      </c>
      <c r="BT26" s="663"/>
      <c r="BU26" s="663"/>
      <c r="BV26" s="663"/>
      <c r="BW26" s="663"/>
      <c r="BX26" s="663"/>
      <c r="BY26" s="663"/>
      <c r="BZ26" s="663"/>
      <c r="CA26" s="663"/>
      <c r="CB26" s="667"/>
      <c r="CD26" s="656" t="s">
        <v>299</v>
      </c>
      <c r="CE26" s="657"/>
      <c r="CF26" s="657"/>
      <c r="CG26" s="657"/>
      <c r="CH26" s="657"/>
      <c r="CI26" s="657"/>
      <c r="CJ26" s="657"/>
      <c r="CK26" s="657"/>
      <c r="CL26" s="657"/>
      <c r="CM26" s="657"/>
      <c r="CN26" s="657"/>
      <c r="CO26" s="657"/>
      <c r="CP26" s="657"/>
      <c r="CQ26" s="658"/>
      <c r="CR26" s="659">
        <v>394980</v>
      </c>
      <c r="CS26" s="660"/>
      <c r="CT26" s="660"/>
      <c r="CU26" s="660"/>
      <c r="CV26" s="660"/>
      <c r="CW26" s="660"/>
      <c r="CX26" s="660"/>
      <c r="CY26" s="661"/>
      <c r="CZ26" s="664">
        <v>8.1999999999999993</v>
      </c>
      <c r="DA26" s="690"/>
      <c r="DB26" s="690"/>
      <c r="DC26" s="694"/>
      <c r="DD26" s="668">
        <v>367528</v>
      </c>
      <c r="DE26" s="660"/>
      <c r="DF26" s="660"/>
      <c r="DG26" s="660"/>
      <c r="DH26" s="660"/>
      <c r="DI26" s="660"/>
      <c r="DJ26" s="660"/>
      <c r="DK26" s="661"/>
      <c r="DL26" s="668" t="s">
        <v>236</v>
      </c>
      <c r="DM26" s="660"/>
      <c r="DN26" s="660"/>
      <c r="DO26" s="660"/>
      <c r="DP26" s="660"/>
      <c r="DQ26" s="660"/>
      <c r="DR26" s="660"/>
      <c r="DS26" s="660"/>
      <c r="DT26" s="660"/>
      <c r="DU26" s="660"/>
      <c r="DV26" s="661"/>
      <c r="DW26" s="664" t="s">
        <v>131</v>
      </c>
      <c r="DX26" s="690"/>
      <c r="DY26" s="690"/>
      <c r="DZ26" s="690"/>
      <c r="EA26" s="690"/>
      <c r="EB26" s="690"/>
      <c r="EC26" s="691"/>
    </row>
    <row r="27" spans="2:133" ht="11.25" customHeight="1" x14ac:dyDescent="0.2">
      <c r="B27" s="656" t="s">
        <v>300</v>
      </c>
      <c r="C27" s="657"/>
      <c r="D27" s="657"/>
      <c r="E27" s="657"/>
      <c r="F27" s="657"/>
      <c r="G27" s="657"/>
      <c r="H27" s="657"/>
      <c r="I27" s="657"/>
      <c r="J27" s="657"/>
      <c r="K27" s="657"/>
      <c r="L27" s="657"/>
      <c r="M27" s="657"/>
      <c r="N27" s="657"/>
      <c r="O27" s="657"/>
      <c r="P27" s="657"/>
      <c r="Q27" s="658"/>
      <c r="R27" s="659">
        <v>1377</v>
      </c>
      <c r="S27" s="660"/>
      <c r="T27" s="660"/>
      <c r="U27" s="660"/>
      <c r="V27" s="660"/>
      <c r="W27" s="660"/>
      <c r="X27" s="660"/>
      <c r="Y27" s="661"/>
      <c r="Z27" s="662">
        <v>0</v>
      </c>
      <c r="AA27" s="662"/>
      <c r="AB27" s="662"/>
      <c r="AC27" s="662"/>
      <c r="AD27" s="663" t="s">
        <v>236</v>
      </c>
      <c r="AE27" s="663"/>
      <c r="AF27" s="663"/>
      <c r="AG27" s="663"/>
      <c r="AH27" s="663"/>
      <c r="AI27" s="663"/>
      <c r="AJ27" s="663"/>
      <c r="AK27" s="663"/>
      <c r="AL27" s="664" t="s">
        <v>236</v>
      </c>
      <c r="AM27" s="665"/>
      <c r="AN27" s="665"/>
      <c r="AO27" s="666"/>
      <c r="AP27" s="656" t="s">
        <v>301</v>
      </c>
      <c r="AQ27" s="657"/>
      <c r="AR27" s="657"/>
      <c r="AS27" s="657"/>
      <c r="AT27" s="657"/>
      <c r="AU27" s="657"/>
      <c r="AV27" s="657"/>
      <c r="AW27" s="657"/>
      <c r="AX27" s="657"/>
      <c r="AY27" s="657"/>
      <c r="AZ27" s="657"/>
      <c r="BA27" s="657"/>
      <c r="BB27" s="657"/>
      <c r="BC27" s="657"/>
      <c r="BD27" s="657"/>
      <c r="BE27" s="657"/>
      <c r="BF27" s="658"/>
      <c r="BG27" s="659">
        <v>455059</v>
      </c>
      <c r="BH27" s="660"/>
      <c r="BI27" s="660"/>
      <c r="BJ27" s="660"/>
      <c r="BK27" s="660"/>
      <c r="BL27" s="660"/>
      <c r="BM27" s="660"/>
      <c r="BN27" s="661"/>
      <c r="BO27" s="662">
        <v>100</v>
      </c>
      <c r="BP27" s="662"/>
      <c r="BQ27" s="662"/>
      <c r="BR27" s="662"/>
      <c r="BS27" s="663" t="s">
        <v>236</v>
      </c>
      <c r="BT27" s="663"/>
      <c r="BU27" s="663"/>
      <c r="BV27" s="663"/>
      <c r="BW27" s="663"/>
      <c r="BX27" s="663"/>
      <c r="BY27" s="663"/>
      <c r="BZ27" s="663"/>
      <c r="CA27" s="663"/>
      <c r="CB27" s="667"/>
      <c r="CD27" s="656" t="s">
        <v>302</v>
      </c>
      <c r="CE27" s="657"/>
      <c r="CF27" s="657"/>
      <c r="CG27" s="657"/>
      <c r="CH27" s="657"/>
      <c r="CI27" s="657"/>
      <c r="CJ27" s="657"/>
      <c r="CK27" s="657"/>
      <c r="CL27" s="657"/>
      <c r="CM27" s="657"/>
      <c r="CN27" s="657"/>
      <c r="CO27" s="657"/>
      <c r="CP27" s="657"/>
      <c r="CQ27" s="658"/>
      <c r="CR27" s="659">
        <v>367863</v>
      </c>
      <c r="CS27" s="692"/>
      <c r="CT27" s="692"/>
      <c r="CU27" s="692"/>
      <c r="CV27" s="692"/>
      <c r="CW27" s="692"/>
      <c r="CX27" s="692"/>
      <c r="CY27" s="693"/>
      <c r="CZ27" s="664">
        <v>7.6</v>
      </c>
      <c r="DA27" s="690"/>
      <c r="DB27" s="690"/>
      <c r="DC27" s="694"/>
      <c r="DD27" s="668">
        <v>83377</v>
      </c>
      <c r="DE27" s="692"/>
      <c r="DF27" s="692"/>
      <c r="DG27" s="692"/>
      <c r="DH27" s="692"/>
      <c r="DI27" s="692"/>
      <c r="DJ27" s="692"/>
      <c r="DK27" s="693"/>
      <c r="DL27" s="668">
        <v>83377</v>
      </c>
      <c r="DM27" s="692"/>
      <c r="DN27" s="692"/>
      <c r="DO27" s="692"/>
      <c r="DP27" s="692"/>
      <c r="DQ27" s="692"/>
      <c r="DR27" s="692"/>
      <c r="DS27" s="692"/>
      <c r="DT27" s="692"/>
      <c r="DU27" s="692"/>
      <c r="DV27" s="693"/>
      <c r="DW27" s="664">
        <v>3</v>
      </c>
      <c r="DX27" s="690"/>
      <c r="DY27" s="690"/>
      <c r="DZ27" s="690"/>
      <c r="EA27" s="690"/>
      <c r="EB27" s="690"/>
      <c r="EC27" s="691"/>
    </row>
    <row r="28" spans="2:133" ht="11.25" customHeight="1" x14ac:dyDescent="0.2">
      <c r="B28" s="656" t="s">
        <v>303</v>
      </c>
      <c r="C28" s="657"/>
      <c r="D28" s="657"/>
      <c r="E28" s="657"/>
      <c r="F28" s="657"/>
      <c r="G28" s="657"/>
      <c r="H28" s="657"/>
      <c r="I28" s="657"/>
      <c r="J28" s="657"/>
      <c r="K28" s="657"/>
      <c r="L28" s="657"/>
      <c r="M28" s="657"/>
      <c r="N28" s="657"/>
      <c r="O28" s="657"/>
      <c r="P28" s="657"/>
      <c r="Q28" s="658"/>
      <c r="R28" s="659">
        <v>49138</v>
      </c>
      <c r="S28" s="660"/>
      <c r="T28" s="660"/>
      <c r="U28" s="660"/>
      <c r="V28" s="660"/>
      <c r="W28" s="660"/>
      <c r="X28" s="660"/>
      <c r="Y28" s="661"/>
      <c r="Z28" s="662">
        <v>1</v>
      </c>
      <c r="AA28" s="662"/>
      <c r="AB28" s="662"/>
      <c r="AC28" s="662"/>
      <c r="AD28" s="663">
        <v>833</v>
      </c>
      <c r="AE28" s="663"/>
      <c r="AF28" s="663"/>
      <c r="AG28" s="663"/>
      <c r="AH28" s="663"/>
      <c r="AI28" s="663"/>
      <c r="AJ28" s="663"/>
      <c r="AK28" s="663"/>
      <c r="AL28" s="664">
        <v>0</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304</v>
      </c>
      <c r="CE28" s="657"/>
      <c r="CF28" s="657"/>
      <c r="CG28" s="657"/>
      <c r="CH28" s="657"/>
      <c r="CI28" s="657"/>
      <c r="CJ28" s="657"/>
      <c r="CK28" s="657"/>
      <c r="CL28" s="657"/>
      <c r="CM28" s="657"/>
      <c r="CN28" s="657"/>
      <c r="CO28" s="657"/>
      <c r="CP28" s="657"/>
      <c r="CQ28" s="658"/>
      <c r="CR28" s="659">
        <v>462773</v>
      </c>
      <c r="CS28" s="660"/>
      <c r="CT28" s="660"/>
      <c r="CU28" s="660"/>
      <c r="CV28" s="660"/>
      <c r="CW28" s="660"/>
      <c r="CX28" s="660"/>
      <c r="CY28" s="661"/>
      <c r="CZ28" s="664">
        <v>9.6</v>
      </c>
      <c r="DA28" s="690"/>
      <c r="DB28" s="690"/>
      <c r="DC28" s="694"/>
      <c r="DD28" s="668">
        <v>452693</v>
      </c>
      <c r="DE28" s="660"/>
      <c r="DF28" s="660"/>
      <c r="DG28" s="660"/>
      <c r="DH28" s="660"/>
      <c r="DI28" s="660"/>
      <c r="DJ28" s="660"/>
      <c r="DK28" s="661"/>
      <c r="DL28" s="668">
        <v>452693</v>
      </c>
      <c r="DM28" s="660"/>
      <c r="DN28" s="660"/>
      <c r="DO28" s="660"/>
      <c r="DP28" s="660"/>
      <c r="DQ28" s="660"/>
      <c r="DR28" s="660"/>
      <c r="DS28" s="660"/>
      <c r="DT28" s="660"/>
      <c r="DU28" s="660"/>
      <c r="DV28" s="661"/>
      <c r="DW28" s="664">
        <v>16</v>
      </c>
      <c r="DX28" s="690"/>
      <c r="DY28" s="690"/>
      <c r="DZ28" s="690"/>
      <c r="EA28" s="690"/>
      <c r="EB28" s="690"/>
      <c r="EC28" s="691"/>
    </row>
    <row r="29" spans="2:133" ht="11.25" customHeight="1" x14ac:dyDescent="0.2">
      <c r="B29" s="656" t="s">
        <v>305</v>
      </c>
      <c r="C29" s="657"/>
      <c r="D29" s="657"/>
      <c r="E29" s="657"/>
      <c r="F29" s="657"/>
      <c r="G29" s="657"/>
      <c r="H29" s="657"/>
      <c r="I29" s="657"/>
      <c r="J29" s="657"/>
      <c r="K29" s="657"/>
      <c r="L29" s="657"/>
      <c r="M29" s="657"/>
      <c r="N29" s="657"/>
      <c r="O29" s="657"/>
      <c r="P29" s="657"/>
      <c r="Q29" s="658"/>
      <c r="R29" s="659">
        <v>11809</v>
      </c>
      <c r="S29" s="660"/>
      <c r="T29" s="660"/>
      <c r="U29" s="660"/>
      <c r="V29" s="660"/>
      <c r="W29" s="660"/>
      <c r="X29" s="660"/>
      <c r="Y29" s="661"/>
      <c r="Z29" s="662">
        <v>0.2</v>
      </c>
      <c r="AA29" s="662"/>
      <c r="AB29" s="662"/>
      <c r="AC29" s="662"/>
      <c r="AD29" s="663" t="s">
        <v>236</v>
      </c>
      <c r="AE29" s="663"/>
      <c r="AF29" s="663"/>
      <c r="AG29" s="663"/>
      <c r="AH29" s="663"/>
      <c r="AI29" s="663"/>
      <c r="AJ29" s="663"/>
      <c r="AK29" s="663"/>
      <c r="AL29" s="664" t="s">
        <v>131</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306</v>
      </c>
      <c r="CE29" s="696"/>
      <c r="CF29" s="656" t="s">
        <v>72</v>
      </c>
      <c r="CG29" s="657"/>
      <c r="CH29" s="657"/>
      <c r="CI29" s="657"/>
      <c r="CJ29" s="657"/>
      <c r="CK29" s="657"/>
      <c r="CL29" s="657"/>
      <c r="CM29" s="657"/>
      <c r="CN29" s="657"/>
      <c r="CO29" s="657"/>
      <c r="CP29" s="657"/>
      <c r="CQ29" s="658"/>
      <c r="CR29" s="659">
        <v>462773</v>
      </c>
      <c r="CS29" s="692"/>
      <c r="CT29" s="692"/>
      <c r="CU29" s="692"/>
      <c r="CV29" s="692"/>
      <c r="CW29" s="692"/>
      <c r="CX29" s="692"/>
      <c r="CY29" s="693"/>
      <c r="CZ29" s="664">
        <v>9.6</v>
      </c>
      <c r="DA29" s="690"/>
      <c r="DB29" s="690"/>
      <c r="DC29" s="694"/>
      <c r="DD29" s="668">
        <v>452693</v>
      </c>
      <c r="DE29" s="692"/>
      <c r="DF29" s="692"/>
      <c r="DG29" s="692"/>
      <c r="DH29" s="692"/>
      <c r="DI29" s="692"/>
      <c r="DJ29" s="692"/>
      <c r="DK29" s="693"/>
      <c r="DL29" s="668">
        <v>452693</v>
      </c>
      <c r="DM29" s="692"/>
      <c r="DN29" s="692"/>
      <c r="DO29" s="692"/>
      <c r="DP29" s="692"/>
      <c r="DQ29" s="692"/>
      <c r="DR29" s="692"/>
      <c r="DS29" s="692"/>
      <c r="DT29" s="692"/>
      <c r="DU29" s="692"/>
      <c r="DV29" s="693"/>
      <c r="DW29" s="664">
        <v>16</v>
      </c>
      <c r="DX29" s="690"/>
      <c r="DY29" s="690"/>
      <c r="DZ29" s="690"/>
      <c r="EA29" s="690"/>
      <c r="EB29" s="690"/>
      <c r="EC29" s="691"/>
    </row>
    <row r="30" spans="2:133" ht="11.25" customHeight="1" x14ac:dyDescent="0.2">
      <c r="B30" s="656" t="s">
        <v>307</v>
      </c>
      <c r="C30" s="657"/>
      <c r="D30" s="657"/>
      <c r="E30" s="657"/>
      <c r="F30" s="657"/>
      <c r="G30" s="657"/>
      <c r="H30" s="657"/>
      <c r="I30" s="657"/>
      <c r="J30" s="657"/>
      <c r="K30" s="657"/>
      <c r="L30" s="657"/>
      <c r="M30" s="657"/>
      <c r="N30" s="657"/>
      <c r="O30" s="657"/>
      <c r="P30" s="657"/>
      <c r="Q30" s="658"/>
      <c r="R30" s="659">
        <v>540536</v>
      </c>
      <c r="S30" s="660"/>
      <c r="T30" s="660"/>
      <c r="U30" s="660"/>
      <c r="V30" s="660"/>
      <c r="W30" s="660"/>
      <c r="X30" s="660"/>
      <c r="Y30" s="661"/>
      <c r="Z30" s="662">
        <v>10.5</v>
      </c>
      <c r="AA30" s="662"/>
      <c r="AB30" s="662"/>
      <c r="AC30" s="662"/>
      <c r="AD30" s="663" t="s">
        <v>236</v>
      </c>
      <c r="AE30" s="663"/>
      <c r="AF30" s="663"/>
      <c r="AG30" s="663"/>
      <c r="AH30" s="663"/>
      <c r="AI30" s="663"/>
      <c r="AJ30" s="663"/>
      <c r="AK30" s="663"/>
      <c r="AL30" s="664" t="s">
        <v>131</v>
      </c>
      <c r="AM30" s="665"/>
      <c r="AN30" s="665"/>
      <c r="AO30" s="666"/>
      <c r="AP30" s="641" t="s">
        <v>224</v>
      </c>
      <c r="AQ30" s="642"/>
      <c r="AR30" s="642"/>
      <c r="AS30" s="642"/>
      <c r="AT30" s="642"/>
      <c r="AU30" s="642"/>
      <c r="AV30" s="642"/>
      <c r="AW30" s="642"/>
      <c r="AX30" s="642"/>
      <c r="AY30" s="642"/>
      <c r="AZ30" s="642"/>
      <c r="BA30" s="642"/>
      <c r="BB30" s="642"/>
      <c r="BC30" s="642"/>
      <c r="BD30" s="642"/>
      <c r="BE30" s="642"/>
      <c r="BF30" s="643"/>
      <c r="BG30" s="641" t="s">
        <v>308</v>
      </c>
      <c r="BH30" s="701"/>
      <c r="BI30" s="701"/>
      <c r="BJ30" s="701"/>
      <c r="BK30" s="701"/>
      <c r="BL30" s="701"/>
      <c r="BM30" s="701"/>
      <c r="BN30" s="701"/>
      <c r="BO30" s="701"/>
      <c r="BP30" s="701"/>
      <c r="BQ30" s="702"/>
      <c r="BR30" s="641" t="s">
        <v>309</v>
      </c>
      <c r="BS30" s="701"/>
      <c r="BT30" s="701"/>
      <c r="BU30" s="701"/>
      <c r="BV30" s="701"/>
      <c r="BW30" s="701"/>
      <c r="BX30" s="701"/>
      <c r="BY30" s="701"/>
      <c r="BZ30" s="701"/>
      <c r="CA30" s="701"/>
      <c r="CB30" s="702"/>
      <c r="CD30" s="697"/>
      <c r="CE30" s="698"/>
      <c r="CF30" s="656" t="s">
        <v>310</v>
      </c>
      <c r="CG30" s="657"/>
      <c r="CH30" s="657"/>
      <c r="CI30" s="657"/>
      <c r="CJ30" s="657"/>
      <c r="CK30" s="657"/>
      <c r="CL30" s="657"/>
      <c r="CM30" s="657"/>
      <c r="CN30" s="657"/>
      <c r="CO30" s="657"/>
      <c r="CP30" s="657"/>
      <c r="CQ30" s="658"/>
      <c r="CR30" s="659">
        <v>446475</v>
      </c>
      <c r="CS30" s="660"/>
      <c r="CT30" s="660"/>
      <c r="CU30" s="660"/>
      <c r="CV30" s="660"/>
      <c r="CW30" s="660"/>
      <c r="CX30" s="660"/>
      <c r="CY30" s="661"/>
      <c r="CZ30" s="664">
        <v>9.1999999999999993</v>
      </c>
      <c r="DA30" s="690"/>
      <c r="DB30" s="690"/>
      <c r="DC30" s="694"/>
      <c r="DD30" s="668">
        <v>436395</v>
      </c>
      <c r="DE30" s="660"/>
      <c r="DF30" s="660"/>
      <c r="DG30" s="660"/>
      <c r="DH30" s="660"/>
      <c r="DI30" s="660"/>
      <c r="DJ30" s="660"/>
      <c r="DK30" s="661"/>
      <c r="DL30" s="668">
        <v>436395</v>
      </c>
      <c r="DM30" s="660"/>
      <c r="DN30" s="660"/>
      <c r="DO30" s="660"/>
      <c r="DP30" s="660"/>
      <c r="DQ30" s="660"/>
      <c r="DR30" s="660"/>
      <c r="DS30" s="660"/>
      <c r="DT30" s="660"/>
      <c r="DU30" s="660"/>
      <c r="DV30" s="661"/>
      <c r="DW30" s="664">
        <v>15.4</v>
      </c>
      <c r="DX30" s="690"/>
      <c r="DY30" s="690"/>
      <c r="DZ30" s="690"/>
      <c r="EA30" s="690"/>
      <c r="EB30" s="690"/>
      <c r="EC30" s="691"/>
    </row>
    <row r="31" spans="2:133" ht="11.25" customHeight="1" x14ac:dyDescent="0.2">
      <c r="B31" s="672" t="s">
        <v>311</v>
      </c>
      <c r="C31" s="673"/>
      <c r="D31" s="673"/>
      <c r="E31" s="673"/>
      <c r="F31" s="673"/>
      <c r="G31" s="673"/>
      <c r="H31" s="673"/>
      <c r="I31" s="673"/>
      <c r="J31" s="673"/>
      <c r="K31" s="673"/>
      <c r="L31" s="673"/>
      <c r="M31" s="673"/>
      <c r="N31" s="673"/>
      <c r="O31" s="673"/>
      <c r="P31" s="673"/>
      <c r="Q31" s="674"/>
      <c r="R31" s="659" t="s">
        <v>131</v>
      </c>
      <c r="S31" s="660"/>
      <c r="T31" s="660"/>
      <c r="U31" s="660"/>
      <c r="V31" s="660"/>
      <c r="W31" s="660"/>
      <c r="X31" s="660"/>
      <c r="Y31" s="661"/>
      <c r="Z31" s="662" t="s">
        <v>236</v>
      </c>
      <c r="AA31" s="662"/>
      <c r="AB31" s="662"/>
      <c r="AC31" s="662"/>
      <c r="AD31" s="663" t="s">
        <v>131</v>
      </c>
      <c r="AE31" s="663"/>
      <c r="AF31" s="663"/>
      <c r="AG31" s="663"/>
      <c r="AH31" s="663"/>
      <c r="AI31" s="663"/>
      <c r="AJ31" s="663"/>
      <c r="AK31" s="663"/>
      <c r="AL31" s="664" t="s">
        <v>131</v>
      </c>
      <c r="AM31" s="665"/>
      <c r="AN31" s="665"/>
      <c r="AO31" s="666"/>
      <c r="AP31" s="705" t="s">
        <v>312</v>
      </c>
      <c r="AQ31" s="706"/>
      <c r="AR31" s="706"/>
      <c r="AS31" s="706"/>
      <c r="AT31" s="711" t="s">
        <v>313</v>
      </c>
      <c r="AU31" s="218"/>
      <c r="AV31" s="218"/>
      <c r="AW31" s="218"/>
      <c r="AX31" s="645" t="s">
        <v>190</v>
      </c>
      <c r="AY31" s="646"/>
      <c r="AZ31" s="646"/>
      <c r="BA31" s="646"/>
      <c r="BB31" s="646"/>
      <c r="BC31" s="646"/>
      <c r="BD31" s="646"/>
      <c r="BE31" s="646"/>
      <c r="BF31" s="647"/>
      <c r="BG31" s="715">
        <v>99.9</v>
      </c>
      <c r="BH31" s="703"/>
      <c r="BI31" s="703"/>
      <c r="BJ31" s="703"/>
      <c r="BK31" s="703"/>
      <c r="BL31" s="703"/>
      <c r="BM31" s="654">
        <v>98.1</v>
      </c>
      <c r="BN31" s="703"/>
      <c r="BO31" s="703"/>
      <c r="BP31" s="703"/>
      <c r="BQ31" s="704"/>
      <c r="BR31" s="715">
        <v>99.6</v>
      </c>
      <c r="BS31" s="703"/>
      <c r="BT31" s="703"/>
      <c r="BU31" s="703"/>
      <c r="BV31" s="703"/>
      <c r="BW31" s="703"/>
      <c r="BX31" s="654">
        <v>96.3</v>
      </c>
      <c r="BY31" s="703"/>
      <c r="BZ31" s="703"/>
      <c r="CA31" s="703"/>
      <c r="CB31" s="704"/>
      <c r="CD31" s="697"/>
      <c r="CE31" s="698"/>
      <c r="CF31" s="656" t="s">
        <v>314</v>
      </c>
      <c r="CG31" s="657"/>
      <c r="CH31" s="657"/>
      <c r="CI31" s="657"/>
      <c r="CJ31" s="657"/>
      <c r="CK31" s="657"/>
      <c r="CL31" s="657"/>
      <c r="CM31" s="657"/>
      <c r="CN31" s="657"/>
      <c r="CO31" s="657"/>
      <c r="CP31" s="657"/>
      <c r="CQ31" s="658"/>
      <c r="CR31" s="659">
        <v>16298</v>
      </c>
      <c r="CS31" s="692"/>
      <c r="CT31" s="692"/>
      <c r="CU31" s="692"/>
      <c r="CV31" s="692"/>
      <c r="CW31" s="692"/>
      <c r="CX31" s="692"/>
      <c r="CY31" s="693"/>
      <c r="CZ31" s="664">
        <v>0.3</v>
      </c>
      <c r="DA31" s="690"/>
      <c r="DB31" s="690"/>
      <c r="DC31" s="694"/>
      <c r="DD31" s="668">
        <v>16298</v>
      </c>
      <c r="DE31" s="692"/>
      <c r="DF31" s="692"/>
      <c r="DG31" s="692"/>
      <c r="DH31" s="692"/>
      <c r="DI31" s="692"/>
      <c r="DJ31" s="692"/>
      <c r="DK31" s="693"/>
      <c r="DL31" s="668">
        <v>16298</v>
      </c>
      <c r="DM31" s="692"/>
      <c r="DN31" s="692"/>
      <c r="DO31" s="692"/>
      <c r="DP31" s="692"/>
      <c r="DQ31" s="692"/>
      <c r="DR31" s="692"/>
      <c r="DS31" s="692"/>
      <c r="DT31" s="692"/>
      <c r="DU31" s="692"/>
      <c r="DV31" s="693"/>
      <c r="DW31" s="664">
        <v>0.6</v>
      </c>
      <c r="DX31" s="690"/>
      <c r="DY31" s="690"/>
      <c r="DZ31" s="690"/>
      <c r="EA31" s="690"/>
      <c r="EB31" s="690"/>
      <c r="EC31" s="691"/>
    </row>
    <row r="32" spans="2:133" ht="11.25" customHeight="1" x14ac:dyDescent="0.2">
      <c r="B32" s="656" t="s">
        <v>315</v>
      </c>
      <c r="C32" s="657"/>
      <c r="D32" s="657"/>
      <c r="E32" s="657"/>
      <c r="F32" s="657"/>
      <c r="G32" s="657"/>
      <c r="H32" s="657"/>
      <c r="I32" s="657"/>
      <c r="J32" s="657"/>
      <c r="K32" s="657"/>
      <c r="L32" s="657"/>
      <c r="M32" s="657"/>
      <c r="N32" s="657"/>
      <c r="O32" s="657"/>
      <c r="P32" s="657"/>
      <c r="Q32" s="658"/>
      <c r="R32" s="659">
        <v>240061</v>
      </c>
      <c r="S32" s="660"/>
      <c r="T32" s="660"/>
      <c r="U32" s="660"/>
      <c r="V32" s="660"/>
      <c r="W32" s="660"/>
      <c r="X32" s="660"/>
      <c r="Y32" s="661"/>
      <c r="Z32" s="662">
        <v>4.7</v>
      </c>
      <c r="AA32" s="662"/>
      <c r="AB32" s="662"/>
      <c r="AC32" s="662"/>
      <c r="AD32" s="663" t="s">
        <v>131</v>
      </c>
      <c r="AE32" s="663"/>
      <c r="AF32" s="663"/>
      <c r="AG32" s="663"/>
      <c r="AH32" s="663"/>
      <c r="AI32" s="663"/>
      <c r="AJ32" s="663"/>
      <c r="AK32" s="663"/>
      <c r="AL32" s="664" t="s">
        <v>131</v>
      </c>
      <c r="AM32" s="665"/>
      <c r="AN32" s="665"/>
      <c r="AO32" s="666"/>
      <c r="AP32" s="707"/>
      <c r="AQ32" s="708"/>
      <c r="AR32" s="708"/>
      <c r="AS32" s="708"/>
      <c r="AT32" s="712"/>
      <c r="AU32" s="214" t="s">
        <v>316</v>
      </c>
      <c r="AX32" s="656" t="s">
        <v>317</v>
      </c>
      <c r="AY32" s="657"/>
      <c r="AZ32" s="657"/>
      <c r="BA32" s="657"/>
      <c r="BB32" s="657"/>
      <c r="BC32" s="657"/>
      <c r="BD32" s="657"/>
      <c r="BE32" s="657"/>
      <c r="BF32" s="658"/>
      <c r="BG32" s="716">
        <v>99.9</v>
      </c>
      <c r="BH32" s="692"/>
      <c r="BI32" s="692"/>
      <c r="BJ32" s="692"/>
      <c r="BK32" s="692"/>
      <c r="BL32" s="692"/>
      <c r="BM32" s="665">
        <v>98.1</v>
      </c>
      <c r="BN32" s="692"/>
      <c r="BO32" s="692"/>
      <c r="BP32" s="692"/>
      <c r="BQ32" s="714"/>
      <c r="BR32" s="716">
        <v>99.5</v>
      </c>
      <c r="BS32" s="692"/>
      <c r="BT32" s="692"/>
      <c r="BU32" s="692"/>
      <c r="BV32" s="692"/>
      <c r="BW32" s="692"/>
      <c r="BX32" s="665">
        <v>96.8</v>
      </c>
      <c r="BY32" s="692"/>
      <c r="BZ32" s="692"/>
      <c r="CA32" s="692"/>
      <c r="CB32" s="714"/>
      <c r="CD32" s="699"/>
      <c r="CE32" s="700"/>
      <c r="CF32" s="656" t="s">
        <v>318</v>
      </c>
      <c r="CG32" s="657"/>
      <c r="CH32" s="657"/>
      <c r="CI32" s="657"/>
      <c r="CJ32" s="657"/>
      <c r="CK32" s="657"/>
      <c r="CL32" s="657"/>
      <c r="CM32" s="657"/>
      <c r="CN32" s="657"/>
      <c r="CO32" s="657"/>
      <c r="CP32" s="657"/>
      <c r="CQ32" s="658"/>
      <c r="CR32" s="659" t="s">
        <v>236</v>
      </c>
      <c r="CS32" s="660"/>
      <c r="CT32" s="660"/>
      <c r="CU32" s="660"/>
      <c r="CV32" s="660"/>
      <c r="CW32" s="660"/>
      <c r="CX32" s="660"/>
      <c r="CY32" s="661"/>
      <c r="CZ32" s="664" t="s">
        <v>236</v>
      </c>
      <c r="DA32" s="690"/>
      <c r="DB32" s="690"/>
      <c r="DC32" s="694"/>
      <c r="DD32" s="668" t="s">
        <v>131</v>
      </c>
      <c r="DE32" s="660"/>
      <c r="DF32" s="660"/>
      <c r="DG32" s="660"/>
      <c r="DH32" s="660"/>
      <c r="DI32" s="660"/>
      <c r="DJ32" s="660"/>
      <c r="DK32" s="661"/>
      <c r="DL32" s="668" t="s">
        <v>131</v>
      </c>
      <c r="DM32" s="660"/>
      <c r="DN32" s="660"/>
      <c r="DO32" s="660"/>
      <c r="DP32" s="660"/>
      <c r="DQ32" s="660"/>
      <c r="DR32" s="660"/>
      <c r="DS32" s="660"/>
      <c r="DT32" s="660"/>
      <c r="DU32" s="660"/>
      <c r="DV32" s="661"/>
      <c r="DW32" s="664" t="s">
        <v>131</v>
      </c>
      <c r="DX32" s="690"/>
      <c r="DY32" s="690"/>
      <c r="DZ32" s="690"/>
      <c r="EA32" s="690"/>
      <c r="EB32" s="690"/>
      <c r="EC32" s="691"/>
    </row>
    <row r="33" spans="2:133" ht="11.25" customHeight="1" x14ac:dyDescent="0.2">
      <c r="B33" s="656" t="s">
        <v>319</v>
      </c>
      <c r="C33" s="657"/>
      <c r="D33" s="657"/>
      <c r="E33" s="657"/>
      <c r="F33" s="657"/>
      <c r="G33" s="657"/>
      <c r="H33" s="657"/>
      <c r="I33" s="657"/>
      <c r="J33" s="657"/>
      <c r="K33" s="657"/>
      <c r="L33" s="657"/>
      <c r="M33" s="657"/>
      <c r="N33" s="657"/>
      <c r="O33" s="657"/>
      <c r="P33" s="657"/>
      <c r="Q33" s="658"/>
      <c r="R33" s="659">
        <v>13003</v>
      </c>
      <c r="S33" s="660"/>
      <c r="T33" s="660"/>
      <c r="U33" s="660"/>
      <c r="V33" s="660"/>
      <c r="W33" s="660"/>
      <c r="X33" s="660"/>
      <c r="Y33" s="661"/>
      <c r="Z33" s="662">
        <v>0.3</v>
      </c>
      <c r="AA33" s="662"/>
      <c r="AB33" s="662"/>
      <c r="AC33" s="662"/>
      <c r="AD33" s="663">
        <v>496</v>
      </c>
      <c r="AE33" s="663"/>
      <c r="AF33" s="663"/>
      <c r="AG33" s="663"/>
      <c r="AH33" s="663"/>
      <c r="AI33" s="663"/>
      <c r="AJ33" s="663"/>
      <c r="AK33" s="663"/>
      <c r="AL33" s="664">
        <v>0</v>
      </c>
      <c r="AM33" s="665"/>
      <c r="AN33" s="665"/>
      <c r="AO33" s="666"/>
      <c r="AP33" s="709"/>
      <c r="AQ33" s="710"/>
      <c r="AR33" s="710"/>
      <c r="AS33" s="710"/>
      <c r="AT33" s="713"/>
      <c r="AU33" s="219"/>
      <c r="AV33" s="219"/>
      <c r="AW33" s="219"/>
      <c r="AX33" s="680" t="s">
        <v>320</v>
      </c>
      <c r="AY33" s="681"/>
      <c r="AZ33" s="681"/>
      <c r="BA33" s="681"/>
      <c r="BB33" s="681"/>
      <c r="BC33" s="681"/>
      <c r="BD33" s="681"/>
      <c r="BE33" s="681"/>
      <c r="BF33" s="682"/>
      <c r="BG33" s="717">
        <v>99.7</v>
      </c>
      <c r="BH33" s="718"/>
      <c r="BI33" s="718"/>
      <c r="BJ33" s="718"/>
      <c r="BK33" s="718"/>
      <c r="BL33" s="718"/>
      <c r="BM33" s="719">
        <v>97.5</v>
      </c>
      <c r="BN33" s="718"/>
      <c r="BO33" s="718"/>
      <c r="BP33" s="718"/>
      <c r="BQ33" s="720"/>
      <c r="BR33" s="717">
        <v>99.6</v>
      </c>
      <c r="BS33" s="718"/>
      <c r="BT33" s="718"/>
      <c r="BU33" s="718"/>
      <c r="BV33" s="718"/>
      <c r="BW33" s="718"/>
      <c r="BX33" s="719">
        <v>94.2</v>
      </c>
      <c r="BY33" s="718"/>
      <c r="BZ33" s="718"/>
      <c r="CA33" s="718"/>
      <c r="CB33" s="720"/>
      <c r="CD33" s="656" t="s">
        <v>321</v>
      </c>
      <c r="CE33" s="657"/>
      <c r="CF33" s="657"/>
      <c r="CG33" s="657"/>
      <c r="CH33" s="657"/>
      <c r="CI33" s="657"/>
      <c r="CJ33" s="657"/>
      <c r="CK33" s="657"/>
      <c r="CL33" s="657"/>
      <c r="CM33" s="657"/>
      <c r="CN33" s="657"/>
      <c r="CO33" s="657"/>
      <c r="CP33" s="657"/>
      <c r="CQ33" s="658"/>
      <c r="CR33" s="659">
        <v>2815529</v>
      </c>
      <c r="CS33" s="692"/>
      <c r="CT33" s="692"/>
      <c r="CU33" s="692"/>
      <c r="CV33" s="692"/>
      <c r="CW33" s="692"/>
      <c r="CX33" s="692"/>
      <c r="CY33" s="693"/>
      <c r="CZ33" s="664">
        <v>58.2</v>
      </c>
      <c r="DA33" s="690"/>
      <c r="DB33" s="690"/>
      <c r="DC33" s="694"/>
      <c r="DD33" s="668">
        <v>2343945</v>
      </c>
      <c r="DE33" s="692"/>
      <c r="DF33" s="692"/>
      <c r="DG33" s="692"/>
      <c r="DH33" s="692"/>
      <c r="DI33" s="692"/>
      <c r="DJ33" s="692"/>
      <c r="DK33" s="693"/>
      <c r="DL33" s="668">
        <v>1213653</v>
      </c>
      <c r="DM33" s="692"/>
      <c r="DN33" s="692"/>
      <c r="DO33" s="692"/>
      <c r="DP33" s="692"/>
      <c r="DQ33" s="692"/>
      <c r="DR33" s="692"/>
      <c r="DS33" s="692"/>
      <c r="DT33" s="692"/>
      <c r="DU33" s="692"/>
      <c r="DV33" s="693"/>
      <c r="DW33" s="664">
        <v>43</v>
      </c>
      <c r="DX33" s="690"/>
      <c r="DY33" s="690"/>
      <c r="DZ33" s="690"/>
      <c r="EA33" s="690"/>
      <c r="EB33" s="690"/>
      <c r="EC33" s="691"/>
    </row>
    <row r="34" spans="2:133" ht="11.25" customHeight="1" x14ac:dyDescent="0.2">
      <c r="B34" s="656" t="s">
        <v>322</v>
      </c>
      <c r="C34" s="657"/>
      <c r="D34" s="657"/>
      <c r="E34" s="657"/>
      <c r="F34" s="657"/>
      <c r="G34" s="657"/>
      <c r="H34" s="657"/>
      <c r="I34" s="657"/>
      <c r="J34" s="657"/>
      <c r="K34" s="657"/>
      <c r="L34" s="657"/>
      <c r="M34" s="657"/>
      <c r="N34" s="657"/>
      <c r="O34" s="657"/>
      <c r="P34" s="657"/>
      <c r="Q34" s="658"/>
      <c r="R34" s="659">
        <v>98257</v>
      </c>
      <c r="S34" s="660"/>
      <c r="T34" s="660"/>
      <c r="U34" s="660"/>
      <c r="V34" s="660"/>
      <c r="W34" s="660"/>
      <c r="X34" s="660"/>
      <c r="Y34" s="661"/>
      <c r="Z34" s="662">
        <v>1.9</v>
      </c>
      <c r="AA34" s="662"/>
      <c r="AB34" s="662"/>
      <c r="AC34" s="662"/>
      <c r="AD34" s="663" t="s">
        <v>131</v>
      </c>
      <c r="AE34" s="663"/>
      <c r="AF34" s="663"/>
      <c r="AG34" s="663"/>
      <c r="AH34" s="663"/>
      <c r="AI34" s="663"/>
      <c r="AJ34" s="663"/>
      <c r="AK34" s="663"/>
      <c r="AL34" s="664" t="s">
        <v>236</v>
      </c>
      <c r="AM34" s="665"/>
      <c r="AN34" s="665"/>
      <c r="AO34" s="666"/>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6" t="s">
        <v>323</v>
      </c>
      <c r="CE34" s="657"/>
      <c r="CF34" s="657"/>
      <c r="CG34" s="657"/>
      <c r="CH34" s="657"/>
      <c r="CI34" s="657"/>
      <c r="CJ34" s="657"/>
      <c r="CK34" s="657"/>
      <c r="CL34" s="657"/>
      <c r="CM34" s="657"/>
      <c r="CN34" s="657"/>
      <c r="CO34" s="657"/>
      <c r="CP34" s="657"/>
      <c r="CQ34" s="658"/>
      <c r="CR34" s="659">
        <v>617639</v>
      </c>
      <c r="CS34" s="660"/>
      <c r="CT34" s="660"/>
      <c r="CU34" s="660"/>
      <c r="CV34" s="660"/>
      <c r="CW34" s="660"/>
      <c r="CX34" s="660"/>
      <c r="CY34" s="661"/>
      <c r="CZ34" s="664">
        <v>12.8</v>
      </c>
      <c r="DA34" s="690"/>
      <c r="DB34" s="690"/>
      <c r="DC34" s="694"/>
      <c r="DD34" s="668">
        <v>391683</v>
      </c>
      <c r="DE34" s="660"/>
      <c r="DF34" s="660"/>
      <c r="DG34" s="660"/>
      <c r="DH34" s="660"/>
      <c r="DI34" s="660"/>
      <c r="DJ34" s="660"/>
      <c r="DK34" s="661"/>
      <c r="DL34" s="668">
        <v>340075</v>
      </c>
      <c r="DM34" s="660"/>
      <c r="DN34" s="660"/>
      <c r="DO34" s="660"/>
      <c r="DP34" s="660"/>
      <c r="DQ34" s="660"/>
      <c r="DR34" s="660"/>
      <c r="DS34" s="660"/>
      <c r="DT34" s="660"/>
      <c r="DU34" s="660"/>
      <c r="DV34" s="661"/>
      <c r="DW34" s="664">
        <v>12</v>
      </c>
      <c r="DX34" s="690"/>
      <c r="DY34" s="690"/>
      <c r="DZ34" s="690"/>
      <c r="EA34" s="690"/>
      <c r="EB34" s="690"/>
      <c r="EC34" s="691"/>
    </row>
    <row r="35" spans="2:133" ht="11.25" customHeight="1" x14ac:dyDescent="0.2">
      <c r="B35" s="656" t="s">
        <v>324</v>
      </c>
      <c r="C35" s="657"/>
      <c r="D35" s="657"/>
      <c r="E35" s="657"/>
      <c r="F35" s="657"/>
      <c r="G35" s="657"/>
      <c r="H35" s="657"/>
      <c r="I35" s="657"/>
      <c r="J35" s="657"/>
      <c r="K35" s="657"/>
      <c r="L35" s="657"/>
      <c r="M35" s="657"/>
      <c r="N35" s="657"/>
      <c r="O35" s="657"/>
      <c r="P35" s="657"/>
      <c r="Q35" s="658"/>
      <c r="R35" s="659">
        <v>431580</v>
      </c>
      <c r="S35" s="660"/>
      <c r="T35" s="660"/>
      <c r="U35" s="660"/>
      <c r="V35" s="660"/>
      <c r="W35" s="660"/>
      <c r="X35" s="660"/>
      <c r="Y35" s="661"/>
      <c r="Z35" s="662">
        <v>8.4</v>
      </c>
      <c r="AA35" s="662"/>
      <c r="AB35" s="662"/>
      <c r="AC35" s="662"/>
      <c r="AD35" s="663" t="s">
        <v>236</v>
      </c>
      <c r="AE35" s="663"/>
      <c r="AF35" s="663"/>
      <c r="AG35" s="663"/>
      <c r="AH35" s="663"/>
      <c r="AI35" s="663"/>
      <c r="AJ35" s="663"/>
      <c r="AK35" s="663"/>
      <c r="AL35" s="664" t="s">
        <v>131</v>
      </c>
      <c r="AM35" s="665"/>
      <c r="AN35" s="665"/>
      <c r="AO35" s="666"/>
      <c r="AP35" s="222"/>
      <c r="AQ35" s="641" t="s">
        <v>325</v>
      </c>
      <c r="AR35" s="642"/>
      <c r="AS35" s="642"/>
      <c r="AT35" s="642"/>
      <c r="AU35" s="642"/>
      <c r="AV35" s="642"/>
      <c r="AW35" s="642"/>
      <c r="AX35" s="642"/>
      <c r="AY35" s="642"/>
      <c r="AZ35" s="642"/>
      <c r="BA35" s="642"/>
      <c r="BB35" s="642"/>
      <c r="BC35" s="642"/>
      <c r="BD35" s="642"/>
      <c r="BE35" s="642"/>
      <c r="BF35" s="643"/>
      <c r="BG35" s="641" t="s">
        <v>326</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327</v>
      </c>
      <c r="CE35" s="657"/>
      <c r="CF35" s="657"/>
      <c r="CG35" s="657"/>
      <c r="CH35" s="657"/>
      <c r="CI35" s="657"/>
      <c r="CJ35" s="657"/>
      <c r="CK35" s="657"/>
      <c r="CL35" s="657"/>
      <c r="CM35" s="657"/>
      <c r="CN35" s="657"/>
      <c r="CO35" s="657"/>
      <c r="CP35" s="657"/>
      <c r="CQ35" s="658"/>
      <c r="CR35" s="659">
        <v>115039</v>
      </c>
      <c r="CS35" s="692"/>
      <c r="CT35" s="692"/>
      <c r="CU35" s="692"/>
      <c r="CV35" s="692"/>
      <c r="CW35" s="692"/>
      <c r="CX35" s="692"/>
      <c r="CY35" s="693"/>
      <c r="CZ35" s="664">
        <v>2.4</v>
      </c>
      <c r="DA35" s="690"/>
      <c r="DB35" s="690"/>
      <c r="DC35" s="694"/>
      <c r="DD35" s="668">
        <v>79894</v>
      </c>
      <c r="DE35" s="692"/>
      <c r="DF35" s="692"/>
      <c r="DG35" s="692"/>
      <c r="DH35" s="692"/>
      <c r="DI35" s="692"/>
      <c r="DJ35" s="692"/>
      <c r="DK35" s="693"/>
      <c r="DL35" s="668">
        <v>77798</v>
      </c>
      <c r="DM35" s="692"/>
      <c r="DN35" s="692"/>
      <c r="DO35" s="692"/>
      <c r="DP35" s="692"/>
      <c r="DQ35" s="692"/>
      <c r="DR35" s="692"/>
      <c r="DS35" s="692"/>
      <c r="DT35" s="692"/>
      <c r="DU35" s="692"/>
      <c r="DV35" s="693"/>
      <c r="DW35" s="664">
        <v>2.8</v>
      </c>
      <c r="DX35" s="690"/>
      <c r="DY35" s="690"/>
      <c r="DZ35" s="690"/>
      <c r="EA35" s="690"/>
      <c r="EB35" s="690"/>
      <c r="EC35" s="691"/>
    </row>
    <row r="36" spans="2:133" ht="11.25" customHeight="1" x14ac:dyDescent="0.2">
      <c r="B36" s="656" t="s">
        <v>328</v>
      </c>
      <c r="C36" s="657"/>
      <c r="D36" s="657"/>
      <c r="E36" s="657"/>
      <c r="F36" s="657"/>
      <c r="G36" s="657"/>
      <c r="H36" s="657"/>
      <c r="I36" s="657"/>
      <c r="J36" s="657"/>
      <c r="K36" s="657"/>
      <c r="L36" s="657"/>
      <c r="M36" s="657"/>
      <c r="N36" s="657"/>
      <c r="O36" s="657"/>
      <c r="P36" s="657"/>
      <c r="Q36" s="658"/>
      <c r="R36" s="659">
        <v>285780</v>
      </c>
      <c r="S36" s="660"/>
      <c r="T36" s="660"/>
      <c r="U36" s="660"/>
      <c r="V36" s="660"/>
      <c r="W36" s="660"/>
      <c r="X36" s="660"/>
      <c r="Y36" s="661"/>
      <c r="Z36" s="662">
        <v>5.6</v>
      </c>
      <c r="AA36" s="662"/>
      <c r="AB36" s="662"/>
      <c r="AC36" s="662"/>
      <c r="AD36" s="663" t="s">
        <v>131</v>
      </c>
      <c r="AE36" s="663"/>
      <c r="AF36" s="663"/>
      <c r="AG36" s="663"/>
      <c r="AH36" s="663"/>
      <c r="AI36" s="663"/>
      <c r="AJ36" s="663"/>
      <c r="AK36" s="663"/>
      <c r="AL36" s="664" t="s">
        <v>236</v>
      </c>
      <c r="AM36" s="665"/>
      <c r="AN36" s="665"/>
      <c r="AO36" s="666"/>
      <c r="AP36" s="222"/>
      <c r="AQ36" s="725" t="s">
        <v>329</v>
      </c>
      <c r="AR36" s="726"/>
      <c r="AS36" s="726"/>
      <c r="AT36" s="726"/>
      <c r="AU36" s="726"/>
      <c r="AV36" s="726"/>
      <c r="AW36" s="726"/>
      <c r="AX36" s="726"/>
      <c r="AY36" s="727"/>
      <c r="AZ36" s="648">
        <v>533976</v>
      </c>
      <c r="BA36" s="649"/>
      <c r="BB36" s="649"/>
      <c r="BC36" s="649"/>
      <c r="BD36" s="649"/>
      <c r="BE36" s="649"/>
      <c r="BF36" s="721"/>
      <c r="BG36" s="645" t="s">
        <v>330</v>
      </c>
      <c r="BH36" s="646"/>
      <c r="BI36" s="646"/>
      <c r="BJ36" s="646"/>
      <c r="BK36" s="646"/>
      <c r="BL36" s="646"/>
      <c r="BM36" s="646"/>
      <c r="BN36" s="646"/>
      <c r="BO36" s="646"/>
      <c r="BP36" s="646"/>
      <c r="BQ36" s="646"/>
      <c r="BR36" s="646"/>
      <c r="BS36" s="646"/>
      <c r="BT36" s="646"/>
      <c r="BU36" s="647"/>
      <c r="BV36" s="648" t="s">
        <v>236</v>
      </c>
      <c r="BW36" s="649"/>
      <c r="BX36" s="649"/>
      <c r="BY36" s="649"/>
      <c r="BZ36" s="649"/>
      <c r="CA36" s="649"/>
      <c r="CB36" s="721"/>
      <c r="CD36" s="656" t="s">
        <v>331</v>
      </c>
      <c r="CE36" s="657"/>
      <c r="CF36" s="657"/>
      <c r="CG36" s="657"/>
      <c r="CH36" s="657"/>
      <c r="CI36" s="657"/>
      <c r="CJ36" s="657"/>
      <c r="CK36" s="657"/>
      <c r="CL36" s="657"/>
      <c r="CM36" s="657"/>
      <c r="CN36" s="657"/>
      <c r="CO36" s="657"/>
      <c r="CP36" s="657"/>
      <c r="CQ36" s="658"/>
      <c r="CR36" s="659">
        <v>828160</v>
      </c>
      <c r="CS36" s="660"/>
      <c r="CT36" s="660"/>
      <c r="CU36" s="660"/>
      <c r="CV36" s="660"/>
      <c r="CW36" s="660"/>
      <c r="CX36" s="660"/>
      <c r="CY36" s="661"/>
      <c r="CZ36" s="664">
        <v>17.100000000000001</v>
      </c>
      <c r="DA36" s="690"/>
      <c r="DB36" s="690"/>
      <c r="DC36" s="694"/>
      <c r="DD36" s="668">
        <v>693068</v>
      </c>
      <c r="DE36" s="660"/>
      <c r="DF36" s="660"/>
      <c r="DG36" s="660"/>
      <c r="DH36" s="660"/>
      <c r="DI36" s="660"/>
      <c r="DJ36" s="660"/>
      <c r="DK36" s="661"/>
      <c r="DL36" s="668">
        <v>447637</v>
      </c>
      <c r="DM36" s="660"/>
      <c r="DN36" s="660"/>
      <c r="DO36" s="660"/>
      <c r="DP36" s="660"/>
      <c r="DQ36" s="660"/>
      <c r="DR36" s="660"/>
      <c r="DS36" s="660"/>
      <c r="DT36" s="660"/>
      <c r="DU36" s="660"/>
      <c r="DV36" s="661"/>
      <c r="DW36" s="664">
        <v>15.8</v>
      </c>
      <c r="DX36" s="690"/>
      <c r="DY36" s="690"/>
      <c r="DZ36" s="690"/>
      <c r="EA36" s="690"/>
      <c r="EB36" s="690"/>
      <c r="EC36" s="691"/>
    </row>
    <row r="37" spans="2:133" ht="11.25" customHeight="1" x14ac:dyDescent="0.2">
      <c r="B37" s="656" t="s">
        <v>332</v>
      </c>
      <c r="C37" s="657"/>
      <c r="D37" s="657"/>
      <c r="E37" s="657"/>
      <c r="F37" s="657"/>
      <c r="G37" s="657"/>
      <c r="H37" s="657"/>
      <c r="I37" s="657"/>
      <c r="J37" s="657"/>
      <c r="K37" s="657"/>
      <c r="L37" s="657"/>
      <c r="M37" s="657"/>
      <c r="N37" s="657"/>
      <c r="O37" s="657"/>
      <c r="P37" s="657"/>
      <c r="Q37" s="658"/>
      <c r="R37" s="659">
        <v>101247</v>
      </c>
      <c r="S37" s="660"/>
      <c r="T37" s="660"/>
      <c r="U37" s="660"/>
      <c r="V37" s="660"/>
      <c r="W37" s="660"/>
      <c r="X37" s="660"/>
      <c r="Y37" s="661"/>
      <c r="Z37" s="662">
        <v>2</v>
      </c>
      <c r="AA37" s="662"/>
      <c r="AB37" s="662"/>
      <c r="AC37" s="662"/>
      <c r="AD37" s="663">
        <v>711</v>
      </c>
      <c r="AE37" s="663"/>
      <c r="AF37" s="663"/>
      <c r="AG37" s="663"/>
      <c r="AH37" s="663"/>
      <c r="AI37" s="663"/>
      <c r="AJ37" s="663"/>
      <c r="AK37" s="663"/>
      <c r="AL37" s="664">
        <v>0</v>
      </c>
      <c r="AM37" s="665"/>
      <c r="AN37" s="665"/>
      <c r="AO37" s="666"/>
      <c r="AQ37" s="722" t="s">
        <v>333</v>
      </c>
      <c r="AR37" s="723"/>
      <c r="AS37" s="723"/>
      <c r="AT37" s="723"/>
      <c r="AU37" s="723"/>
      <c r="AV37" s="723"/>
      <c r="AW37" s="723"/>
      <c r="AX37" s="723"/>
      <c r="AY37" s="724"/>
      <c r="AZ37" s="659">
        <v>146597</v>
      </c>
      <c r="BA37" s="660"/>
      <c r="BB37" s="660"/>
      <c r="BC37" s="660"/>
      <c r="BD37" s="692"/>
      <c r="BE37" s="692"/>
      <c r="BF37" s="714"/>
      <c r="BG37" s="656" t="s">
        <v>334</v>
      </c>
      <c r="BH37" s="657"/>
      <c r="BI37" s="657"/>
      <c r="BJ37" s="657"/>
      <c r="BK37" s="657"/>
      <c r="BL37" s="657"/>
      <c r="BM37" s="657"/>
      <c r="BN37" s="657"/>
      <c r="BO37" s="657"/>
      <c r="BP37" s="657"/>
      <c r="BQ37" s="657"/>
      <c r="BR37" s="657"/>
      <c r="BS37" s="657"/>
      <c r="BT37" s="657"/>
      <c r="BU37" s="658"/>
      <c r="BV37" s="659" t="s">
        <v>131</v>
      </c>
      <c r="BW37" s="660"/>
      <c r="BX37" s="660"/>
      <c r="BY37" s="660"/>
      <c r="BZ37" s="660"/>
      <c r="CA37" s="660"/>
      <c r="CB37" s="669"/>
      <c r="CD37" s="656" t="s">
        <v>335</v>
      </c>
      <c r="CE37" s="657"/>
      <c r="CF37" s="657"/>
      <c r="CG37" s="657"/>
      <c r="CH37" s="657"/>
      <c r="CI37" s="657"/>
      <c r="CJ37" s="657"/>
      <c r="CK37" s="657"/>
      <c r="CL37" s="657"/>
      <c r="CM37" s="657"/>
      <c r="CN37" s="657"/>
      <c r="CO37" s="657"/>
      <c r="CP37" s="657"/>
      <c r="CQ37" s="658"/>
      <c r="CR37" s="659">
        <v>290369</v>
      </c>
      <c r="CS37" s="692"/>
      <c r="CT37" s="692"/>
      <c r="CU37" s="692"/>
      <c r="CV37" s="692"/>
      <c r="CW37" s="692"/>
      <c r="CX37" s="692"/>
      <c r="CY37" s="693"/>
      <c r="CZ37" s="664">
        <v>6</v>
      </c>
      <c r="DA37" s="690"/>
      <c r="DB37" s="690"/>
      <c r="DC37" s="694"/>
      <c r="DD37" s="668">
        <v>258750</v>
      </c>
      <c r="DE37" s="692"/>
      <c r="DF37" s="692"/>
      <c r="DG37" s="692"/>
      <c r="DH37" s="692"/>
      <c r="DI37" s="692"/>
      <c r="DJ37" s="692"/>
      <c r="DK37" s="693"/>
      <c r="DL37" s="668">
        <v>258750</v>
      </c>
      <c r="DM37" s="692"/>
      <c r="DN37" s="692"/>
      <c r="DO37" s="692"/>
      <c r="DP37" s="692"/>
      <c r="DQ37" s="692"/>
      <c r="DR37" s="692"/>
      <c r="DS37" s="692"/>
      <c r="DT37" s="692"/>
      <c r="DU37" s="692"/>
      <c r="DV37" s="693"/>
      <c r="DW37" s="664">
        <v>9.1999999999999993</v>
      </c>
      <c r="DX37" s="690"/>
      <c r="DY37" s="690"/>
      <c r="DZ37" s="690"/>
      <c r="EA37" s="690"/>
      <c r="EB37" s="690"/>
      <c r="EC37" s="691"/>
    </row>
    <row r="38" spans="2:133" ht="11.25" customHeight="1" x14ac:dyDescent="0.2">
      <c r="B38" s="656" t="s">
        <v>336</v>
      </c>
      <c r="C38" s="657"/>
      <c r="D38" s="657"/>
      <c r="E38" s="657"/>
      <c r="F38" s="657"/>
      <c r="G38" s="657"/>
      <c r="H38" s="657"/>
      <c r="I38" s="657"/>
      <c r="J38" s="657"/>
      <c r="K38" s="657"/>
      <c r="L38" s="657"/>
      <c r="M38" s="657"/>
      <c r="N38" s="657"/>
      <c r="O38" s="657"/>
      <c r="P38" s="657"/>
      <c r="Q38" s="658"/>
      <c r="R38" s="659">
        <v>228800</v>
      </c>
      <c r="S38" s="660"/>
      <c r="T38" s="660"/>
      <c r="U38" s="660"/>
      <c r="V38" s="660"/>
      <c r="W38" s="660"/>
      <c r="X38" s="660"/>
      <c r="Y38" s="661"/>
      <c r="Z38" s="662">
        <v>4.4000000000000004</v>
      </c>
      <c r="AA38" s="662"/>
      <c r="AB38" s="662"/>
      <c r="AC38" s="662"/>
      <c r="AD38" s="663" t="s">
        <v>236</v>
      </c>
      <c r="AE38" s="663"/>
      <c r="AF38" s="663"/>
      <c r="AG38" s="663"/>
      <c r="AH38" s="663"/>
      <c r="AI38" s="663"/>
      <c r="AJ38" s="663"/>
      <c r="AK38" s="663"/>
      <c r="AL38" s="664" t="s">
        <v>131</v>
      </c>
      <c r="AM38" s="665"/>
      <c r="AN38" s="665"/>
      <c r="AO38" s="666"/>
      <c r="AQ38" s="722" t="s">
        <v>337</v>
      </c>
      <c r="AR38" s="723"/>
      <c r="AS38" s="723"/>
      <c r="AT38" s="723"/>
      <c r="AU38" s="723"/>
      <c r="AV38" s="723"/>
      <c r="AW38" s="723"/>
      <c r="AX38" s="723"/>
      <c r="AY38" s="724"/>
      <c r="AZ38" s="659">
        <v>85878</v>
      </c>
      <c r="BA38" s="660"/>
      <c r="BB38" s="660"/>
      <c r="BC38" s="660"/>
      <c r="BD38" s="692"/>
      <c r="BE38" s="692"/>
      <c r="BF38" s="714"/>
      <c r="BG38" s="656" t="s">
        <v>338</v>
      </c>
      <c r="BH38" s="657"/>
      <c r="BI38" s="657"/>
      <c r="BJ38" s="657"/>
      <c r="BK38" s="657"/>
      <c r="BL38" s="657"/>
      <c r="BM38" s="657"/>
      <c r="BN38" s="657"/>
      <c r="BO38" s="657"/>
      <c r="BP38" s="657"/>
      <c r="BQ38" s="657"/>
      <c r="BR38" s="657"/>
      <c r="BS38" s="657"/>
      <c r="BT38" s="657"/>
      <c r="BU38" s="658"/>
      <c r="BV38" s="659">
        <v>606</v>
      </c>
      <c r="BW38" s="660"/>
      <c r="BX38" s="660"/>
      <c r="BY38" s="660"/>
      <c r="BZ38" s="660"/>
      <c r="CA38" s="660"/>
      <c r="CB38" s="669"/>
      <c r="CD38" s="656" t="s">
        <v>339</v>
      </c>
      <c r="CE38" s="657"/>
      <c r="CF38" s="657"/>
      <c r="CG38" s="657"/>
      <c r="CH38" s="657"/>
      <c r="CI38" s="657"/>
      <c r="CJ38" s="657"/>
      <c r="CK38" s="657"/>
      <c r="CL38" s="657"/>
      <c r="CM38" s="657"/>
      <c r="CN38" s="657"/>
      <c r="CO38" s="657"/>
      <c r="CP38" s="657"/>
      <c r="CQ38" s="658"/>
      <c r="CR38" s="659">
        <v>448098</v>
      </c>
      <c r="CS38" s="660"/>
      <c r="CT38" s="660"/>
      <c r="CU38" s="660"/>
      <c r="CV38" s="660"/>
      <c r="CW38" s="660"/>
      <c r="CX38" s="660"/>
      <c r="CY38" s="661"/>
      <c r="CZ38" s="664">
        <v>9.3000000000000007</v>
      </c>
      <c r="DA38" s="690"/>
      <c r="DB38" s="690"/>
      <c r="DC38" s="694"/>
      <c r="DD38" s="668">
        <v>419470</v>
      </c>
      <c r="DE38" s="660"/>
      <c r="DF38" s="660"/>
      <c r="DG38" s="660"/>
      <c r="DH38" s="660"/>
      <c r="DI38" s="660"/>
      <c r="DJ38" s="660"/>
      <c r="DK38" s="661"/>
      <c r="DL38" s="668">
        <v>348143</v>
      </c>
      <c r="DM38" s="660"/>
      <c r="DN38" s="660"/>
      <c r="DO38" s="660"/>
      <c r="DP38" s="660"/>
      <c r="DQ38" s="660"/>
      <c r="DR38" s="660"/>
      <c r="DS38" s="660"/>
      <c r="DT38" s="660"/>
      <c r="DU38" s="660"/>
      <c r="DV38" s="661"/>
      <c r="DW38" s="664">
        <v>12.3</v>
      </c>
      <c r="DX38" s="690"/>
      <c r="DY38" s="690"/>
      <c r="DZ38" s="690"/>
      <c r="EA38" s="690"/>
      <c r="EB38" s="690"/>
      <c r="EC38" s="691"/>
    </row>
    <row r="39" spans="2:133" ht="11.25" customHeight="1" x14ac:dyDescent="0.2">
      <c r="B39" s="656" t="s">
        <v>340</v>
      </c>
      <c r="C39" s="657"/>
      <c r="D39" s="657"/>
      <c r="E39" s="657"/>
      <c r="F39" s="657"/>
      <c r="G39" s="657"/>
      <c r="H39" s="657"/>
      <c r="I39" s="657"/>
      <c r="J39" s="657"/>
      <c r="K39" s="657"/>
      <c r="L39" s="657"/>
      <c r="M39" s="657"/>
      <c r="N39" s="657"/>
      <c r="O39" s="657"/>
      <c r="P39" s="657"/>
      <c r="Q39" s="658"/>
      <c r="R39" s="659" t="s">
        <v>236</v>
      </c>
      <c r="S39" s="660"/>
      <c r="T39" s="660"/>
      <c r="U39" s="660"/>
      <c r="V39" s="660"/>
      <c r="W39" s="660"/>
      <c r="X39" s="660"/>
      <c r="Y39" s="661"/>
      <c r="Z39" s="662" t="s">
        <v>236</v>
      </c>
      <c r="AA39" s="662"/>
      <c r="AB39" s="662"/>
      <c r="AC39" s="662"/>
      <c r="AD39" s="663" t="s">
        <v>131</v>
      </c>
      <c r="AE39" s="663"/>
      <c r="AF39" s="663"/>
      <c r="AG39" s="663"/>
      <c r="AH39" s="663"/>
      <c r="AI39" s="663"/>
      <c r="AJ39" s="663"/>
      <c r="AK39" s="663"/>
      <c r="AL39" s="664" t="s">
        <v>131</v>
      </c>
      <c r="AM39" s="665"/>
      <c r="AN39" s="665"/>
      <c r="AO39" s="666"/>
      <c r="AQ39" s="722" t="s">
        <v>341</v>
      </c>
      <c r="AR39" s="723"/>
      <c r="AS39" s="723"/>
      <c r="AT39" s="723"/>
      <c r="AU39" s="723"/>
      <c r="AV39" s="723"/>
      <c r="AW39" s="723"/>
      <c r="AX39" s="723"/>
      <c r="AY39" s="724"/>
      <c r="AZ39" s="659" t="s">
        <v>131</v>
      </c>
      <c r="BA39" s="660"/>
      <c r="BB39" s="660"/>
      <c r="BC39" s="660"/>
      <c r="BD39" s="692"/>
      <c r="BE39" s="692"/>
      <c r="BF39" s="714"/>
      <c r="BG39" s="656" t="s">
        <v>342</v>
      </c>
      <c r="BH39" s="657"/>
      <c r="BI39" s="657"/>
      <c r="BJ39" s="657"/>
      <c r="BK39" s="657"/>
      <c r="BL39" s="657"/>
      <c r="BM39" s="657"/>
      <c r="BN39" s="657"/>
      <c r="BO39" s="657"/>
      <c r="BP39" s="657"/>
      <c r="BQ39" s="657"/>
      <c r="BR39" s="657"/>
      <c r="BS39" s="657"/>
      <c r="BT39" s="657"/>
      <c r="BU39" s="658"/>
      <c r="BV39" s="659">
        <v>973</v>
      </c>
      <c r="BW39" s="660"/>
      <c r="BX39" s="660"/>
      <c r="BY39" s="660"/>
      <c r="BZ39" s="660"/>
      <c r="CA39" s="660"/>
      <c r="CB39" s="669"/>
      <c r="CD39" s="656" t="s">
        <v>343</v>
      </c>
      <c r="CE39" s="657"/>
      <c r="CF39" s="657"/>
      <c r="CG39" s="657"/>
      <c r="CH39" s="657"/>
      <c r="CI39" s="657"/>
      <c r="CJ39" s="657"/>
      <c r="CK39" s="657"/>
      <c r="CL39" s="657"/>
      <c r="CM39" s="657"/>
      <c r="CN39" s="657"/>
      <c r="CO39" s="657"/>
      <c r="CP39" s="657"/>
      <c r="CQ39" s="658"/>
      <c r="CR39" s="659">
        <v>798626</v>
      </c>
      <c r="CS39" s="692"/>
      <c r="CT39" s="692"/>
      <c r="CU39" s="692"/>
      <c r="CV39" s="692"/>
      <c r="CW39" s="692"/>
      <c r="CX39" s="692"/>
      <c r="CY39" s="693"/>
      <c r="CZ39" s="664">
        <v>16.5</v>
      </c>
      <c r="DA39" s="690"/>
      <c r="DB39" s="690"/>
      <c r="DC39" s="694"/>
      <c r="DD39" s="668">
        <v>755863</v>
      </c>
      <c r="DE39" s="692"/>
      <c r="DF39" s="692"/>
      <c r="DG39" s="692"/>
      <c r="DH39" s="692"/>
      <c r="DI39" s="692"/>
      <c r="DJ39" s="692"/>
      <c r="DK39" s="693"/>
      <c r="DL39" s="668" t="s">
        <v>131</v>
      </c>
      <c r="DM39" s="692"/>
      <c r="DN39" s="692"/>
      <c r="DO39" s="692"/>
      <c r="DP39" s="692"/>
      <c r="DQ39" s="692"/>
      <c r="DR39" s="692"/>
      <c r="DS39" s="692"/>
      <c r="DT39" s="692"/>
      <c r="DU39" s="692"/>
      <c r="DV39" s="693"/>
      <c r="DW39" s="664" t="s">
        <v>131</v>
      </c>
      <c r="DX39" s="690"/>
      <c r="DY39" s="690"/>
      <c r="DZ39" s="690"/>
      <c r="EA39" s="690"/>
      <c r="EB39" s="690"/>
      <c r="EC39" s="691"/>
    </row>
    <row r="40" spans="2:133" ht="11.25" customHeight="1" x14ac:dyDescent="0.2">
      <c r="B40" s="656" t="s">
        <v>344</v>
      </c>
      <c r="C40" s="657"/>
      <c r="D40" s="657"/>
      <c r="E40" s="657"/>
      <c r="F40" s="657"/>
      <c r="G40" s="657"/>
      <c r="H40" s="657"/>
      <c r="I40" s="657"/>
      <c r="J40" s="657"/>
      <c r="K40" s="657"/>
      <c r="L40" s="657"/>
      <c r="M40" s="657"/>
      <c r="N40" s="657"/>
      <c r="O40" s="657"/>
      <c r="P40" s="657"/>
      <c r="Q40" s="658"/>
      <c r="R40" s="659">
        <v>24600</v>
      </c>
      <c r="S40" s="660"/>
      <c r="T40" s="660"/>
      <c r="U40" s="660"/>
      <c r="V40" s="660"/>
      <c r="W40" s="660"/>
      <c r="X40" s="660"/>
      <c r="Y40" s="661"/>
      <c r="Z40" s="662">
        <v>0.5</v>
      </c>
      <c r="AA40" s="662"/>
      <c r="AB40" s="662"/>
      <c r="AC40" s="662"/>
      <c r="AD40" s="663" t="s">
        <v>236</v>
      </c>
      <c r="AE40" s="663"/>
      <c r="AF40" s="663"/>
      <c r="AG40" s="663"/>
      <c r="AH40" s="663"/>
      <c r="AI40" s="663"/>
      <c r="AJ40" s="663"/>
      <c r="AK40" s="663"/>
      <c r="AL40" s="664" t="s">
        <v>236</v>
      </c>
      <c r="AM40" s="665"/>
      <c r="AN40" s="665"/>
      <c r="AO40" s="666"/>
      <c r="AQ40" s="722" t="s">
        <v>345</v>
      </c>
      <c r="AR40" s="723"/>
      <c r="AS40" s="723"/>
      <c r="AT40" s="723"/>
      <c r="AU40" s="723"/>
      <c r="AV40" s="723"/>
      <c r="AW40" s="723"/>
      <c r="AX40" s="723"/>
      <c r="AY40" s="724"/>
      <c r="AZ40" s="659" t="s">
        <v>131</v>
      </c>
      <c r="BA40" s="660"/>
      <c r="BB40" s="660"/>
      <c r="BC40" s="660"/>
      <c r="BD40" s="692"/>
      <c r="BE40" s="692"/>
      <c r="BF40" s="714"/>
      <c r="BG40" s="707" t="s">
        <v>346</v>
      </c>
      <c r="BH40" s="708"/>
      <c r="BI40" s="708"/>
      <c r="BJ40" s="708"/>
      <c r="BK40" s="708"/>
      <c r="BL40" s="223"/>
      <c r="BM40" s="657" t="s">
        <v>347</v>
      </c>
      <c r="BN40" s="657"/>
      <c r="BO40" s="657"/>
      <c r="BP40" s="657"/>
      <c r="BQ40" s="657"/>
      <c r="BR40" s="657"/>
      <c r="BS40" s="657"/>
      <c r="BT40" s="657"/>
      <c r="BU40" s="658"/>
      <c r="BV40" s="659" t="s">
        <v>236</v>
      </c>
      <c r="BW40" s="660"/>
      <c r="BX40" s="660"/>
      <c r="BY40" s="660"/>
      <c r="BZ40" s="660"/>
      <c r="CA40" s="660"/>
      <c r="CB40" s="669"/>
      <c r="CD40" s="656" t="s">
        <v>348</v>
      </c>
      <c r="CE40" s="657"/>
      <c r="CF40" s="657"/>
      <c r="CG40" s="657"/>
      <c r="CH40" s="657"/>
      <c r="CI40" s="657"/>
      <c r="CJ40" s="657"/>
      <c r="CK40" s="657"/>
      <c r="CL40" s="657"/>
      <c r="CM40" s="657"/>
      <c r="CN40" s="657"/>
      <c r="CO40" s="657"/>
      <c r="CP40" s="657"/>
      <c r="CQ40" s="658"/>
      <c r="CR40" s="659">
        <v>7967</v>
      </c>
      <c r="CS40" s="660"/>
      <c r="CT40" s="660"/>
      <c r="CU40" s="660"/>
      <c r="CV40" s="660"/>
      <c r="CW40" s="660"/>
      <c r="CX40" s="660"/>
      <c r="CY40" s="661"/>
      <c r="CZ40" s="664">
        <v>0.2</v>
      </c>
      <c r="DA40" s="690"/>
      <c r="DB40" s="690"/>
      <c r="DC40" s="694"/>
      <c r="DD40" s="668">
        <v>3967</v>
      </c>
      <c r="DE40" s="660"/>
      <c r="DF40" s="660"/>
      <c r="DG40" s="660"/>
      <c r="DH40" s="660"/>
      <c r="DI40" s="660"/>
      <c r="DJ40" s="660"/>
      <c r="DK40" s="661"/>
      <c r="DL40" s="668" t="s">
        <v>236</v>
      </c>
      <c r="DM40" s="660"/>
      <c r="DN40" s="660"/>
      <c r="DO40" s="660"/>
      <c r="DP40" s="660"/>
      <c r="DQ40" s="660"/>
      <c r="DR40" s="660"/>
      <c r="DS40" s="660"/>
      <c r="DT40" s="660"/>
      <c r="DU40" s="660"/>
      <c r="DV40" s="661"/>
      <c r="DW40" s="664" t="s">
        <v>131</v>
      </c>
      <c r="DX40" s="690"/>
      <c r="DY40" s="690"/>
      <c r="DZ40" s="690"/>
      <c r="EA40" s="690"/>
      <c r="EB40" s="690"/>
      <c r="EC40" s="691"/>
    </row>
    <row r="41" spans="2:133" ht="11.25" customHeight="1" x14ac:dyDescent="0.2">
      <c r="B41" s="680" t="s">
        <v>349</v>
      </c>
      <c r="C41" s="681"/>
      <c r="D41" s="681"/>
      <c r="E41" s="681"/>
      <c r="F41" s="681"/>
      <c r="G41" s="681"/>
      <c r="H41" s="681"/>
      <c r="I41" s="681"/>
      <c r="J41" s="681"/>
      <c r="K41" s="681"/>
      <c r="L41" s="681"/>
      <c r="M41" s="681"/>
      <c r="N41" s="681"/>
      <c r="O41" s="681"/>
      <c r="P41" s="681"/>
      <c r="Q41" s="682"/>
      <c r="R41" s="731">
        <v>5141708</v>
      </c>
      <c r="S41" s="732"/>
      <c r="T41" s="732"/>
      <c r="U41" s="732"/>
      <c r="V41" s="732"/>
      <c r="W41" s="732"/>
      <c r="X41" s="732"/>
      <c r="Y41" s="736"/>
      <c r="Z41" s="737">
        <v>100</v>
      </c>
      <c r="AA41" s="737"/>
      <c r="AB41" s="737"/>
      <c r="AC41" s="737"/>
      <c r="AD41" s="738">
        <v>2800820</v>
      </c>
      <c r="AE41" s="738"/>
      <c r="AF41" s="738"/>
      <c r="AG41" s="738"/>
      <c r="AH41" s="738"/>
      <c r="AI41" s="738"/>
      <c r="AJ41" s="738"/>
      <c r="AK41" s="738"/>
      <c r="AL41" s="739">
        <v>100</v>
      </c>
      <c r="AM41" s="719"/>
      <c r="AN41" s="719"/>
      <c r="AO41" s="740"/>
      <c r="AQ41" s="722" t="s">
        <v>350</v>
      </c>
      <c r="AR41" s="723"/>
      <c r="AS41" s="723"/>
      <c r="AT41" s="723"/>
      <c r="AU41" s="723"/>
      <c r="AV41" s="723"/>
      <c r="AW41" s="723"/>
      <c r="AX41" s="723"/>
      <c r="AY41" s="724"/>
      <c r="AZ41" s="659">
        <v>78753</v>
      </c>
      <c r="BA41" s="660"/>
      <c r="BB41" s="660"/>
      <c r="BC41" s="660"/>
      <c r="BD41" s="692"/>
      <c r="BE41" s="692"/>
      <c r="BF41" s="714"/>
      <c r="BG41" s="707"/>
      <c r="BH41" s="708"/>
      <c r="BI41" s="708"/>
      <c r="BJ41" s="708"/>
      <c r="BK41" s="708"/>
      <c r="BL41" s="223"/>
      <c r="BM41" s="657" t="s">
        <v>351</v>
      </c>
      <c r="BN41" s="657"/>
      <c r="BO41" s="657"/>
      <c r="BP41" s="657"/>
      <c r="BQ41" s="657"/>
      <c r="BR41" s="657"/>
      <c r="BS41" s="657"/>
      <c r="BT41" s="657"/>
      <c r="BU41" s="658"/>
      <c r="BV41" s="659" t="s">
        <v>236</v>
      </c>
      <c r="BW41" s="660"/>
      <c r="BX41" s="660"/>
      <c r="BY41" s="660"/>
      <c r="BZ41" s="660"/>
      <c r="CA41" s="660"/>
      <c r="CB41" s="669"/>
      <c r="CD41" s="656" t="s">
        <v>352</v>
      </c>
      <c r="CE41" s="657"/>
      <c r="CF41" s="657"/>
      <c r="CG41" s="657"/>
      <c r="CH41" s="657"/>
      <c r="CI41" s="657"/>
      <c r="CJ41" s="657"/>
      <c r="CK41" s="657"/>
      <c r="CL41" s="657"/>
      <c r="CM41" s="657"/>
      <c r="CN41" s="657"/>
      <c r="CO41" s="657"/>
      <c r="CP41" s="657"/>
      <c r="CQ41" s="658"/>
      <c r="CR41" s="659" t="s">
        <v>236</v>
      </c>
      <c r="CS41" s="692"/>
      <c r="CT41" s="692"/>
      <c r="CU41" s="692"/>
      <c r="CV41" s="692"/>
      <c r="CW41" s="692"/>
      <c r="CX41" s="692"/>
      <c r="CY41" s="693"/>
      <c r="CZ41" s="664" t="s">
        <v>131</v>
      </c>
      <c r="DA41" s="690"/>
      <c r="DB41" s="690"/>
      <c r="DC41" s="694"/>
      <c r="DD41" s="668" t="s">
        <v>236</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353</v>
      </c>
      <c r="AR42" s="729"/>
      <c r="AS42" s="729"/>
      <c r="AT42" s="729"/>
      <c r="AU42" s="729"/>
      <c r="AV42" s="729"/>
      <c r="AW42" s="729"/>
      <c r="AX42" s="729"/>
      <c r="AY42" s="730"/>
      <c r="AZ42" s="731">
        <v>222748</v>
      </c>
      <c r="BA42" s="732"/>
      <c r="BB42" s="732"/>
      <c r="BC42" s="732"/>
      <c r="BD42" s="718"/>
      <c r="BE42" s="718"/>
      <c r="BF42" s="720"/>
      <c r="BG42" s="709"/>
      <c r="BH42" s="710"/>
      <c r="BI42" s="710"/>
      <c r="BJ42" s="710"/>
      <c r="BK42" s="710"/>
      <c r="BL42" s="224"/>
      <c r="BM42" s="681" t="s">
        <v>354</v>
      </c>
      <c r="BN42" s="681"/>
      <c r="BO42" s="681"/>
      <c r="BP42" s="681"/>
      <c r="BQ42" s="681"/>
      <c r="BR42" s="681"/>
      <c r="BS42" s="681"/>
      <c r="BT42" s="681"/>
      <c r="BU42" s="682"/>
      <c r="BV42" s="731" t="s">
        <v>236</v>
      </c>
      <c r="BW42" s="732"/>
      <c r="BX42" s="732"/>
      <c r="BY42" s="732"/>
      <c r="BZ42" s="732"/>
      <c r="CA42" s="732"/>
      <c r="CB42" s="741"/>
      <c r="CD42" s="656" t="s">
        <v>355</v>
      </c>
      <c r="CE42" s="657"/>
      <c r="CF42" s="657"/>
      <c r="CG42" s="657"/>
      <c r="CH42" s="657"/>
      <c r="CI42" s="657"/>
      <c r="CJ42" s="657"/>
      <c r="CK42" s="657"/>
      <c r="CL42" s="657"/>
      <c r="CM42" s="657"/>
      <c r="CN42" s="657"/>
      <c r="CO42" s="657"/>
      <c r="CP42" s="657"/>
      <c r="CQ42" s="658"/>
      <c r="CR42" s="659">
        <v>406219</v>
      </c>
      <c r="CS42" s="692"/>
      <c r="CT42" s="692"/>
      <c r="CU42" s="692"/>
      <c r="CV42" s="692"/>
      <c r="CW42" s="692"/>
      <c r="CX42" s="692"/>
      <c r="CY42" s="693"/>
      <c r="CZ42" s="664">
        <v>8.4</v>
      </c>
      <c r="DA42" s="690"/>
      <c r="DB42" s="690"/>
      <c r="DC42" s="694"/>
      <c r="DD42" s="668">
        <v>134491</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14" t="s">
        <v>356</v>
      </c>
      <c r="CD43" s="656" t="s">
        <v>357</v>
      </c>
      <c r="CE43" s="657"/>
      <c r="CF43" s="657"/>
      <c r="CG43" s="657"/>
      <c r="CH43" s="657"/>
      <c r="CI43" s="657"/>
      <c r="CJ43" s="657"/>
      <c r="CK43" s="657"/>
      <c r="CL43" s="657"/>
      <c r="CM43" s="657"/>
      <c r="CN43" s="657"/>
      <c r="CO43" s="657"/>
      <c r="CP43" s="657"/>
      <c r="CQ43" s="658"/>
      <c r="CR43" s="659">
        <v>10398</v>
      </c>
      <c r="CS43" s="692"/>
      <c r="CT43" s="692"/>
      <c r="CU43" s="692"/>
      <c r="CV43" s="692"/>
      <c r="CW43" s="692"/>
      <c r="CX43" s="692"/>
      <c r="CY43" s="693"/>
      <c r="CZ43" s="664">
        <v>0.2</v>
      </c>
      <c r="DA43" s="690"/>
      <c r="DB43" s="690"/>
      <c r="DC43" s="694"/>
      <c r="DD43" s="668">
        <v>10398</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358</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306</v>
      </c>
      <c r="CE44" s="696"/>
      <c r="CF44" s="656" t="s">
        <v>359</v>
      </c>
      <c r="CG44" s="657"/>
      <c r="CH44" s="657"/>
      <c r="CI44" s="657"/>
      <c r="CJ44" s="657"/>
      <c r="CK44" s="657"/>
      <c r="CL44" s="657"/>
      <c r="CM44" s="657"/>
      <c r="CN44" s="657"/>
      <c r="CO44" s="657"/>
      <c r="CP44" s="657"/>
      <c r="CQ44" s="658"/>
      <c r="CR44" s="659">
        <v>404203</v>
      </c>
      <c r="CS44" s="660"/>
      <c r="CT44" s="660"/>
      <c r="CU44" s="660"/>
      <c r="CV44" s="660"/>
      <c r="CW44" s="660"/>
      <c r="CX44" s="660"/>
      <c r="CY44" s="661"/>
      <c r="CZ44" s="664">
        <v>8.4</v>
      </c>
      <c r="DA44" s="665"/>
      <c r="DB44" s="665"/>
      <c r="DC44" s="671"/>
      <c r="DD44" s="668">
        <v>132475</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360</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361</v>
      </c>
      <c r="CG45" s="657"/>
      <c r="CH45" s="657"/>
      <c r="CI45" s="657"/>
      <c r="CJ45" s="657"/>
      <c r="CK45" s="657"/>
      <c r="CL45" s="657"/>
      <c r="CM45" s="657"/>
      <c r="CN45" s="657"/>
      <c r="CO45" s="657"/>
      <c r="CP45" s="657"/>
      <c r="CQ45" s="658"/>
      <c r="CR45" s="659">
        <v>63528</v>
      </c>
      <c r="CS45" s="692"/>
      <c r="CT45" s="692"/>
      <c r="CU45" s="692"/>
      <c r="CV45" s="692"/>
      <c r="CW45" s="692"/>
      <c r="CX45" s="692"/>
      <c r="CY45" s="693"/>
      <c r="CZ45" s="664">
        <v>1.3</v>
      </c>
      <c r="DA45" s="690"/>
      <c r="DB45" s="690"/>
      <c r="DC45" s="694"/>
      <c r="DD45" s="668">
        <v>8853</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25"/>
      <c r="CD46" s="697"/>
      <c r="CE46" s="698"/>
      <c r="CF46" s="656" t="s">
        <v>362</v>
      </c>
      <c r="CG46" s="657"/>
      <c r="CH46" s="657"/>
      <c r="CI46" s="657"/>
      <c r="CJ46" s="657"/>
      <c r="CK46" s="657"/>
      <c r="CL46" s="657"/>
      <c r="CM46" s="657"/>
      <c r="CN46" s="657"/>
      <c r="CO46" s="657"/>
      <c r="CP46" s="657"/>
      <c r="CQ46" s="658"/>
      <c r="CR46" s="659">
        <v>339475</v>
      </c>
      <c r="CS46" s="660"/>
      <c r="CT46" s="660"/>
      <c r="CU46" s="660"/>
      <c r="CV46" s="660"/>
      <c r="CW46" s="660"/>
      <c r="CX46" s="660"/>
      <c r="CY46" s="661"/>
      <c r="CZ46" s="664">
        <v>7</v>
      </c>
      <c r="DA46" s="665"/>
      <c r="DB46" s="665"/>
      <c r="DC46" s="671"/>
      <c r="DD46" s="668">
        <v>122422</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25"/>
      <c r="CD47" s="697"/>
      <c r="CE47" s="698"/>
      <c r="CF47" s="656" t="s">
        <v>363</v>
      </c>
      <c r="CG47" s="657"/>
      <c r="CH47" s="657"/>
      <c r="CI47" s="657"/>
      <c r="CJ47" s="657"/>
      <c r="CK47" s="657"/>
      <c r="CL47" s="657"/>
      <c r="CM47" s="657"/>
      <c r="CN47" s="657"/>
      <c r="CO47" s="657"/>
      <c r="CP47" s="657"/>
      <c r="CQ47" s="658"/>
      <c r="CR47" s="659">
        <v>2016</v>
      </c>
      <c r="CS47" s="692"/>
      <c r="CT47" s="692"/>
      <c r="CU47" s="692"/>
      <c r="CV47" s="692"/>
      <c r="CW47" s="692"/>
      <c r="CX47" s="692"/>
      <c r="CY47" s="693"/>
      <c r="CZ47" s="664">
        <v>0</v>
      </c>
      <c r="DA47" s="690"/>
      <c r="DB47" s="690"/>
      <c r="DC47" s="694"/>
      <c r="DD47" s="668">
        <v>2016</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ht="10.8" x14ac:dyDescent="0.2">
      <c r="B48" s="225"/>
      <c r="CD48" s="699"/>
      <c r="CE48" s="700"/>
      <c r="CF48" s="656" t="s">
        <v>364</v>
      </c>
      <c r="CG48" s="657"/>
      <c r="CH48" s="657"/>
      <c r="CI48" s="657"/>
      <c r="CJ48" s="657"/>
      <c r="CK48" s="657"/>
      <c r="CL48" s="657"/>
      <c r="CM48" s="657"/>
      <c r="CN48" s="657"/>
      <c r="CO48" s="657"/>
      <c r="CP48" s="657"/>
      <c r="CQ48" s="658"/>
      <c r="CR48" s="659" t="s">
        <v>236</v>
      </c>
      <c r="CS48" s="660"/>
      <c r="CT48" s="660"/>
      <c r="CU48" s="660"/>
      <c r="CV48" s="660"/>
      <c r="CW48" s="660"/>
      <c r="CX48" s="660"/>
      <c r="CY48" s="661"/>
      <c r="CZ48" s="664" t="s">
        <v>131</v>
      </c>
      <c r="DA48" s="665"/>
      <c r="DB48" s="665"/>
      <c r="DC48" s="671"/>
      <c r="DD48" s="668" t="s">
        <v>236</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25"/>
      <c r="CD49" s="680" t="s">
        <v>365</v>
      </c>
      <c r="CE49" s="681"/>
      <c r="CF49" s="681"/>
      <c r="CG49" s="681"/>
      <c r="CH49" s="681"/>
      <c r="CI49" s="681"/>
      <c r="CJ49" s="681"/>
      <c r="CK49" s="681"/>
      <c r="CL49" s="681"/>
      <c r="CM49" s="681"/>
      <c r="CN49" s="681"/>
      <c r="CO49" s="681"/>
      <c r="CP49" s="681"/>
      <c r="CQ49" s="682"/>
      <c r="CR49" s="731">
        <v>4834870</v>
      </c>
      <c r="CS49" s="718"/>
      <c r="CT49" s="718"/>
      <c r="CU49" s="718"/>
      <c r="CV49" s="718"/>
      <c r="CW49" s="718"/>
      <c r="CX49" s="718"/>
      <c r="CY49" s="747"/>
      <c r="CZ49" s="739">
        <v>100</v>
      </c>
      <c r="DA49" s="748"/>
      <c r="DB49" s="748"/>
      <c r="DC49" s="749"/>
      <c r="DD49" s="750">
        <v>3737358</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EqSfsrf4/QPxnp9GZKchDfEkOB7GwUo9ldW5xRwcCif49sYa9fgcjwC+wlB7UvcTqeWuAfZHLgn92xC5SFmZiA==" saltValue="uxNPILlRE9/7SI1BUtFiQ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31" customWidth="1"/>
    <col min="131" max="131" width="1.6640625" style="231" customWidth="1"/>
    <col min="132" max="16384" width="9" style="231" hidden="1"/>
  </cols>
  <sheetData>
    <row r="1" spans="1:131" ht="11.25" customHeight="1" thickBot="1" x14ac:dyDescent="0.25">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5">
      <c r="A2" s="757" t="s">
        <v>366</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758" t="s">
        <v>367</v>
      </c>
      <c r="DK2" s="759"/>
      <c r="DL2" s="759"/>
      <c r="DM2" s="759"/>
      <c r="DN2" s="759"/>
      <c r="DO2" s="760"/>
      <c r="DP2" s="228"/>
      <c r="DQ2" s="758" t="s">
        <v>368</v>
      </c>
      <c r="DR2" s="759"/>
      <c r="DS2" s="759"/>
      <c r="DT2" s="759"/>
      <c r="DU2" s="759"/>
      <c r="DV2" s="759"/>
      <c r="DW2" s="759"/>
      <c r="DX2" s="759"/>
      <c r="DY2" s="759"/>
      <c r="DZ2" s="760"/>
      <c r="EA2" s="230"/>
    </row>
    <row r="3" spans="1:131" ht="11.25" customHeight="1" x14ac:dyDescent="0.2">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5">
      <c r="A4" s="761" t="s">
        <v>369</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32"/>
      <c r="BA4" s="232"/>
      <c r="BB4" s="232"/>
      <c r="BC4" s="232"/>
      <c r="BD4" s="232"/>
      <c r="BE4" s="233"/>
      <c r="BF4" s="233"/>
      <c r="BG4" s="233"/>
      <c r="BH4" s="233"/>
      <c r="BI4" s="233"/>
      <c r="BJ4" s="233"/>
      <c r="BK4" s="233"/>
      <c r="BL4" s="233"/>
      <c r="BM4" s="233"/>
      <c r="BN4" s="233"/>
      <c r="BO4" s="233"/>
      <c r="BP4" s="233"/>
      <c r="BQ4" s="762" t="s">
        <v>370</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34"/>
    </row>
    <row r="5" spans="1:131" s="235" customFormat="1" ht="26.25" customHeight="1" x14ac:dyDescent="0.2">
      <c r="A5" s="763" t="s">
        <v>371</v>
      </c>
      <c r="B5" s="764"/>
      <c r="C5" s="764"/>
      <c r="D5" s="764"/>
      <c r="E5" s="764"/>
      <c r="F5" s="764"/>
      <c r="G5" s="764"/>
      <c r="H5" s="764"/>
      <c r="I5" s="764"/>
      <c r="J5" s="764"/>
      <c r="K5" s="764"/>
      <c r="L5" s="764"/>
      <c r="M5" s="764"/>
      <c r="N5" s="764"/>
      <c r="O5" s="764"/>
      <c r="P5" s="765"/>
      <c r="Q5" s="769" t="s">
        <v>372</v>
      </c>
      <c r="R5" s="770"/>
      <c r="S5" s="770"/>
      <c r="T5" s="770"/>
      <c r="U5" s="771"/>
      <c r="V5" s="769" t="s">
        <v>373</v>
      </c>
      <c r="W5" s="770"/>
      <c r="X5" s="770"/>
      <c r="Y5" s="770"/>
      <c r="Z5" s="771"/>
      <c r="AA5" s="769" t="s">
        <v>374</v>
      </c>
      <c r="AB5" s="770"/>
      <c r="AC5" s="770"/>
      <c r="AD5" s="770"/>
      <c r="AE5" s="770"/>
      <c r="AF5" s="775" t="s">
        <v>375</v>
      </c>
      <c r="AG5" s="770"/>
      <c r="AH5" s="770"/>
      <c r="AI5" s="770"/>
      <c r="AJ5" s="776"/>
      <c r="AK5" s="770" t="s">
        <v>376</v>
      </c>
      <c r="AL5" s="770"/>
      <c r="AM5" s="770"/>
      <c r="AN5" s="770"/>
      <c r="AO5" s="771"/>
      <c r="AP5" s="769" t="s">
        <v>377</v>
      </c>
      <c r="AQ5" s="770"/>
      <c r="AR5" s="770"/>
      <c r="AS5" s="770"/>
      <c r="AT5" s="771"/>
      <c r="AU5" s="769" t="s">
        <v>378</v>
      </c>
      <c r="AV5" s="770"/>
      <c r="AW5" s="770"/>
      <c r="AX5" s="770"/>
      <c r="AY5" s="776"/>
      <c r="AZ5" s="232"/>
      <c r="BA5" s="232"/>
      <c r="BB5" s="232"/>
      <c r="BC5" s="232"/>
      <c r="BD5" s="232"/>
      <c r="BE5" s="233"/>
      <c r="BF5" s="233"/>
      <c r="BG5" s="233"/>
      <c r="BH5" s="233"/>
      <c r="BI5" s="233"/>
      <c r="BJ5" s="233"/>
      <c r="BK5" s="233"/>
      <c r="BL5" s="233"/>
      <c r="BM5" s="233"/>
      <c r="BN5" s="233"/>
      <c r="BO5" s="233"/>
      <c r="BP5" s="233"/>
      <c r="BQ5" s="763" t="s">
        <v>379</v>
      </c>
      <c r="BR5" s="764"/>
      <c r="BS5" s="764"/>
      <c r="BT5" s="764"/>
      <c r="BU5" s="764"/>
      <c r="BV5" s="764"/>
      <c r="BW5" s="764"/>
      <c r="BX5" s="764"/>
      <c r="BY5" s="764"/>
      <c r="BZ5" s="764"/>
      <c r="CA5" s="764"/>
      <c r="CB5" s="764"/>
      <c r="CC5" s="764"/>
      <c r="CD5" s="764"/>
      <c r="CE5" s="764"/>
      <c r="CF5" s="764"/>
      <c r="CG5" s="765"/>
      <c r="CH5" s="769" t="s">
        <v>380</v>
      </c>
      <c r="CI5" s="770"/>
      <c r="CJ5" s="770"/>
      <c r="CK5" s="770"/>
      <c r="CL5" s="771"/>
      <c r="CM5" s="769" t="s">
        <v>381</v>
      </c>
      <c r="CN5" s="770"/>
      <c r="CO5" s="770"/>
      <c r="CP5" s="770"/>
      <c r="CQ5" s="771"/>
      <c r="CR5" s="769" t="s">
        <v>382</v>
      </c>
      <c r="CS5" s="770"/>
      <c r="CT5" s="770"/>
      <c r="CU5" s="770"/>
      <c r="CV5" s="771"/>
      <c r="CW5" s="769" t="s">
        <v>383</v>
      </c>
      <c r="CX5" s="770"/>
      <c r="CY5" s="770"/>
      <c r="CZ5" s="770"/>
      <c r="DA5" s="771"/>
      <c r="DB5" s="769" t="s">
        <v>384</v>
      </c>
      <c r="DC5" s="770"/>
      <c r="DD5" s="770"/>
      <c r="DE5" s="770"/>
      <c r="DF5" s="771"/>
      <c r="DG5" s="799" t="s">
        <v>385</v>
      </c>
      <c r="DH5" s="800"/>
      <c r="DI5" s="800"/>
      <c r="DJ5" s="800"/>
      <c r="DK5" s="801"/>
      <c r="DL5" s="799" t="s">
        <v>386</v>
      </c>
      <c r="DM5" s="800"/>
      <c r="DN5" s="800"/>
      <c r="DO5" s="800"/>
      <c r="DP5" s="801"/>
      <c r="DQ5" s="769" t="s">
        <v>387</v>
      </c>
      <c r="DR5" s="770"/>
      <c r="DS5" s="770"/>
      <c r="DT5" s="770"/>
      <c r="DU5" s="771"/>
      <c r="DV5" s="769" t="s">
        <v>378</v>
      </c>
      <c r="DW5" s="770"/>
      <c r="DX5" s="770"/>
      <c r="DY5" s="770"/>
      <c r="DZ5" s="776"/>
      <c r="EA5" s="234"/>
    </row>
    <row r="6" spans="1:131" s="235"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32"/>
      <c r="BA6" s="232"/>
      <c r="BB6" s="232"/>
      <c r="BC6" s="232"/>
      <c r="BD6" s="232"/>
      <c r="BE6" s="233"/>
      <c r="BF6" s="233"/>
      <c r="BG6" s="233"/>
      <c r="BH6" s="233"/>
      <c r="BI6" s="233"/>
      <c r="BJ6" s="233"/>
      <c r="BK6" s="233"/>
      <c r="BL6" s="233"/>
      <c r="BM6" s="233"/>
      <c r="BN6" s="233"/>
      <c r="BO6" s="233"/>
      <c r="BP6" s="233"/>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34"/>
    </row>
    <row r="7" spans="1:131" s="235" customFormat="1" ht="26.25" customHeight="1" thickTop="1" x14ac:dyDescent="0.2">
      <c r="A7" s="236">
        <v>1</v>
      </c>
      <c r="B7" s="785" t="s">
        <v>388</v>
      </c>
      <c r="C7" s="786"/>
      <c r="D7" s="786"/>
      <c r="E7" s="786"/>
      <c r="F7" s="786"/>
      <c r="G7" s="786"/>
      <c r="H7" s="786"/>
      <c r="I7" s="786"/>
      <c r="J7" s="786"/>
      <c r="K7" s="786"/>
      <c r="L7" s="786"/>
      <c r="M7" s="786"/>
      <c r="N7" s="786"/>
      <c r="O7" s="786"/>
      <c r="P7" s="787"/>
      <c r="Q7" s="788">
        <v>5142</v>
      </c>
      <c r="R7" s="789"/>
      <c r="S7" s="789"/>
      <c r="T7" s="789"/>
      <c r="U7" s="789"/>
      <c r="V7" s="789">
        <v>4835</v>
      </c>
      <c r="W7" s="789"/>
      <c r="X7" s="789"/>
      <c r="Y7" s="789"/>
      <c r="Z7" s="789"/>
      <c r="AA7" s="789">
        <v>307</v>
      </c>
      <c r="AB7" s="789"/>
      <c r="AC7" s="789"/>
      <c r="AD7" s="789"/>
      <c r="AE7" s="790"/>
      <c r="AF7" s="791">
        <v>303</v>
      </c>
      <c r="AG7" s="792"/>
      <c r="AH7" s="792"/>
      <c r="AI7" s="792"/>
      <c r="AJ7" s="793"/>
      <c r="AK7" s="794">
        <v>432</v>
      </c>
      <c r="AL7" s="795"/>
      <c r="AM7" s="795"/>
      <c r="AN7" s="795"/>
      <c r="AO7" s="795"/>
      <c r="AP7" s="795">
        <v>3695</v>
      </c>
      <c r="AQ7" s="795"/>
      <c r="AR7" s="795"/>
      <c r="AS7" s="795"/>
      <c r="AT7" s="795"/>
      <c r="AU7" s="796"/>
      <c r="AV7" s="796"/>
      <c r="AW7" s="796"/>
      <c r="AX7" s="796"/>
      <c r="AY7" s="797"/>
      <c r="AZ7" s="232"/>
      <c r="BA7" s="232"/>
      <c r="BB7" s="232"/>
      <c r="BC7" s="232"/>
      <c r="BD7" s="232"/>
      <c r="BE7" s="233"/>
      <c r="BF7" s="233"/>
      <c r="BG7" s="233"/>
      <c r="BH7" s="233"/>
      <c r="BI7" s="233"/>
      <c r="BJ7" s="233"/>
      <c r="BK7" s="233"/>
      <c r="BL7" s="233"/>
      <c r="BM7" s="233"/>
      <c r="BN7" s="233"/>
      <c r="BO7" s="233"/>
      <c r="BP7" s="233"/>
      <c r="BQ7" s="236">
        <v>1</v>
      </c>
      <c r="BR7" s="237"/>
      <c r="BS7" s="782" t="s">
        <v>588</v>
      </c>
      <c r="BT7" s="783"/>
      <c r="BU7" s="783"/>
      <c r="BV7" s="783"/>
      <c r="BW7" s="783"/>
      <c r="BX7" s="783"/>
      <c r="BY7" s="783"/>
      <c r="BZ7" s="783"/>
      <c r="CA7" s="783"/>
      <c r="CB7" s="783"/>
      <c r="CC7" s="783"/>
      <c r="CD7" s="783"/>
      <c r="CE7" s="783"/>
      <c r="CF7" s="783"/>
      <c r="CG7" s="798"/>
      <c r="CH7" s="779">
        <v>-7</v>
      </c>
      <c r="CI7" s="780"/>
      <c r="CJ7" s="780"/>
      <c r="CK7" s="780"/>
      <c r="CL7" s="781"/>
      <c r="CM7" s="779">
        <v>12</v>
      </c>
      <c r="CN7" s="780"/>
      <c r="CO7" s="780"/>
      <c r="CP7" s="780"/>
      <c r="CQ7" s="781"/>
      <c r="CR7" s="779">
        <v>36</v>
      </c>
      <c r="CS7" s="780"/>
      <c r="CT7" s="780"/>
      <c r="CU7" s="780"/>
      <c r="CV7" s="781"/>
      <c r="CW7" s="779">
        <v>17</v>
      </c>
      <c r="CX7" s="780"/>
      <c r="CY7" s="780"/>
      <c r="CZ7" s="780"/>
      <c r="DA7" s="781"/>
      <c r="DB7" s="779" t="s">
        <v>579</v>
      </c>
      <c r="DC7" s="780"/>
      <c r="DD7" s="780"/>
      <c r="DE7" s="780"/>
      <c r="DF7" s="781"/>
      <c r="DG7" s="779" t="s">
        <v>579</v>
      </c>
      <c r="DH7" s="780"/>
      <c r="DI7" s="780"/>
      <c r="DJ7" s="780"/>
      <c r="DK7" s="781"/>
      <c r="DL7" s="779" t="s">
        <v>579</v>
      </c>
      <c r="DM7" s="780"/>
      <c r="DN7" s="780"/>
      <c r="DO7" s="780"/>
      <c r="DP7" s="781"/>
      <c r="DQ7" s="779" t="s">
        <v>579</v>
      </c>
      <c r="DR7" s="780"/>
      <c r="DS7" s="780"/>
      <c r="DT7" s="780"/>
      <c r="DU7" s="781"/>
      <c r="DV7" s="782"/>
      <c r="DW7" s="783"/>
      <c r="DX7" s="783"/>
      <c r="DY7" s="783"/>
      <c r="DZ7" s="784"/>
      <c r="EA7" s="234"/>
    </row>
    <row r="8" spans="1:131" s="235" customFormat="1" ht="26.25" customHeight="1" x14ac:dyDescent="0.2">
      <c r="A8" s="238">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32"/>
      <c r="BA8" s="232"/>
      <c r="BB8" s="232"/>
      <c r="BC8" s="232"/>
      <c r="BD8" s="232"/>
      <c r="BE8" s="233"/>
      <c r="BF8" s="233"/>
      <c r="BG8" s="233"/>
      <c r="BH8" s="233"/>
      <c r="BI8" s="233"/>
      <c r="BJ8" s="233"/>
      <c r="BK8" s="233"/>
      <c r="BL8" s="233"/>
      <c r="BM8" s="233"/>
      <c r="BN8" s="233"/>
      <c r="BO8" s="233"/>
      <c r="BP8" s="233"/>
      <c r="BQ8" s="238">
        <v>2</v>
      </c>
      <c r="BR8" s="239"/>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34"/>
    </row>
    <row r="9" spans="1:131" s="235" customFormat="1" ht="26.25" customHeight="1" x14ac:dyDescent="0.2">
      <c r="A9" s="238">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32"/>
      <c r="BA9" s="232"/>
      <c r="BB9" s="232"/>
      <c r="BC9" s="232"/>
      <c r="BD9" s="232"/>
      <c r="BE9" s="233"/>
      <c r="BF9" s="233"/>
      <c r="BG9" s="233"/>
      <c r="BH9" s="233"/>
      <c r="BI9" s="233"/>
      <c r="BJ9" s="233"/>
      <c r="BK9" s="233"/>
      <c r="BL9" s="233"/>
      <c r="BM9" s="233"/>
      <c r="BN9" s="233"/>
      <c r="BO9" s="233"/>
      <c r="BP9" s="233"/>
      <c r="BQ9" s="238">
        <v>3</v>
      </c>
      <c r="BR9" s="239"/>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34"/>
    </row>
    <row r="10" spans="1:131" s="235" customFormat="1" ht="26.25" customHeight="1" x14ac:dyDescent="0.2">
      <c r="A10" s="238">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32"/>
      <c r="BA10" s="232"/>
      <c r="BB10" s="232"/>
      <c r="BC10" s="232"/>
      <c r="BD10" s="232"/>
      <c r="BE10" s="233"/>
      <c r="BF10" s="233"/>
      <c r="BG10" s="233"/>
      <c r="BH10" s="233"/>
      <c r="BI10" s="233"/>
      <c r="BJ10" s="233"/>
      <c r="BK10" s="233"/>
      <c r="BL10" s="233"/>
      <c r="BM10" s="233"/>
      <c r="BN10" s="233"/>
      <c r="BO10" s="233"/>
      <c r="BP10" s="233"/>
      <c r="BQ10" s="238">
        <v>4</v>
      </c>
      <c r="BR10" s="239"/>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34"/>
    </row>
    <row r="11" spans="1:131" s="235" customFormat="1" ht="26.25" customHeight="1" x14ac:dyDescent="0.2">
      <c r="A11" s="238">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32"/>
      <c r="BA11" s="232"/>
      <c r="BB11" s="232"/>
      <c r="BC11" s="232"/>
      <c r="BD11" s="232"/>
      <c r="BE11" s="233"/>
      <c r="BF11" s="233"/>
      <c r="BG11" s="233"/>
      <c r="BH11" s="233"/>
      <c r="BI11" s="233"/>
      <c r="BJ11" s="233"/>
      <c r="BK11" s="233"/>
      <c r="BL11" s="233"/>
      <c r="BM11" s="233"/>
      <c r="BN11" s="233"/>
      <c r="BO11" s="233"/>
      <c r="BP11" s="233"/>
      <c r="BQ11" s="238">
        <v>5</v>
      </c>
      <c r="BR11" s="239"/>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34"/>
    </row>
    <row r="12" spans="1:131" s="235" customFormat="1" ht="26.25" customHeight="1" x14ac:dyDescent="0.2">
      <c r="A12" s="238">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32"/>
      <c r="BA12" s="232"/>
      <c r="BB12" s="232"/>
      <c r="BC12" s="232"/>
      <c r="BD12" s="232"/>
      <c r="BE12" s="233"/>
      <c r="BF12" s="233"/>
      <c r="BG12" s="233"/>
      <c r="BH12" s="233"/>
      <c r="BI12" s="233"/>
      <c r="BJ12" s="233"/>
      <c r="BK12" s="233"/>
      <c r="BL12" s="233"/>
      <c r="BM12" s="233"/>
      <c r="BN12" s="233"/>
      <c r="BO12" s="233"/>
      <c r="BP12" s="233"/>
      <c r="BQ12" s="238">
        <v>6</v>
      </c>
      <c r="BR12" s="239"/>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34"/>
    </row>
    <row r="13" spans="1:131" s="235" customFormat="1" ht="26.25" customHeight="1" x14ac:dyDescent="0.2">
      <c r="A13" s="238">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32"/>
      <c r="BA13" s="232"/>
      <c r="BB13" s="232"/>
      <c r="BC13" s="232"/>
      <c r="BD13" s="232"/>
      <c r="BE13" s="233"/>
      <c r="BF13" s="233"/>
      <c r="BG13" s="233"/>
      <c r="BH13" s="233"/>
      <c r="BI13" s="233"/>
      <c r="BJ13" s="233"/>
      <c r="BK13" s="233"/>
      <c r="BL13" s="233"/>
      <c r="BM13" s="233"/>
      <c r="BN13" s="233"/>
      <c r="BO13" s="233"/>
      <c r="BP13" s="233"/>
      <c r="BQ13" s="238">
        <v>7</v>
      </c>
      <c r="BR13" s="239"/>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34"/>
    </row>
    <row r="14" spans="1:131" s="235" customFormat="1" ht="26.25" customHeight="1" x14ac:dyDescent="0.2">
      <c r="A14" s="238">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32"/>
      <c r="BA14" s="232"/>
      <c r="BB14" s="232"/>
      <c r="BC14" s="232"/>
      <c r="BD14" s="232"/>
      <c r="BE14" s="233"/>
      <c r="BF14" s="233"/>
      <c r="BG14" s="233"/>
      <c r="BH14" s="233"/>
      <c r="BI14" s="233"/>
      <c r="BJ14" s="233"/>
      <c r="BK14" s="233"/>
      <c r="BL14" s="233"/>
      <c r="BM14" s="233"/>
      <c r="BN14" s="233"/>
      <c r="BO14" s="233"/>
      <c r="BP14" s="233"/>
      <c r="BQ14" s="238">
        <v>8</v>
      </c>
      <c r="BR14" s="239"/>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34"/>
    </row>
    <row r="15" spans="1:131" s="235" customFormat="1" ht="26.25" customHeight="1" x14ac:dyDescent="0.2">
      <c r="A15" s="238">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32"/>
      <c r="BA15" s="232"/>
      <c r="BB15" s="232"/>
      <c r="BC15" s="232"/>
      <c r="BD15" s="232"/>
      <c r="BE15" s="233"/>
      <c r="BF15" s="233"/>
      <c r="BG15" s="233"/>
      <c r="BH15" s="233"/>
      <c r="BI15" s="233"/>
      <c r="BJ15" s="233"/>
      <c r="BK15" s="233"/>
      <c r="BL15" s="233"/>
      <c r="BM15" s="233"/>
      <c r="BN15" s="233"/>
      <c r="BO15" s="233"/>
      <c r="BP15" s="233"/>
      <c r="BQ15" s="238">
        <v>9</v>
      </c>
      <c r="BR15" s="239"/>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34"/>
    </row>
    <row r="16" spans="1:131" s="235" customFormat="1" ht="26.25" customHeight="1" x14ac:dyDescent="0.2">
      <c r="A16" s="238">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32"/>
      <c r="BA16" s="232"/>
      <c r="BB16" s="232"/>
      <c r="BC16" s="232"/>
      <c r="BD16" s="232"/>
      <c r="BE16" s="233"/>
      <c r="BF16" s="233"/>
      <c r="BG16" s="233"/>
      <c r="BH16" s="233"/>
      <c r="BI16" s="233"/>
      <c r="BJ16" s="233"/>
      <c r="BK16" s="233"/>
      <c r="BL16" s="233"/>
      <c r="BM16" s="233"/>
      <c r="BN16" s="233"/>
      <c r="BO16" s="233"/>
      <c r="BP16" s="233"/>
      <c r="BQ16" s="238">
        <v>10</v>
      </c>
      <c r="BR16" s="239"/>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34"/>
    </row>
    <row r="17" spans="1:131" s="235" customFormat="1" ht="26.25" customHeight="1" x14ac:dyDescent="0.2">
      <c r="A17" s="238">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32"/>
      <c r="BA17" s="232"/>
      <c r="BB17" s="232"/>
      <c r="BC17" s="232"/>
      <c r="BD17" s="232"/>
      <c r="BE17" s="233"/>
      <c r="BF17" s="233"/>
      <c r="BG17" s="233"/>
      <c r="BH17" s="233"/>
      <c r="BI17" s="233"/>
      <c r="BJ17" s="233"/>
      <c r="BK17" s="233"/>
      <c r="BL17" s="233"/>
      <c r="BM17" s="233"/>
      <c r="BN17" s="233"/>
      <c r="BO17" s="233"/>
      <c r="BP17" s="233"/>
      <c r="BQ17" s="238">
        <v>11</v>
      </c>
      <c r="BR17" s="239"/>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34"/>
    </row>
    <row r="18" spans="1:131" s="235" customFormat="1" ht="26.25" customHeight="1" x14ac:dyDescent="0.2">
      <c r="A18" s="238">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32"/>
      <c r="BA18" s="232"/>
      <c r="BB18" s="232"/>
      <c r="BC18" s="232"/>
      <c r="BD18" s="232"/>
      <c r="BE18" s="233"/>
      <c r="BF18" s="233"/>
      <c r="BG18" s="233"/>
      <c r="BH18" s="233"/>
      <c r="BI18" s="233"/>
      <c r="BJ18" s="233"/>
      <c r="BK18" s="233"/>
      <c r="BL18" s="233"/>
      <c r="BM18" s="233"/>
      <c r="BN18" s="233"/>
      <c r="BO18" s="233"/>
      <c r="BP18" s="233"/>
      <c r="BQ18" s="238">
        <v>12</v>
      </c>
      <c r="BR18" s="239"/>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34"/>
    </row>
    <row r="19" spans="1:131" s="235" customFormat="1" ht="26.25" customHeight="1" x14ac:dyDescent="0.2">
      <c r="A19" s="238">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32"/>
      <c r="BA19" s="232"/>
      <c r="BB19" s="232"/>
      <c r="BC19" s="232"/>
      <c r="BD19" s="232"/>
      <c r="BE19" s="233"/>
      <c r="BF19" s="233"/>
      <c r="BG19" s="233"/>
      <c r="BH19" s="233"/>
      <c r="BI19" s="233"/>
      <c r="BJ19" s="233"/>
      <c r="BK19" s="233"/>
      <c r="BL19" s="233"/>
      <c r="BM19" s="233"/>
      <c r="BN19" s="233"/>
      <c r="BO19" s="233"/>
      <c r="BP19" s="233"/>
      <c r="BQ19" s="238">
        <v>13</v>
      </c>
      <c r="BR19" s="239"/>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34"/>
    </row>
    <row r="20" spans="1:131" s="235" customFormat="1" ht="26.25" customHeight="1" x14ac:dyDescent="0.2">
      <c r="A20" s="238">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32"/>
      <c r="BA20" s="232"/>
      <c r="BB20" s="232"/>
      <c r="BC20" s="232"/>
      <c r="BD20" s="232"/>
      <c r="BE20" s="233"/>
      <c r="BF20" s="233"/>
      <c r="BG20" s="233"/>
      <c r="BH20" s="233"/>
      <c r="BI20" s="233"/>
      <c r="BJ20" s="233"/>
      <c r="BK20" s="233"/>
      <c r="BL20" s="233"/>
      <c r="BM20" s="233"/>
      <c r="BN20" s="233"/>
      <c r="BO20" s="233"/>
      <c r="BP20" s="233"/>
      <c r="BQ20" s="238">
        <v>14</v>
      </c>
      <c r="BR20" s="239"/>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34"/>
    </row>
    <row r="21" spans="1:131" s="235" customFormat="1" ht="26.25" customHeight="1" thickBot="1" x14ac:dyDescent="0.25">
      <c r="A21" s="238">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32"/>
      <c r="BA21" s="232"/>
      <c r="BB21" s="232"/>
      <c r="BC21" s="232"/>
      <c r="BD21" s="232"/>
      <c r="BE21" s="233"/>
      <c r="BF21" s="233"/>
      <c r="BG21" s="233"/>
      <c r="BH21" s="233"/>
      <c r="BI21" s="233"/>
      <c r="BJ21" s="233"/>
      <c r="BK21" s="233"/>
      <c r="BL21" s="233"/>
      <c r="BM21" s="233"/>
      <c r="BN21" s="233"/>
      <c r="BO21" s="233"/>
      <c r="BP21" s="233"/>
      <c r="BQ21" s="238">
        <v>15</v>
      </c>
      <c r="BR21" s="239"/>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34"/>
    </row>
    <row r="22" spans="1:131" s="235" customFormat="1" ht="26.25" customHeight="1" x14ac:dyDescent="0.2">
      <c r="A22" s="238">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389</v>
      </c>
      <c r="BA22" s="842"/>
      <c r="BB22" s="842"/>
      <c r="BC22" s="842"/>
      <c r="BD22" s="843"/>
      <c r="BE22" s="233"/>
      <c r="BF22" s="233"/>
      <c r="BG22" s="233"/>
      <c r="BH22" s="233"/>
      <c r="BI22" s="233"/>
      <c r="BJ22" s="233"/>
      <c r="BK22" s="233"/>
      <c r="BL22" s="233"/>
      <c r="BM22" s="233"/>
      <c r="BN22" s="233"/>
      <c r="BO22" s="233"/>
      <c r="BP22" s="233"/>
      <c r="BQ22" s="238">
        <v>16</v>
      </c>
      <c r="BR22" s="239"/>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34"/>
    </row>
    <row r="23" spans="1:131" s="235" customFormat="1" ht="26.25" customHeight="1" thickBot="1" x14ac:dyDescent="0.25">
      <c r="A23" s="240" t="s">
        <v>390</v>
      </c>
      <c r="B23" s="825" t="s">
        <v>391</v>
      </c>
      <c r="C23" s="826"/>
      <c r="D23" s="826"/>
      <c r="E23" s="826"/>
      <c r="F23" s="826"/>
      <c r="G23" s="826"/>
      <c r="H23" s="826"/>
      <c r="I23" s="826"/>
      <c r="J23" s="826"/>
      <c r="K23" s="826"/>
      <c r="L23" s="826"/>
      <c r="M23" s="826"/>
      <c r="N23" s="826"/>
      <c r="O23" s="826"/>
      <c r="P23" s="827"/>
      <c r="Q23" s="828">
        <v>5142</v>
      </c>
      <c r="R23" s="829"/>
      <c r="S23" s="829"/>
      <c r="T23" s="829"/>
      <c r="U23" s="829"/>
      <c r="V23" s="829">
        <v>4835</v>
      </c>
      <c r="W23" s="829"/>
      <c r="X23" s="829"/>
      <c r="Y23" s="829"/>
      <c r="Z23" s="829"/>
      <c r="AA23" s="829">
        <v>307</v>
      </c>
      <c r="AB23" s="829"/>
      <c r="AC23" s="829"/>
      <c r="AD23" s="829"/>
      <c r="AE23" s="830"/>
      <c r="AF23" s="831">
        <v>303</v>
      </c>
      <c r="AG23" s="829"/>
      <c r="AH23" s="829"/>
      <c r="AI23" s="829"/>
      <c r="AJ23" s="832"/>
      <c r="AK23" s="833"/>
      <c r="AL23" s="834"/>
      <c r="AM23" s="834"/>
      <c r="AN23" s="834"/>
      <c r="AO23" s="834"/>
      <c r="AP23" s="829">
        <v>3695</v>
      </c>
      <c r="AQ23" s="829"/>
      <c r="AR23" s="829"/>
      <c r="AS23" s="829"/>
      <c r="AT23" s="829"/>
      <c r="AU23" s="845"/>
      <c r="AV23" s="845"/>
      <c r="AW23" s="845"/>
      <c r="AX23" s="845"/>
      <c r="AY23" s="846"/>
      <c r="AZ23" s="847" t="s">
        <v>131</v>
      </c>
      <c r="BA23" s="848"/>
      <c r="BB23" s="848"/>
      <c r="BC23" s="848"/>
      <c r="BD23" s="849"/>
      <c r="BE23" s="233"/>
      <c r="BF23" s="233"/>
      <c r="BG23" s="233"/>
      <c r="BH23" s="233"/>
      <c r="BI23" s="233"/>
      <c r="BJ23" s="233"/>
      <c r="BK23" s="233"/>
      <c r="BL23" s="233"/>
      <c r="BM23" s="233"/>
      <c r="BN23" s="233"/>
      <c r="BO23" s="233"/>
      <c r="BP23" s="233"/>
      <c r="BQ23" s="238">
        <v>17</v>
      </c>
      <c r="BR23" s="239"/>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34"/>
    </row>
    <row r="24" spans="1:131" s="235" customFormat="1" ht="26.25" customHeight="1" x14ac:dyDescent="0.2">
      <c r="A24" s="844" t="s">
        <v>392</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32"/>
      <c r="BA24" s="232"/>
      <c r="BB24" s="232"/>
      <c r="BC24" s="232"/>
      <c r="BD24" s="232"/>
      <c r="BE24" s="233"/>
      <c r="BF24" s="233"/>
      <c r="BG24" s="233"/>
      <c r="BH24" s="233"/>
      <c r="BI24" s="233"/>
      <c r="BJ24" s="233"/>
      <c r="BK24" s="233"/>
      <c r="BL24" s="233"/>
      <c r="BM24" s="233"/>
      <c r="BN24" s="233"/>
      <c r="BO24" s="233"/>
      <c r="BP24" s="233"/>
      <c r="BQ24" s="238">
        <v>18</v>
      </c>
      <c r="BR24" s="239"/>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34"/>
    </row>
    <row r="25" spans="1:131" ht="26.25" customHeight="1" thickBot="1" x14ac:dyDescent="0.25">
      <c r="A25" s="761" t="s">
        <v>393</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32"/>
      <c r="BK25" s="232"/>
      <c r="BL25" s="232"/>
      <c r="BM25" s="232"/>
      <c r="BN25" s="232"/>
      <c r="BO25" s="241"/>
      <c r="BP25" s="241"/>
      <c r="BQ25" s="238">
        <v>19</v>
      </c>
      <c r="BR25" s="239"/>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30"/>
    </row>
    <row r="26" spans="1:131" ht="26.25" customHeight="1" x14ac:dyDescent="0.2">
      <c r="A26" s="763" t="s">
        <v>371</v>
      </c>
      <c r="B26" s="764"/>
      <c r="C26" s="764"/>
      <c r="D26" s="764"/>
      <c r="E26" s="764"/>
      <c r="F26" s="764"/>
      <c r="G26" s="764"/>
      <c r="H26" s="764"/>
      <c r="I26" s="764"/>
      <c r="J26" s="764"/>
      <c r="K26" s="764"/>
      <c r="L26" s="764"/>
      <c r="M26" s="764"/>
      <c r="N26" s="764"/>
      <c r="O26" s="764"/>
      <c r="P26" s="765"/>
      <c r="Q26" s="769" t="s">
        <v>394</v>
      </c>
      <c r="R26" s="770"/>
      <c r="S26" s="770"/>
      <c r="T26" s="770"/>
      <c r="U26" s="771"/>
      <c r="V26" s="769" t="s">
        <v>395</v>
      </c>
      <c r="W26" s="770"/>
      <c r="X26" s="770"/>
      <c r="Y26" s="770"/>
      <c r="Z26" s="771"/>
      <c r="AA26" s="769" t="s">
        <v>396</v>
      </c>
      <c r="AB26" s="770"/>
      <c r="AC26" s="770"/>
      <c r="AD26" s="770"/>
      <c r="AE26" s="770"/>
      <c r="AF26" s="850" t="s">
        <v>397</v>
      </c>
      <c r="AG26" s="851"/>
      <c r="AH26" s="851"/>
      <c r="AI26" s="851"/>
      <c r="AJ26" s="852"/>
      <c r="AK26" s="770" t="s">
        <v>398</v>
      </c>
      <c r="AL26" s="770"/>
      <c r="AM26" s="770"/>
      <c r="AN26" s="770"/>
      <c r="AO26" s="771"/>
      <c r="AP26" s="769" t="s">
        <v>399</v>
      </c>
      <c r="AQ26" s="770"/>
      <c r="AR26" s="770"/>
      <c r="AS26" s="770"/>
      <c r="AT26" s="771"/>
      <c r="AU26" s="769" t="s">
        <v>400</v>
      </c>
      <c r="AV26" s="770"/>
      <c r="AW26" s="770"/>
      <c r="AX26" s="770"/>
      <c r="AY26" s="771"/>
      <c r="AZ26" s="769" t="s">
        <v>401</v>
      </c>
      <c r="BA26" s="770"/>
      <c r="BB26" s="770"/>
      <c r="BC26" s="770"/>
      <c r="BD26" s="771"/>
      <c r="BE26" s="769" t="s">
        <v>378</v>
      </c>
      <c r="BF26" s="770"/>
      <c r="BG26" s="770"/>
      <c r="BH26" s="770"/>
      <c r="BI26" s="776"/>
      <c r="BJ26" s="232"/>
      <c r="BK26" s="232"/>
      <c r="BL26" s="232"/>
      <c r="BM26" s="232"/>
      <c r="BN26" s="232"/>
      <c r="BO26" s="241"/>
      <c r="BP26" s="241"/>
      <c r="BQ26" s="238">
        <v>20</v>
      </c>
      <c r="BR26" s="239"/>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30"/>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32"/>
      <c r="BK27" s="232"/>
      <c r="BL27" s="232"/>
      <c r="BM27" s="232"/>
      <c r="BN27" s="232"/>
      <c r="BO27" s="241"/>
      <c r="BP27" s="241"/>
      <c r="BQ27" s="238">
        <v>21</v>
      </c>
      <c r="BR27" s="239"/>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30"/>
    </row>
    <row r="28" spans="1:131" ht="26.25" customHeight="1" thickTop="1" x14ac:dyDescent="0.2">
      <c r="A28" s="242">
        <v>1</v>
      </c>
      <c r="B28" s="785" t="s">
        <v>402</v>
      </c>
      <c r="C28" s="786"/>
      <c r="D28" s="786"/>
      <c r="E28" s="786"/>
      <c r="F28" s="786"/>
      <c r="G28" s="786"/>
      <c r="H28" s="786"/>
      <c r="I28" s="786"/>
      <c r="J28" s="786"/>
      <c r="K28" s="786"/>
      <c r="L28" s="786"/>
      <c r="M28" s="786"/>
      <c r="N28" s="786"/>
      <c r="O28" s="786"/>
      <c r="P28" s="787"/>
      <c r="Q28" s="858">
        <v>237</v>
      </c>
      <c r="R28" s="859"/>
      <c r="S28" s="859"/>
      <c r="T28" s="859"/>
      <c r="U28" s="859"/>
      <c r="V28" s="859">
        <v>223</v>
      </c>
      <c r="W28" s="859"/>
      <c r="X28" s="859"/>
      <c r="Y28" s="859"/>
      <c r="Z28" s="859"/>
      <c r="AA28" s="859">
        <v>14</v>
      </c>
      <c r="AB28" s="859"/>
      <c r="AC28" s="859"/>
      <c r="AD28" s="859"/>
      <c r="AE28" s="860"/>
      <c r="AF28" s="861">
        <v>14</v>
      </c>
      <c r="AG28" s="859"/>
      <c r="AH28" s="859"/>
      <c r="AI28" s="859"/>
      <c r="AJ28" s="862"/>
      <c r="AK28" s="863">
        <v>79</v>
      </c>
      <c r="AL28" s="864"/>
      <c r="AM28" s="864"/>
      <c r="AN28" s="864"/>
      <c r="AO28" s="864"/>
      <c r="AP28" s="864">
        <v>107</v>
      </c>
      <c r="AQ28" s="864"/>
      <c r="AR28" s="864"/>
      <c r="AS28" s="864"/>
      <c r="AT28" s="864"/>
      <c r="AU28" s="864">
        <v>50</v>
      </c>
      <c r="AV28" s="864"/>
      <c r="AW28" s="864"/>
      <c r="AX28" s="864"/>
      <c r="AY28" s="864"/>
      <c r="AZ28" s="865"/>
      <c r="BA28" s="865"/>
      <c r="BB28" s="865"/>
      <c r="BC28" s="865"/>
      <c r="BD28" s="865"/>
      <c r="BE28" s="856"/>
      <c r="BF28" s="856"/>
      <c r="BG28" s="856"/>
      <c r="BH28" s="856"/>
      <c r="BI28" s="857"/>
      <c r="BJ28" s="232"/>
      <c r="BK28" s="232"/>
      <c r="BL28" s="232"/>
      <c r="BM28" s="232"/>
      <c r="BN28" s="232"/>
      <c r="BO28" s="241"/>
      <c r="BP28" s="241"/>
      <c r="BQ28" s="238">
        <v>22</v>
      </c>
      <c r="BR28" s="239"/>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30"/>
    </row>
    <row r="29" spans="1:131" ht="26.25" customHeight="1" x14ac:dyDescent="0.2">
      <c r="A29" s="242">
        <v>2</v>
      </c>
      <c r="B29" s="816" t="s">
        <v>403</v>
      </c>
      <c r="C29" s="817"/>
      <c r="D29" s="817"/>
      <c r="E29" s="817"/>
      <c r="F29" s="817"/>
      <c r="G29" s="817"/>
      <c r="H29" s="817"/>
      <c r="I29" s="817"/>
      <c r="J29" s="817"/>
      <c r="K29" s="817"/>
      <c r="L29" s="817"/>
      <c r="M29" s="817"/>
      <c r="N29" s="817"/>
      <c r="O29" s="817"/>
      <c r="P29" s="818"/>
      <c r="Q29" s="819">
        <v>862</v>
      </c>
      <c r="R29" s="820"/>
      <c r="S29" s="820"/>
      <c r="T29" s="820"/>
      <c r="U29" s="820"/>
      <c r="V29" s="820">
        <v>806</v>
      </c>
      <c r="W29" s="820"/>
      <c r="X29" s="820"/>
      <c r="Y29" s="820"/>
      <c r="Z29" s="820"/>
      <c r="AA29" s="820">
        <v>57</v>
      </c>
      <c r="AB29" s="820"/>
      <c r="AC29" s="820"/>
      <c r="AD29" s="820"/>
      <c r="AE29" s="821"/>
      <c r="AF29" s="822">
        <v>57</v>
      </c>
      <c r="AG29" s="823"/>
      <c r="AH29" s="823"/>
      <c r="AI29" s="823"/>
      <c r="AJ29" s="824"/>
      <c r="AK29" s="870">
        <v>142</v>
      </c>
      <c r="AL29" s="866"/>
      <c r="AM29" s="866"/>
      <c r="AN29" s="866"/>
      <c r="AO29" s="866"/>
      <c r="AP29" s="866" t="s">
        <v>579</v>
      </c>
      <c r="AQ29" s="866"/>
      <c r="AR29" s="866"/>
      <c r="AS29" s="866"/>
      <c r="AT29" s="866"/>
      <c r="AU29" s="866" t="s">
        <v>579</v>
      </c>
      <c r="AV29" s="866"/>
      <c r="AW29" s="866"/>
      <c r="AX29" s="866"/>
      <c r="AY29" s="866"/>
      <c r="AZ29" s="867"/>
      <c r="BA29" s="867"/>
      <c r="BB29" s="867"/>
      <c r="BC29" s="867"/>
      <c r="BD29" s="867"/>
      <c r="BE29" s="868"/>
      <c r="BF29" s="868"/>
      <c r="BG29" s="868"/>
      <c r="BH29" s="868"/>
      <c r="BI29" s="869"/>
      <c r="BJ29" s="232"/>
      <c r="BK29" s="232"/>
      <c r="BL29" s="232"/>
      <c r="BM29" s="232"/>
      <c r="BN29" s="232"/>
      <c r="BO29" s="241"/>
      <c r="BP29" s="241"/>
      <c r="BQ29" s="238">
        <v>23</v>
      </c>
      <c r="BR29" s="239"/>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30"/>
    </row>
    <row r="30" spans="1:131" ht="26.25" customHeight="1" x14ac:dyDescent="0.2">
      <c r="A30" s="242">
        <v>3</v>
      </c>
      <c r="B30" s="816" t="s">
        <v>404</v>
      </c>
      <c r="C30" s="817"/>
      <c r="D30" s="817"/>
      <c r="E30" s="817"/>
      <c r="F30" s="817"/>
      <c r="G30" s="817"/>
      <c r="H30" s="817"/>
      <c r="I30" s="817"/>
      <c r="J30" s="817"/>
      <c r="K30" s="817"/>
      <c r="L30" s="817"/>
      <c r="M30" s="817"/>
      <c r="N30" s="817"/>
      <c r="O30" s="817"/>
      <c r="P30" s="818"/>
      <c r="Q30" s="819">
        <v>2</v>
      </c>
      <c r="R30" s="820"/>
      <c r="S30" s="820"/>
      <c r="T30" s="820"/>
      <c r="U30" s="820"/>
      <c r="V30" s="820">
        <v>2</v>
      </c>
      <c r="W30" s="820"/>
      <c r="X30" s="820"/>
      <c r="Y30" s="820"/>
      <c r="Z30" s="820"/>
      <c r="AA30" s="820" t="s">
        <v>579</v>
      </c>
      <c r="AB30" s="820"/>
      <c r="AC30" s="820"/>
      <c r="AD30" s="820"/>
      <c r="AE30" s="821"/>
      <c r="AF30" s="822" t="s">
        <v>131</v>
      </c>
      <c r="AG30" s="823"/>
      <c r="AH30" s="823"/>
      <c r="AI30" s="823"/>
      <c r="AJ30" s="824"/>
      <c r="AK30" s="870" t="s">
        <v>579</v>
      </c>
      <c r="AL30" s="866"/>
      <c r="AM30" s="866"/>
      <c r="AN30" s="866"/>
      <c r="AO30" s="866"/>
      <c r="AP30" s="866" t="s">
        <v>579</v>
      </c>
      <c r="AQ30" s="866"/>
      <c r="AR30" s="866"/>
      <c r="AS30" s="866"/>
      <c r="AT30" s="866"/>
      <c r="AU30" s="866" t="s">
        <v>579</v>
      </c>
      <c r="AV30" s="866"/>
      <c r="AW30" s="866"/>
      <c r="AX30" s="866"/>
      <c r="AY30" s="866"/>
      <c r="AZ30" s="867"/>
      <c r="BA30" s="867"/>
      <c r="BB30" s="867"/>
      <c r="BC30" s="867"/>
      <c r="BD30" s="867"/>
      <c r="BE30" s="868"/>
      <c r="BF30" s="868"/>
      <c r="BG30" s="868"/>
      <c r="BH30" s="868"/>
      <c r="BI30" s="869"/>
      <c r="BJ30" s="232"/>
      <c r="BK30" s="232"/>
      <c r="BL30" s="232"/>
      <c r="BM30" s="232"/>
      <c r="BN30" s="232"/>
      <c r="BO30" s="241"/>
      <c r="BP30" s="241"/>
      <c r="BQ30" s="238">
        <v>24</v>
      </c>
      <c r="BR30" s="239"/>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30"/>
    </row>
    <row r="31" spans="1:131" ht="26.25" customHeight="1" x14ac:dyDescent="0.2">
      <c r="A31" s="242">
        <v>4</v>
      </c>
      <c r="B31" s="816" t="s">
        <v>405</v>
      </c>
      <c r="C31" s="817"/>
      <c r="D31" s="817"/>
      <c r="E31" s="817"/>
      <c r="F31" s="817"/>
      <c r="G31" s="817"/>
      <c r="H31" s="817"/>
      <c r="I31" s="817"/>
      <c r="J31" s="817"/>
      <c r="K31" s="817"/>
      <c r="L31" s="817"/>
      <c r="M31" s="817"/>
      <c r="N31" s="817"/>
      <c r="O31" s="817"/>
      <c r="P31" s="818"/>
      <c r="Q31" s="819">
        <v>67</v>
      </c>
      <c r="R31" s="820"/>
      <c r="S31" s="820"/>
      <c r="T31" s="820"/>
      <c r="U31" s="820"/>
      <c r="V31" s="820">
        <v>64</v>
      </c>
      <c r="W31" s="820"/>
      <c r="X31" s="820"/>
      <c r="Y31" s="820"/>
      <c r="Z31" s="820"/>
      <c r="AA31" s="820">
        <v>4</v>
      </c>
      <c r="AB31" s="820"/>
      <c r="AC31" s="820"/>
      <c r="AD31" s="820"/>
      <c r="AE31" s="821"/>
      <c r="AF31" s="822">
        <v>4</v>
      </c>
      <c r="AG31" s="823"/>
      <c r="AH31" s="823"/>
      <c r="AI31" s="823"/>
      <c r="AJ31" s="824"/>
      <c r="AK31" s="870">
        <v>28</v>
      </c>
      <c r="AL31" s="866"/>
      <c r="AM31" s="866"/>
      <c r="AN31" s="866"/>
      <c r="AO31" s="866"/>
      <c r="AP31" s="866" t="s">
        <v>579</v>
      </c>
      <c r="AQ31" s="866"/>
      <c r="AR31" s="866"/>
      <c r="AS31" s="866"/>
      <c r="AT31" s="866"/>
      <c r="AU31" s="866" t="s">
        <v>579</v>
      </c>
      <c r="AV31" s="866"/>
      <c r="AW31" s="866"/>
      <c r="AX31" s="866"/>
      <c r="AY31" s="866"/>
      <c r="AZ31" s="867"/>
      <c r="BA31" s="867"/>
      <c r="BB31" s="867"/>
      <c r="BC31" s="867"/>
      <c r="BD31" s="867"/>
      <c r="BE31" s="868"/>
      <c r="BF31" s="868"/>
      <c r="BG31" s="868"/>
      <c r="BH31" s="868"/>
      <c r="BI31" s="869"/>
      <c r="BJ31" s="232"/>
      <c r="BK31" s="232"/>
      <c r="BL31" s="232"/>
      <c r="BM31" s="232"/>
      <c r="BN31" s="232"/>
      <c r="BO31" s="241"/>
      <c r="BP31" s="241"/>
      <c r="BQ31" s="238">
        <v>25</v>
      </c>
      <c r="BR31" s="239"/>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30"/>
    </row>
    <row r="32" spans="1:131" ht="26.25" customHeight="1" x14ac:dyDescent="0.2">
      <c r="A32" s="242">
        <v>5</v>
      </c>
      <c r="B32" s="816" t="s">
        <v>406</v>
      </c>
      <c r="C32" s="817"/>
      <c r="D32" s="817"/>
      <c r="E32" s="817"/>
      <c r="F32" s="817"/>
      <c r="G32" s="817"/>
      <c r="H32" s="817"/>
      <c r="I32" s="817"/>
      <c r="J32" s="817"/>
      <c r="K32" s="817"/>
      <c r="L32" s="817"/>
      <c r="M32" s="817"/>
      <c r="N32" s="817"/>
      <c r="O32" s="817"/>
      <c r="P32" s="818"/>
      <c r="Q32" s="819">
        <v>200</v>
      </c>
      <c r="R32" s="820"/>
      <c r="S32" s="820"/>
      <c r="T32" s="820"/>
      <c r="U32" s="820"/>
      <c r="V32" s="820">
        <v>181</v>
      </c>
      <c r="W32" s="820"/>
      <c r="X32" s="820"/>
      <c r="Y32" s="820"/>
      <c r="Z32" s="820"/>
      <c r="AA32" s="820">
        <v>18</v>
      </c>
      <c r="AB32" s="820"/>
      <c r="AC32" s="820"/>
      <c r="AD32" s="820"/>
      <c r="AE32" s="821"/>
      <c r="AF32" s="822">
        <v>80</v>
      </c>
      <c r="AG32" s="823"/>
      <c r="AH32" s="823"/>
      <c r="AI32" s="823"/>
      <c r="AJ32" s="824"/>
      <c r="AK32" s="870">
        <v>74</v>
      </c>
      <c r="AL32" s="866"/>
      <c r="AM32" s="866"/>
      <c r="AN32" s="866"/>
      <c r="AO32" s="866"/>
      <c r="AP32" s="866">
        <v>326</v>
      </c>
      <c r="AQ32" s="866"/>
      <c r="AR32" s="866"/>
      <c r="AS32" s="866"/>
      <c r="AT32" s="866"/>
      <c r="AU32" s="866">
        <v>225</v>
      </c>
      <c r="AV32" s="866"/>
      <c r="AW32" s="866"/>
      <c r="AX32" s="866"/>
      <c r="AY32" s="866"/>
      <c r="AZ32" s="867" t="s">
        <v>589</v>
      </c>
      <c r="BA32" s="867"/>
      <c r="BB32" s="867"/>
      <c r="BC32" s="867"/>
      <c r="BD32" s="867"/>
      <c r="BE32" s="868" t="s">
        <v>407</v>
      </c>
      <c r="BF32" s="868"/>
      <c r="BG32" s="868"/>
      <c r="BH32" s="868"/>
      <c r="BI32" s="869"/>
      <c r="BJ32" s="232"/>
      <c r="BK32" s="232"/>
      <c r="BL32" s="232"/>
      <c r="BM32" s="232"/>
      <c r="BN32" s="232"/>
      <c r="BO32" s="241"/>
      <c r="BP32" s="241"/>
      <c r="BQ32" s="238">
        <v>26</v>
      </c>
      <c r="BR32" s="239"/>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30"/>
    </row>
    <row r="33" spans="1:131" ht="26.25" customHeight="1" x14ac:dyDescent="0.2">
      <c r="A33" s="242">
        <v>6</v>
      </c>
      <c r="B33" s="816" t="s">
        <v>408</v>
      </c>
      <c r="C33" s="817"/>
      <c r="D33" s="817"/>
      <c r="E33" s="817"/>
      <c r="F33" s="817"/>
      <c r="G33" s="817"/>
      <c r="H33" s="817"/>
      <c r="I33" s="817"/>
      <c r="J33" s="817"/>
      <c r="K33" s="817"/>
      <c r="L33" s="817"/>
      <c r="M33" s="817"/>
      <c r="N33" s="817"/>
      <c r="O33" s="817"/>
      <c r="P33" s="818"/>
      <c r="Q33" s="819">
        <v>224</v>
      </c>
      <c r="R33" s="820"/>
      <c r="S33" s="820"/>
      <c r="T33" s="820"/>
      <c r="U33" s="820"/>
      <c r="V33" s="820">
        <v>212</v>
      </c>
      <c r="W33" s="820"/>
      <c r="X33" s="820"/>
      <c r="Y33" s="820"/>
      <c r="Z33" s="820"/>
      <c r="AA33" s="820">
        <v>12</v>
      </c>
      <c r="AB33" s="820"/>
      <c r="AC33" s="820"/>
      <c r="AD33" s="820"/>
      <c r="AE33" s="821"/>
      <c r="AF33" s="822">
        <v>12</v>
      </c>
      <c r="AG33" s="823"/>
      <c r="AH33" s="823"/>
      <c r="AI33" s="823"/>
      <c r="AJ33" s="824"/>
      <c r="AK33" s="870">
        <v>109</v>
      </c>
      <c r="AL33" s="866"/>
      <c r="AM33" s="866"/>
      <c r="AN33" s="866"/>
      <c r="AO33" s="866"/>
      <c r="AP33" s="866">
        <v>950</v>
      </c>
      <c r="AQ33" s="866"/>
      <c r="AR33" s="866"/>
      <c r="AS33" s="866"/>
      <c r="AT33" s="866"/>
      <c r="AU33" s="866">
        <v>945</v>
      </c>
      <c r="AV33" s="866"/>
      <c r="AW33" s="866"/>
      <c r="AX33" s="866"/>
      <c r="AY33" s="866"/>
      <c r="AZ33" s="867" t="s">
        <v>589</v>
      </c>
      <c r="BA33" s="867"/>
      <c r="BB33" s="867"/>
      <c r="BC33" s="867"/>
      <c r="BD33" s="867"/>
      <c r="BE33" s="868" t="s">
        <v>409</v>
      </c>
      <c r="BF33" s="868"/>
      <c r="BG33" s="868"/>
      <c r="BH33" s="868"/>
      <c r="BI33" s="869"/>
      <c r="BJ33" s="232"/>
      <c r="BK33" s="232"/>
      <c r="BL33" s="232"/>
      <c r="BM33" s="232"/>
      <c r="BN33" s="232"/>
      <c r="BO33" s="241"/>
      <c r="BP33" s="241"/>
      <c r="BQ33" s="238">
        <v>27</v>
      </c>
      <c r="BR33" s="239"/>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30"/>
    </row>
    <row r="34" spans="1:131" ht="26.25" customHeight="1" x14ac:dyDescent="0.2">
      <c r="A34" s="242">
        <v>7</v>
      </c>
      <c r="B34" s="816" t="s">
        <v>410</v>
      </c>
      <c r="C34" s="817"/>
      <c r="D34" s="817"/>
      <c r="E34" s="817"/>
      <c r="F34" s="817"/>
      <c r="G34" s="817"/>
      <c r="H34" s="817"/>
      <c r="I34" s="817"/>
      <c r="J34" s="817"/>
      <c r="K34" s="817"/>
      <c r="L34" s="817"/>
      <c r="M34" s="817"/>
      <c r="N34" s="817"/>
      <c r="O34" s="817"/>
      <c r="P34" s="818"/>
      <c r="Q34" s="819">
        <v>124</v>
      </c>
      <c r="R34" s="820"/>
      <c r="S34" s="820"/>
      <c r="T34" s="820"/>
      <c r="U34" s="820"/>
      <c r="V34" s="820">
        <v>116</v>
      </c>
      <c r="W34" s="820"/>
      <c r="X34" s="820"/>
      <c r="Y34" s="820"/>
      <c r="Z34" s="820"/>
      <c r="AA34" s="820">
        <v>8</v>
      </c>
      <c r="AB34" s="820"/>
      <c r="AC34" s="820"/>
      <c r="AD34" s="820"/>
      <c r="AE34" s="821"/>
      <c r="AF34" s="822">
        <v>7</v>
      </c>
      <c r="AG34" s="823"/>
      <c r="AH34" s="823"/>
      <c r="AI34" s="823"/>
      <c r="AJ34" s="824"/>
      <c r="AK34" s="870">
        <v>37</v>
      </c>
      <c r="AL34" s="866"/>
      <c r="AM34" s="866"/>
      <c r="AN34" s="866"/>
      <c r="AO34" s="866"/>
      <c r="AP34" s="866">
        <v>101</v>
      </c>
      <c r="AQ34" s="866"/>
      <c r="AR34" s="866"/>
      <c r="AS34" s="866"/>
      <c r="AT34" s="866"/>
      <c r="AU34" s="866">
        <v>101</v>
      </c>
      <c r="AV34" s="866"/>
      <c r="AW34" s="866"/>
      <c r="AX34" s="866"/>
      <c r="AY34" s="866"/>
      <c r="AZ34" s="867" t="s">
        <v>589</v>
      </c>
      <c r="BA34" s="867"/>
      <c r="BB34" s="867"/>
      <c r="BC34" s="867"/>
      <c r="BD34" s="867"/>
      <c r="BE34" s="868" t="s">
        <v>409</v>
      </c>
      <c r="BF34" s="868"/>
      <c r="BG34" s="868"/>
      <c r="BH34" s="868"/>
      <c r="BI34" s="869"/>
      <c r="BJ34" s="232"/>
      <c r="BK34" s="232"/>
      <c r="BL34" s="232"/>
      <c r="BM34" s="232"/>
      <c r="BN34" s="232"/>
      <c r="BO34" s="241"/>
      <c r="BP34" s="241"/>
      <c r="BQ34" s="238">
        <v>28</v>
      </c>
      <c r="BR34" s="239"/>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30"/>
    </row>
    <row r="35" spans="1:131" ht="26.25" customHeight="1" x14ac:dyDescent="0.2">
      <c r="A35" s="242">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32"/>
      <c r="BK35" s="232"/>
      <c r="BL35" s="232"/>
      <c r="BM35" s="232"/>
      <c r="BN35" s="232"/>
      <c r="BO35" s="241"/>
      <c r="BP35" s="241"/>
      <c r="BQ35" s="238">
        <v>29</v>
      </c>
      <c r="BR35" s="239"/>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30"/>
    </row>
    <row r="36" spans="1:131" ht="26.25" customHeight="1" x14ac:dyDescent="0.2">
      <c r="A36" s="242">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32"/>
      <c r="BK36" s="232"/>
      <c r="BL36" s="232"/>
      <c r="BM36" s="232"/>
      <c r="BN36" s="232"/>
      <c r="BO36" s="241"/>
      <c r="BP36" s="241"/>
      <c r="BQ36" s="238">
        <v>30</v>
      </c>
      <c r="BR36" s="239"/>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30"/>
    </row>
    <row r="37" spans="1:131" ht="26.25" customHeight="1" x14ac:dyDescent="0.2">
      <c r="A37" s="242">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32"/>
      <c r="BK37" s="232"/>
      <c r="BL37" s="232"/>
      <c r="BM37" s="232"/>
      <c r="BN37" s="232"/>
      <c r="BO37" s="241"/>
      <c r="BP37" s="241"/>
      <c r="BQ37" s="238">
        <v>31</v>
      </c>
      <c r="BR37" s="239"/>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30"/>
    </row>
    <row r="38" spans="1:131" ht="26.25" customHeight="1" x14ac:dyDescent="0.2">
      <c r="A38" s="242">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32"/>
      <c r="BK38" s="232"/>
      <c r="BL38" s="232"/>
      <c r="BM38" s="232"/>
      <c r="BN38" s="232"/>
      <c r="BO38" s="241"/>
      <c r="BP38" s="241"/>
      <c r="BQ38" s="238">
        <v>32</v>
      </c>
      <c r="BR38" s="239"/>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30"/>
    </row>
    <row r="39" spans="1:131" ht="26.25" customHeight="1" x14ac:dyDescent="0.2">
      <c r="A39" s="242">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32"/>
      <c r="BK39" s="232"/>
      <c r="BL39" s="232"/>
      <c r="BM39" s="232"/>
      <c r="BN39" s="232"/>
      <c r="BO39" s="241"/>
      <c r="BP39" s="241"/>
      <c r="BQ39" s="238">
        <v>33</v>
      </c>
      <c r="BR39" s="239"/>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30"/>
    </row>
    <row r="40" spans="1:131" ht="26.25" customHeight="1" x14ac:dyDescent="0.2">
      <c r="A40" s="238">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32"/>
      <c r="BK40" s="232"/>
      <c r="BL40" s="232"/>
      <c r="BM40" s="232"/>
      <c r="BN40" s="232"/>
      <c r="BO40" s="241"/>
      <c r="BP40" s="241"/>
      <c r="BQ40" s="238">
        <v>34</v>
      </c>
      <c r="BR40" s="239"/>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30"/>
    </row>
    <row r="41" spans="1:131" ht="26.25" customHeight="1" x14ac:dyDescent="0.2">
      <c r="A41" s="238">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32"/>
      <c r="BK41" s="232"/>
      <c r="BL41" s="232"/>
      <c r="BM41" s="232"/>
      <c r="BN41" s="232"/>
      <c r="BO41" s="241"/>
      <c r="BP41" s="241"/>
      <c r="BQ41" s="238">
        <v>35</v>
      </c>
      <c r="BR41" s="239"/>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30"/>
    </row>
    <row r="42" spans="1:131" ht="26.25" customHeight="1" x14ac:dyDescent="0.2">
      <c r="A42" s="238">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32"/>
      <c r="BK42" s="232"/>
      <c r="BL42" s="232"/>
      <c r="BM42" s="232"/>
      <c r="BN42" s="232"/>
      <c r="BO42" s="241"/>
      <c r="BP42" s="241"/>
      <c r="BQ42" s="238">
        <v>36</v>
      </c>
      <c r="BR42" s="239"/>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30"/>
    </row>
    <row r="43" spans="1:131" ht="26.25" customHeight="1" x14ac:dyDescent="0.2">
      <c r="A43" s="238">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32"/>
      <c r="BK43" s="232"/>
      <c r="BL43" s="232"/>
      <c r="BM43" s="232"/>
      <c r="BN43" s="232"/>
      <c r="BO43" s="241"/>
      <c r="BP43" s="241"/>
      <c r="BQ43" s="238">
        <v>37</v>
      </c>
      <c r="BR43" s="239"/>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30"/>
    </row>
    <row r="44" spans="1:131" ht="26.25" customHeight="1" x14ac:dyDescent="0.2">
      <c r="A44" s="238">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32"/>
      <c r="BK44" s="232"/>
      <c r="BL44" s="232"/>
      <c r="BM44" s="232"/>
      <c r="BN44" s="232"/>
      <c r="BO44" s="241"/>
      <c r="BP44" s="241"/>
      <c r="BQ44" s="238">
        <v>38</v>
      </c>
      <c r="BR44" s="239"/>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30"/>
    </row>
    <row r="45" spans="1:131" ht="26.25" customHeight="1" x14ac:dyDescent="0.2">
      <c r="A45" s="238">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32"/>
      <c r="BK45" s="232"/>
      <c r="BL45" s="232"/>
      <c r="BM45" s="232"/>
      <c r="BN45" s="232"/>
      <c r="BO45" s="241"/>
      <c r="BP45" s="241"/>
      <c r="BQ45" s="238">
        <v>39</v>
      </c>
      <c r="BR45" s="239"/>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30"/>
    </row>
    <row r="46" spans="1:131" ht="26.25" customHeight="1" x14ac:dyDescent="0.2">
      <c r="A46" s="238">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32"/>
      <c r="BK46" s="232"/>
      <c r="BL46" s="232"/>
      <c r="BM46" s="232"/>
      <c r="BN46" s="232"/>
      <c r="BO46" s="241"/>
      <c r="BP46" s="241"/>
      <c r="BQ46" s="238">
        <v>40</v>
      </c>
      <c r="BR46" s="239"/>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30"/>
    </row>
    <row r="47" spans="1:131" ht="26.25" customHeight="1" x14ac:dyDescent="0.2">
      <c r="A47" s="238">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32"/>
      <c r="BK47" s="232"/>
      <c r="BL47" s="232"/>
      <c r="BM47" s="232"/>
      <c r="BN47" s="232"/>
      <c r="BO47" s="241"/>
      <c r="BP47" s="241"/>
      <c r="BQ47" s="238">
        <v>41</v>
      </c>
      <c r="BR47" s="239"/>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30"/>
    </row>
    <row r="48" spans="1:131" ht="26.25" customHeight="1" x14ac:dyDescent="0.2">
      <c r="A48" s="238">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32"/>
      <c r="BK48" s="232"/>
      <c r="BL48" s="232"/>
      <c r="BM48" s="232"/>
      <c r="BN48" s="232"/>
      <c r="BO48" s="241"/>
      <c r="BP48" s="241"/>
      <c r="BQ48" s="238">
        <v>42</v>
      </c>
      <c r="BR48" s="239"/>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30"/>
    </row>
    <row r="49" spans="1:131" ht="26.25" customHeight="1" x14ac:dyDescent="0.2">
      <c r="A49" s="238">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32"/>
      <c r="BK49" s="232"/>
      <c r="BL49" s="232"/>
      <c r="BM49" s="232"/>
      <c r="BN49" s="232"/>
      <c r="BO49" s="241"/>
      <c r="BP49" s="241"/>
      <c r="BQ49" s="238">
        <v>43</v>
      </c>
      <c r="BR49" s="239"/>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30"/>
    </row>
    <row r="50" spans="1:131" ht="26.25" customHeight="1" x14ac:dyDescent="0.2">
      <c r="A50" s="238">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32"/>
      <c r="BK50" s="232"/>
      <c r="BL50" s="232"/>
      <c r="BM50" s="232"/>
      <c r="BN50" s="232"/>
      <c r="BO50" s="241"/>
      <c r="BP50" s="241"/>
      <c r="BQ50" s="238">
        <v>44</v>
      </c>
      <c r="BR50" s="239"/>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30"/>
    </row>
    <row r="51" spans="1:131" ht="26.25" customHeight="1" x14ac:dyDescent="0.2">
      <c r="A51" s="238">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32"/>
      <c r="BK51" s="232"/>
      <c r="BL51" s="232"/>
      <c r="BM51" s="232"/>
      <c r="BN51" s="232"/>
      <c r="BO51" s="241"/>
      <c r="BP51" s="241"/>
      <c r="BQ51" s="238">
        <v>45</v>
      </c>
      <c r="BR51" s="239"/>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30"/>
    </row>
    <row r="52" spans="1:131" ht="26.25" customHeight="1" x14ac:dyDescent="0.2">
      <c r="A52" s="238">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32"/>
      <c r="BK52" s="232"/>
      <c r="BL52" s="232"/>
      <c r="BM52" s="232"/>
      <c r="BN52" s="232"/>
      <c r="BO52" s="241"/>
      <c r="BP52" s="241"/>
      <c r="BQ52" s="238">
        <v>46</v>
      </c>
      <c r="BR52" s="239"/>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30"/>
    </row>
    <row r="53" spans="1:131" ht="26.25" customHeight="1" x14ac:dyDescent="0.2">
      <c r="A53" s="238">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32"/>
      <c r="BK53" s="232"/>
      <c r="BL53" s="232"/>
      <c r="BM53" s="232"/>
      <c r="BN53" s="232"/>
      <c r="BO53" s="241"/>
      <c r="BP53" s="241"/>
      <c r="BQ53" s="238">
        <v>47</v>
      </c>
      <c r="BR53" s="239"/>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30"/>
    </row>
    <row r="54" spans="1:131" ht="26.25" customHeight="1" x14ac:dyDescent="0.2">
      <c r="A54" s="238">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32"/>
      <c r="BK54" s="232"/>
      <c r="BL54" s="232"/>
      <c r="BM54" s="232"/>
      <c r="BN54" s="232"/>
      <c r="BO54" s="241"/>
      <c r="BP54" s="241"/>
      <c r="BQ54" s="238">
        <v>48</v>
      </c>
      <c r="BR54" s="239"/>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30"/>
    </row>
    <row r="55" spans="1:131" ht="26.25" customHeight="1" x14ac:dyDescent="0.2">
      <c r="A55" s="238">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32"/>
      <c r="BK55" s="232"/>
      <c r="BL55" s="232"/>
      <c r="BM55" s="232"/>
      <c r="BN55" s="232"/>
      <c r="BO55" s="241"/>
      <c r="BP55" s="241"/>
      <c r="BQ55" s="238">
        <v>49</v>
      </c>
      <c r="BR55" s="239"/>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30"/>
    </row>
    <row r="56" spans="1:131" ht="26.25" customHeight="1" x14ac:dyDescent="0.2">
      <c r="A56" s="238">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32"/>
      <c r="BK56" s="232"/>
      <c r="BL56" s="232"/>
      <c r="BM56" s="232"/>
      <c r="BN56" s="232"/>
      <c r="BO56" s="241"/>
      <c r="BP56" s="241"/>
      <c r="BQ56" s="238">
        <v>50</v>
      </c>
      <c r="BR56" s="239"/>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30"/>
    </row>
    <row r="57" spans="1:131" ht="26.25" customHeight="1" x14ac:dyDescent="0.2">
      <c r="A57" s="238">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32"/>
      <c r="BK57" s="232"/>
      <c r="BL57" s="232"/>
      <c r="BM57" s="232"/>
      <c r="BN57" s="232"/>
      <c r="BO57" s="241"/>
      <c r="BP57" s="241"/>
      <c r="BQ57" s="238">
        <v>51</v>
      </c>
      <c r="BR57" s="239"/>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30"/>
    </row>
    <row r="58" spans="1:131" ht="26.25" customHeight="1" x14ac:dyDescent="0.2">
      <c r="A58" s="238">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32"/>
      <c r="BK58" s="232"/>
      <c r="BL58" s="232"/>
      <c r="BM58" s="232"/>
      <c r="BN58" s="232"/>
      <c r="BO58" s="241"/>
      <c r="BP58" s="241"/>
      <c r="BQ58" s="238">
        <v>52</v>
      </c>
      <c r="BR58" s="239"/>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30"/>
    </row>
    <row r="59" spans="1:131" ht="26.25" customHeight="1" x14ac:dyDescent="0.2">
      <c r="A59" s="238">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32"/>
      <c r="BK59" s="232"/>
      <c r="BL59" s="232"/>
      <c r="BM59" s="232"/>
      <c r="BN59" s="232"/>
      <c r="BO59" s="241"/>
      <c r="BP59" s="241"/>
      <c r="BQ59" s="238">
        <v>53</v>
      </c>
      <c r="BR59" s="239"/>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30"/>
    </row>
    <row r="60" spans="1:131" ht="26.25" customHeight="1" x14ac:dyDescent="0.2">
      <c r="A60" s="238">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32"/>
      <c r="BK60" s="232"/>
      <c r="BL60" s="232"/>
      <c r="BM60" s="232"/>
      <c r="BN60" s="232"/>
      <c r="BO60" s="241"/>
      <c r="BP60" s="241"/>
      <c r="BQ60" s="238">
        <v>54</v>
      </c>
      <c r="BR60" s="239"/>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30"/>
    </row>
    <row r="61" spans="1:131" ht="26.25" customHeight="1" thickBot="1" x14ac:dyDescent="0.25">
      <c r="A61" s="238">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32"/>
      <c r="BK61" s="232"/>
      <c r="BL61" s="232"/>
      <c r="BM61" s="232"/>
      <c r="BN61" s="232"/>
      <c r="BO61" s="241"/>
      <c r="BP61" s="241"/>
      <c r="BQ61" s="238">
        <v>55</v>
      </c>
      <c r="BR61" s="239"/>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30"/>
    </row>
    <row r="62" spans="1:131" ht="26.25" customHeight="1" x14ac:dyDescent="0.2">
      <c r="A62" s="238">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411</v>
      </c>
      <c r="BK62" s="842"/>
      <c r="BL62" s="842"/>
      <c r="BM62" s="842"/>
      <c r="BN62" s="843"/>
      <c r="BO62" s="241"/>
      <c r="BP62" s="241"/>
      <c r="BQ62" s="238">
        <v>56</v>
      </c>
      <c r="BR62" s="239"/>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30"/>
    </row>
    <row r="63" spans="1:131" ht="26.25" customHeight="1" thickBot="1" x14ac:dyDescent="0.25">
      <c r="A63" s="240" t="s">
        <v>390</v>
      </c>
      <c r="B63" s="825" t="s">
        <v>412</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174</v>
      </c>
      <c r="AG63" s="880"/>
      <c r="AH63" s="880"/>
      <c r="AI63" s="880"/>
      <c r="AJ63" s="881"/>
      <c r="AK63" s="882"/>
      <c r="AL63" s="877"/>
      <c r="AM63" s="877"/>
      <c r="AN63" s="877"/>
      <c r="AO63" s="877"/>
      <c r="AP63" s="880">
        <v>1484</v>
      </c>
      <c r="AQ63" s="880"/>
      <c r="AR63" s="880"/>
      <c r="AS63" s="880"/>
      <c r="AT63" s="880"/>
      <c r="AU63" s="880">
        <v>1321</v>
      </c>
      <c r="AV63" s="880"/>
      <c r="AW63" s="880"/>
      <c r="AX63" s="880"/>
      <c r="AY63" s="880"/>
      <c r="AZ63" s="884"/>
      <c r="BA63" s="884"/>
      <c r="BB63" s="884"/>
      <c r="BC63" s="884"/>
      <c r="BD63" s="884"/>
      <c r="BE63" s="885"/>
      <c r="BF63" s="885"/>
      <c r="BG63" s="885"/>
      <c r="BH63" s="885"/>
      <c r="BI63" s="886"/>
      <c r="BJ63" s="887" t="s">
        <v>413</v>
      </c>
      <c r="BK63" s="888"/>
      <c r="BL63" s="888"/>
      <c r="BM63" s="888"/>
      <c r="BN63" s="889"/>
      <c r="BO63" s="241"/>
      <c r="BP63" s="241"/>
      <c r="BQ63" s="238">
        <v>57</v>
      </c>
      <c r="BR63" s="239"/>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30"/>
    </row>
    <row r="64" spans="1:131" ht="26.25" customHeight="1" x14ac:dyDescent="0.2">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30"/>
    </row>
    <row r="65" spans="1:131" ht="26.25" customHeight="1" thickBot="1" x14ac:dyDescent="0.25">
      <c r="A65" s="232" t="s">
        <v>414</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30"/>
    </row>
    <row r="66" spans="1:131" ht="26.25" customHeight="1" x14ac:dyDescent="0.2">
      <c r="A66" s="763" t="s">
        <v>415</v>
      </c>
      <c r="B66" s="764"/>
      <c r="C66" s="764"/>
      <c r="D66" s="764"/>
      <c r="E66" s="764"/>
      <c r="F66" s="764"/>
      <c r="G66" s="764"/>
      <c r="H66" s="764"/>
      <c r="I66" s="764"/>
      <c r="J66" s="764"/>
      <c r="K66" s="764"/>
      <c r="L66" s="764"/>
      <c r="M66" s="764"/>
      <c r="N66" s="764"/>
      <c r="O66" s="764"/>
      <c r="P66" s="765"/>
      <c r="Q66" s="769" t="s">
        <v>416</v>
      </c>
      <c r="R66" s="770"/>
      <c r="S66" s="770"/>
      <c r="T66" s="770"/>
      <c r="U66" s="771"/>
      <c r="V66" s="769" t="s">
        <v>417</v>
      </c>
      <c r="W66" s="770"/>
      <c r="X66" s="770"/>
      <c r="Y66" s="770"/>
      <c r="Z66" s="771"/>
      <c r="AA66" s="769" t="s">
        <v>396</v>
      </c>
      <c r="AB66" s="770"/>
      <c r="AC66" s="770"/>
      <c r="AD66" s="770"/>
      <c r="AE66" s="771"/>
      <c r="AF66" s="890" t="s">
        <v>418</v>
      </c>
      <c r="AG66" s="851"/>
      <c r="AH66" s="851"/>
      <c r="AI66" s="851"/>
      <c r="AJ66" s="891"/>
      <c r="AK66" s="769" t="s">
        <v>419</v>
      </c>
      <c r="AL66" s="764"/>
      <c r="AM66" s="764"/>
      <c r="AN66" s="764"/>
      <c r="AO66" s="765"/>
      <c r="AP66" s="769" t="s">
        <v>399</v>
      </c>
      <c r="AQ66" s="770"/>
      <c r="AR66" s="770"/>
      <c r="AS66" s="770"/>
      <c r="AT66" s="771"/>
      <c r="AU66" s="769" t="s">
        <v>420</v>
      </c>
      <c r="AV66" s="770"/>
      <c r="AW66" s="770"/>
      <c r="AX66" s="770"/>
      <c r="AY66" s="771"/>
      <c r="AZ66" s="769" t="s">
        <v>378</v>
      </c>
      <c r="BA66" s="770"/>
      <c r="BB66" s="770"/>
      <c r="BC66" s="770"/>
      <c r="BD66" s="776"/>
      <c r="BE66" s="241"/>
      <c r="BF66" s="241"/>
      <c r="BG66" s="241"/>
      <c r="BH66" s="241"/>
      <c r="BI66" s="241"/>
      <c r="BJ66" s="241"/>
      <c r="BK66" s="241"/>
      <c r="BL66" s="241"/>
      <c r="BM66" s="241"/>
      <c r="BN66" s="241"/>
      <c r="BO66" s="241"/>
      <c r="BP66" s="241"/>
      <c r="BQ66" s="238">
        <v>60</v>
      </c>
      <c r="BR66" s="243"/>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30"/>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41"/>
      <c r="BF67" s="241"/>
      <c r="BG67" s="241"/>
      <c r="BH67" s="241"/>
      <c r="BI67" s="241"/>
      <c r="BJ67" s="241"/>
      <c r="BK67" s="241"/>
      <c r="BL67" s="241"/>
      <c r="BM67" s="241"/>
      <c r="BN67" s="241"/>
      <c r="BO67" s="241"/>
      <c r="BP67" s="241"/>
      <c r="BQ67" s="238">
        <v>61</v>
      </c>
      <c r="BR67" s="243"/>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30"/>
    </row>
    <row r="68" spans="1:131" ht="26.25" customHeight="1" thickTop="1" x14ac:dyDescent="0.2">
      <c r="A68" s="236">
        <v>1</v>
      </c>
      <c r="B68" s="905" t="s">
        <v>578</v>
      </c>
      <c r="C68" s="906"/>
      <c r="D68" s="906"/>
      <c r="E68" s="906"/>
      <c r="F68" s="906"/>
      <c r="G68" s="906"/>
      <c r="H68" s="906"/>
      <c r="I68" s="906"/>
      <c r="J68" s="906"/>
      <c r="K68" s="906"/>
      <c r="L68" s="906"/>
      <c r="M68" s="906"/>
      <c r="N68" s="906"/>
      <c r="O68" s="906"/>
      <c r="P68" s="907"/>
      <c r="Q68" s="908">
        <v>3007</v>
      </c>
      <c r="R68" s="902"/>
      <c r="S68" s="902"/>
      <c r="T68" s="902"/>
      <c r="U68" s="902"/>
      <c r="V68" s="902">
        <v>2923</v>
      </c>
      <c r="W68" s="902"/>
      <c r="X68" s="902"/>
      <c r="Y68" s="902"/>
      <c r="Z68" s="902"/>
      <c r="AA68" s="902">
        <v>84</v>
      </c>
      <c r="AB68" s="902"/>
      <c r="AC68" s="902"/>
      <c r="AD68" s="902"/>
      <c r="AE68" s="902"/>
      <c r="AF68" s="902">
        <v>79</v>
      </c>
      <c r="AG68" s="902"/>
      <c r="AH68" s="902"/>
      <c r="AI68" s="902"/>
      <c r="AJ68" s="902"/>
      <c r="AK68" s="902">
        <v>65</v>
      </c>
      <c r="AL68" s="902"/>
      <c r="AM68" s="902"/>
      <c r="AN68" s="902"/>
      <c r="AO68" s="902"/>
      <c r="AP68" s="902">
        <v>667</v>
      </c>
      <c r="AQ68" s="902"/>
      <c r="AR68" s="902"/>
      <c r="AS68" s="902"/>
      <c r="AT68" s="902"/>
      <c r="AU68" s="902" t="s">
        <v>597</v>
      </c>
      <c r="AV68" s="902"/>
      <c r="AW68" s="902"/>
      <c r="AX68" s="902"/>
      <c r="AY68" s="902"/>
      <c r="AZ68" s="903"/>
      <c r="BA68" s="903"/>
      <c r="BB68" s="903"/>
      <c r="BC68" s="903"/>
      <c r="BD68" s="904"/>
      <c r="BE68" s="241"/>
      <c r="BF68" s="241"/>
      <c r="BG68" s="241"/>
      <c r="BH68" s="241"/>
      <c r="BI68" s="241"/>
      <c r="BJ68" s="241"/>
      <c r="BK68" s="241"/>
      <c r="BL68" s="241"/>
      <c r="BM68" s="241"/>
      <c r="BN68" s="241"/>
      <c r="BO68" s="241"/>
      <c r="BP68" s="241"/>
      <c r="BQ68" s="238">
        <v>62</v>
      </c>
      <c r="BR68" s="243"/>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30"/>
    </row>
    <row r="69" spans="1:131" ht="26.25" customHeight="1" x14ac:dyDescent="0.2">
      <c r="A69" s="238">
        <v>2</v>
      </c>
      <c r="B69" s="909" t="s">
        <v>580</v>
      </c>
      <c r="C69" s="910"/>
      <c r="D69" s="910"/>
      <c r="E69" s="910"/>
      <c r="F69" s="910"/>
      <c r="G69" s="910"/>
      <c r="H69" s="910"/>
      <c r="I69" s="910"/>
      <c r="J69" s="910"/>
      <c r="K69" s="910"/>
      <c r="L69" s="910"/>
      <c r="M69" s="910"/>
      <c r="N69" s="910"/>
      <c r="O69" s="910"/>
      <c r="P69" s="911"/>
      <c r="Q69" s="912">
        <v>180</v>
      </c>
      <c r="R69" s="866"/>
      <c r="S69" s="866"/>
      <c r="T69" s="866"/>
      <c r="U69" s="866"/>
      <c r="V69" s="866">
        <v>169</v>
      </c>
      <c r="W69" s="866"/>
      <c r="X69" s="866"/>
      <c r="Y69" s="866"/>
      <c r="Z69" s="866"/>
      <c r="AA69" s="866">
        <v>11</v>
      </c>
      <c r="AB69" s="866"/>
      <c r="AC69" s="866"/>
      <c r="AD69" s="866"/>
      <c r="AE69" s="866"/>
      <c r="AF69" s="866">
        <v>11</v>
      </c>
      <c r="AG69" s="866"/>
      <c r="AH69" s="866"/>
      <c r="AI69" s="866"/>
      <c r="AJ69" s="866"/>
      <c r="AK69" s="866" t="s">
        <v>579</v>
      </c>
      <c r="AL69" s="866"/>
      <c r="AM69" s="866"/>
      <c r="AN69" s="866"/>
      <c r="AO69" s="866"/>
      <c r="AP69" s="866" t="s">
        <v>579</v>
      </c>
      <c r="AQ69" s="866"/>
      <c r="AR69" s="866"/>
      <c r="AS69" s="866"/>
      <c r="AT69" s="866"/>
      <c r="AU69" s="866" t="s">
        <v>579</v>
      </c>
      <c r="AV69" s="866"/>
      <c r="AW69" s="866"/>
      <c r="AX69" s="866"/>
      <c r="AY69" s="866"/>
      <c r="AZ69" s="868"/>
      <c r="BA69" s="868"/>
      <c r="BB69" s="868"/>
      <c r="BC69" s="868"/>
      <c r="BD69" s="869"/>
      <c r="BE69" s="241"/>
      <c r="BF69" s="241"/>
      <c r="BG69" s="241"/>
      <c r="BH69" s="241"/>
      <c r="BI69" s="241"/>
      <c r="BJ69" s="241"/>
      <c r="BK69" s="241"/>
      <c r="BL69" s="241"/>
      <c r="BM69" s="241"/>
      <c r="BN69" s="241"/>
      <c r="BO69" s="241"/>
      <c r="BP69" s="241"/>
      <c r="BQ69" s="238">
        <v>63</v>
      </c>
      <c r="BR69" s="243"/>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30"/>
    </row>
    <row r="70" spans="1:131" ht="26.25" customHeight="1" x14ac:dyDescent="0.2">
      <c r="A70" s="238">
        <v>3</v>
      </c>
      <c r="B70" s="909" t="s">
        <v>581</v>
      </c>
      <c r="C70" s="910"/>
      <c r="D70" s="910"/>
      <c r="E70" s="910"/>
      <c r="F70" s="910"/>
      <c r="G70" s="910"/>
      <c r="H70" s="910"/>
      <c r="I70" s="910"/>
      <c r="J70" s="910"/>
      <c r="K70" s="910"/>
      <c r="L70" s="910"/>
      <c r="M70" s="910"/>
      <c r="N70" s="910"/>
      <c r="O70" s="910"/>
      <c r="P70" s="911"/>
      <c r="Q70" s="912">
        <v>2638</v>
      </c>
      <c r="R70" s="866"/>
      <c r="S70" s="866"/>
      <c r="T70" s="866"/>
      <c r="U70" s="866"/>
      <c r="V70" s="866">
        <v>2504</v>
      </c>
      <c r="W70" s="866"/>
      <c r="X70" s="866"/>
      <c r="Y70" s="866"/>
      <c r="Z70" s="866"/>
      <c r="AA70" s="866">
        <v>134</v>
      </c>
      <c r="AB70" s="866"/>
      <c r="AC70" s="866"/>
      <c r="AD70" s="866"/>
      <c r="AE70" s="866"/>
      <c r="AF70" s="866">
        <v>134</v>
      </c>
      <c r="AG70" s="866"/>
      <c r="AH70" s="866"/>
      <c r="AI70" s="866"/>
      <c r="AJ70" s="866"/>
      <c r="AK70" s="866">
        <v>181</v>
      </c>
      <c r="AL70" s="866"/>
      <c r="AM70" s="866"/>
      <c r="AN70" s="866"/>
      <c r="AO70" s="866"/>
      <c r="AP70" s="866" t="s">
        <v>579</v>
      </c>
      <c r="AQ70" s="866"/>
      <c r="AR70" s="866"/>
      <c r="AS70" s="866"/>
      <c r="AT70" s="866"/>
      <c r="AU70" s="866" t="s">
        <v>579</v>
      </c>
      <c r="AV70" s="866"/>
      <c r="AW70" s="866"/>
      <c r="AX70" s="866"/>
      <c r="AY70" s="866"/>
      <c r="AZ70" s="868"/>
      <c r="BA70" s="868"/>
      <c r="BB70" s="868"/>
      <c r="BC70" s="868"/>
      <c r="BD70" s="869"/>
      <c r="BE70" s="241"/>
      <c r="BF70" s="241"/>
      <c r="BG70" s="241"/>
      <c r="BH70" s="241"/>
      <c r="BI70" s="241"/>
      <c r="BJ70" s="241"/>
      <c r="BK70" s="241"/>
      <c r="BL70" s="241"/>
      <c r="BM70" s="241"/>
      <c r="BN70" s="241"/>
      <c r="BO70" s="241"/>
      <c r="BP70" s="241"/>
      <c r="BQ70" s="238">
        <v>64</v>
      </c>
      <c r="BR70" s="243"/>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30"/>
    </row>
    <row r="71" spans="1:131" ht="26.25" customHeight="1" x14ac:dyDescent="0.2">
      <c r="A71" s="238">
        <v>4</v>
      </c>
      <c r="B71" s="909" t="s">
        <v>582</v>
      </c>
      <c r="C71" s="910"/>
      <c r="D71" s="910"/>
      <c r="E71" s="910"/>
      <c r="F71" s="910"/>
      <c r="G71" s="910"/>
      <c r="H71" s="910"/>
      <c r="I71" s="910"/>
      <c r="J71" s="910"/>
      <c r="K71" s="910"/>
      <c r="L71" s="910"/>
      <c r="M71" s="910"/>
      <c r="N71" s="910"/>
      <c r="O71" s="910"/>
      <c r="P71" s="911"/>
      <c r="Q71" s="912">
        <v>259</v>
      </c>
      <c r="R71" s="866"/>
      <c r="S71" s="866"/>
      <c r="T71" s="866"/>
      <c r="U71" s="866"/>
      <c r="V71" s="866">
        <v>167</v>
      </c>
      <c r="W71" s="866"/>
      <c r="X71" s="866"/>
      <c r="Y71" s="866"/>
      <c r="Z71" s="866"/>
      <c r="AA71" s="866">
        <v>92</v>
      </c>
      <c r="AB71" s="866"/>
      <c r="AC71" s="866"/>
      <c r="AD71" s="866"/>
      <c r="AE71" s="866"/>
      <c r="AF71" s="866">
        <v>92</v>
      </c>
      <c r="AG71" s="866"/>
      <c r="AH71" s="866"/>
      <c r="AI71" s="866"/>
      <c r="AJ71" s="866"/>
      <c r="AK71" s="866" t="s">
        <v>579</v>
      </c>
      <c r="AL71" s="866"/>
      <c r="AM71" s="866"/>
      <c r="AN71" s="866"/>
      <c r="AO71" s="866"/>
      <c r="AP71" s="866" t="s">
        <v>579</v>
      </c>
      <c r="AQ71" s="866"/>
      <c r="AR71" s="866"/>
      <c r="AS71" s="866"/>
      <c r="AT71" s="866"/>
      <c r="AU71" s="866" t="s">
        <v>579</v>
      </c>
      <c r="AV71" s="866"/>
      <c r="AW71" s="866"/>
      <c r="AX71" s="866"/>
      <c r="AY71" s="866"/>
      <c r="AZ71" s="868"/>
      <c r="BA71" s="868"/>
      <c r="BB71" s="868"/>
      <c r="BC71" s="868"/>
      <c r="BD71" s="869"/>
      <c r="BE71" s="241"/>
      <c r="BF71" s="241"/>
      <c r="BG71" s="241"/>
      <c r="BH71" s="241"/>
      <c r="BI71" s="241"/>
      <c r="BJ71" s="241"/>
      <c r="BK71" s="241"/>
      <c r="BL71" s="241"/>
      <c r="BM71" s="241"/>
      <c r="BN71" s="241"/>
      <c r="BO71" s="241"/>
      <c r="BP71" s="241"/>
      <c r="BQ71" s="238">
        <v>65</v>
      </c>
      <c r="BR71" s="243"/>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30"/>
    </row>
    <row r="72" spans="1:131" ht="26.25" customHeight="1" x14ac:dyDescent="0.2">
      <c r="A72" s="238">
        <v>5</v>
      </c>
      <c r="B72" s="909" t="s">
        <v>583</v>
      </c>
      <c r="C72" s="910"/>
      <c r="D72" s="910"/>
      <c r="E72" s="910"/>
      <c r="F72" s="910"/>
      <c r="G72" s="910"/>
      <c r="H72" s="910"/>
      <c r="I72" s="910"/>
      <c r="J72" s="910"/>
      <c r="K72" s="910"/>
      <c r="L72" s="910"/>
      <c r="M72" s="910"/>
      <c r="N72" s="910"/>
      <c r="O72" s="910"/>
      <c r="P72" s="911"/>
      <c r="Q72" s="912">
        <v>157883</v>
      </c>
      <c r="R72" s="866"/>
      <c r="S72" s="866"/>
      <c r="T72" s="866"/>
      <c r="U72" s="866"/>
      <c r="V72" s="866">
        <v>155213</v>
      </c>
      <c r="W72" s="866"/>
      <c r="X72" s="866"/>
      <c r="Y72" s="866"/>
      <c r="Z72" s="866"/>
      <c r="AA72" s="866">
        <v>2669</v>
      </c>
      <c r="AB72" s="866"/>
      <c r="AC72" s="866"/>
      <c r="AD72" s="866"/>
      <c r="AE72" s="866"/>
      <c r="AF72" s="866">
        <v>2669</v>
      </c>
      <c r="AG72" s="866"/>
      <c r="AH72" s="866"/>
      <c r="AI72" s="866"/>
      <c r="AJ72" s="866"/>
      <c r="AK72" s="866">
        <v>1728</v>
      </c>
      <c r="AL72" s="866"/>
      <c r="AM72" s="866"/>
      <c r="AN72" s="866"/>
      <c r="AO72" s="866"/>
      <c r="AP72" s="866" t="s">
        <v>579</v>
      </c>
      <c r="AQ72" s="866"/>
      <c r="AR72" s="866"/>
      <c r="AS72" s="866"/>
      <c r="AT72" s="866"/>
      <c r="AU72" s="866" t="s">
        <v>579</v>
      </c>
      <c r="AV72" s="866"/>
      <c r="AW72" s="866"/>
      <c r="AX72" s="866"/>
      <c r="AY72" s="866"/>
      <c r="AZ72" s="868"/>
      <c r="BA72" s="868"/>
      <c r="BB72" s="868"/>
      <c r="BC72" s="868"/>
      <c r="BD72" s="869"/>
      <c r="BE72" s="241"/>
      <c r="BF72" s="241"/>
      <c r="BG72" s="241"/>
      <c r="BH72" s="241"/>
      <c r="BI72" s="241"/>
      <c r="BJ72" s="241"/>
      <c r="BK72" s="241"/>
      <c r="BL72" s="241"/>
      <c r="BM72" s="241"/>
      <c r="BN72" s="241"/>
      <c r="BO72" s="241"/>
      <c r="BP72" s="241"/>
      <c r="BQ72" s="238">
        <v>66</v>
      </c>
      <c r="BR72" s="243"/>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30"/>
    </row>
    <row r="73" spans="1:131" ht="26.25" customHeight="1" x14ac:dyDescent="0.2">
      <c r="A73" s="238">
        <v>6</v>
      </c>
      <c r="B73" s="909" t="s">
        <v>584</v>
      </c>
      <c r="C73" s="910"/>
      <c r="D73" s="910"/>
      <c r="E73" s="910"/>
      <c r="F73" s="910"/>
      <c r="G73" s="910"/>
      <c r="H73" s="910"/>
      <c r="I73" s="910"/>
      <c r="J73" s="910"/>
      <c r="K73" s="910"/>
      <c r="L73" s="910"/>
      <c r="M73" s="910"/>
      <c r="N73" s="910"/>
      <c r="O73" s="910"/>
      <c r="P73" s="911"/>
      <c r="Q73" s="912">
        <v>1108</v>
      </c>
      <c r="R73" s="866"/>
      <c r="S73" s="866"/>
      <c r="T73" s="866"/>
      <c r="U73" s="866"/>
      <c r="V73" s="866">
        <v>1104</v>
      </c>
      <c r="W73" s="866"/>
      <c r="X73" s="866"/>
      <c r="Y73" s="866"/>
      <c r="Z73" s="866"/>
      <c r="AA73" s="866">
        <v>3</v>
      </c>
      <c r="AB73" s="866"/>
      <c r="AC73" s="866"/>
      <c r="AD73" s="866"/>
      <c r="AE73" s="866"/>
      <c r="AF73" s="866">
        <v>3</v>
      </c>
      <c r="AG73" s="866"/>
      <c r="AH73" s="866"/>
      <c r="AI73" s="866"/>
      <c r="AJ73" s="866"/>
      <c r="AK73" s="866" t="s">
        <v>579</v>
      </c>
      <c r="AL73" s="866"/>
      <c r="AM73" s="866"/>
      <c r="AN73" s="866"/>
      <c r="AO73" s="866"/>
      <c r="AP73" s="866" t="s">
        <v>579</v>
      </c>
      <c r="AQ73" s="866"/>
      <c r="AR73" s="866"/>
      <c r="AS73" s="866"/>
      <c r="AT73" s="866"/>
      <c r="AU73" s="866" t="s">
        <v>579</v>
      </c>
      <c r="AV73" s="866"/>
      <c r="AW73" s="866"/>
      <c r="AX73" s="866"/>
      <c r="AY73" s="866"/>
      <c r="AZ73" s="868"/>
      <c r="BA73" s="868"/>
      <c r="BB73" s="868"/>
      <c r="BC73" s="868"/>
      <c r="BD73" s="869"/>
      <c r="BE73" s="241"/>
      <c r="BF73" s="241"/>
      <c r="BG73" s="241"/>
      <c r="BH73" s="241"/>
      <c r="BI73" s="241"/>
      <c r="BJ73" s="241"/>
      <c r="BK73" s="241"/>
      <c r="BL73" s="241"/>
      <c r="BM73" s="241"/>
      <c r="BN73" s="241"/>
      <c r="BO73" s="241"/>
      <c r="BP73" s="241"/>
      <c r="BQ73" s="238">
        <v>67</v>
      </c>
      <c r="BR73" s="243"/>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30"/>
    </row>
    <row r="74" spans="1:131" ht="26.25" customHeight="1" x14ac:dyDescent="0.2">
      <c r="A74" s="238">
        <v>7</v>
      </c>
      <c r="B74" s="909" t="s">
        <v>585</v>
      </c>
      <c r="C74" s="910"/>
      <c r="D74" s="910"/>
      <c r="E74" s="910"/>
      <c r="F74" s="910"/>
      <c r="G74" s="910"/>
      <c r="H74" s="910"/>
      <c r="I74" s="910"/>
      <c r="J74" s="910"/>
      <c r="K74" s="910"/>
      <c r="L74" s="910"/>
      <c r="M74" s="910"/>
      <c r="N74" s="910"/>
      <c r="O74" s="910"/>
      <c r="P74" s="911"/>
      <c r="Q74" s="912">
        <v>85</v>
      </c>
      <c r="R74" s="866"/>
      <c r="S74" s="866"/>
      <c r="T74" s="866"/>
      <c r="U74" s="866"/>
      <c r="V74" s="866">
        <v>71</v>
      </c>
      <c r="W74" s="866"/>
      <c r="X74" s="866"/>
      <c r="Y74" s="866"/>
      <c r="Z74" s="866"/>
      <c r="AA74" s="866">
        <v>14</v>
      </c>
      <c r="AB74" s="866"/>
      <c r="AC74" s="866"/>
      <c r="AD74" s="866"/>
      <c r="AE74" s="866"/>
      <c r="AF74" s="866">
        <v>14</v>
      </c>
      <c r="AG74" s="866"/>
      <c r="AH74" s="866"/>
      <c r="AI74" s="866"/>
      <c r="AJ74" s="866"/>
      <c r="AK74" s="866" t="s">
        <v>579</v>
      </c>
      <c r="AL74" s="866"/>
      <c r="AM74" s="866"/>
      <c r="AN74" s="866"/>
      <c r="AO74" s="866"/>
      <c r="AP74" s="866" t="s">
        <v>579</v>
      </c>
      <c r="AQ74" s="866"/>
      <c r="AR74" s="866"/>
      <c r="AS74" s="866"/>
      <c r="AT74" s="866"/>
      <c r="AU74" s="866" t="s">
        <v>579</v>
      </c>
      <c r="AV74" s="866"/>
      <c r="AW74" s="866"/>
      <c r="AX74" s="866"/>
      <c r="AY74" s="866"/>
      <c r="AZ74" s="868"/>
      <c r="BA74" s="868"/>
      <c r="BB74" s="868"/>
      <c r="BC74" s="868"/>
      <c r="BD74" s="869"/>
      <c r="BE74" s="241"/>
      <c r="BF74" s="241"/>
      <c r="BG74" s="241"/>
      <c r="BH74" s="241"/>
      <c r="BI74" s="241"/>
      <c r="BJ74" s="241"/>
      <c r="BK74" s="241"/>
      <c r="BL74" s="241"/>
      <c r="BM74" s="241"/>
      <c r="BN74" s="241"/>
      <c r="BO74" s="241"/>
      <c r="BP74" s="241"/>
      <c r="BQ74" s="238">
        <v>68</v>
      </c>
      <c r="BR74" s="243"/>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30"/>
    </row>
    <row r="75" spans="1:131" ht="26.25" customHeight="1" x14ac:dyDescent="0.2">
      <c r="A75" s="238">
        <v>8</v>
      </c>
      <c r="B75" s="909" t="s">
        <v>586</v>
      </c>
      <c r="C75" s="910"/>
      <c r="D75" s="910"/>
      <c r="E75" s="910"/>
      <c r="F75" s="910"/>
      <c r="G75" s="910"/>
      <c r="H75" s="910"/>
      <c r="I75" s="910"/>
      <c r="J75" s="910"/>
      <c r="K75" s="910"/>
      <c r="L75" s="910"/>
      <c r="M75" s="910"/>
      <c r="N75" s="910"/>
      <c r="O75" s="910"/>
      <c r="P75" s="911"/>
      <c r="Q75" s="913">
        <v>6733</v>
      </c>
      <c r="R75" s="914"/>
      <c r="S75" s="914"/>
      <c r="T75" s="914"/>
      <c r="U75" s="870"/>
      <c r="V75" s="915">
        <v>6652</v>
      </c>
      <c r="W75" s="914"/>
      <c r="X75" s="914"/>
      <c r="Y75" s="914"/>
      <c r="Z75" s="870"/>
      <c r="AA75" s="915">
        <v>82</v>
      </c>
      <c r="AB75" s="914"/>
      <c r="AC75" s="914"/>
      <c r="AD75" s="914"/>
      <c r="AE75" s="870"/>
      <c r="AF75" s="915">
        <v>82</v>
      </c>
      <c r="AG75" s="914"/>
      <c r="AH75" s="914"/>
      <c r="AI75" s="914"/>
      <c r="AJ75" s="870"/>
      <c r="AK75" s="915" t="s">
        <v>579</v>
      </c>
      <c r="AL75" s="914"/>
      <c r="AM75" s="914"/>
      <c r="AN75" s="914"/>
      <c r="AO75" s="870"/>
      <c r="AP75" s="915" t="s">
        <v>579</v>
      </c>
      <c r="AQ75" s="914"/>
      <c r="AR75" s="914"/>
      <c r="AS75" s="914"/>
      <c r="AT75" s="870"/>
      <c r="AU75" s="915" t="s">
        <v>579</v>
      </c>
      <c r="AV75" s="914"/>
      <c r="AW75" s="914"/>
      <c r="AX75" s="914"/>
      <c r="AY75" s="870"/>
      <c r="AZ75" s="868"/>
      <c r="BA75" s="868"/>
      <c r="BB75" s="868"/>
      <c r="BC75" s="868"/>
      <c r="BD75" s="869"/>
      <c r="BE75" s="241"/>
      <c r="BF75" s="241"/>
      <c r="BG75" s="241"/>
      <c r="BH75" s="241"/>
      <c r="BI75" s="241"/>
      <c r="BJ75" s="241"/>
      <c r="BK75" s="241"/>
      <c r="BL75" s="241"/>
      <c r="BM75" s="241"/>
      <c r="BN75" s="241"/>
      <c r="BO75" s="241"/>
      <c r="BP75" s="241"/>
      <c r="BQ75" s="238">
        <v>69</v>
      </c>
      <c r="BR75" s="243"/>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30"/>
    </row>
    <row r="76" spans="1:131" ht="26.25" customHeight="1" x14ac:dyDescent="0.2">
      <c r="A76" s="238">
        <v>9</v>
      </c>
      <c r="B76" s="909" t="s">
        <v>587</v>
      </c>
      <c r="C76" s="910"/>
      <c r="D76" s="910"/>
      <c r="E76" s="910"/>
      <c r="F76" s="910"/>
      <c r="G76" s="910"/>
      <c r="H76" s="910"/>
      <c r="I76" s="910"/>
      <c r="J76" s="910"/>
      <c r="K76" s="910"/>
      <c r="L76" s="910"/>
      <c r="M76" s="910"/>
      <c r="N76" s="910"/>
      <c r="O76" s="910"/>
      <c r="P76" s="911"/>
      <c r="Q76" s="913">
        <v>32</v>
      </c>
      <c r="R76" s="914"/>
      <c r="S76" s="914"/>
      <c r="T76" s="914"/>
      <c r="U76" s="870"/>
      <c r="V76" s="915">
        <v>31</v>
      </c>
      <c r="W76" s="914"/>
      <c r="X76" s="914"/>
      <c r="Y76" s="914"/>
      <c r="Z76" s="870"/>
      <c r="AA76" s="915">
        <v>0</v>
      </c>
      <c r="AB76" s="914"/>
      <c r="AC76" s="914"/>
      <c r="AD76" s="914"/>
      <c r="AE76" s="870"/>
      <c r="AF76" s="915">
        <v>0</v>
      </c>
      <c r="AG76" s="914"/>
      <c r="AH76" s="914"/>
      <c r="AI76" s="914"/>
      <c r="AJ76" s="870"/>
      <c r="AK76" s="915">
        <v>9</v>
      </c>
      <c r="AL76" s="914"/>
      <c r="AM76" s="914"/>
      <c r="AN76" s="914"/>
      <c r="AO76" s="870"/>
      <c r="AP76" s="915" t="s">
        <v>579</v>
      </c>
      <c r="AQ76" s="914"/>
      <c r="AR76" s="914"/>
      <c r="AS76" s="914"/>
      <c r="AT76" s="870"/>
      <c r="AU76" s="915" t="s">
        <v>579</v>
      </c>
      <c r="AV76" s="914"/>
      <c r="AW76" s="914"/>
      <c r="AX76" s="914"/>
      <c r="AY76" s="870"/>
      <c r="AZ76" s="868"/>
      <c r="BA76" s="868"/>
      <c r="BB76" s="868"/>
      <c r="BC76" s="868"/>
      <c r="BD76" s="869"/>
      <c r="BE76" s="241"/>
      <c r="BF76" s="241"/>
      <c r="BG76" s="241"/>
      <c r="BH76" s="241"/>
      <c r="BI76" s="241"/>
      <c r="BJ76" s="241"/>
      <c r="BK76" s="241"/>
      <c r="BL76" s="241"/>
      <c r="BM76" s="241"/>
      <c r="BN76" s="241"/>
      <c r="BO76" s="241"/>
      <c r="BP76" s="241"/>
      <c r="BQ76" s="238">
        <v>70</v>
      </c>
      <c r="BR76" s="243"/>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30"/>
    </row>
    <row r="77" spans="1:131" ht="26.25" customHeight="1" x14ac:dyDescent="0.2">
      <c r="A77" s="238">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41"/>
      <c r="BF77" s="241"/>
      <c r="BG77" s="241"/>
      <c r="BH77" s="241"/>
      <c r="BI77" s="241"/>
      <c r="BJ77" s="241"/>
      <c r="BK77" s="241"/>
      <c r="BL77" s="241"/>
      <c r="BM77" s="241"/>
      <c r="BN77" s="241"/>
      <c r="BO77" s="241"/>
      <c r="BP77" s="241"/>
      <c r="BQ77" s="238">
        <v>71</v>
      </c>
      <c r="BR77" s="243"/>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30"/>
    </row>
    <row r="78" spans="1:131" ht="26.25" customHeight="1" x14ac:dyDescent="0.2">
      <c r="A78" s="238">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41"/>
      <c r="BF78" s="241"/>
      <c r="BG78" s="241"/>
      <c r="BH78" s="241"/>
      <c r="BI78" s="241"/>
      <c r="BJ78" s="230"/>
      <c r="BK78" s="230"/>
      <c r="BL78" s="230"/>
      <c r="BM78" s="230"/>
      <c r="BN78" s="230"/>
      <c r="BO78" s="241"/>
      <c r="BP78" s="241"/>
      <c r="BQ78" s="238">
        <v>72</v>
      </c>
      <c r="BR78" s="243"/>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30"/>
    </row>
    <row r="79" spans="1:131" ht="26.25" customHeight="1" x14ac:dyDescent="0.2">
      <c r="A79" s="238">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41"/>
      <c r="BF79" s="241"/>
      <c r="BG79" s="241"/>
      <c r="BH79" s="241"/>
      <c r="BI79" s="241"/>
      <c r="BJ79" s="230"/>
      <c r="BK79" s="230"/>
      <c r="BL79" s="230"/>
      <c r="BM79" s="230"/>
      <c r="BN79" s="230"/>
      <c r="BO79" s="241"/>
      <c r="BP79" s="241"/>
      <c r="BQ79" s="238">
        <v>73</v>
      </c>
      <c r="BR79" s="243"/>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30"/>
    </row>
    <row r="80" spans="1:131" ht="26.25" customHeight="1" x14ac:dyDescent="0.2">
      <c r="A80" s="238">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41"/>
      <c r="BF80" s="241"/>
      <c r="BG80" s="241"/>
      <c r="BH80" s="241"/>
      <c r="BI80" s="241"/>
      <c r="BJ80" s="241"/>
      <c r="BK80" s="241"/>
      <c r="BL80" s="241"/>
      <c r="BM80" s="241"/>
      <c r="BN80" s="241"/>
      <c r="BO80" s="241"/>
      <c r="BP80" s="241"/>
      <c r="BQ80" s="238">
        <v>74</v>
      </c>
      <c r="BR80" s="243"/>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30"/>
    </row>
    <row r="81" spans="1:131" ht="26.25" customHeight="1" x14ac:dyDescent="0.2">
      <c r="A81" s="238">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41"/>
      <c r="BF81" s="241"/>
      <c r="BG81" s="241"/>
      <c r="BH81" s="241"/>
      <c r="BI81" s="241"/>
      <c r="BJ81" s="241"/>
      <c r="BK81" s="241"/>
      <c r="BL81" s="241"/>
      <c r="BM81" s="241"/>
      <c r="BN81" s="241"/>
      <c r="BO81" s="241"/>
      <c r="BP81" s="241"/>
      <c r="BQ81" s="238">
        <v>75</v>
      </c>
      <c r="BR81" s="243"/>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30"/>
    </row>
    <row r="82" spans="1:131" ht="26.25" customHeight="1" x14ac:dyDescent="0.2">
      <c r="A82" s="238">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41"/>
      <c r="BF82" s="241"/>
      <c r="BG82" s="241"/>
      <c r="BH82" s="241"/>
      <c r="BI82" s="241"/>
      <c r="BJ82" s="241"/>
      <c r="BK82" s="241"/>
      <c r="BL82" s="241"/>
      <c r="BM82" s="241"/>
      <c r="BN82" s="241"/>
      <c r="BO82" s="241"/>
      <c r="BP82" s="241"/>
      <c r="BQ82" s="238">
        <v>76</v>
      </c>
      <c r="BR82" s="243"/>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30"/>
    </row>
    <row r="83" spans="1:131" ht="26.25" customHeight="1" x14ac:dyDescent="0.2">
      <c r="A83" s="238">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41"/>
      <c r="BF83" s="241"/>
      <c r="BG83" s="241"/>
      <c r="BH83" s="241"/>
      <c r="BI83" s="241"/>
      <c r="BJ83" s="241"/>
      <c r="BK83" s="241"/>
      <c r="BL83" s="241"/>
      <c r="BM83" s="241"/>
      <c r="BN83" s="241"/>
      <c r="BO83" s="241"/>
      <c r="BP83" s="241"/>
      <c r="BQ83" s="238">
        <v>77</v>
      </c>
      <c r="BR83" s="243"/>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30"/>
    </row>
    <row r="84" spans="1:131" ht="26.25" customHeight="1" x14ac:dyDescent="0.2">
      <c r="A84" s="238">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41"/>
      <c r="BF84" s="241"/>
      <c r="BG84" s="241"/>
      <c r="BH84" s="241"/>
      <c r="BI84" s="241"/>
      <c r="BJ84" s="241"/>
      <c r="BK84" s="241"/>
      <c r="BL84" s="241"/>
      <c r="BM84" s="241"/>
      <c r="BN84" s="241"/>
      <c r="BO84" s="241"/>
      <c r="BP84" s="241"/>
      <c r="BQ84" s="238">
        <v>78</v>
      </c>
      <c r="BR84" s="243"/>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30"/>
    </row>
    <row r="85" spans="1:131" ht="26.25" customHeight="1" x14ac:dyDescent="0.2">
      <c r="A85" s="238">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41"/>
      <c r="BF85" s="241"/>
      <c r="BG85" s="241"/>
      <c r="BH85" s="241"/>
      <c r="BI85" s="241"/>
      <c r="BJ85" s="241"/>
      <c r="BK85" s="241"/>
      <c r="BL85" s="241"/>
      <c r="BM85" s="241"/>
      <c r="BN85" s="241"/>
      <c r="BO85" s="241"/>
      <c r="BP85" s="241"/>
      <c r="BQ85" s="238">
        <v>79</v>
      </c>
      <c r="BR85" s="243"/>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30"/>
    </row>
    <row r="86" spans="1:131" ht="26.25" customHeight="1" x14ac:dyDescent="0.2">
      <c r="A86" s="238">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41"/>
      <c r="BF86" s="241"/>
      <c r="BG86" s="241"/>
      <c r="BH86" s="241"/>
      <c r="BI86" s="241"/>
      <c r="BJ86" s="241"/>
      <c r="BK86" s="241"/>
      <c r="BL86" s="241"/>
      <c r="BM86" s="241"/>
      <c r="BN86" s="241"/>
      <c r="BO86" s="241"/>
      <c r="BP86" s="241"/>
      <c r="BQ86" s="238">
        <v>80</v>
      </c>
      <c r="BR86" s="243"/>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30"/>
    </row>
    <row r="87" spans="1:131" ht="26.25" customHeight="1" x14ac:dyDescent="0.2">
      <c r="A87" s="244">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41"/>
      <c r="BF87" s="241"/>
      <c r="BG87" s="241"/>
      <c r="BH87" s="241"/>
      <c r="BI87" s="241"/>
      <c r="BJ87" s="241"/>
      <c r="BK87" s="241"/>
      <c r="BL87" s="241"/>
      <c r="BM87" s="241"/>
      <c r="BN87" s="241"/>
      <c r="BO87" s="241"/>
      <c r="BP87" s="241"/>
      <c r="BQ87" s="238">
        <v>81</v>
      </c>
      <c r="BR87" s="243"/>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30"/>
    </row>
    <row r="88" spans="1:131" ht="26.25" customHeight="1" thickBot="1" x14ac:dyDescent="0.25">
      <c r="A88" s="240" t="s">
        <v>390</v>
      </c>
      <c r="B88" s="825" t="s">
        <v>421</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3073</v>
      </c>
      <c r="AG88" s="880"/>
      <c r="AH88" s="880"/>
      <c r="AI88" s="880"/>
      <c r="AJ88" s="880"/>
      <c r="AK88" s="877"/>
      <c r="AL88" s="877"/>
      <c r="AM88" s="877"/>
      <c r="AN88" s="877"/>
      <c r="AO88" s="877"/>
      <c r="AP88" s="880">
        <v>667</v>
      </c>
      <c r="AQ88" s="880"/>
      <c r="AR88" s="880"/>
      <c r="AS88" s="880"/>
      <c r="AT88" s="880"/>
      <c r="AU88" s="880">
        <v>0</v>
      </c>
      <c r="AV88" s="880"/>
      <c r="AW88" s="880"/>
      <c r="AX88" s="880"/>
      <c r="AY88" s="880"/>
      <c r="AZ88" s="885"/>
      <c r="BA88" s="885"/>
      <c r="BB88" s="885"/>
      <c r="BC88" s="885"/>
      <c r="BD88" s="886"/>
      <c r="BE88" s="241"/>
      <c r="BF88" s="241"/>
      <c r="BG88" s="241"/>
      <c r="BH88" s="241"/>
      <c r="BI88" s="241"/>
      <c r="BJ88" s="241"/>
      <c r="BK88" s="241"/>
      <c r="BL88" s="241"/>
      <c r="BM88" s="241"/>
      <c r="BN88" s="241"/>
      <c r="BO88" s="241"/>
      <c r="BP88" s="241"/>
      <c r="BQ88" s="238">
        <v>82</v>
      </c>
      <c r="BR88" s="243"/>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30"/>
    </row>
    <row r="89" spans="1:131" ht="26.25" hidden="1" customHeight="1" x14ac:dyDescent="0.2">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30"/>
    </row>
    <row r="90" spans="1:131" ht="26.25" hidden="1" customHeight="1" x14ac:dyDescent="0.2">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30"/>
    </row>
    <row r="91" spans="1:131" ht="26.25" hidden="1" customHeight="1" x14ac:dyDescent="0.2">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30"/>
    </row>
    <row r="92" spans="1:131" ht="26.25" hidden="1" customHeight="1" x14ac:dyDescent="0.2">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30"/>
    </row>
    <row r="93" spans="1:131" ht="26.25" hidden="1" customHeight="1" x14ac:dyDescent="0.2">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30"/>
    </row>
    <row r="94" spans="1:131" ht="26.25" hidden="1" customHeight="1" x14ac:dyDescent="0.2">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30"/>
    </row>
    <row r="95" spans="1:131" ht="26.25" hidden="1" customHeight="1" x14ac:dyDescent="0.2">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30"/>
    </row>
    <row r="96" spans="1:131" ht="26.25" hidden="1" customHeight="1" x14ac:dyDescent="0.2">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30"/>
    </row>
    <row r="97" spans="1:131" ht="26.25" hidden="1" customHeight="1" x14ac:dyDescent="0.2">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30"/>
    </row>
    <row r="98" spans="1:131" ht="26.25" hidden="1" customHeight="1" x14ac:dyDescent="0.2">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30"/>
    </row>
    <row r="99" spans="1:131" ht="26.25" hidden="1" customHeight="1" x14ac:dyDescent="0.2">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30"/>
    </row>
    <row r="100" spans="1:131" ht="26.25" hidden="1" customHeight="1" x14ac:dyDescent="0.2">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30"/>
    </row>
    <row r="101" spans="1:131" ht="26.25" hidden="1" customHeight="1" x14ac:dyDescent="0.2">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30"/>
    </row>
    <row r="102" spans="1:131" ht="26.25" customHeight="1" thickBot="1" x14ac:dyDescent="0.25">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390</v>
      </c>
      <c r="BR102" s="825" t="s">
        <v>422</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30"/>
    </row>
    <row r="103" spans="1:131" ht="26.25" customHeight="1" x14ac:dyDescent="0.2">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51" t="s">
        <v>423</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30"/>
    </row>
    <row r="104" spans="1:131" ht="26.25" customHeight="1" x14ac:dyDescent="0.2">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52" t="s">
        <v>424</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30"/>
    </row>
    <row r="105" spans="1:131" ht="11.25" customHeight="1" x14ac:dyDescent="0.2">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2">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5">
      <c r="A107" s="249" t="s">
        <v>425</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426</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2">
      <c r="A108" s="953" t="s">
        <v>427</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428</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30" customFormat="1" ht="26.25" customHeight="1" x14ac:dyDescent="0.2">
      <c r="A109" s="948" t="s">
        <v>429</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430</v>
      </c>
      <c r="AB109" s="929"/>
      <c r="AC109" s="929"/>
      <c r="AD109" s="929"/>
      <c r="AE109" s="930"/>
      <c r="AF109" s="928" t="s">
        <v>431</v>
      </c>
      <c r="AG109" s="929"/>
      <c r="AH109" s="929"/>
      <c r="AI109" s="929"/>
      <c r="AJ109" s="930"/>
      <c r="AK109" s="928" t="s">
        <v>308</v>
      </c>
      <c r="AL109" s="929"/>
      <c r="AM109" s="929"/>
      <c r="AN109" s="929"/>
      <c r="AO109" s="930"/>
      <c r="AP109" s="928" t="s">
        <v>432</v>
      </c>
      <c r="AQ109" s="929"/>
      <c r="AR109" s="929"/>
      <c r="AS109" s="929"/>
      <c r="AT109" s="931"/>
      <c r="AU109" s="948" t="s">
        <v>429</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430</v>
      </c>
      <c r="BR109" s="929"/>
      <c r="BS109" s="929"/>
      <c r="BT109" s="929"/>
      <c r="BU109" s="930"/>
      <c r="BV109" s="928" t="s">
        <v>431</v>
      </c>
      <c r="BW109" s="929"/>
      <c r="BX109" s="929"/>
      <c r="BY109" s="929"/>
      <c r="BZ109" s="930"/>
      <c r="CA109" s="928" t="s">
        <v>308</v>
      </c>
      <c r="CB109" s="929"/>
      <c r="CC109" s="929"/>
      <c r="CD109" s="929"/>
      <c r="CE109" s="930"/>
      <c r="CF109" s="949" t="s">
        <v>432</v>
      </c>
      <c r="CG109" s="949"/>
      <c r="CH109" s="949"/>
      <c r="CI109" s="949"/>
      <c r="CJ109" s="949"/>
      <c r="CK109" s="928" t="s">
        <v>433</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430</v>
      </c>
      <c r="DH109" s="929"/>
      <c r="DI109" s="929"/>
      <c r="DJ109" s="929"/>
      <c r="DK109" s="930"/>
      <c r="DL109" s="928" t="s">
        <v>431</v>
      </c>
      <c r="DM109" s="929"/>
      <c r="DN109" s="929"/>
      <c r="DO109" s="929"/>
      <c r="DP109" s="930"/>
      <c r="DQ109" s="928" t="s">
        <v>308</v>
      </c>
      <c r="DR109" s="929"/>
      <c r="DS109" s="929"/>
      <c r="DT109" s="929"/>
      <c r="DU109" s="930"/>
      <c r="DV109" s="928" t="s">
        <v>432</v>
      </c>
      <c r="DW109" s="929"/>
      <c r="DX109" s="929"/>
      <c r="DY109" s="929"/>
      <c r="DZ109" s="931"/>
    </row>
    <row r="110" spans="1:131" s="230" customFormat="1" ht="26.25" customHeight="1" x14ac:dyDescent="0.2">
      <c r="A110" s="932" t="s">
        <v>434</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460813</v>
      </c>
      <c r="AB110" s="936"/>
      <c r="AC110" s="936"/>
      <c r="AD110" s="936"/>
      <c r="AE110" s="937"/>
      <c r="AF110" s="938">
        <v>456506</v>
      </c>
      <c r="AG110" s="936"/>
      <c r="AH110" s="936"/>
      <c r="AI110" s="936"/>
      <c r="AJ110" s="937"/>
      <c r="AK110" s="938">
        <v>462773</v>
      </c>
      <c r="AL110" s="936"/>
      <c r="AM110" s="936"/>
      <c r="AN110" s="936"/>
      <c r="AO110" s="937"/>
      <c r="AP110" s="939">
        <v>19.3</v>
      </c>
      <c r="AQ110" s="940"/>
      <c r="AR110" s="940"/>
      <c r="AS110" s="940"/>
      <c r="AT110" s="941"/>
      <c r="AU110" s="942" t="s">
        <v>75</v>
      </c>
      <c r="AV110" s="943"/>
      <c r="AW110" s="943"/>
      <c r="AX110" s="943"/>
      <c r="AY110" s="943"/>
      <c r="AZ110" s="965" t="s">
        <v>435</v>
      </c>
      <c r="BA110" s="933"/>
      <c r="BB110" s="933"/>
      <c r="BC110" s="933"/>
      <c r="BD110" s="933"/>
      <c r="BE110" s="933"/>
      <c r="BF110" s="933"/>
      <c r="BG110" s="933"/>
      <c r="BH110" s="933"/>
      <c r="BI110" s="933"/>
      <c r="BJ110" s="933"/>
      <c r="BK110" s="933"/>
      <c r="BL110" s="933"/>
      <c r="BM110" s="933"/>
      <c r="BN110" s="933"/>
      <c r="BO110" s="933"/>
      <c r="BP110" s="934"/>
      <c r="BQ110" s="966">
        <v>4172706</v>
      </c>
      <c r="BR110" s="967"/>
      <c r="BS110" s="967"/>
      <c r="BT110" s="967"/>
      <c r="BU110" s="967"/>
      <c r="BV110" s="967">
        <v>3912892</v>
      </c>
      <c r="BW110" s="967"/>
      <c r="BX110" s="967"/>
      <c r="BY110" s="967"/>
      <c r="BZ110" s="967"/>
      <c r="CA110" s="967">
        <v>3695217</v>
      </c>
      <c r="CB110" s="967"/>
      <c r="CC110" s="967"/>
      <c r="CD110" s="967"/>
      <c r="CE110" s="967"/>
      <c r="CF110" s="980">
        <v>153.9</v>
      </c>
      <c r="CG110" s="981"/>
      <c r="CH110" s="981"/>
      <c r="CI110" s="981"/>
      <c r="CJ110" s="981"/>
      <c r="CK110" s="982" t="s">
        <v>436</v>
      </c>
      <c r="CL110" s="983"/>
      <c r="CM110" s="965" t="s">
        <v>437</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131</v>
      </c>
      <c r="DH110" s="967"/>
      <c r="DI110" s="967"/>
      <c r="DJ110" s="967"/>
      <c r="DK110" s="967"/>
      <c r="DL110" s="967" t="s">
        <v>131</v>
      </c>
      <c r="DM110" s="967"/>
      <c r="DN110" s="967"/>
      <c r="DO110" s="967"/>
      <c r="DP110" s="967"/>
      <c r="DQ110" s="967" t="s">
        <v>131</v>
      </c>
      <c r="DR110" s="967"/>
      <c r="DS110" s="967"/>
      <c r="DT110" s="967"/>
      <c r="DU110" s="967"/>
      <c r="DV110" s="968" t="s">
        <v>131</v>
      </c>
      <c r="DW110" s="968"/>
      <c r="DX110" s="968"/>
      <c r="DY110" s="968"/>
      <c r="DZ110" s="969"/>
    </row>
    <row r="111" spans="1:131" s="230" customFormat="1" ht="26.25" customHeight="1" x14ac:dyDescent="0.2">
      <c r="A111" s="970" t="s">
        <v>438</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439</v>
      </c>
      <c r="AB111" s="974"/>
      <c r="AC111" s="974"/>
      <c r="AD111" s="974"/>
      <c r="AE111" s="975"/>
      <c r="AF111" s="976" t="s">
        <v>439</v>
      </c>
      <c r="AG111" s="974"/>
      <c r="AH111" s="974"/>
      <c r="AI111" s="974"/>
      <c r="AJ111" s="975"/>
      <c r="AK111" s="976" t="s">
        <v>439</v>
      </c>
      <c r="AL111" s="974"/>
      <c r="AM111" s="974"/>
      <c r="AN111" s="974"/>
      <c r="AO111" s="975"/>
      <c r="AP111" s="977" t="s">
        <v>439</v>
      </c>
      <c r="AQ111" s="978"/>
      <c r="AR111" s="978"/>
      <c r="AS111" s="978"/>
      <c r="AT111" s="979"/>
      <c r="AU111" s="944"/>
      <c r="AV111" s="945"/>
      <c r="AW111" s="945"/>
      <c r="AX111" s="945"/>
      <c r="AY111" s="945"/>
      <c r="AZ111" s="958" t="s">
        <v>440</v>
      </c>
      <c r="BA111" s="959"/>
      <c r="BB111" s="959"/>
      <c r="BC111" s="959"/>
      <c r="BD111" s="959"/>
      <c r="BE111" s="959"/>
      <c r="BF111" s="959"/>
      <c r="BG111" s="959"/>
      <c r="BH111" s="959"/>
      <c r="BI111" s="959"/>
      <c r="BJ111" s="959"/>
      <c r="BK111" s="959"/>
      <c r="BL111" s="959"/>
      <c r="BM111" s="959"/>
      <c r="BN111" s="959"/>
      <c r="BO111" s="959"/>
      <c r="BP111" s="960"/>
      <c r="BQ111" s="961">
        <v>29380</v>
      </c>
      <c r="BR111" s="962"/>
      <c r="BS111" s="962"/>
      <c r="BT111" s="962"/>
      <c r="BU111" s="962"/>
      <c r="BV111" s="962">
        <v>23161</v>
      </c>
      <c r="BW111" s="962"/>
      <c r="BX111" s="962"/>
      <c r="BY111" s="962"/>
      <c r="BZ111" s="962"/>
      <c r="CA111" s="962">
        <v>18448</v>
      </c>
      <c r="CB111" s="962"/>
      <c r="CC111" s="962"/>
      <c r="CD111" s="962"/>
      <c r="CE111" s="962"/>
      <c r="CF111" s="956">
        <v>0.8</v>
      </c>
      <c r="CG111" s="957"/>
      <c r="CH111" s="957"/>
      <c r="CI111" s="957"/>
      <c r="CJ111" s="957"/>
      <c r="CK111" s="984"/>
      <c r="CL111" s="985"/>
      <c r="CM111" s="958" t="s">
        <v>441</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131</v>
      </c>
      <c r="DH111" s="962"/>
      <c r="DI111" s="962"/>
      <c r="DJ111" s="962"/>
      <c r="DK111" s="962"/>
      <c r="DL111" s="962" t="s">
        <v>131</v>
      </c>
      <c r="DM111" s="962"/>
      <c r="DN111" s="962"/>
      <c r="DO111" s="962"/>
      <c r="DP111" s="962"/>
      <c r="DQ111" s="962" t="s">
        <v>131</v>
      </c>
      <c r="DR111" s="962"/>
      <c r="DS111" s="962"/>
      <c r="DT111" s="962"/>
      <c r="DU111" s="962"/>
      <c r="DV111" s="963" t="s">
        <v>131</v>
      </c>
      <c r="DW111" s="963"/>
      <c r="DX111" s="963"/>
      <c r="DY111" s="963"/>
      <c r="DZ111" s="964"/>
    </row>
    <row r="112" spans="1:131" s="230" customFormat="1" ht="26.25" customHeight="1" x14ac:dyDescent="0.2">
      <c r="A112" s="988" t="s">
        <v>442</v>
      </c>
      <c r="B112" s="989"/>
      <c r="C112" s="959" t="s">
        <v>443</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131</v>
      </c>
      <c r="AB112" s="995"/>
      <c r="AC112" s="995"/>
      <c r="AD112" s="995"/>
      <c r="AE112" s="996"/>
      <c r="AF112" s="997" t="s">
        <v>444</v>
      </c>
      <c r="AG112" s="995"/>
      <c r="AH112" s="995"/>
      <c r="AI112" s="995"/>
      <c r="AJ112" s="996"/>
      <c r="AK112" s="997" t="s">
        <v>131</v>
      </c>
      <c r="AL112" s="995"/>
      <c r="AM112" s="995"/>
      <c r="AN112" s="995"/>
      <c r="AO112" s="996"/>
      <c r="AP112" s="998" t="s">
        <v>413</v>
      </c>
      <c r="AQ112" s="999"/>
      <c r="AR112" s="999"/>
      <c r="AS112" s="999"/>
      <c r="AT112" s="1000"/>
      <c r="AU112" s="944"/>
      <c r="AV112" s="945"/>
      <c r="AW112" s="945"/>
      <c r="AX112" s="945"/>
      <c r="AY112" s="945"/>
      <c r="AZ112" s="958" t="s">
        <v>445</v>
      </c>
      <c r="BA112" s="959"/>
      <c r="BB112" s="959"/>
      <c r="BC112" s="959"/>
      <c r="BD112" s="959"/>
      <c r="BE112" s="959"/>
      <c r="BF112" s="959"/>
      <c r="BG112" s="959"/>
      <c r="BH112" s="959"/>
      <c r="BI112" s="959"/>
      <c r="BJ112" s="959"/>
      <c r="BK112" s="959"/>
      <c r="BL112" s="959"/>
      <c r="BM112" s="959"/>
      <c r="BN112" s="959"/>
      <c r="BO112" s="959"/>
      <c r="BP112" s="960"/>
      <c r="BQ112" s="961">
        <v>1535844</v>
      </c>
      <c r="BR112" s="962"/>
      <c r="BS112" s="962"/>
      <c r="BT112" s="962"/>
      <c r="BU112" s="962"/>
      <c r="BV112" s="962">
        <v>1403652</v>
      </c>
      <c r="BW112" s="962"/>
      <c r="BX112" s="962"/>
      <c r="BY112" s="962"/>
      <c r="BZ112" s="962"/>
      <c r="CA112" s="962">
        <v>1320652</v>
      </c>
      <c r="CB112" s="962"/>
      <c r="CC112" s="962"/>
      <c r="CD112" s="962"/>
      <c r="CE112" s="962"/>
      <c r="CF112" s="956">
        <v>55</v>
      </c>
      <c r="CG112" s="957"/>
      <c r="CH112" s="957"/>
      <c r="CI112" s="957"/>
      <c r="CJ112" s="957"/>
      <c r="CK112" s="984"/>
      <c r="CL112" s="985"/>
      <c r="CM112" s="958" t="s">
        <v>446</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131</v>
      </c>
      <c r="DH112" s="962"/>
      <c r="DI112" s="962"/>
      <c r="DJ112" s="962"/>
      <c r="DK112" s="962"/>
      <c r="DL112" s="962" t="s">
        <v>131</v>
      </c>
      <c r="DM112" s="962"/>
      <c r="DN112" s="962"/>
      <c r="DO112" s="962"/>
      <c r="DP112" s="962"/>
      <c r="DQ112" s="962" t="s">
        <v>131</v>
      </c>
      <c r="DR112" s="962"/>
      <c r="DS112" s="962"/>
      <c r="DT112" s="962"/>
      <c r="DU112" s="962"/>
      <c r="DV112" s="963" t="s">
        <v>444</v>
      </c>
      <c r="DW112" s="963"/>
      <c r="DX112" s="963"/>
      <c r="DY112" s="963"/>
      <c r="DZ112" s="964"/>
    </row>
    <row r="113" spans="1:130" s="230" customFormat="1" ht="26.25" customHeight="1" x14ac:dyDescent="0.2">
      <c r="A113" s="990"/>
      <c r="B113" s="991"/>
      <c r="C113" s="959" t="s">
        <v>447</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176623</v>
      </c>
      <c r="AB113" s="974"/>
      <c r="AC113" s="974"/>
      <c r="AD113" s="974"/>
      <c r="AE113" s="975"/>
      <c r="AF113" s="976">
        <v>174996</v>
      </c>
      <c r="AG113" s="974"/>
      <c r="AH113" s="974"/>
      <c r="AI113" s="974"/>
      <c r="AJ113" s="975"/>
      <c r="AK113" s="976">
        <v>171762</v>
      </c>
      <c r="AL113" s="974"/>
      <c r="AM113" s="974"/>
      <c r="AN113" s="974"/>
      <c r="AO113" s="975"/>
      <c r="AP113" s="977">
        <v>7.2</v>
      </c>
      <c r="AQ113" s="978"/>
      <c r="AR113" s="978"/>
      <c r="AS113" s="978"/>
      <c r="AT113" s="979"/>
      <c r="AU113" s="944"/>
      <c r="AV113" s="945"/>
      <c r="AW113" s="945"/>
      <c r="AX113" s="945"/>
      <c r="AY113" s="945"/>
      <c r="AZ113" s="958" t="s">
        <v>448</v>
      </c>
      <c r="BA113" s="959"/>
      <c r="BB113" s="959"/>
      <c r="BC113" s="959"/>
      <c r="BD113" s="959"/>
      <c r="BE113" s="959"/>
      <c r="BF113" s="959"/>
      <c r="BG113" s="959"/>
      <c r="BH113" s="959"/>
      <c r="BI113" s="959"/>
      <c r="BJ113" s="959"/>
      <c r="BK113" s="959"/>
      <c r="BL113" s="959"/>
      <c r="BM113" s="959"/>
      <c r="BN113" s="959"/>
      <c r="BO113" s="959"/>
      <c r="BP113" s="960"/>
      <c r="BQ113" s="961">
        <v>5467</v>
      </c>
      <c r="BR113" s="962"/>
      <c r="BS113" s="962"/>
      <c r="BT113" s="962"/>
      <c r="BU113" s="962"/>
      <c r="BV113" s="962">
        <v>6144</v>
      </c>
      <c r="BW113" s="962"/>
      <c r="BX113" s="962"/>
      <c r="BY113" s="962"/>
      <c r="BZ113" s="962"/>
      <c r="CA113" s="962" t="s">
        <v>131</v>
      </c>
      <c r="CB113" s="962"/>
      <c r="CC113" s="962"/>
      <c r="CD113" s="962"/>
      <c r="CE113" s="962"/>
      <c r="CF113" s="956" t="s">
        <v>131</v>
      </c>
      <c r="CG113" s="957"/>
      <c r="CH113" s="957"/>
      <c r="CI113" s="957"/>
      <c r="CJ113" s="957"/>
      <c r="CK113" s="984"/>
      <c r="CL113" s="985"/>
      <c r="CM113" s="958" t="s">
        <v>449</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131</v>
      </c>
      <c r="DH113" s="995"/>
      <c r="DI113" s="995"/>
      <c r="DJ113" s="995"/>
      <c r="DK113" s="996"/>
      <c r="DL113" s="997" t="s">
        <v>131</v>
      </c>
      <c r="DM113" s="995"/>
      <c r="DN113" s="995"/>
      <c r="DO113" s="995"/>
      <c r="DP113" s="996"/>
      <c r="DQ113" s="997" t="s">
        <v>131</v>
      </c>
      <c r="DR113" s="995"/>
      <c r="DS113" s="995"/>
      <c r="DT113" s="995"/>
      <c r="DU113" s="996"/>
      <c r="DV113" s="998" t="s">
        <v>131</v>
      </c>
      <c r="DW113" s="999"/>
      <c r="DX113" s="999"/>
      <c r="DY113" s="999"/>
      <c r="DZ113" s="1000"/>
    </row>
    <row r="114" spans="1:130" s="230" customFormat="1" ht="26.25" customHeight="1" x14ac:dyDescent="0.2">
      <c r="A114" s="990"/>
      <c r="B114" s="991"/>
      <c r="C114" s="959" t="s">
        <v>450</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7067</v>
      </c>
      <c r="AB114" s="995"/>
      <c r="AC114" s="995"/>
      <c r="AD114" s="995"/>
      <c r="AE114" s="996"/>
      <c r="AF114" s="997">
        <v>6144</v>
      </c>
      <c r="AG114" s="995"/>
      <c r="AH114" s="995"/>
      <c r="AI114" s="995"/>
      <c r="AJ114" s="996"/>
      <c r="AK114" s="997">
        <v>7504</v>
      </c>
      <c r="AL114" s="995"/>
      <c r="AM114" s="995"/>
      <c r="AN114" s="995"/>
      <c r="AO114" s="996"/>
      <c r="AP114" s="998">
        <v>0.3</v>
      </c>
      <c r="AQ114" s="999"/>
      <c r="AR114" s="999"/>
      <c r="AS114" s="999"/>
      <c r="AT114" s="1000"/>
      <c r="AU114" s="944"/>
      <c r="AV114" s="945"/>
      <c r="AW114" s="945"/>
      <c r="AX114" s="945"/>
      <c r="AY114" s="945"/>
      <c r="AZ114" s="958" t="s">
        <v>451</v>
      </c>
      <c r="BA114" s="959"/>
      <c r="BB114" s="959"/>
      <c r="BC114" s="959"/>
      <c r="BD114" s="959"/>
      <c r="BE114" s="959"/>
      <c r="BF114" s="959"/>
      <c r="BG114" s="959"/>
      <c r="BH114" s="959"/>
      <c r="BI114" s="959"/>
      <c r="BJ114" s="959"/>
      <c r="BK114" s="959"/>
      <c r="BL114" s="959"/>
      <c r="BM114" s="959"/>
      <c r="BN114" s="959"/>
      <c r="BO114" s="959"/>
      <c r="BP114" s="960"/>
      <c r="BQ114" s="961">
        <v>323965</v>
      </c>
      <c r="BR114" s="962"/>
      <c r="BS114" s="962"/>
      <c r="BT114" s="962"/>
      <c r="BU114" s="962"/>
      <c r="BV114" s="962">
        <v>321548</v>
      </c>
      <c r="BW114" s="962"/>
      <c r="BX114" s="962"/>
      <c r="BY114" s="962"/>
      <c r="BZ114" s="962"/>
      <c r="CA114" s="962">
        <v>318883</v>
      </c>
      <c r="CB114" s="962"/>
      <c r="CC114" s="962"/>
      <c r="CD114" s="962"/>
      <c r="CE114" s="962"/>
      <c r="CF114" s="956">
        <v>13.3</v>
      </c>
      <c r="CG114" s="957"/>
      <c r="CH114" s="957"/>
      <c r="CI114" s="957"/>
      <c r="CJ114" s="957"/>
      <c r="CK114" s="984"/>
      <c r="CL114" s="985"/>
      <c r="CM114" s="958" t="s">
        <v>452</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444</v>
      </c>
      <c r="DH114" s="995"/>
      <c r="DI114" s="995"/>
      <c r="DJ114" s="995"/>
      <c r="DK114" s="996"/>
      <c r="DL114" s="997" t="s">
        <v>444</v>
      </c>
      <c r="DM114" s="995"/>
      <c r="DN114" s="995"/>
      <c r="DO114" s="995"/>
      <c r="DP114" s="996"/>
      <c r="DQ114" s="997" t="s">
        <v>444</v>
      </c>
      <c r="DR114" s="995"/>
      <c r="DS114" s="995"/>
      <c r="DT114" s="995"/>
      <c r="DU114" s="996"/>
      <c r="DV114" s="998" t="s">
        <v>131</v>
      </c>
      <c r="DW114" s="999"/>
      <c r="DX114" s="999"/>
      <c r="DY114" s="999"/>
      <c r="DZ114" s="1000"/>
    </row>
    <row r="115" spans="1:130" s="230" customFormat="1" ht="26.25" customHeight="1" x14ac:dyDescent="0.2">
      <c r="A115" s="990"/>
      <c r="B115" s="991"/>
      <c r="C115" s="959" t="s">
        <v>453</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6304</v>
      </c>
      <c r="AB115" s="974"/>
      <c r="AC115" s="974"/>
      <c r="AD115" s="974"/>
      <c r="AE115" s="975"/>
      <c r="AF115" s="976">
        <v>6320</v>
      </c>
      <c r="AG115" s="974"/>
      <c r="AH115" s="974"/>
      <c r="AI115" s="974"/>
      <c r="AJ115" s="975"/>
      <c r="AK115" s="976">
        <v>5558</v>
      </c>
      <c r="AL115" s="974"/>
      <c r="AM115" s="974"/>
      <c r="AN115" s="974"/>
      <c r="AO115" s="975"/>
      <c r="AP115" s="977">
        <v>0.2</v>
      </c>
      <c r="AQ115" s="978"/>
      <c r="AR115" s="978"/>
      <c r="AS115" s="978"/>
      <c r="AT115" s="979"/>
      <c r="AU115" s="944"/>
      <c r="AV115" s="945"/>
      <c r="AW115" s="945"/>
      <c r="AX115" s="945"/>
      <c r="AY115" s="945"/>
      <c r="AZ115" s="958" t="s">
        <v>454</v>
      </c>
      <c r="BA115" s="959"/>
      <c r="BB115" s="959"/>
      <c r="BC115" s="959"/>
      <c r="BD115" s="959"/>
      <c r="BE115" s="959"/>
      <c r="BF115" s="959"/>
      <c r="BG115" s="959"/>
      <c r="BH115" s="959"/>
      <c r="BI115" s="959"/>
      <c r="BJ115" s="959"/>
      <c r="BK115" s="959"/>
      <c r="BL115" s="959"/>
      <c r="BM115" s="959"/>
      <c r="BN115" s="959"/>
      <c r="BO115" s="959"/>
      <c r="BP115" s="960"/>
      <c r="BQ115" s="961" t="s">
        <v>131</v>
      </c>
      <c r="BR115" s="962"/>
      <c r="BS115" s="962"/>
      <c r="BT115" s="962"/>
      <c r="BU115" s="962"/>
      <c r="BV115" s="962" t="s">
        <v>131</v>
      </c>
      <c r="BW115" s="962"/>
      <c r="BX115" s="962"/>
      <c r="BY115" s="962"/>
      <c r="BZ115" s="962"/>
      <c r="CA115" s="962" t="s">
        <v>131</v>
      </c>
      <c r="CB115" s="962"/>
      <c r="CC115" s="962"/>
      <c r="CD115" s="962"/>
      <c r="CE115" s="962"/>
      <c r="CF115" s="956" t="s">
        <v>131</v>
      </c>
      <c r="CG115" s="957"/>
      <c r="CH115" s="957"/>
      <c r="CI115" s="957"/>
      <c r="CJ115" s="957"/>
      <c r="CK115" s="984"/>
      <c r="CL115" s="985"/>
      <c r="CM115" s="958" t="s">
        <v>455</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131</v>
      </c>
      <c r="DH115" s="995"/>
      <c r="DI115" s="995"/>
      <c r="DJ115" s="995"/>
      <c r="DK115" s="996"/>
      <c r="DL115" s="997" t="s">
        <v>131</v>
      </c>
      <c r="DM115" s="995"/>
      <c r="DN115" s="995"/>
      <c r="DO115" s="995"/>
      <c r="DP115" s="996"/>
      <c r="DQ115" s="997" t="s">
        <v>131</v>
      </c>
      <c r="DR115" s="995"/>
      <c r="DS115" s="995"/>
      <c r="DT115" s="995"/>
      <c r="DU115" s="996"/>
      <c r="DV115" s="998" t="s">
        <v>131</v>
      </c>
      <c r="DW115" s="999"/>
      <c r="DX115" s="999"/>
      <c r="DY115" s="999"/>
      <c r="DZ115" s="1000"/>
    </row>
    <row r="116" spans="1:130" s="230" customFormat="1" ht="26.25" customHeight="1" x14ac:dyDescent="0.2">
      <c r="A116" s="992"/>
      <c r="B116" s="993"/>
      <c r="C116" s="1001" t="s">
        <v>456</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444</v>
      </c>
      <c r="AB116" s="995"/>
      <c r="AC116" s="995"/>
      <c r="AD116" s="995"/>
      <c r="AE116" s="996"/>
      <c r="AF116" s="997" t="s">
        <v>131</v>
      </c>
      <c r="AG116" s="995"/>
      <c r="AH116" s="995"/>
      <c r="AI116" s="995"/>
      <c r="AJ116" s="996"/>
      <c r="AK116" s="997" t="s">
        <v>444</v>
      </c>
      <c r="AL116" s="995"/>
      <c r="AM116" s="995"/>
      <c r="AN116" s="995"/>
      <c r="AO116" s="996"/>
      <c r="AP116" s="998" t="s">
        <v>131</v>
      </c>
      <c r="AQ116" s="999"/>
      <c r="AR116" s="999"/>
      <c r="AS116" s="999"/>
      <c r="AT116" s="1000"/>
      <c r="AU116" s="944"/>
      <c r="AV116" s="945"/>
      <c r="AW116" s="945"/>
      <c r="AX116" s="945"/>
      <c r="AY116" s="945"/>
      <c r="AZ116" s="1003" t="s">
        <v>457</v>
      </c>
      <c r="BA116" s="1004"/>
      <c r="BB116" s="1004"/>
      <c r="BC116" s="1004"/>
      <c r="BD116" s="1004"/>
      <c r="BE116" s="1004"/>
      <c r="BF116" s="1004"/>
      <c r="BG116" s="1004"/>
      <c r="BH116" s="1004"/>
      <c r="BI116" s="1004"/>
      <c r="BJ116" s="1004"/>
      <c r="BK116" s="1004"/>
      <c r="BL116" s="1004"/>
      <c r="BM116" s="1004"/>
      <c r="BN116" s="1004"/>
      <c r="BO116" s="1004"/>
      <c r="BP116" s="1005"/>
      <c r="BQ116" s="961" t="s">
        <v>413</v>
      </c>
      <c r="BR116" s="962"/>
      <c r="BS116" s="962"/>
      <c r="BT116" s="962"/>
      <c r="BU116" s="962"/>
      <c r="BV116" s="962" t="s">
        <v>444</v>
      </c>
      <c r="BW116" s="962"/>
      <c r="BX116" s="962"/>
      <c r="BY116" s="962"/>
      <c r="BZ116" s="962"/>
      <c r="CA116" s="962" t="s">
        <v>131</v>
      </c>
      <c r="CB116" s="962"/>
      <c r="CC116" s="962"/>
      <c r="CD116" s="962"/>
      <c r="CE116" s="962"/>
      <c r="CF116" s="956" t="s">
        <v>131</v>
      </c>
      <c r="CG116" s="957"/>
      <c r="CH116" s="957"/>
      <c r="CI116" s="957"/>
      <c r="CJ116" s="957"/>
      <c r="CK116" s="984"/>
      <c r="CL116" s="985"/>
      <c r="CM116" s="958" t="s">
        <v>458</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131</v>
      </c>
      <c r="DH116" s="995"/>
      <c r="DI116" s="995"/>
      <c r="DJ116" s="995"/>
      <c r="DK116" s="996"/>
      <c r="DL116" s="997" t="s">
        <v>131</v>
      </c>
      <c r="DM116" s="995"/>
      <c r="DN116" s="995"/>
      <c r="DO116" s="995"/>
      <c r="DP116" s="996"/>
      <c r="DQ116" s="997" t="s">
        <v>131</v>
      </c>
      <c r="DR116" s="995"/>
      <c r="DS116" s="995"/>
      <c r="DT116" s="995"/>
      <c r="DU116" s="996"/>
      <c r="DV116" s="998" t="s">
        <v>131</v>
      </c>
      <c r="DW116" s="999"/>
      <c r="DX116" s="999"/>
      <c r="DY116" s="999"/>
      <c r="DZ116" s="1000"/>
    </row>
    <row r="117" spans="1:130" s="230" customFormat="1" ht="26.25" customHeight="1" x14ac:dyDescent="0.2">
      <c r="A117" s="948" t="s">
        <v>190</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459</v>
      </c>
      <c r="Z117" s="930"/>
      <c r="AA117" s="1014">
        <v>650807</v>
      </c>
      <c r="AB117" s="1015"/>
      <c r="AC117" s="1015"/>
      <c r="AD117" s="1015"/>
      <c r="AE117" s="1016"/>
      <c r="AF117" s="1017">
        <v>643966</v>
      </c>
      <c r="AG117" s="1015"/>
      <c r="AH117" s="1015"/>
      <c r="AI117" s="1015"/>
      <c r="AJ117" s="1016"/>
      <c r="AK117" s="1017">
        <v>647597</v>
      </c>
      <c r="AL117" s="1015"/>
      <c r="AM117" s="1015"/>
      <c r="AN117" s="1015"/>
      <c r="AO117" s="1016"/>
      <c r="AP117" s="1018"/>
      <c r="AQ117" s="1019"/>
      <c r="AR117" s="1019"/>
      <c r="AS117" s="1019"/>
      <c r="AT117" s="1020"/>
      <c r="AU117" s="944"/>
      <c r="AV117" s="945"/>
      <c r="AW117" s="945"/>
      <c r="AX117" s="945"/>
      <c r="AY117" s="945"/>
      <c r="AZ117" s="1010" t="s">
        <v>460</v>
      </c>
      <c r="BA117" s="1011"/>
      <c r="BB117" s="1011"/>
      <c r="BC117" s="1011"/>
      <c r="BD117" s="1011"/>
      <c r="BE117" s="1011"/>
      <c r="BF117" s="1011"/>
      <c r="BG117" s="1011"/>
      <c r="BH117" s="1011"/>
      <c r="BI117" s="1011"/>
      <c r="BJ117" s="1011"/>
      <c r="BK117" s="1011"/>
      <c r="BL117" s="1011"/>
      <c r="BM117" s="1011"/>
      <c r="BN117" s="1011"/>
      <c r="BO117" s="1011"/>
      <c r="BP117" s="1012"/>
      <c r="BQ117" s="961" t="s">
        <v>444</v>
      </c>
      <c r="BR117" s="962"/>
      <c r="BS117" s="962"/>
      <c r="BT117" s="962"/>
      <c r="BU117" s="962"/>
      <c r="BV117" s="962" t="s">
        <v>444</v>
      </c>
      <c r="BW117" s="962"/>
      <c r="BX117" s="962"/>
      <c r="BY117" s="962"/>
      <c r="BZ117" s="962"/>
      <c r="CA117" s="962" t="s">
        <v>444</v>
      </c>
      <c r="CB117" s="962"/>
      <c r="CC117" s="962"/>
      <c r="CD117" s="962"/>
      <c r="CE117" s="962"/>
      <c r="CF117" s="956" t="s">
        <v>444</v>
      </c>
      <c r="CG117" s="957"/>
      <c r="CH117" s="957"/>
      <c r="CI117" s="957"/>
      <c r="CJ117" s="957"/>
      <c r="CK117" s="984"/>
      <c r="CL117" s="985"/>
      <c r="CM117" s="958" t="s">
        <v>461</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131</v>
      </c>
      <c r="DH117" s="995"/>
      <c r="DI117" s="995"/>
      <c r="DJ117" s="995"/>
      <c r="DK117" s="996"/>
      <c r="DL117" s="997" t="s">
        <v>444</v>
      </c>
      <c r="DM117" s="995"/>
      <c r="DN117" s="995"/>
      <c r="DO117" s="995"/>
      <c r="DP117" s="996"/>
      <c r="DQ117" s="997" t="s">
        <v>131</v>
      </c>
      <c r="DR117" s="995"/>
      <c r="DS117" s="995"/>
      <c r="DT117" s="995"/>
      <c r="DU117" s="996"/>
      <c r="DV117" s="998" t="s">
        <v>131</v>
      </c>
      <c r="DW117" s="999"/>
      <c r="DX117" s="999"/>
      <c r="DY117" s="999"/>
      <c r="DZ117" s="1000"/>
    </row>
    <row r="118" spans="1:130" s="230" customFormat="1" ht="26.25" customHeight="1" x14ac:dyDescent="0.2">
      <c r="A118" s="948" t="s">
        <v>433</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430</v>
      </c>
      <c r="AB118" s="929"/>
      <c r="AC118" s="929"/>
      <c r="AD118" s="929"/>
      <c r="AE118" s="930"/>
      <c r="AF118" s="928" t="s">
        <v>431</v>
      </c>
      <c r="AG118" s="929"/>
      <c r="AH118" s="929"/>
      <c r="AI118" s="929"/>
      <c r="AJ118" s="930"/>
      <c r="AK118" s="928" t="s">
        <v>308</v>
      </c>
      <c r="AL118" s="929"/>
      <c r="AM118" s="929"/>
      <c r="AN118" s="929"/>
      <c r="AO118" s="930"/>
      <c r="AP118" s="1006" t="s">
        <v>432</v>
      </c>
      <c r="AQ118" s="1007"/>
      <c r="AR118" s="1007"/>
      <c r="AS118" s="1007"/>
      <c r="AT118" s="1008"/>
      <c r="AU118" s="944"/>
      <c r="AV118" s="945"/>
      <c r="AW118" s="945"/>
      <c r="AX118" s="945"/>
      <c r="AY118" s="945"/>
      <c r="AZ118" s="1009" t="s">
        <v>462</v>
      </c>
      <c r="BA118" s="1001"/>
      <c r="BB118" s="1001"/>
      <c r="BC118" s="1001"/>
      <c r="BD118" s="1001"/>
      <c r="BE118" s="1001"/>
      <c r="BF118" s="1001"/>
      <c r="BG118" s="1001"/>
      <c r="BH118" s="1001"/>
      <c r="BI118" s="1001"/>
      <c r="BJ118" s="1001"/>
      <c r="BK118" s="1001"/>
      <c r="BL118" s="1001"/>
      <c r="BM118" s="1001"/>
      <c r="BN118" s="1001"/>
      <c r="BO118" s="1001"/>
      <c r="BP118" s="1002"/>
      <c r="BQ118" s="1035" t="s">
        <v>131</v>
      </c>
      <c r="BR118" s="1036"/>
      <c r="BS118" s="1036"/>
      <c r="BT118" s="1036"/>
      <c r="BU118" s="1036"/>
      <c r="BV118" s="1036" t="s">
        <v>131</v>
      </c>
      <c r="BW118" s="1036"/>
      <c r="BX118" s="1036"/>
      <c r="BY118" s="1036"/>
      <c r="BZ118" s="1036"/>
      <c r="CA118" s="1036" t="s">
        <v>413</v>
      </c>
      <c r="CB118" s="1036"/>
      <c r="CC118" s="1036"/>
      <c r="CD118" s="1036"/>
      <c r="CE118" s="1036"/>
      <c r="CF118" s="956" t="s">
        <v>413</v>
      </c>
      <c r="CG118" s="957"/>
      <c r="CH118" s="957"/>
      <c r="CI118" s="957"/>
      <c r="CJ118" s="957"/>
      <c r="CK118" s="984"/>
      <c r="CL118" s="985"/>
      <c r="CM118" s="958" t="s">
        <v>463</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444</v>
      </c>
      <c r="DH118" s="995"/>
      <c r="DI118" s="995"/>
      <c r="DJ118" s="995"/>
      <c r="DK118" s="996"/>
      <c r="DL118" s="997" t="s">
        <v>444</v>
      </c>
      <c r="DM118" s="995"/>
      <c r="DN118" s="995"/>
      <c r="DO118" s="995"/>
      <c r="DP118" s="996"/>
      <c r="DQ118" s="997" t="s">
        <v>131</v>
      </c>
      <c r="DR118" s="995"/>
      <c r="DS118" s="995"/>
      <c r="DT118" s="995"/>
      <c r="DU118" s="996"/>
      <c r="DV118" s="998" t="s">
        <v>131</v>
      </c>
      <c r="DW118" s="999"/>
      <c r="DX118" s="999"/>
      <c r="DY118" s="999"/>
      <c r="DZ118" s="1000"/>
    </row>
    <row r="119" spans="1:130" s="230" customFormat="1" ht="26.25" customHeight="1" x14ac:dyDescent="0.2">
      <c r="A119" s="1092" t="s">
        <v>436</v>
      </c>
      <c r="B119" s="983"/>
      <c r="C119" s="965" t="s">
        <v>437</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131</v>
      </c>
      <c r="AB119" s="936"/>
      <c r="AC119" s="936"/>
      <c r="AD119" s="936"/>
      <c r="AE119" s="937"/>
      <c r="AF119" s="938" t="s">
        <v>444</v>
      </c>
      <c r="AG119" s="936"/>
      <c r="AH119" s="936"/>
      <c r="AI119" s="936"/>
      <c r="AJ119" s="937"/>
      <c r="AK119" s="938" t="s">
        <v>131</v>
      </c>
      <c r="AL119" s="936"/>
      <c r="AM119" s="936"/>
      <c r="AN119" s="936"/>
      <c r="AO119" s="937"/>
      <c r="AP119" s="939" t="s">
        <v>131</v>
      </c>
      <c r="AQ119" s="940"/>
      <c r="AR119" s="940"/>
      <c r="AS119" s="940"/>
      <c r="AT119" s="941"/>
      <c r="AU119" s="946"/>
      <c r="AV119" s="947"/>
      <c r="AW119" s="947"/>
      <c r="AX119" s="947"/>
      <c r="AY119" s="947"/>
      <c r="AZ119" s="251" t="s">
        <v>190</v>
      </c>
      <c r="BA119" s="251"/>
      <c r="BB119" s="251"/>
      <c r="BC119" s="251"/>
      <c r="BD119" s="251"/>
      <c r="BE119" s="251"/>
      <c r="BF119" s="251"/>
      <c r="BG119" s="251"/>
      <c r="BH119" s="251"/>
      <c r="BI119" s="251"/>
      <c r="BJ119" s="251"/>
      <c r="BK119" s="251"/>
      <c r="BL119" s="251"/>
      <c r="BM119" s="251"/>
      <c r="BN119" s="251"/>
      <c r="BO119" s="1013" t="s">
        <v>464</v>
      </c>
      <c r="BP119" s="1041"/>
      <c r="BQ119" s="1035">
        <v>6067362</v>
      </c>
      <c r="BR119" s="1036"/>
      <c r="BS119" s="1036"/>
      <c r="BT119" s="1036"/>
      <c r="BU119" s="1036"/>
      <c r="BV119" s="1036">
        <v>5667397</v>
      </c>
      <c r="BW119" s="1036"/>
      <c r="BX119" s="1036"/>
      <c r="BY119" s="1036"/>
      <c r="BZ119" s="1036"/>
      <c r="CA119" s="1036">
        <v>5353200</v>
      </c>
      <c r="CB119" s="1036"/>
      <c r="CC119" s="1036"/>
      <c r="CD119" s="1036"/>
      <c r="CE119" s="1036"/>
      <c r="CF119" s="1037"/>
      <c r="CG119" s="1038"/>
      <c r="CH119" s="1038"/>
      <c r="CI119" s="1038"/>
      <c r="CJ119" s="1039"/>
      <c r="CK119" s="986"/>
      <c r="CL119" s="987"/>
      <c r="CM119" s="1009" t="s">
        <v>465</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v>29380</v>
      </c>
      <c r="DH119" s="1022"/>
      <c r="DI119" s="1022"/>
      <c r="DJ119" s="1022"/>
      <c r="DK119" s="1023"/>
      <c r="DL119" s="1021">
        <v>23161</v>
      </c>
      <c r="DM119" s="1022"/>
      <c r="DN119" s="1022"/>
      <c r="DO119" s="1022"/>
      <c r="DP119" s="1023"/>
      <c r="DQ119" s="1021">
        <v>18448</v>
      </c>
      <c r="DR119" s="1022"/>
      <c r="DS119" s="1022"/>
      <c r="DT119" s="1022"/>
      <c r="DU119" s="1023"/>
      <c r="DV119" s="1024">
        <v>0.8</v>
      </c>
      <c r="DW119" s="1025"/>
      <c r="DX119" s="1025"/>
      <c r="DY119" s="1025"/>
      <c r="DZ119" s="1026"/>
    </row>
    <row r="120" spans="1:130" s="230" customFormat="1" ht="26.25" customHeight="1" x14ac:dyDescent="0.2">
      <c r="A120" s="1093"/>
      <c r="B120" s="985"/>
      <c r="C120" s="958" t="s">
        <v>441</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131</v>
      </c>
      <c r="AB120" s="995"/>
      <c r="AC120" s="995"/>
      <c r="AD120" s="995"/>
      <c r="AE120" s="996"/>
      <c r="AF120" s="997" t="s">
        <v>131</v>
      </c>
      <c r="AG120" s="995"/>
      <c r="AH120" s="995"/>
      <c r="AI120" s="995"/>
      <c r="AJ120" s="996"/>
      <c r="AK120" s="997" t="s">
        <v>444</v>
      </c>
      <c r="AL120" s="995"/>
      <c r="AM120" s="995"/>
      <c r="AN120" s="995"/>
      <c r="AO120" s="996"/>
      <c r="AP120" s="998" t="s">
        <v>444</v>
      </c>
      <c r="AQ120" s="999"/>
      <c r="AR120" s="999"/>
      <c r="AS120" s="999"/>
      <c r="AT120" s="1000"/>
      <c r="AU120" s="1027" t="s">
        <v>466</v>
      </c>
      <c r="AV120" s="1028"/>
      <c r="AW120" s="1028"/>
      <c r="AX120" s="1028"/>
      <c r="AY120" s="1029"/>
      <c r="AZ120" s="965" t="s">
        <v>467</v>
      </c>
      <c r="BA120" s="933"/>
      <c r="BB120" s="933"/>
      <c r="BC120" s="933"/>
      <c r="BD120" s="933"/>
      <c r="BE120" s="933"/>
      <c r="BF120" s="933"/>
      <c r="BG120" s="933"/>
      <c r="BH120" s="933"/>
      <c r="BI120" s="933"/>
      <c r="BJ120" s="933"/>
      <c r="BK120" s="933"/>
      <c r="BL120" s="933"/>
      <c r="BM120" s="933"/>
      <c r="BN120" s="933"/>
      <c r="BO120" s="933"/>
      <c r="BP120" s="934"/>
      <c r="BQ120" s="966">
        <v>1518811</v>
      </c>
      <c r="BR120" s="967"/>
      <c r="BS120" s="967"/>
      <c r="BT120" s="967"/>
      <c r="BU120" s="967"/>
      <c r="BV120" s="967">
        <v>2207332</v>
      </c>
      <c r="BW120" s="967"/>
      <c r="BX120" s="967"/>
      <c r="BY120" s="967"/>
      <c r="BZ120" s="967"/>
      <c r="CA120" s="967">
        <v>2668381</v>
      </c>
      <c r="CB120" s="967"/>
      <c r="CC120" s="967"/>
      <c r="CD120" s="967"/>
      <c r="CE120" s="967"/>
      <c r="CF120" s="980">
        <v>111.1</v>
      </c>
      <c r="CG120" s="981"/>
      <c r="CH120" s="981"/>
      <c r="CI120" s="981"/>
      <c r="CJ120" s="981"/>
      <c r="CK120" s="1042" t="s">
        <v>468</v>
      </c>
      <c r="CL120" s="1043"/>
      <c r="CM120" s="1043"/>
      <c r="CN120" s="1043"/>
      <c r="CO120" s="1044"/>
      <c r="CP120" s="1050" t="s">
        <v>469</v>
      </c>
      <c r="CQ120" s="1051"/>
      <c r="CR120" s="1051"/>
      <c r="CS120" s="1051"/>
      <c r="CT120" s="1051"/>
      <c r="CU120" s="1051"/>
      <c r="CV120" s="1051"/>
      <c r="CW120" s="1051"/>
      <c r="CX120" s="1051"/>
      <c r="CY120" s="1051"/>
      <c r="CZ120" s="1051"/>
      <c r="DA120" s="1051"/>
      <c r="DB120" s="1051"/>
      <c r="DC120" s="1051"/>
      <c r="DD120" s="1051"/>
      <c r="DE120" s="1051"/>
      <c r="DF120" s="1052"/>
      <c r="DG120" s="966">
        <v>1072501</v>
      </c>
      <c r="DH120" s="967"/>
      <c r="DI120" s="967"/>
      <c r="DJ120" s="967"/>
      <c r="DK120" s="967"/>
      <c r="DL120" s="967">
        <v>1005121</v>
      </c>
      <c r="DM120" s="967"/>
      <c r="DN120" s="967"/>
      <c r="DO120" s="967"/>
      <c r="DP120" s="967"/>
      <c r="DQ120" s="967">
        <v>945082</v>
      </c>
      <c r="DR120" s="967"/>
      <c r="DS120" s="967"/>
      <c r="DT120" s="967"/>
      <c r="DU120" s="967"/>
      <c r="DV120" s="968">
        <v>39.4</v>
      </c>
      <c r="DW120" s="968"/>
      <c r="DX120" s="968"/>
      <c r="DY120" s="968"/>
      <c r="DZ120" s="969"/>
    </row>
    <row r="121" spans="1:130" s="230" customFormat="1" ht="26.25" customHeight="1" x14ac:dyDescent="0.2">
      <c r="A121" s="1093"/>
      <c r="B121" s="985"/>
      <c r="C121" s="1010" t="s">
        <v>470</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131</v>
      </c>
      <c r="AB121" s="995"/>
      <c r="AC121" s="995"/>
      <c r="AD121" s="995"/>
      <c r="AE121" s="996"/>
      <c r="AF121" s="997" t="s">
        <v>131</v>
      </c>
      <c r="AG121" s="995"/>
      <c r="AH121" s="995"/>
      <c r="AI121" s="995"/>
      <c r="AJ121" s="996"/>
      <c r="AK121" s="997" t="s">
        <v>131</v>
      </c>
      <c r="AL121" s="995"/>
      <c r="AM121" s="995"/>
      <c r="AN121" s="995"/>
      <c r="AO121" s="996"/>
      <c r="AP121" s="998" t="s">
        <v>413</v>
      </c>
      <c r="AQ121" s="999"/>
      <c r="AR121" s="999"/>
      <c r="AS121" s="999"/>
      <c r="AT121" s="1000"/>
      <c r="AU121" s="1030"/>
      <c r="AV121" s="1031"/>
      <c r="AW121" s="1031"/>
      <c r="AX121" s="1031"/>
      <c r="AY121" s="1032"/>
      <c r="AZ121" s="958" t="s">
        <v>471</v>
      </c>
      <c r="BA121" s="959"/>
      <c r="BB121" s="959"/>
      <c r="BC121" s="959"/>
      <c r="BD121" s="959"/>
      <c r="BE121" s="959"/>
      <c r="BF121" s="959"/>
      <c r="BG121" s="959"/>
      <c r="BH121" s="959"/>
      <c r="BI121" s="959"/>
      <c r="BJ121" s="959"/>
      <c r="BK121" s="959"/>
      <c r="BL121" s="959"/>
      <c r="BM121" s="959"/>
      <c r="BN121" s="959"/>
      <c r="BO121" s="959"/>
      <c r="BP121" s="960"/>
      <c r="BQ121" s="961">
        <v>42380</v>
      </c>
      <c r="BR121" s="962"/>
      <c r="BS121" s="962"/>
      <c r="BT121" s="962"/>
      <c r="BU121" s="962"/>
      <c r="BV121" s="962">
        <v>37630</v>
      </c>
      <c r="BW121" s="962"/>
      <c r="BX121" s="962"/>
      <c r="BY121" s="962"/>
      <c r="BZ121" s="962"/>
      <c r="CA121" s="962">
        <v>36302</v>
      </c>
      <c r="CB121" s="962"/>
      <c r="CC121" s="962"/>
      <c r="CD121" s="962"/>
      <c r="CE121" s="962"/>
      <c r="CF121" s="956">
        <v>1.5</v>
      </c>
      <c r="CG121" s="957"/>
      <c r="CH121" s="957"/>
      <c r="CI121" s="957"/>
      <c r="CJ121" s="957"/>
      <c r="CK121" s="1045"/>
      <c r="CL121" s="1046"/>
      <c r="CM121" s="1046"/>
      <c r="CN121" s="1046"/>
      <c r="CO121" s="1047"/>
      <c r="CP121" s="1055" t="s">
        <v>472</v>
      </c>
      <c r="CQ121" s="1056"/>
      <c r="CR121" s="1056"/>
      <c r="CS121" s="1056"/>
      <c r="CT121" s="1056"/>
      <c r="CU121" s="1056"/>
      <c r="CV121" s="1056"/>
      <c r="CW121" s="1056"/>
      <c r="CX121" s="1056"/>
      <c r="CY121" s="1056"/>
      <c r="CZ121" s="1056"/>
      <c r="DA121" s="1056"/>
      <c r="DB121" s="1056"/>
      <c r="DC121" s="1056"/>
      <c r="DD121" s="1056"/>
      <c r="DE121" s="1056"/>
      <c r="DF121" s="1057"/>
      <c r="DG121" s="961">
        <v>297800</v>
      </c>
      <c r="DH121" s="962"/>
      <c r="DI121" s="962"/>
      <c r="DJ121" s="962"/>
      <c r="DK121" s="962"/>
      <c r="DL121" s="962">
        <v>256012</v>
      </c>
      <c r="DM121" s="962"/>
      <c r="DN121" s="962"/>
      <c r="DO121" s="962"/>
      <c r="DP121" s="962"/>
      <c r="DQ121" s="962">
        <v>224670</v>
      </c>
      <c r="DR121" s="962"/>
      <c r="DS121" s="962"/>
      <c r="DT121" s="962"/>
      <c r="DU121" s="962"/>
      <c r="DV121" s="963">
        <v>9.4</v>
      </c>
      <c r="DW121" s="963"/>
      <c r="DX121" s="963"/>
      <c r="DY121" s="963"/>
      <c r="DZ121" s="964"/>
    </row>
    <row r="122" spans="1:130" s="230" customFormat="1" ht="26.25" customHeight="1" x14ac:dyDescent="0.2">
      <c r="A122" s="1093"/>
      <c r="B122" s="985"/>
      <c r="C122" s="958" t="s">
        <v>452</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131</v>
      </c>
      <c r="AB122" s="995"/>
      <c r="AC122" s="995"/>
      <c r="AD122" s="995"/>
      <c r="AE122" s="996"/>
      <c r="AF122" s="997" t="s">
        <v>131</v>
      </c>
      <c r="AG122" s="995"/>
      <c r="AH122" s="995"/>
      <c r="AI122" s="995"/>
      <c r="AJ122" s="996"/>
      <c r="AK122" s="997" t="s">
        <v>444</v>
      </c>
      <c r="AL122" s="995"/>
      <c r="AM122" s="995"/>
      <c r="AN122" s="995"/>
      <c r="AO122" s="996"/>
      <c r="AP122" s="998" t="s">
        <v>444</v>
      </c>
      <c r="AQ122" s="999"/>
      <c r="AR122" s="999"/>
      <c r="AS122" s="999"/>
      <c r="AT122" s="1000"/>
      <c r="AU122" s="1030"/>
      <c r="AV122" s="1031"/>
      <c r="AW122" s="1031"/>
      <c r="AX122" s="1031"/>
      <c r="AY122" s="1032"/>
      <c r="AZ122" s="1009" t="s">
        <v>473</v>
      </c>
      <c r="BA122" s="1001"/>
      <c r="BB122" s="1001"/>
      <c r="BC122" s="1001"/>
      <c r="BD122" s="1001"/>
      <c r="BE122" s="1001"/>
      <c r="BF122" s="1001"/>
      <c r="BG122" s="1001"/>
      <c r="BH122" s="1001"/>
      <c r="BI122" s="1001"/>
      <c r="BJ122" s="1001"/>
      <c r="BK122" s="1001"/>
      <c r="BL122" s="1001"/>
      <c r="BM122" s="1001"/>
      <c r="BN122" s="1001"/>
      <c r="BO122" s="1001"/>
      <c r="BP122" s="1002"/>
      <c r="BQ122" s="1035">
        <v>3566195</v>
      </c>
      <c r="BR122" s="1036"/>
      <c r="BS122" s="1036"/>
      <c r="BT122" s="1036"/>
      <c r="BU122" s="1036"/>
      <c r="BV122" s="1036">
        <v>3198021</v>
      </c>
      <c r="BW122" s="1036"/>
      <c r="BX122" s="1036"/>
      <c r="BY122" s="1036"/>
      <c r="BZ122" s="1036"/>
      <c r="CA122" s="1036">
        <v>3195041</v>
      </c>
      <c r="CB122" s="1036"/>
      <c r="CC122" s="1036"/>
      <c r="CD122" s="1036"/>
      <c r="CE122" s="1036"/>
      <c r="CF122" s="1053">
        <v>133.1</v>
      </c>
      <c r="CG122" s="1054"/>
      <c r="CH122" s="1054"/>
      <c r="CI122" s="1054"/>
      <c r="CJ122" s="1054"/>
      <c r="CK122" s="1045"/>
      <c r="CL122" s="1046"/>
      <c r="CM122" s="1046"/>
      <c r="CN122" s="1046"/>
      <c r="CO122" s="1047"/>
      <c r="CP122" s="1055" t="s">
        <v>474</v>
      </c>
      <c r="CQ122" s="1056"/>
      <c r="CR122" s="1056"/>
      <c r="CS122" s="1056"/>
      <c r="CT122" s="1056"/>
      <c r="CU122" s="1056"/>
      <c r="CV122" s="1056"/>
      <c r="CW122" s="1056"/>
      <c r="CX122" s="1056"/>
      <c r="CY122" s="1056"/>
      <c r="CZ122" s="1056"/>
      <c r="DA122" s="1056"/>
      <c r="DB122" s="1056"/>
      <c r="DC122" s="1056"/>
      <c r="DD122" s="1056"/>
      <c r="DE122" s="1056"/>
      <c r="DF122" s="1057"/>
      <c r="DG122" s="961">
        <v>96889</v>
      </c>
      <c r="DH122" s="962"/>
      <c r="DI122" s="962"/>
      <c r="DJ122" s="962"/>
      <c r="DK122" s="962"/>
      <c r="DL122" s="962">
        <v>85272</v>
      </c>
      <c r="DM122" s="962"/>
      <c r="DN122" s="962"/>
      <c r="DO122" s="962"/>
      <c r="DP122" s="962"/>
      <c r="DQ122" s="962">
        <v>101040</v>
      </c>
      <c r="DR122" s="962"/>
      <c r="DS122" s="962"/>
      <c r="DT122" s="962"/>
      <c r="DU122" s="962"/>
      <c r="DV122" s="963">
        <v>4.2</v>
      </c>
      <c r="DW122" s="963"/>
      <c r="DX122" s="963"/>
      <c r="DY122" s="963"/>
      <c r="DZ122" s="964"/>
    </row>
    <row r="123" spans="1:130" s="230" customFormat="1" ht="26.25" customHeight="1" x14ac:dyDescent="0.2">
      <c r="A123" s="1093"/>
      <c r="B123" s="985"/>
      <c r="C123" s="958" t="s">
        <v>458</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475</v>
      </c>
      <c r="AB123" s="995"/>
      <c r="AC123" s="995"/>
      <c r="AD123" s="995"/>
      <c r="AE123" s="996"/>
      <c r="AF123" s="997" t="s">
        <v>131</v>
      </c>
      <c r="AG123" s="995"/>
      <c r="AH123" s="995"/>
      <c r="AI123" s="995"/>
      <c r="AJ123" s="996"/>
      <c r="AK123" s="997" t="s">
        <v>131</v>
      </c>
      <c r="AL123" s="995"/>
      <c r="AM123" s="995"/>
      <c r="AN123" s="995"/>
      <c r="AO123" s="996"/>
      <c r="AP123" s="998" t="s">
        <v>475</v>
      </c>
      <c r="AQ123" s="999"/>
      <c r="AR123" s="999"/>
      <c r="AS123" s="999"/>
      <c r="AT123" s="1000"/>
      <c r="AU123" s="1033"/>
      <c r="AV123" s="1034"/>
      <c r="AW123" s="1034"/>
      <c r="AX123" s="1034"/>
      <c r="AY123" s="1034"/>
      <c r="AZ123" s="251" t="s">
        <v>190</v>
      </c>
      <c r="BA123" s="251"/>
      <c r="BB123" s="251"/>
      <c r="BC123" s="251"/>
      <c r="BD123" s="251"/>
      <c r="BE123" s="251"/>
      <c r="BF123" s="251"/>
      <c r="BG123" s="251"/>
      <c r="BH123" s="251"/>
      <c r="BI123" s="251"/>
      <c r="BJ123" s="251"/>
      <c r="BK123" s="251"/>
      <c r="BL123" s="251"/>
      <c r="BM123" s="251"/>
      <c r="BN123" s="251"/>
      <c r="BO123" s="1013" t="s">
        <v>476</v>
      </c>
      <c r="BP123" s="1041"/>
      <c r="BQ123" s="1099">
        <v>5127386</v>
      </c>
      <c r="BR123" s="1100"/>
      <c r="BS123" s="1100"/>
      <c r="BT123" s="1100"/>
      <c r="BU123" s="1100"/>
      <c r="BV123" s="1100">
        <v>5442983</v>
      </c>
      <c r="BW123" s="1100"/>
      <c r="BX123" s="1100"/>
      <c r="BY123" s="1100"/>
      <c r="BZ123" s="1100"/>
      <c r="CA123" s="1100">
        <v>5899724</v>
      </c>
      <c r="CB123" s="1100"/>
      <c r="CC123" s="1100"/>
      <c r="CD123" s="1100"/>
      <c r="CE123" s="1100"/>
      <c r="CF123" s="1037"/>
      <c r="CG123" s="1038"/>
      <c r="CH123" s="1038"/>
      <c r="CI123" s="1038"/>
      <c r="CJ123" s="1039"/>
      <c r="CK123" s="1045"/>
      <c r="CL123" s="1046"/>
      <c r="CM123" s="1046"/>
      <c r="CN123" s="1046"/>
      <c r="CO123" s="1047"/>
      <c r="CP123" s="1055" t="s">
        <v>477</v>
      </c>
      <c r="CQ123" s="1056"/>
      <c r="CR123" s="1056"/>
      <c r="CS123" s="1056"/>
      <c r="CT123" s="1056"/>
      <c r="CU123" s="1056"/>
      <c r="CV123" s="1056"/>
      <c r="CW123" s="1056"/>
      <c r="CX123" s="1056"/>
      <c r="CY123" s="1056"/>
      <c r="CZ123" s="1056"/>
      <c r="DA123" s="1056"/>
      <c r="DB123" s="1056"/>
      <c r="DC123" s="1056"/>
      <c r="DD123" s="1056"/>
      <c r="DE123" s="1056"/>
      <c r="DF123" s="1057"/>
      <c r="DG123" s="994">
        <v>68654</v>
      </c>
      <c r="DH123" s="995"/>
      <c r="DI123" s="995"/>
      <c r="DJ123" s="995"/>
      <c r="DK123" s="996"/>
      <c r="DL123" s="997">
        <v>57247</v>
      </c>
      <c r="DM123" s="995"/>
      <c r="DN123" s="995"/>
      <c r="DO123" s="995"/>
      <c r="DP123" s="996"/>
      <c r="DQ123" s="997">
        <v>49860</v>
      </c>
      <c r="DR123" s="995"/>
      <c r="DS123" s="995"/>
      <c r="DT123" s="995"/>
      <c r="DU123" s="996"/>
      <c r="DV123" s="998">
        <v>2.1</v>
      </c>
      <c r="DW123" s="999"/>
      <c r="DX123" s="999"/>
      <c r="DY123" s="999"/>
      <c r="DZ123" s="1000"/>
    </row>
    <row r="124" spans="1:130" s="230" customFormat="1" ht="26.25" customHeight="1" thickBot="1" x14ac:dyDescent="0.25">
      <c r="A124" s="1093"/>
      <c r="B124" s="985"/>
      <c r="C124" s="958" t="s">
        <v>461</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131</v>
      </c>
      <c r="AB124" s="995"/>
      <c r="AC124" s="995"/>
      <c r="AD124" s="995"/>
      <c r="AE124" s="996"/>
      <c r="AF124" s="997" t="s">
        <v>131</v>
      </c>
      <c r="AG124" s="995"/>
      <c r="AH124" s="995"/>
      <c r="AI124" s="995"/>
      <c r="AJ124" s="996"/>
      <c r="AK124" s="997" t="s">
        <v>131</v>
      </c>
      <c r="AL124" s="995"/>
      <c r="AM124" s="995"/>
      <c r="AN124" s="995"/>
      <c r="AO124" s="996"/>
      <c r="AP124" s="998" t="s">
        <v>131</v>
      </c>
      <c r="AQ124" s="999"/>
      <c r="AR124" s="999"/>
      <c r="AS124" s="999"/>
      <c r="AT124" s="1000"/>
      <c r="AU124" s="1095" t="s">
        <v>478</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41.7</v>
      </c>
      <c r="BR124" s="1063"/>
      <c r="BS124" s="1063"/>
      <c r="BT124" s="1063"/>
      <c r="BU124" s="1063"/>
      <c r="BV124" s="1063">
        <v>9</v>
      </c>
      <c r="BW124" s="1063"/>
      <c r="BX124" s="1063"/>
      <c r="BY124" s="1063"/>
      <c r="BZ124" s="1063"/>
      <c r="CA124" s="1063" t="s">
        <v>131</v>
      </c>
      <c r="CB124" s="1063"/>
      <c r="CC124" s="1063"/>
      <c r="CD124" s="1063"/>
      <c r="CE124" s="1063"/>
      <c r="CF124" s="1064"/>
      <c r="CG124" s="1065"/>
      <c r="CH124" s="1065"/>
      <c r="CI124" s="1065"/>
      <c r="CJ124" s="1066"/>
      <c r="CK124" s="1048"/>
      <c r="CL124" s="1048"/>
      <c r="CM124" s="1048"/>
      <c r="CN124" s="1048"/>
      <c r="CO124" s="1049"/>
      <c r="CP124" s="1055" t="s">
        <v>479</v>
      </c>
      <c r="CQ124" s="1056"/>
      <c r="CR124" s="1056"/>
      <c r="CS124" s="1056"/>
      <c r="CT124" s="1056"/>
      <c r="CU124" s="1056"/>
      <c r="CV124" s="1056"/>
      <c r="CW124" s="1056"/>
      <c r="CX124" s="1056"/>
      <c r="CY124" s="1056"/>
      <c r="CZ124" s="1056"/>
      <c r="DA124" s="1056"/>
      <c r="DB124" s="1056"/>
      <c r="DC124" s="1056"/>
      <c r="DD124" s="1056"/>
      <c r="DE124" s="1056"/>
      <c r="DF124" s="1057"/>
      <c r="DG124" s="1040" t="s">
        <v>131</v>
      </c>
      <c r="DH124" s="1022"/>
      <c r="DI124" s="1022"/>
      <c r="DJ124" s="1022"/>
      <c r="DK124" s="1023"/>
      <c r="DL124" s="1021" t="s">
        <v>131</v>
      </c>
      <c r="DM124" s="1022"/>
      <c r="DN124" s="1022"/>
      <c r="DO124" s="1022"/>
      <c r="DP124" s="1023"/>
      <c r="DQ124" s="1021" t="s">
        <v>444</v>
      </c>
      <c r="DR124" s="1022"/>
      <c r="DS124" s="1022"/>
      <c r="DT124" s="1022"/>
      <c r="DU124" s="1023"/>
      <c r="DV124" s="1024" t="s">
        <v>475</v>
      </c>
      <c r="DW124" s="1025"/>
      <c r="DX124" s="1025"/>
      <c r="DY124" s="1025"/>
      <c r="DZ124" s="1026"/>
    </row>
    <row r="125" spans="1:130" s="230" customFormat="1" ht="26.25" customHeight="1" x14ac:dyDescent="0.2">
      <c r="A125" s="1093"/>
      <c r="B125" s="985"/>
      <c r="C125" s="958" t="s">
        <v>463</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131</v>
      </c>
      <c r="AB125" s="995"/>
      <c r="AC125" s="995"/>
      <c r="AD125" s="995"/>
      <c r="AE125" s="996"/>
      <c r="AF125" s="997" t="s">
        <v>413</v>
      </c>
      <c r="AG125" s="995"/>
      <c r="AH125" s="995"/>
      <c r="AI125" s="995"/>
      <c r="AJ125" s="996"/>
      <c r="AK125" s="997" t="s">
        <v>131</v>
      </c>
      <c r="AL125" s="995"/>
      <c r="AM125" s="995"/>
      <c r="AN125" s="995"/>
      <c r="AO125" s="996"/>
      <c r="AP125" s="998" t="s">
        <v>131</v>
      </c>
      <c r="AQ125" s="999"/>
      <c r="AR125" s="999"/>
      <c r="AS125" s="999"/>
      <c r="AT125" s="1000"/>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1058" t="s">
        <v>480</v>
      </c>
      <c r="CL125" s="1043"/>
      <c r="CM125" s="1043"/>
      <c r="CN125" s="1043"/>
      <c r="CO125" s="1044"/>
      <c r="CP125" s="965" t="s">
        <v>481</v>
      </c>
      <c r="CQ125" s="933"/>
      <c r="CR125" s="933"/>
      <c r="CS125" s="933"/>
      <c r="CT125" s="933"/>
      <c r="CU125" s="933"/>
      <c r="CV125" s="933"/>
      <c r="CW125" s="933"/>
      <c r="CX125" s="933"/>
      <c r="CY125" s="933"/>
      <c r="CZ125" s="933"/>
      <c r="DA125" s="933"/>
      <c r="DB125" s="933"/>
      <c r="DC125" s="933"/>
      <c r="DD125" s="933"/>
      <c r="DE125" s="933"/>
      <c r="DF125" s="934"/>
      <c r="DG125" s="966" t="s">
        <v>131</v>
      </c>
      <c r="DH125" s="967"/>
      <c r="DI125" s="967"/>
      <c r="DJ125" s="967"/>
      <c r="DK125" s="967"/>
      <c r="DL125" s="967" t="s">
        <v>475</v>
      </c>
      <c r="DM125" s="967"/>
      <c r="DN125" s="967"/>
      <c r="DO125" s="967"/>
      <c r="DP125" s="967"/>
      <c r="DQ125" s="967" t="s">
        <v>475</v>
      </c>
      <c r="DR125" s="967"/>
      <c r="DS125" s="967"/>
      <c r="DT125" s="967"/>
      <c r="DU125" s="967"/>
      <c r="DV125" s="968" t="s">
        <v>444</v>
      </c>
      <c r="DW125" s="968"/>
      <c r="DX125" s="968"/>
      <c r="DY125" s="968"/>
      <c r="DZ125" s="969"/>
    </row>
    <row r="126" spans="1:130" s="230" customFormat="1" ht="26.25" customHeight="1" thickBot="1" x14ac:dyDescent="0.25">
      <c r="A126" s="1093"/>
      <c r="B126" s="985"/>
      <c r="C126" s="958" t="s">
        <v>465</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v>645</v>
      </c>
      <c r="AB126" s="995"/>
      <c r="AC126" s="995"/>
      <c r="AD126" s="995"/>
      <c r="AE126" s="996"/>
      <c r="AF126" s="997">
        <v>688</v>
      </c>
      <c r="AG126" s="995"/>
      <c r="AH126" s="995"/>
      <c r="AI126" s="995"/>
      <c r="AJ126" s="996"/>
      <c r="AK126" s="997" t="s">
        <v>131</v>
      </c>
      <c r="AL126" s="995"/>
      <c r="AM126" s="995"/>
      <c r="AN126" s="995"/>
      <c r="AO126" s="996"/>
      <c r="AP126" s="998" t="s">
        <v>131</v>
      </c>
      <c r="AQ126" s="999"/>
      <c r="AR126" s="999"/>
      <c r="AS126" s="999"/>
      <c r="AT126" s="1000"/>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1059"/>
      <c r="CL126" s="1046"/>
      <c r="CM126" s="1046"/>
      <c r="CN126" s="1046"/>
      <c r="CO126" s="1047"/>
      <c r="CP126" s="958" t="s">
        <v>482</v>
      </c>
      <c r="CQ126" s="959"/>
      <c r="CR126" s="959"/>
      <c r="CS126" s="959"/>
      <c r="CT126" s="959"/>
      <c r="CU126" s="959"/>
      <c r="CV126" s="959"/>
      <c r="CW126" s="959"/>
      <c r="CX126" s="959"/>
      <c r="CY126" s="959"/>
      <c r="CZ126" s="959"/>
      <c r="DA126" s="959"/>
      <c r="DB126" s="959"/>
      <c r="DC126" s="959"/>
      <c r="DD126" s="959"/>
      <c r="DE126" s="959"/>
      <c r="DF126" s="960"/>
      <c r="DG126" s="961" t="s">
        <v>131</v>
      </c>
      <c r="DH126" s="962"/>
      <c r="DI126" s="962"/>
      <c r="DJ126" s="962"/>
      <c r="DK126" s="962"/>
      <c r="DL126" s="962" t="s">
        <v>413</v>
      </c>
      <c r="DM126" s="962"/>
      <c r="DN126" s="962"/>
      <c r="DO126" s="962"/>
      <c r="DP126" s="962"/>
      <c r="DQ126" s="962" t="s">
        <v>413</v>
      </c>
      <c r="DR126" s="962"/>
      <c r="DS126" s="962"/>
      <c r="DT126" s="962"/>
      <c r="DU126" s="962"/>
      <c r="DV126" s="963" t="s">
        <v>131</v>
      </c>
      <c r="DW126" s="963"/>
      <c r="DX126" s="963"/>
      <c r="DY126" s="963"/>
      <c r="DZ126" s="964"/>
    </row>
    <row r="127" spans="1:130" s="230" customFormat="1" ht="26.25" customHeight="1" x14ac:dyDescent="0.2">
      <c r="A127" s="1094"/>
      <c r="B127" s="987"/>
      <c r="C127" s="1009" t="s">
        <v>483</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5659</v>
      </c>
      <c r="AB127" s="995"/>
      <c r="AC127" s="995"/>
      <c r="AD127" s="995"/>
      <c r="AE127" s="996"/>
      <c r="AF127" s="997">
        <v>5632</v>
      </c>
      <c r="AG127" s="995"/>
      <c r="AH127" s="995"/>
      <c r="AI127" s="995"/>
      <c r="AJ127" s="996"/>
      <c r="AK127" s="997">
        <v>5558</v>
      </c>
      <c r="AL127" s="995"/>
      <c r="AM127" s="995"/>
      <c r="AN127" s="995"/>
      <c r="AO127" s="996"/>
      <c r="AP127" s="998">
        <v>0.2</v>
      </c>
      <c r="AQ127" s="999"/>
      <c r="AR127" s="999"/>
      <c r="AS127" s="999"/>
      <c r="AT127" s="1000"/>
      <c r="AU127" s="232"/>
      <c r="AV127" s="232"/>
      <c r="AW127" s="232"/>
      <c r="AX127" s="1067" t="s">
        <v>484</v>
      </c>
      <c r="AY127" s="1068"/>
      <c r="AZ127" s="1068"/>
      <c r="BA127" s="1068"/>
      <c r="BB127" s="1068"/>
      <c r="BC127" s="1068"/>
      <c r="BD127" s="1068"/>
      <c r="BE127" s="1069"/>
      <c r="BF127" s="1070" t="s">
        <v>485</v>
      </c>
      <c r="BG127" s="1068"/>
      <c r="BH127" s="1068"/>
      <c r="BI127" s="1068"/>
      <c r="BJ127" s="1068"/>
      <c r="BK127" s="1068"/>
      <c r="BL127" s="1069"/>
      <c r="BM127" s="1070" t="s">
        <v>486</v>
      </c>
      <c r="BN127" s="1068"/>
      <c r="BO127" s="1068"/>
      <c r="BP127" s="1068"/>
      <c r="BQ127" s="1068"/>
      <c r="BR127" s="1068"/>
      <c r="BS127" s="1069"/>
      <c r="BT127" s="1070" t="s">
        <v>487</v>
      </c>
      <c r="BU127" s="1068"/>
      <c r="BV127" s="1068"/>
      <c r="BW127" s="1068"/>
      <c r="BX127" s="1068"/>
      <c r="BY127" s="1068"/>
      <c r="BZ127" s="1091"/>
      <c r="CA127" s="232"/>
      <c r="CB127" s="232"/>
      <c r="CC127" s="232"/>
      <c r="CD127" s="255"/>
      <c r="CE127" s="255"/>
      <c r="CF127" s="255"/>
      <c r="CG127" s="232"/>
      <c r="CH127" s="232"/>
      <c r="CI127" s="232"/>
      <c r="CJ127" s="254"/>
      <c r="CK127" s="1059"/>
      <c r="CL127" s="1046"/>
      <c r="CM127" s="1046"/>
      <c r="CN127" s="1046"/>
      <c r="CO127" s="1047"/>
      <c r="CP127" s="958" t="s">
        <v>488</v>
      </c>
      <c r="CQ127" s="959"/>
      <c r="CR127" s="959"/>
      <c r="CS127" s="959"/>
      <c r="CT127" s="959"/>
      <c r="CU127" s="959"/>
      <c r="CV127" s="959"/>
      <c r="CW127" s="959"/>
      <c r="CX127" s="959"/>
      <c r="CY127" s="959"/>
      <c r="CZ127" s="959"/>
      <c r="DA127" s="959"/>
      <c r="DB127" s="959"/>
      <c r="DC127" s="959"/>
      <c r="DD127" s="959"/>
      <c r="DE127" s="959"/>
      <c r="DF127" s="960"/>
      <c r="DG127" s="961" t="s">
        <v>444</v>
      </c>
      <c r="DH127" s="962"/>
      <c r="DI127" s="962"/>
      <c r="DJ127" s="962"/>
      <c r="DK127" s="962"/>
      <c r="DL127" s="962" t="s">
        <v>131</v>
      </c>
      <c r="DM127" s="962"/>
      <c r="DN127" s="962"/>
      <c r="DO127" s="962"/>
      <c r="DP127" s="962"/>
      <c r="DQ127" s="962" t="s">
        <v>413</v>
      </c>
      <c r="DR127" s="962"/>
      <c r="DS127" s="962"/>
      <c r="DT127" s="962"/>
      <c r="DU127" s="962"/>
      <c r="DV127" s="963" t="s">
        <v>131</v>
      </c>
      <c r="DW127" s="963"/>
      <c r="DX127" s="963"/>
      <c r="DY127" s="963"/>
      <c r="DZ127" s="964"/>
    </row>
    <row r="128" spans="1:130" s="230" customFormat="1" ht="26.25" customHeight="1" thickBot="1" x14ac:dyDescent="0.25">
      <c r="A128" s="1077" t="s">
        <v>489</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490</v>
      </c>
      <c r="X128" s="1079"/>
      <c r="Y128" s="1079"/>
      <c r="Z128" s="1080"/>
      <c r="AA128" s="1081">
        <v>13646</v>
      </c>
      <c r="AB128" s="1082"/>
      <c r="AC128" s="1082"/>
      <c r="AD128" s="1082"/>
      <c r="AE128" s="1083"/>
      <c r="AF128" s="1084">
        <v>13606</v>
      </c>
      <c r="AG128" s="1082"/>
      <c r="AH128" s="1082"/>
      <c r="AI128" s="1082"/>
      <c r="AJ128" s="1083"/>
      <c r="AK128" s="1084">
        <v>13625</v>
      </c>
      <c r="AL128" s="1082"/>
      <c r="AM128" s="1082"/>
      <c r="AN128" s="1082"/>
      <c r="AO128" s="1083"/>
      <c r="AP128" s="1085"/>
      <c r="AQ128" s="1086"/>
      <c r="AR128" s="1086"/>
      <c r="AS128" s="1086"/>
      <c r="AT128" s="1087"/>
      <c r="AU128" s="232"/>
      <c r="AV128" s="232"/>
      <c r="AW128" s="232"/>
      <c r="AX128" s="932" t="s">
        <v>491</v>
      </c>
      <c r="AY128" s="933"/>
      <c r="AZ128" s="933"/>
      <c r="BA128" s="933"/>
      <c r="BB128" s="933"/>
      <c r="BC128" s="933"/>
      <c r="BD128" s="933"/>
      <c r="BE128" s="934"/>
      <c r="BF128" s="1088" t="s">
        <v>131</v>
      </c>
      <c r="BG128" s="1089"/>
      <c r="BH128" s="1089"/>
      <c r="BI128" s="1089"/>
      <c r="BJ128" s="1089"/>
      <c r="BK128" s="1089"/>
      <c r="BL128" s="1090"/>
      <c r="BM128" s="1088">
        <v>15</v>
      </c>
      <c r="BN128" s="1089"/>
      <c r="BO128" s="1089"/>
      <c r="BP128" s="1089"/>
      <c r="BQ128" s="1089"/>
      <c r="BR128" s="1089"/>
      <c r="BS128" s="1090"/>
      <c r="BT128" s="1088">
        <v>20</v>
      </c>
      <c r="BU128" s="1089"/>
      <c r="BV128" s="1089"/>
      <c r="BW128" s="1089"/>
      <c r="BX128" s="1089"/>
      <c r="BY128" s="1089"/>
      <c r="BZ128" s="1112"/>
      <c r="CA128" s="255"/>
      <c r="CB128" s="255"/>
      <c r="CC128" s="255"/>
      <c r="CD128" s="255"/>
      <c r="CE128" s="255"/>
      <c r="CF128" s="255"/>
      <c r="CG128" s="232"/>
      <c r="CH128" s="232"/>
      <c r="CI128" s="232"/>
      <c r="CJ128" s="254"/>
      <c r="CK128" s="1060"/>
      <c r="CL128" s="1061"/>
      <c r="CM128" s="1061"/>
      <c r="CN128" s="1061"/>
      <c r="CO128" s="1062"/>
      <c r="CP128" s="1071" t="s">
        <v>492</v>
      </c>
      <c r="CQ128" s="762"/>
      <c r="CR128" s="762"/>
      <c r="CS128" s="762"/>
      <c r="CT128" s="762"/>
      <c r="CU128" s="762"/>
      <c r="CV128" s="762"/>
      <c r="CW128" s="762"/>
      <c r="CX128" s="762"/>
      <c r="CY128" s="762"/>
      <c r="CZ128" s="762"/>
      <c r="DA128" s="762"/>
      <c r="DB128" s="762"/>
      <c r="DC128" s="762"/>
      <c r="DD128" s="762"/>
      <c r="DE128" s="762"/>
      <c r="DF128" s="1072"/>
      <c r="DG128" s="1073" t="s">
        <v>131</v>
      </c>
      <c r="DH128" s="1074"/>
      <c r="DI128" s="1074"/>
      <c r="DJ128" s="1074"/>
      <c r="DK128" s="1074"/>
      <c r="DL128" s="1074" t="s">
        <v>131</v>
      </c>
      <c r="DM128" s="1074"/>
      <c r="DN128" s="1074"/>
      <c r="DO128" s="1074"/>
      <c r="DP128" s="1074"/>
      <c r="DQ128" s="1074" t="s">
        <v>131</v>
      </c>
      <c r="DR128" s="1074"/>
      <c r="DS128" s="1074"/>
      <c r="DT128" s="1074"/>
      <c r="DU128" s="1074"/>
      <c r="DV128" s="1075" t="s">
        <v>475</v>
      </c>
      <c r="DW128" s="1075"/>
      <c r="DX128" s="1075"/>
      <c r="DY128" s="1075"/>
      <c r="DZ128" s="1076"/>
    </row>
    <row r="129" spans="1:131" s="230" customFormat="1" ht="26.25" customHeight="1" x14ac:dyDescent="0.2">
      <c r="A129" s="970" t="s">
        <v>109</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493</v>
      </c>
      <c r="X129" s="1107"/>
      <c r="Y129" s="1107"/>
      <c r="Z129" s="1108"/>
      <c r="AA129" s="994">
        <v>2653372</v>
      </c>
      <c r="AB129" s="995"/>
      <c r="AC129" s="995"/>
      <c r="AD129" s="995"/>
      <c r="AE129" s="996"/>
      <c r="AF129" s="997">
        <v>2889862</v>
      </c>
      <c r="AG129" s="995"/>
      <c r="AH129" s="995"/>
      <c r="AI129" s="995"/>
      <c r="AJ129" s="996"/>
      <c r="AK129" s="997">
        <v>2799986</v>
      </c>
      <c r="AL129" s="995"/>
      <c r="AM129" s="995"/>
      <c r="AN129" s="995"/>
      <c r="AO129" s="996"/>
      <c r="AP129" s="1109"/>
      <c r="AQ129" s="1110"/>
      <c r="AR129" s="1110"/>
      <c r="AS129" s="1110"/>
      <c r="AT129" s="1111"/>
      <c r="AU129" s="233"/>
      <c r="AV129" s="233"/>
      <c r="AW129" s="233"/>
      <c r="AX129" s="1101" t="s">
        <v>494</v>
      </c>
      <c r="AY129" s="959"/>
      <c r="AZ129" s="959"/>
      <c r="BA129" s="959"/>
      <c r="BB129" s="959"/>
      <c r="BC129" s="959"/>
      <c r="BD129" s="959"/>
      <c r="BE129" s="960"/>
      <c r="BF129" s="1102" t="s">
        <v>131</v>
      </c>
      <c r="BG129" s="1103"/>
      <c r="BH129" s="1103"/>
      <c r="BI129" s="1103"/>
      <c r="BJ129" s="1103"/>
      <c r="BK129" s="1103"/>
      <c r="BL129" s="1104"/>
      <c r="BM129" s="1102">
        <v>20</v>
      </c>
      <c r="BN129" s="1103"/>
      <c r="BO129" s="1103"/>
      <c r="BP129" s="1103"/>
      <c r="BQ129" s="1103"/>
      <c r="BR129" s="1103"/>
      <c r="BS129" s="1104"/>
      <c r="BT129" s="1102">
        <v>30</v>
      </c>
      <c r="BU129" s="1103"/>
      <c r="BV129" s="1103"/>
      <c r="BW129" s="1103"/>
      <c r="BX129" s="1103"/>
      <c r="BY129" s="1103"/>
      <c r="BZ129" s="1105"/>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2">
      <c r="A130" s="970" t="s">
        <v>495</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496</v>
      </c>
      <c r="X130" s="1107"/>
      <c r="Y130" s="1107"/>
      <c r="Z130" s="1108"/>
      <c r="AA130" s="994">
        <v>399996</v>
      </c>
      <c r="AB130" s="995"/>
      <c r="AC130" s="995"/>
      <c r="AD130" s="995"/>
      <c r="AE130" s="996"/>
      <c r="AF130" s="997">
        <v>399833</v>
      </c>
      <c r="AG130" s="995"/>
      <c r="AH130" s="995"/>
      <c r="AI130" s="995"/>
      <c r="AJ130" s="996"/>
      <c r="AK130" s="997">
        <v>398833</v>
      </c>
      <c r="AL130" s="995"/>
      <c r="AM130" s="995"/>
      <c r="AN130" s="995"/>
      <c r="AO130" s="996"/>
      <c r="AP130" s="1109"/>
      <c r="AQ130" s="1110"/>
      <c r="AR130" s="1110"/>
      <c r="AS130" s="1110"/>
      <c r="AT130" s="1111"/>
      <c r="AU130" s="233"/>
      <c r="AV130" s="233"/>
      <c r="AW130" s="233"/>
      <c r="AX130" s="1101" t="s">
        <v>497</v>
      </c>
      <c r="AY130" s="959"/>
      <c r="AZ130" s="959"/>
      <c r="BA130" s="959"/>
      <c r="BB130" s="959"/>
      <c r="BC130" s="959"/>
      <c r="BD130" s="959"/>
      <c r="BE130" s="960"/>
      <c r="BF130" s="1137">
        <v>9.8000000000000007</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498</v>
      </c>
      <c r="X131" s="1144"/>
      <c r="Y131" s="1144"/>
      <c r="Z131" s="1145"/>
      <c r="AA131" s="1040">
        <v>2253376</v>
      </c>
      <c r="AB131" s="1022"/>
      <c r="AC131" s="1022"/>
      <c r="AD131" s="1022"/>
      <c r="AE131" s="1023"/>
      <c r="AF131" s="1021">
        <v>2490029</v>
      </c>
      <c r="AG131" s="1022"/>
      <c r="AH131" s="1022"/>
      <c r="AI131" s="1022"/>
      <c r="AJ131" s="1023"/>
      <c r="AK131" s="1021">
        <v>2401153</v>
      </c>
      <c r="AL131" s="1022"/>
      <c r="AM131" s="1022"/>
      <c r="AN131" s="1022"/>
      <c r="AO131" s="1023"/>
      <c r="AP131" s="1146"/>
      <c r="AQ131" s="1147"/>
      <c r="AR131" s="1147"/>
      <c r="AS131" s="1147"/>
      <c r="AT131" s="1148"/>
      <c r="AU131" s="233"/>
      <c r="AV131" s="233"/>
      <c r="AW131" s="233"/>
      <c r="AX131" s="1119" t="s">
        <v>499</v>
      </c>
      <c r="AY131" s="762"/>
      <c r="AZ131" s="762"/>
      <c r="BA131" s="762"/>
      <c r="BB131" s="762"/>
      <c r="BC131" s="762"/>
      <c r="BD131" s="762"/>
      <c r="BE131" s="1072"/>
      <c r="BF131" s="1120" t="s">
        <v>444</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2">
      <c r="A132" s="1126" t="s">
        <v>500</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501</v>
      </c>
      <c r="W132" s="1130"/>
      <c r="X132" s="1130"/>
      <c r="Y132" s="1130"/>
      <c r="Z132" s="1131"/>
      <c r="AA132" s="1132">
        <v>10.52487468</v>
      </c>
      <c r="AB132" s="1133"/>
      <c r="AC132" s="1133"/>
      <c r="AD132" s="1133"/>
      <c r="AE132" s="1134"/>
      <c r="AF132" s="1135">
        <v>9.258004626</v>
      </c>
      <c r="AG132" s="1133"/>
      <c r="AH132" s="1133"/>
      <c r="AI132" s="1133"/>
      <c r="AJ132" s="1134"/>
      <c r="AK132" s="1135">
        <v>9.7927537309999995</v>
      </c>
      <c r="AL132" s="1133"/>
      <c r="AM132" s="1133"/>
      <c r="AN132" s="1133"/>
      <c r="AO132" s="1134"/>
      <c r="AP132" s="1037"/>
      <c r="AQ132" s="1038"/>
      <c r="AR132" s="1038"/>
      <c r="AS132" s="1038"/>
      <c r="AT132" s="113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502</v>
      </c>
      <c r="W133" s="1113"/>
      <c r="X133" s="1113"/>
      <c r="Y133" s="1113"/>
      <c r="Z133" s="1114"/>
      <c r="AA133" s="1115">
        <v>10.3</v>
      </c>
      <c r="AB133" s="1116"/>
      <c r="AC133" s="1116"/>
      <c r="AD133" s="1116"/>
      <c r="AE133" s="1117"/>
      <c r="AF133" s="1115">
        <v>10.199999999999999</v>
      </c>
      <c r="AG133" s="1116"/>
      <c r="AH133" s="1116"/>
      <c r="AI133" s="1116"/>
      <c r="AJ133" s="1117"/>
      <c r="AK133" s="1115">
        <v>9.8000000000000007</v>
      </c>
      <c r="AL133" s="1116"/>
      <c r="AM133" s="1116"/>
      <c r="AN133" s="1116"/>
      <c r="AO133" s="1117"/>
      <c r="AP133" s="1064"/>
      <c r="AQ133" s="1065"/>
      <c r="AR133" s="1065"/>
      <c r="AS133" s="1065"/>
      <c r="AT133" s="1118"/>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2">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4" hidden="1" x14ac:dyDescent="0.2">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bE//1fWb/8Eq/Lc3ZxOqqePLm8+NgjkMxe5Bez8osgWnV7KCDGO+IjvoGwFoYfca6uv6MdLpqQ6S4TET6zeL1A==" saltValue="0TaosVDhmG6r6V/QdojfC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60" customWidth="1"/>
    <col min="121" max="121" width="0" style="259" hidden="1" customWidth="1"/>
    <col min="122" max="16384" width="9" style="259" hidden="1"/>
  </cols>
  <sheetData>
    <row r="1" spans="1:120" ht="13.2"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9"/>
    </row>
    <row r="17" spans="119:120" ht="13.2" x14ac:dyDescent="0.2">
      <c r="DP17" s="259"/>
    </row>
    <row r="18" spans="119:120" ht="13.2" x14ac:dyDescent="0.2"/>
    <row r="19" spans="119:120" ht="13.2" x14ac:dyDescent="0.2"/>
    <row r="20" spans="119:120" ht="13.2" x14ac:dyDescent="0.2">
      <c r="DO20" s="259"/>
      <c r="DP20" s="259"/>
    </row>
    <row r="21" spans="119:120" ht="13.2" x14ac:dyDescent="0.2">
      <c r="DP21" s="259"/>
    </row>
    <row r="22" spans="119:120" ht="13.2" x14ac:dyDescent="0.2"/>
    <row r="23" spans="119:120" ht="13.2" x14ac:dyDescent="0.2">
      <c r="DO23" s="259"/>
      <c r="DP23" s="259"/>
    </row>
    <row r="24" spans="119:120" ht="13.2" x14ac:dyDescent="0.2">
      <c r="DP24" s="259"/>
    </row>
    <row r="25" spans="119:120" ht="13.2" x14ac:dyDescent="0.2">
      <c r="DP25" s="259"/>
    </row>
    <row r="26" spans="119:120" ht="13.2" x14ac:dyDescent="0.2">
      <c r="DO26" s="259"/>
      <c r="DP26" s="259"/>
    </row>
    <row r="27" spans="119:120" ht="13.2" x14ac:dyDescent="0.2"/>
    <row r="28" spans="119:120" ht="13.2" x14ac:dyDescent="0.2">
      <c r="DO28" s="259"/>
      <c r="DP28" s="259"/>
    </row>
    <row r="29" spans="119:120" ht="13.2" x14ac:dyDescent="0.2">
      <c r="DP29" s="259"/>
    </row>
    <row r="30" spans="119:120" ht="13.2" x14ac:dyDescent="0.2"/>
    <row r="31" spans="119:120" ht="13.2" x14ac:dyDescent="0.2">
      <c r="DO31" s="259"/>
      <c r="DP31" s="259"/>
    </row>
    <row r="32" spans="119:120" ht="13.2" x14ac:dyDescent="0.2"/>
    <row r="33" spans="98:120" ht="13.2" x14ac:dyDescent="0.2">
      <c r="DO33" s="259"/>
      <c r="DP33" s="259"/>
    </row>
    <row r="34" spans="98:120" ht="13.2" x14ac:dyDescent="0.2">
      <c r="DM34" s="259"/>
    </row>
    <row r="35" spans="98:120" ht="13.2" x14ac:dyDescent="0.2">
      <c r="CT35" s="259"/>
      <c r="CU35" s="259"/>
      <c r="CV35" s="259"/>
      <c r="CY35" s="259"/>
      <c r="CZ35" s="259"/>
      <c r="DA35" s="259"/>
      <c r="DD35" s="259"/>
      <c r="DE35" s="259"/>
      <c r="DF35" s="259"/>
      <c r="DI35" s="259"/>
      <c r="DJ35" s="259"/>
      <c r="DK35" s="259"/>
      <c r="DM35" s="259"/>
      <c r="DN35" s="259"/>
      <c r="DO35" s="259"/>
      <c r="DP35" s="259"/>
    </row>
    <row r="36" spans="98:120" ht="13.2" x14ac:dyDescent="0.2"/>
    <row r="37" spans="98:120" ht="13.2" x14ac:dyDescent="0.2">
      <c r="CW37" s="259"/>
      <c r="DB37" s="259"/>
      <c r="DG37" s="259"/>
      <c r="DL37" s="259"/>
      <c r="DP37" s="259"/>
    </row>
    <row r="38" spans="98:120" ht="13.2" x14ac:dyDescent="0.2">
      <c r="CT38" s="259"/>
      <c r="CU38" s="259"/>
      <c r="CV38" s="259"/>
      <c r="CW38" s="259"/>
      <c r="CY38" s="259"/>
      <c r="CZ38" s="259"/>
      <c r="DA38" s="259"/>
      <c r="DB38" s="259"/>
      <c r="DD38" s="259"/>
      <c r="DE38" s="259"/>
      <c r="DF38" s="259"/>
      <c r="DG38" s="259"/>
      <c r="DI38" s="259"/>
      <c r="DJ38" s="259"/>
      <c r="DK38" s="259"/>
      <c r="DL38" s="259"/>
      <c r="DN38" s="259"/>
      <c r="DO38" s="259"/>
      <c r="DP38" s="259"/>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9"/>
      <c r="DO49" s="259"/>
      <c r="DP49" s="259"/>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9"/>
      <c r="CS63" s="259"/>
      <c r="CX63" s="259"/>
      <c r="DC63" s="259"/>
      <c r="DH63" s="259"/>
    </row>
    <row r="64" spans="22:120" ht="13.2" x14ac:dyDescent="0.2">
      <c r="V64" s="259"/>
    </row>
    <row r="65" spans="15:120" ht="13.2" x14ac:dyDescent="0.2">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ht="13.2" x14ac:dyDescent="0.2">
      <c r="Q66" s="259"/>
      <c r="S66" s="259"/>
      <c r="U66" s="259"/>
      <c r="DM66" s="259"/>
    </row>
    <row r="67" spans="15:120" ht="13.2" x14ac:dyDescent="0.2">
      <c r="O67" s="259"/>
      <c r="P67" s="259"/>
      <c r="R67" s="259"/>
      <c r="T67" s="259"/>
      <c r="Y67" s="259"/>
      <c r="CT67" s="259"/>
      <c r="CV67" s="259"/>
      <c r="CW67" s="259"/>
      <c r="CY67" s="259"/>
      <c r="DA67" s="259"/>
      <c r="DB67" s="259"/>
      <c r="DD67" s="259"/>
      <c r="DF67" s="259"/>
      <c r="DG67" s="259"/>
      <c r="DI67" s="259"/>
      <c r="DK67" s="259"/>
      <c r="DL67" s="259"/>
      <c r="DN67" s="259"/>
      <c r="DO67" s="259"/>
      <c r="DP67" s="259"/>
    </row>
    <row r="68" spans="15:120" ht="13.2" x14ac:dyDescent="0.2"/>
    <row r="69" spans="15:120" ht="13.2" x14ac:dyDescent="0.2"/>
    <row r="70" spans="15:120" ht="13.2" x14ac:dyDescent="0.2"/>
    <row r="71" spans="15:120" ht="13.2" x14ac:dyDescent="0.2"/>
    <row r="72" spans="15:120" ht="13.2" x14ac:dyDescent="0.2">
      <c r="DP72" s="259"/>
    </row>
    <row r="73" spans="15:120" ht="13.2" x14ac:dyDescent="0.2">
      <c r="DP73" s="259"/>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9"/>
      <c r="CX96" s="259"/>
      <c r="DC96" s="259"/>
      <c r="DH96" s="259"/>
    </row>
    <row r="97" spans="24:120" ht="13.2" x14ac:dyDescent="0.2">
      <c r="CS97" s="259"/>
      <c r="CX97" s="259"/>
      <c r="DC97" s="259"/>
      <c r="DH97" s="259"/>
      <c r="DP97" s="260" t="s">
        <v>503</v>
      </c>
    </row>
    <row r="98" spans="24:120" ht="13.2" hidden="1" x14ac:dyDescent="0.2">
      <c r="CS98" s="259"/>
      <c r="CX98" s="259"/>
      <c r="DC98" s="259"/>
      <c r="DH98" s="259"/>
    </row>
    <row r="99" spans="24:120" ht="13.2" hidden="1" x14ac:dyDescent="0.2">
      <c r="CS99" s="259"/>
      <c r="CX99" s="259"/>
      <c r="DC99" s="259"/>
      <c r="DH99" s="259"/>
    </row>
    <row r="101" spans="24:120" ht="12" hidden="1" customHeight="1" x14ac:dyDescent="0.2">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2">
      <c r="CU102" s="259"/>
      <c r="CZ102" s="259"/>
      <c r="DE102" s="259"/>
      <c r="DJ102" s="259"/>
      <c r="DM102" s="259"/>
    </row>
    <row r="103" spans="24:120" ht="13.2" hidden="1" x14ac:dyDescent="0.2">
      <c r="CT103" s="259"/>
      <c r="CV103" s="259"/>
      <c r="CW103" s="259"/>
      <c r="CY103" s="259"/>
      <c r="DA103" s="259"/>
      <c r="DB103" s="259"/>
      <c r="DD103" s="259"/>
      <c r="DF103" s="259"/>
      <c r="DG103" s="259"/>
      <c r="DI103" s="259"/>
      <c r="DK103" s="259"/>
      <c r="DL103" s="259"/>
      <c r="DM103" s="259"/>
      <c r="DN103" s="259"/>
      <c r="DO103" s="259"/>
      <c r="DP103" s="259"/>
    </row>
    <row r="104" spans="24:120" ht="13.2" hidden="1" x14ac:dyDescent="0.2">
      <c r="CV104" s="259"/>
      <c r="CW104" s="259"/>
      <c r="DA104" s="259"/>
      <c r="DB104" s="259"/>
      <c r="DF104" s="259"/>
      <c r="DG104" s="259"/>
      <c r="DK104" s="259"/>
      <c r="DL104" s="259"/>
      <c r="DN104" s="259"/>
      <c r="DO104" s="259"/>
      <c r="DP104" s="259"/>
    </row>
    <row r="105" spans="24:120" ht="12.75" hidden="1" customHeight="1" x14ac:dyDescent="0.2"/>
  </sheetData>
  <sheetProtection algorithmName="SHA-512" hashValue="VErdgiGLMj+uYZ/X14njRc+kIRd28swjZQXSVmb7gD7vgfNI8ufuYEt7KWIyvx3nzm0LnR4qEnj16POdz3/bag==" saltValue="f0ejx+OeWTn2FbRTTwfsN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60" customWidth="1"/>
    <col min="117" max="16384" width="9" style="259" hidden="1"/>
  </cols>
  <sheetData>
    <row r="1" spans="2:116" ht="13.2"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ht="13.2" x14ac:dyDescent="0.2"/>
    <row r="3" spans="2:116" ht="13.2" x14ac:dyDescent="0.2"/>
    <row r="4" spans="2:116" ht="13.2" x14ac:dyDescent="0.2">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ht="13.2" x14ac:dyDescent="0.2">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ht="13.2" x14ac:dyDescent="0.2"/>
    <row r="20" spans="9:116" ht="13.2" x14ac:dyDescent="0.2"/>
    <row r="21" spans="9:116" ht="13.2" x14ac:dyDescent="0.2">
      <c r="DL21" s="259"/>
    </row>
    <row r="22" spans="9:116" ht="13.2" x14ac:dyDescent="0.2">
      <c r="DI22" s="259"/>
      <c r="DJ22" s="259"/>
      <c r="DK22" s="259"/>
      <c r="DL22" s="259"/>
    </row>
    <row r="23" spans="9:116" ht="13.2" x14ac:dyDescent="0.2">
      <c r="CY23" s="259"/>
      <c r="CZ23" s="259"/>
      <c r="DA23" s="259"/>
      <c r="DB23" s="259"/>
      <c r="DC23" s="259"/>
      <c r="DD23" s="259"/>
      <c r="DE23" s="259"/>
      <c r="DF23" s="259"/>
      <c r="DG23" s="259"/>
      <c r="DH23" s="259"/>
      <c r="DI23" s="259"/>
      <c r="DJ23" s="259"/>
      <c r="DK23" s="259"/>
      <c r="DL23" s="259"/>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9"/>
      <c r="DA35" s="259"/>
      <c r="DB35" s="259"/>
      <c r="DC35" s="259"/>
      <c r="DD35" s="259"/>
      <c r="DE35" s="259"/>
      <c r="DF35" s="259"/>
      <c r="DG35" s="259"/>
      <c r="DH35" s="259"/>
      <c r="DI35" s="259"/>
      <c r="DJ35" s="259"/>
      <c r="DK35" s="259"/>
      <c r="DL35" s="259"/>
    </row>
    <row r="36" spans="15:116" ht="13.2" x14ac:dyDescent="0.2"/>
    <row r="37" spans="15:116" ht="13.2" x14ac:dyDescent="0.2">
      <c r="DL37" s="259"/>
    </row>
    <row r="38" spans="15:116" ht="13.2" x14ac:dyDescent="0.2">
      <c r="DI38" s="259"/>
      <c r="DJ38" s="259"/>
      <c r="DK38" s="259"/>
      <c r="DL38" s="259"/>
    </row>
    <row r="39" spans="15:116" ht="13.2" x14ac:dyDescent="0.2"/>
    <row r="40" spans="15:116" ht="13.2" x14ac:dyDescent="0.2"/>
    <row r="41" spans="15:116" ht="13.2" x14ac:dyDescent="0.2"/>
    <row r="42" spans="15:116" ht="13.2" x14ac:dyDescent="0.2"/>
    <row r="43" spans="15:116" ht="13.2" x14ac:dyDescent="0.2">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ht="13.2" x14ac:dyDescent="0.2">
      <c r="DL44" s="259"/>
    </row>
    <row r="45" spans="15:116" ht="13.2" x14ac:dyDescent="0.2"/>
    <row r="46" spans="15:116" ht="13.2" x14ac:dyDescent="0.2">
      <c r="DA46" s="259"/>
      <c r="DB46" s="259"/>
      <c r="DC46" s="259"/>
      <c r="DD46" s="259"/>
      <c r="DE46" s="259"/>
      <c r="DF46" s="259"/>
      <c r="DG46" s="259"/>
      <c r="DH46" s="259"/>
      <c r="DI46" s="259"/>
      <c r="DJ46" s="259"/>
      <c r="DK46" s="259"/>
      <c r="DL46" s="259"/>
    </row>
    <row r="47" spans="15:116" ht="13.2" x14ac:dyDescent="0.2"/>
    <row r="48" spans="15:116" ht="13.2" x14ac:dyDescent="0.2"/>
    <row r="49" spans="104:116" ht="13.2" x14ac:dyDescent="0.2"/>
    <row r="50" spans="104:116" ht="13.2" x14ac:dyDescent="0.2">
      <c r="CZ50" s="259"/>
      <c r="DA50" s="259"/>
      <c r="DB50" s="259"/>
      <c r="DC50" s="259"/>
      <c r="DD50" s="259"/>
      <c r="DE50" s="259"/>
      <c r="DF50" s="259"/>
      <c r="DG50" s="259"/>
      <c r="DH50" s="259"/>
      <c r="DI50" s="259"/>
      <c r="DJ50" s="259"/>
      <c r="DK50" s="259"/>
      <c r="DL50" s="259"/>
    </row>
    <row r="51" spans="104:116" ht="13.2" x14ac:dyDescent="0.2"/>
    <row r="52" spans="104:116" ht="13.2" x14ac:dyDescent="0.2"/>
    <row r="53" spans="104:116" ht="13.2" x14ac:dyDescent="0.2">
      <c r="DL53" s="259"/>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9"/>
      <c r="DD67" s="259"/>
      <c r="DE67" s="259"/>
      <c r="DF67" s="259"/>
      <c r="DG67" s="259"/>
      <c r="DH67" s="259"/>
      <c r="DI67" s="259"/>
      <c r="DJ67" s="259"/>
      <c r="DK67" s="259"/>
      <c r="DL67" s="259"/>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9v5iw/zqvfEvcAKuC5FEfTyJlYtACpfYtvKJt5xxbZd0qxpJVTQ8s1b6BTOWBso4y9ltWUt7t65cVTyeQYhbXQ==" saltValue="Bjux5/HhIBjUO2Q1SJ30i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61" customWidth="1"/>
    <col min="37" max="44" width="17" style="261" customWidth="1"/>
    <col min="45" max="45" width="6.109375" style="268" customWidth="1"/>
    <col min="46" max="46" width="3" style="266" customWidth="1"/>
    <col min="47" max="47" width="19.109375" style="261" hidden="1" customWidth="1"/>
    <col min="48" max="52" width="12.6640625" style="261" hidden="1" customWidth="1"/>
    <col min="53" max="16384" width="8.6640625" style="261" hidden="1"/>
  </cols>
  <sheetData>
    <row r="1" spans="1:46" ht="13.2" x14ac:dyDescent="0.2">
      <c r="AS1" s="262"/>
      <c r="AT1" s="262"/>
    </row>
    <row r="2" spans="1:46" ht="13.2" x14ac:dyDescent="0.2">
      <c r="AS2" s="262"/>
      <c r="AT2" s="262"/>
    </row>
    <row r="3" spans="1:46" ht="13.2" x14ac:dyDescent="0.2">
      <c r="AS3" s="262"/>
      <c r="AT3" s="262"/>
    </row>
    <row r="4" spans="1:46" ht="13.2" x14ac:dyDescent="0.2">
      <c r="AS4" s="262"/>
      <c r="AT4" s="262"/>
    </row>
    <row r="5" spans="1:46" ht="16.2" x14ac:dyDescent="0.2">
      <c r="A5" s="263" t="s">
        <v>504</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ht="13.2" x14ac:dyDescent="0.2">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505</v>
      </c>
      <c r="AL6" s="267"/>
      <c r="AM6" s="267"/>
      <c r="AN6" s="267"/>
      <c r="AO6" s="262"/>
      <c r="AP6" s="262"/>
      <c r="AQ6" s="262"/>
      <c r="AR6" s="262"/>
    </row>
    <row r="7" spans="1:46" ht="13.5" customHeight="1" x14ac:dyDescent="0.2">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0" t="s">
        <v>506</v>
      </c>
      <c r="AP7" s="272"/>
      <c r="AQ7" s="273" t="s">
        <v>507</v>
      </c>
      <c r="AR7" s="274"/>
    </row>
    <row r="8" spans="1:46" ht="13.2" x14ac:dyDescent="0.2">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1"/>
      <c r="AP8" s="278" t="s">
        <v>508</v>
      </c>
      <c r="AQ8" s="279" t="s">
        <v>509</v>
      </c>
      <c r="AR8" s="280" t="s">
        <v>510</v>
      </c>
    </row>
    <row r="9" spans="1:46" ht="13.2" x14ac:dyDescent="0.2">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52" t="s">
        <v>511</v>
      </c>
      <c r="AL9" s="1153"/>
      <c r="AM9" s="1153"/>
      <c r="AN9" s="1154"/>
      <c r="AO9" s="281">
        <v>782486</v>
      </c>
      <c r="AP9" s="281">
        <v>157094</v>
      </c>
      <c r="AQ9" s="282">
        <v>138583</v>
      </c>
      <c r="AR9" s="283">
        <v>13.4</v>
      </c>
    </row>
    <row r="10" spans="1:46" ht="13.5" customHeight="1" x14ac:dyDescent="0.2">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52" t="s">
        <v>512</v>
      </c>
      <c r="AL10" s="1153"/>
      <c r="AM10" s="1153"/>
      <c r="AN10" s="1154"/>
      <c r="AO10" s="284">
        <v>80869</v>
      </c>
      <c r="AP10" s="284">
        <v>16235</v>
      </c>
      <c r="AQ10" s="285">
        <v>15847</v>
      </c>
      <c r="AR10" s="286">
        <v>2.4</v>
      </c>
    </row>
    <row r="11" spans="1:46" ht="13.5" customHeight="1" x14ac:dyDescent="0.2">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52" t="s">
        <v>513</v>
      </c>
      <c r="AL11" s="1153"/>
      <c r="AM11" s="1153"/>
      <c r="AN11" s="1154"/>
      <c r="AO11" s="284" t="s">
        <v>514</v>
      </c>
      <c r="AP11" s="284" t="s">
        <v>514</v>
      </c>
      <c r="AQ11" s="285">
        <v>2224</v>
      </c>
      <c r="AR11" s="286" t="s">
        <v>514</v>
      </c>
    </row>
    <row r="12" spans="1:46" ht="13.5" customHeight="1" x14ac:dyDescent="0.2">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52" t="s">
        <v>515</v>
      </c>
      <c r="AL12" s="1153"/>
      <c r="AM12" s="1153"/>
      <c r="AN12" s="1154"/>
      <c r="AO12" s="284" t="s">
        <v>514</v>
      </c>
      <c r="AP12" s="284" t="s">
        <v>514</v>
      </c>
      <c r="AQ12" s="285" t="s">
        <v>514</v>
      </c>
      <c r="AR12" s="286" t="s">
        <v>514</v>
      </c>
    </row>
    <row r="13" spans="1:46" ht="13.5" customHeight="1" x14ac:dyDescent="0.2">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52" t="s">
        <v>516</v>
      </c>
      <c r="AL13" s="1153"/>
      <c r="AM13" s="1153"/>
      <c r="AN13" s="1154"/>
      <c r="AO13" s="284">
        <v>40136</v>
      </c>
      <c r="AP13" s="284">
        <v>8058</v>
      </c>
      <c r="AQ13" s="285">
        <v>5571</v>
      </c>
      <c r="AR13" s="286">
        <v>44.6</v>
      </c>
    </row>
    <row r="14" spans="1:46" ht="13.5" customHeight="1" x14ac:dyDescent="0.2">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52" t="s">
        <v>517</v>
      </c>
      <c r="AL14" s="1153"/>
      <c r="AM14" s="1153"/>
      <c r="AN14" s="1154"/>
      <c r="AO14" s="284">
        <v>10398</v>
      </c>
      <c r="AP14" s="284">
        <v>2088</v>
      </c>
      <c r="AQ14" s="285">
        <v>2766</v>
      </c>
      <c r="AR14" s="286">
        <v>-24.5</v>
      </c>
    </row>
    <row r="15" spans="1:46" ht="13.5" customHeight="1" x14ac:dyDescent="0.2">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55" t="s">
        <v>518</v>
      </c>
      <c r="AL15" s="1156"/>
      <c r="AM15" s="1156"/>
      <c r="AN15" s="1157"/>
      <c r="AO15" s="284">
        <v>-45524</v>
      </c>
      <c r="AP15" s="284">
        <v>-9140</v>
      </c>
      <c r="AQ15" s="285">
        <v>-9361</v>
      </c>
      <c r="AR15" s="286">
        <v>-2.4</v>
      </c>
    </row>
    <row r="16" spans="1:46" ht="13.2" x14ac:dyDescent="0.2">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55" t="s">
        <v>190</v>
      </c>
      <c r="AL16" s="1156"/>
      <c r="AM16" s="1156"/>
      <c r="AN16" s="1157"/>
      <c r="AO16" s="284">
        <v>868365</v>
      </c>
      <c r="AP16" s="284">
        <v>174335</v>
      </c>
      <c r="AQ16" s="285">
        <v>155632</v>
      </c>
      <c r="AR16" s="286">
        <v>12</v>
      </c>
    </row>
    <row r="17" spans="1:46" ht="13.2" x14ac:dyDescent="0.2">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ht="13.2" x14ac:dyDescent="0.2">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ht="13.2" x14ac:dyDescent="0.2">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519</v>
      </c>
      <c r="AL19" s="262"/>
      <c r="AM19" s="262"/>
      <c r="AN19" s="262"/>
      <c r="AO19" s="262"/>
      <c r="AP19" s="262"/>
      <c r="AQ19" s="262"/>
      <c r="AR19" s="262"/>
    </row>
    <row r="20" spans="1:46" ht="13.2" x14ac:dyDescent="0.2">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520</v>
      </c>
      <c r="AP20" s="293" t="s">
        <v>521</v>
      </c>
      <c r="AQ20" s="294" t="s">
        <v>522</v>
      </c>
      <c r="AR20" s="295"/>
    </row>
    <row r="21" spans="1:46" s="301" customFormat="1" ht="13.2" x14ac:dyDescent="0.2">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58" t="s">
        <v>523</v>
      </c>
      <c r="AL21" s="1159"/>
      <c r="AM21" s="1159"/>
      <c r="AN21" s="1160"/>
      <c r="AO21" s="297">
        <v>13.85</v>
      </c>
      <c r="AP21" s="298">
        <v>13.83</v>
      </c>
      <c r="AQ21" s="299">
        <v>0.02</v>
      </c>
      <c r="AR21" s="267"/>
      <c r="AS21" s="300"/>
      <c r="AT21" s="296"/>
    </row>
    <row r="22" spans="1:46" s="301" customFormat="1" ht="13.2" x14ac:dyDescent="0.2">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58" t="s">
        <v>524</v>
      </c>
      <c r="AL22" s="1159"/>
      <c r="AM22" s="1159"/>
      <c r="AN22" s="1160"/>
      <c r="AO22" s="302">
        <v>98.1</v>
      </c>
      <c r="AP22" s="303">
        <v>96.2</v>
      </c>
      <c r="AQ22" s="304">
        <v>1.9</v>
      </c>
      <c r="AR22" s="288"/>
      <c r="AS22" s="300"/>
      <c r="AT22" s="296"/>
    </row>
    <row r="23" spans="1:46" s="301" customFormat="1" ht="13.2" x14ac:dyDescent="0.2">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ht="13.2" x14ac:dyDescent="0.2">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ht="13.2" x14ac:dyDescent="0.2">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ht="13.2" x14ac:dyDescent="0.2">
      <c r="A26" s="1149" t="s">
        <v>525</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67"/>
    </row>
    <row r="27" spans="1:46" ht="13.2" x14ac:dyDescent="0.2">
      <c r="A27" s="309"/>
      <c r="AO27" s="262"/>
      <c r="AP27" s="262"/>
      <c r="AQ27" s="262"/>
      <c r="AR27" s="262"/>
      <c r="AS27" s="262"/>
      <c r="AT27" s="262"/>
    </row>
    <row r="28" spans="1:46" ht="16.2" x14ac:dyDescent="0.2">
      <c r="A28" s="263" t="s">
        <v>526</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ht="13.2" x14ac:dyDescent="0.2">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527</v>
      </c>
      <c r="AL29" s="267"/>
      <c r="AM29" s="267"/>
      <c r="AN29" s="267"/>
      <c r="AO29" s="262"/>
      <c r="AP29" s="262"/>
      <c r="AQ29" s="262"/>
      <c r="AR29" s="262"/>
      <c r="AS29" s="311"/>
    </row>
    <row r="30" spans="1:46" ht="13.5" customHeight="1" x14ac:dyDescent="0.2">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0" t="s">
        <v>506</v>
      </c>
      <c r="AP30" s="272"/>
      <c r="AQ30" s="273" t="s">
        <v>507</v>
      </c>
      <c r="AR30" s="274"/>
    </row>
    <row r="31" spans="1:46" ht="13.2" x14ac:dyDescent="0.2">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1"/>
      <c r="AP31" s="278" t="s">
        <v>508</v>
      </c>
      <c r="AQ31" s="279" t="s">
        <v>509</v>
      </c>
      <c r="AR31" s="280" t="s">
        <v>510</v>
      </c>
    </row>
    <row r="32" spans="1:46" ht="27" customHeight="1" x14ac:dyDescent="0.2">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66" t="s">
        <v>528</v>
      </c>
      <c r="AL32" s="1167"/>
      <c r="AM32" s="1167"/>
      <c r="AN32" s="1168"/>
      <c r="AO32" s="312">
        <v>462773</v>
      </c>
      <c r="AP32" s="312">
        <v>92908</v>
      </c>
      <c r="AQ32" s="313">
        <v>82029</v>
      </c>
      <c r="AR32" s="314">
        <v>13.3</v>
      </c>
    </row>
    <row r="33" spans="1:46" ht="13.5" customHeight="1" x14ac:dyDescent="0.2">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66" t="s">
        <v>529</v>
      </c>
      <c r="AL33" s="1167"/>
      <c r="AM33" s="1167"/>
      <c r="AN33" s="1168"/>
      <c r="AO33" s="312" t="s">
        <v>514</v>
      </c>
      <c r="AP33" s="312" t="s">
        <v>514</v>
      </c>
      <c r="AQ33" s="313" t="s">
        <v>514</v>
      </c>
      <c r="AR33" s="314" t="s">
        <v>514</v>
      </c>
    </row>
    <row r="34" spans="1:46" ht="27" customHeight="1" x14ac:dyDescent="0.2">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66" t="s">
        <v>530</v>
      </c>
      <c r="AL34" s="1167"/>
      <c r="AM34" s="1167"/>
      <c r="AN34" s="1168"/>
      <c r="AO34" s="312" t="s">
        <v>514</v>
      </c>
      <c r="AP34" s="312" t="s">
        <v>514</v>
      </c>
      <c r="AQ34" s="313" t="s">
        <v>514</v>
      </c>
      <c r="AR34" s="314" t="s">
        <v>514</v>
      </c>
    </row>
    <row r="35" spans="1:46" ht="27" customHeight="1" x14ac:dyDescent="0.2">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66" t="s">
        <v>531</v>
      </c>
      <c r="AL35" s="1167"/>
      <c r="AM35" s="1167"/>
      <c r="AN35" s="1168"/>
      <c r="AO35" s="312">
        <v>171762</v>
      </c>
      <c r="AP35" s="312">
        <v>34483</v>
      </c>
      <c r="AQ35" s="313">
        <v>28200</v>
      </c>
      <c r="AR35" s="314">
        <v>22.3</v>
      </c>
    </row>
    <row r="36" spans="1:46" ht="27" customHeight="1" x14ac:dyDescent="0.2">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66" t="s">
        <v>532</v>
      </c>
      <c r="AL36" s="1167"/>
      <c r="AM36" s="1167"/>
      <c r="AN36" s="1168"/>
      <c r="AO36" s="312">
        <v>7504</v>
      </c>
      <c r="AP36" s="312">
        <v>1507</v>
      </c>
      <c r="AQ36" s="313">
        <v>4770</v>
      </c>
      <c r="AR36" s="314">
        <v>-68.400000000000006</v>
      </c>
    </row>
    <row r="37" spans="1:46" ht="13.5" customHeight="1" x14ac:dyDescent="0.2">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66" t="s">
        <v>533</v>
      </c>
      <c r="AL37" s="1167"/>
      <c r="AM37" s="1167"/>
      <c r="AN37" s="1168"/>
      <c r="AO37" s="312">
        <v>5558</v>
      </c>
      <c r="AP37" s="312">
        <v>1116</v>
      </c>
      <c r="AQ37" s="313">
        <v>525</v>
      </c>
      <c r="AR37" s="314">
        <v>112.6</v>
      </c>
    </row>
    <row r="38" spans="1:46" ht="27" customHeight="1" x14ac:dyDescent="0.2">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69" t="s">
        <v>534</v>
      </c>
      <c r="AL38" s="1170"/>
      <c r="AM38" s="1170"/>
      <c r="AN38" s="1171"/>
      <c r="AO38" s="315" t="s">
        <v>514</v>
      </c>
      <c r="AP38" s="315" t="s">
        <v>514</v>
      </c>
      <c r="AQ38" s="316">
        <v>4</v>
      </c>
      <c r="AR38" s="304" t="s">
        <v>514</v>
      </c>
      <c r="AS38" s="311"/>
    </row>
    <row r="39" spans="1:46" ht="13.2" x14ac:dyDescent="0.2">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69" t="s">
        <v>535</v>
      </c>
      <c r="AL39" s="1170"/>
      <c r="AM39" s="1170"/>
      <c r="AN39" s="1171"/>
      <c r="AO39" s="312">
        <v>-13625</v>
      </c>
      <c r="AP39" s="312">
        <v>-2735</v>
      </c>
      <c r="AQ39" s="313">
        <v>-1861</v>
      </c>
      <c r="AR39" s="314">
        <v>47</v>
      </c>
      <c r="AS39" s="311"/>
    </row>
    <row r="40" spans="1:46" ht="27" customHeight="1" x14ac:dyDescent="0.2">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66" t="s">
        <v>536</v>
      </c>
      <c r="AL40" s="1167"/>
      <c r="AM40" s="1167"/>
      <c r="AN40" s="1168"/>
      <c r="AO40" s="312">
        <v>-398833</v>
      </c>
      <c r="AP40" s="312">
        <v>-80071</v>
      </c>
      <c r="AQ40" s="313">
        <v>-76879</v>
      </c>
      <c r="AR40" s="314">
        <v>4.2</v>
      </c>
      <c r="AS40" s="311"/>
    </row>
    <row r="41" spans="1:46" ht="13.2" x14ac:dyDescent="0.2">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72" t="s">
        <v>301</v>
      </c>
      <c r="AL41" s="1173"/>
      <c r="AM41" s="1173"/>
      <c r="AN41" s="1174"/>
      <c r="AO41" s="312">
        <v>235139</v>
      </c>
      <c r="AP41" s="312">
        <v>47207</v>
      </c>
      <c r="AQ41" s="313">
        <v>36788</v>
      </c>
      <c r="AR41" s="314">
        <v>28.3</v>
      </c>
      <c r="AS41" s="311"/>
    </row>
    <row r="42" spans="1:46" ht="13.2" x14ac:dyDescent="0.2">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537</v>
      </c>
      <c r="AL42" s="262"/>
      <c r="AM42" s="262"/>
      <c r="AN42" s="262"/>
      <c r="AO42" s="262"/>
      <c r="AP42" s="262"/>
      <c r="AQ42" s="288"/>
      <c r="AR42" s="288"/>
      <c r="AS42" s="311"/>
    </row>
    <row r="43" spans="1:46" ht="13.2" x14ac:dyDescent="0.2">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ht="13.2" x14ac:dyDescent="0.2">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ht="13.2" x14ac:dyDescent="0.2">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ht="13.2" x14ac:dyDescent="0.2">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2">
      <c r="A47" s="321" t="s">
        <v>538</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ht="13.2" x14ac:dyDescent="0.2">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539</v>
      </c>
      <c r="AL48" s="322"/>
      <c r="AM48" s="322"/>
      <c r="AN48" s="322"/>
      <c r="AO48" s="322"/>
      <c r="AP48" s="322"/>
      <c r="AQ48" s="323"/>
      <c r="AR48" s="322"/>
    </row>
    <row r="49" spans="1:44" ht="13.5" customHeight="1" x14ac:dyDescent="0.2">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61" t="s">
        <v>506</v>
      </c>
      <c r="AN49" s="1163" t="s">
        <v>540</v>
      </c>
      <c r="AO49" s="1164"/>
      <c r="AP49" s="1164"/>
      <c r="AQ49" s="1164"/>
      <c r="AR49" s="1165"/>
    </row>
    <row r="50" spans="1:44" ht="13.2" x14ac:dyDescent="0.2">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62"/>
      <c r="AN50" s="328" t="s">
        <v>541</v>
      </c>
      <c r="AO50" s="329" t="s">
        <v>542</v>
      </c>
      <c r="AP50" s="330" t="s">
        <v>543</v>
      </c>
      <c r="AQ50" s="331" t="s">
        <v>544</v>
      </c>
      <c r="AR50" s="332" t="s">
        <v>545</v>
      </c>
    </row>
    <row r="51" spans="1:44" ht="13.2" x14ac:dyDescent="0.2">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546</v>
      </c>
      <c r="AL51" s="325"/>
      <c r="AM51" s="333">
        <v>513537</v>
      </c>
      <c r="AN51" s="334">
        <v>92579</v>
      </c>
      <c r="AO51" s="335">
        <v>4.8</v>
      </c>
      <c r="AP51" s="336">
        <v>114790</v>
      </c>
      <c r="AQ51" s="337">
        <v>-6.6</v>
      </c>
      <c r="AR51" s="338">
        <v>11.4</v>
      </c>
    </row>
    <row r="52" spans="1:44" ht="13.2" x14ac:dyDescent="0.2">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547</v>
      </c>
      <c r="AM52" s="341">
        <v>275455</v>
      </c>
      <c r="AN52" s="342">
        <v>49658</v>
      </c>
      <c r="AO52" s="343">
        <v>12.8</v>
      </c>
      <c r="AP52" s="344">
        <v>55601</v>
      </c>
      <c r="AQ52" s="345">
        <v>-15.5</v>
      </c>
      <c r="AR52" s="346">
        <v>28.3</v>
      </c>
    </row>
    <row r="53" spans="1:44" ht="13.2" x14ac:dyDescent="0.2">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548</v>
      </c>
      <c r="AL53" s="325"/>
      <c r="AM53" s="333">
        <v>461988</v>
      </c>
      <c r="AN53" s="334">
        <v>85458</v>
      </c>
      <c r="AO53" s="335">
        <v>-7.7</v>
      </c>
      <c r="AP53" s="336">
        <v>126262</v>
      </c>
      <c r="AQ53" s="337">
        <v>10</v>
      </c>
      <c r="AR53" s="338">
        <v>-17.7</v>
      </c>
    </row>
    <row r="54" spans="1:44" ht="13.2" x14ac:dyDescent="0.2">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547</v>
      </c>
      <c r="AM54" s="341">
        <v>124247</v>
      </c>
      <c r="AN54" s="342">
        <v>22983</v>
      </c>
      <c r="AO54" s="343">
        <v>-53.7</v>
      </c>
      <c r="AP54" s="344">
        <v>56769</v>
      </c>
      <c r="AQ54" s="345">
        <v>2.1</v>
      </c>
      <c r="AR54" s="346">
        <v>-55.8</v>
      </c>
    </row>
    <row r="55" spans="1:44" ht="13.2" x14ac:dyDescent="0.2">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549</v>
      </c>
      <c r="AL55" s="325"/>
      <c r="AM55" s="333">
        <v>418920</v>
      </c>
      <c r="AN55" s="334">
        <v>79582</v>
      </c>
      <c r="AO55" s="335">
        <v>-6.9</v>
      </c>
      <c r="AP55" s="336">
        <v>126525</v>
      </c>
      <c r="AQ55" s="337">
        <v>0.2</v>
      </c>
      <c r="AR55" s="338">
        <v>-7.1</v>
      </c>
    </row>
    <row r="56" spans="1:44" ht="13.2" x14ac:dyDescent="0.2">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547</v>
      </c>
      <c r="AM56" s="341">
        <v>283110</v>
      </c>
      <c r="AN56" s="342">
        <v>53782</v>
      </c>
      <c r="AO56" s="343">
        <v>134</v>
      </c>
      <c r="AP56" s="344">
        <v>67052</v>
      </c>
      <c r="AQ56" s="345">
        <v>18.100000000000001</v>
      </c>
      <c r="AR56" s="346">
        <v>115.9</v>
      </c>
    </row>
    <row r="57" spans="1:44" ht="13.2" x14ac:dyDescent="0.2">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550</v>
      </c>
      <c r="AL57" s="325"/>
      <c r="AM57" s="333">
        <v>286721</v>
      </c>
      <c r="AN57" s="334">
        <v>56242</v>
      </c>
      <c r="AO57" s="335">
        <v>-29.3</v>
      </c>
      <c r="AP57" s="336">
        <v>122054</v>
      </c>
      <c r="AQ57" s="337">
        <v>-3.5</v>
      </c>
      <c r="AR57" s="338">
        <v>-25.8</v>
      </c>
    </row>
    <row r="58" spans="1:44" ht="13.2" x14ac:dyDescent="0.2">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547</v>
      </c>
      <c r="AM58" s="341">
        <v>162245</v>
      </c>
      <c r="AN58" s="342">
        <v>31825</v>
      </c>
      <c r="AO58" s="343">
        <v>-40.799999999999997</v>
      </c>
      <c r="AP58" s="344">
        <v>68298</v>
      </c>
      <c r="AQ58" s="345">
        <v>1.9</v>
      </c>
      <c r="AR58" s="346">
        <v>-42.7</v>
      </c>
    </row>
    <row r="59" spans="1:44" ht="13.2" x14ac:dyDescent="0.2">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551</v>
      </c>
      <c r="AL59" s="325"/>
      <c r="AM59" s="333">
        <v>404203</v>
      </c>
      <c r="AN59" s="334">
        <v>81149</v>
      </c>
      <c r="AO59" s="335">
        <v>44.3</v>
      </c>
      <c r="AP59" s="336">
        <v>111644</v>
      </c>
      <c r="AQ59" s="337">
        <v>-8.5</v>
      </c>
      <c r="AR59" s="338">
        <v>52.8</v>
      </c>
    </row>
    <row r="60" spans="1:44" ht="13.2" x14ac:dyDescent="0.2">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547</v>
      </c>
      <c r="AM60" s="341">
        <v>339475</v>
      </c>
      <c r="AN60" s="342">
        <v>68154</v>
      </c>
      <c r="AO60" s="343">
        <v>114.2</v>
      </c>
      <c r="AP60" s="344">
        <v>66606</v>
      </c>
      <c r="AQ60" s="345">
        <v>-2.5</v>
      </c>
      <c r="AR60" s="346">
        <v>116.7</v>
      </c>
    </row>
    <row r="61" spans="1:44" ht="13.2" x14ac:dyDescent="0.2">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552</v>
      </c>
      <c r="AL61" s="347"/>
      <c r="AM61" s="348">
        <v>417074</v>
      </c>
      <c r="AN61" s="349">
        <v>79002</v>
      </c>
      <c r="AO61" s="350">
        <v>1</v>
      </c>
      <c r="AP61" s="351">
        <v>120255</v>
      </c>
      <c r="AQ61" s="352">
        <v>-1.7</v>
      </c>
      <c r="AR61" s="338">
        <v>2.7</v>
      </c>
    </row>
    <row r="62" spans="1:44" ht="13.2" x14ac:dyDescent="0.2">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547</v>
      </c>
      <c r="AM62" s="341">
        <v>236906</v>
      </c>
      <c r="AN62" s="342">
        <v>45280</v>
      </c>
      <c r="AO62" s="343">
        <v>33.299999999999997</v>
      </c>
      <c r="AP62" s="344">
        <v>62865</v>
      </c>
      <c r="AQ62" s="345">
        <v>0.8</v>
      </c>
      <c r="AR62" s="346">
        <v>32.5</v>
      </c>
    </row>
    <row r="63" spans="1:44" ht="13.2" x14ac:dyDescent="0.2">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ht="13.2" x14ac:dyDescent="0.2">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ht="13.2" x14ac:dyDescent="0.2">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ht="13.2" x14ac:dyDescent="0.2">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2">
      <c r="AK67" s="262"/>
      <c r="AL67" s="262"/>
      <c r="AM67" s="262"/>
      <c r="AN67" s="262"/>
      <c r="AO67" s="262"/>
      <c r="AP67" s="262"/>
      <c r="AQ67" s="262"/>
      <c r="AR67" s="262"/>
      <c r="AS67" s="262"/>
      <c r="AT67" s="262"/>
    </row>
    <row r="68" spans="1:46" ht="13.5" hidden="1" customHeight="1" x14ac:dyDescent="0.2">
      <c r="AK68" s="262"/>
      <c r="AL68" s="262"/>
      <c r="AM68" s="262"/>
      <c r="AN68" s="262"/>
      <c r="AO68" s="262"/>
      <c r="AP68" s="262"/>
      <c r="AQ68" s="262"/>
      <c r="AR68" s="262"/>
    </row>
    <row r="69" spans="1:46" ht="13.5" hidden="1" customHeight="1" x14ac:dyDescent="0.2">
      <c r="AK69" s="262"/>
      <c r="AL69" s="262"/>
      <c r="AM69" s="262"/>
      <c r="AN69" s="262"/>
      <c r="AO69" s="262"/>
      <c r="AP69" s="262"/>
      <c r="AQ69" s="262"/>
      <c r="AR69" s="262"/>
    </row>
    <row r="70" spans="1:46" ht="13.2" hidden="1" x14ac:dyDescent="0.2">
      <c r="AK70" s="262"/>
      <c r="AL70" s="262"/>
      <c r="AM70" s="262"/>
      <c r="AN70" s="262"/>
      <c r="AO70" s="262"/>
      <c r="AP70" s="262"/>
      <c r="AQ70" s="262"/>
      <c r="AR70" s="262"/>
    </row>
    <row r="71" spans="1:46" ht="13.2" hidden="1" x14ac:dyDescent="0.2">
      <c r="AK71" s="262"/>
      <c r="AL71" s="262"/>
      <c r="AM71" s="262"/>
      <c r="AN71" s="262"/>
      <c r="AO71" s="262"/>
      <c r="AP71" s="262"/>
      <c r="AQ71" s="262"/>
      <c r="AR71" s="262"/>
    </row>
    <row r="72" spans="1:46" ht="13.2" hidden="1" x14ac:dyDescent="0.2">
      <c r="AK72" s="262"/>
      <c r="AL72" s="262"/>
      <c r="AM72" s="262"/>
      <c r="AN72" s="262"/>
      <c r="AO72" s="262"/>
      <c r="AP72" s="262"/>
      <c r="AQ72" s="262"/>
      <c r="AR72" s="262"/>
    </row>
    <row r="73" spans="1:46" ht="13.2" hidden="1" x14ac:dyDescent="0.2">
      <c r="AK73" s="262"/>
      <c r="AL73" s="262"/>
      <c r="AM73" s="262"/>
      <c r="AN73" s="262"/>
      <c r="AO73" s="262"/>
      <c r="AP73" s="262"/>
      <c r="AQ73" s="262"/>
      <c r="AR73" s="262"/>
    </row>
  </sheetData>
  <sheetProtection algorithmName="SHA-512" hashValue="PEHuyakZTTOO/79QPMu5q8XAiUvc1SybXliTMIVCrtbY/5+uzwH09hsCtVKcu2n+Xn0JHGd8K1021wjJQRJ9Jg==" saltValue="ZsfPMjXZ1lQkwvmSRls45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6384" width="9" style="259" hidden="1"/>
  </cols>
  <sheetData>
    <row r="1" spans="2:125"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ht="13.2" x14ac:dyDescent="0.2">
      <c r="B2" s="259"/>
      <c r="DG2" s="259"/>
    </row>
    <row r="3" spans="2:125" ht="13.2" x14ac:dyDescent="0.2">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ht="13.2" x14ac:dyDescent="0.2"/>
    <row r="5" spans="2:125" ht="13.2" x14ac:dyDescent="0.2"/>
    <row r="6" spans="2:125" ht="13.2" x14ac:dyDescent="0.2"/>
    <row r="7" spans="2:125" ht="13.2" x14ac:dyDescent="0.2"/>
    <row r="8" spans="2:125" ht="13.2" x14ac:dyDescent="0.2"/>
    <row r="9" spans="2:125" ht="13.2" x14ac:dyDescent="0.2">
      <c r="DU9" s="259"/>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9"/>
    </row>
    <row r="18" spans="125:125" ht="13.2" x14ac:dyDescent="0.2"/>
    <row r="19" spans="125:125" ht="13.2" x14ac:dyDescent="0.2"/>
    <row r="20" spans="125:125" ht="13.2" x14ac:dyDescent="0.2">
      <c r="DU20" s="259"/>
    </row>
    <row r="21" spans="125:125" ht="13.2" x14ac:dyDescent="0.2">
      <c r="DU21" s="259"/>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9"/>
    </row>
    <row r="29" spans="125:125" ht="13.2" x14ac:dyDescent="0.2"/>
    <row r="30" spans="125:125" ht="13.2" x14ac:dyDescent="0.2"/>
    <row r="31" spans="125:125" ht="13.2" x14ac:dyDescent="0.2"/>
    <row r="32" spans="125:125" ht="13.2" x14ac:dyDescent="0.2"/>
    <row r="33" spans="2:125" ht="13.2" x14ac:dyDescent="0.2">
      <c r="B33" s="259"/>
      <c r="G33" s="259"/>
      <c r="I33" s="259"/>
    </row>
    <row r="34" spans="2:125" ht="13.2" x14ac:dyDescent="0.2">
      <c r="C34" s="259"/>
      <c r="P34" s="259"/>
      <c r="DE34" s="259"/>
      <c r="DH34" s="259"/>
    </row>
    <row r="35" spans="2:125" ht="13.2" x14ac:dyDescent="0.2">
      <c r="D35" s="259"/>
      <c r="E35" s="259"/>
      <c r="DG35" s="259"/>
      <c r="DJ35" s="259"/>
      <c r="DP35" s="259"/>
      <c r="DQ35" s="259"/>
      <c r="DR35" s="259"/>
      <c r="DS35" s="259"/>
      <c r="DT35" s="259"/>
      <c r="DU35" s="259"/>
    </row>
    <row r="36" spans="2:125" ht="13.2" x14ac:dyDescent="0.2">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ht="13.2" x14ac:dyDescent="0.2">
      <c r="DU37" s="259"/>
    </row>
    <row r="38" spans="2:125" ht="13.2" x14ac:dyDescent="0.2">
      <c r="DT38" s="259"/>
      <c r="DU38" s="259"/>
    </row>
    <row r="39" spans="2:125" ht="13.2" x14ac:dyDescent="0.2"/>
    <row r="40" spans="2:125" ht="13.2" x14ac:dyDescent="0.2">
      <c r="DH40" s="259"/>
    </row>
    <row r="41" spans="2:125" ht="13.2" x14ac:dyDescent="0.2">
      <c r="DE41" s="259"/>
    </row>
    <row r="42" spans="2:125" ht="13.2" x14ac:dyDescent="0.2">
      <c r="DG42" s="259"/>
      <c r="DJ42" s="259"/>
    </row>
    <row r="43" spans="2:125" ht="13.2" x14ac:dyDescent="0.2">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ht="13.2" x14ac:dyDescent="0.2">
      <c r="DU44" s="259"/>
    </row>
    <row r="45" spans="2:125" ht="13.2" x14ac:dyDescent="0.2"/>
    <row r="46" spans="2:125" ht="13.2" x14ac:dyDescent="0.2"/>
    <row r="47" spans="2:125" ht="13.2" x14ac:dyDescent="0.2"/>
    <row r="48" spans="2:125" ht="13.2" x14ac:dyDescent="0.2">
      <c r="DT48" s="259"/>
      <c r="DU48" s="259"/>
    </row>
    <row r="49" spans="120:125" ht="13.2" x14ac:dyDescent="0.2">
      <c r="DU49" s="259"/>
    </row>
    <row r="50" spans="120:125" ht="13.2" x14ac:dyDescent="0.2">
      <c r="DU50" s="259"/>
    </row>
    <row r="51" spans="120:125" ht="13.2" x14ac:dyDescent="0.2">
      <c r="DP51" s="259"/>
      <c r="DQ51" s="259"/>
      <c r="DR51" s="259"/>
      <c r="DS51" s="259"/>
      <c r="DT51" s="259"/>
      <c r="DU51" s="259"/>
    </row>
    <row r="52" spans="120:125" ht="13.2" x14ac:dyDescent="0.2"/>
    <row r="53" spans="120:125" ht="13.2" x14ac:dyDescent="0.2"/>
    <row r="54" spans="120:125" ht="13.2" x14ac:dyDescent="0.2">
      <c r="DU54" s="259"/>
    </row>
    <row r="55" spans="120:125" ht="13.2" x14ac:dyDescent="0.2"/>
    <row r="56" spans="120:125" ht="13.2" x14ac:dyDescent="0.2"/>
    <row r="57" spans="120:125" ht="13.2" x14ac:dyDescent="0.2"/>
    <row r="58" spans="120:125" ht="13.2" x14ac:dyDescent="0.2">
      <c r="DU58" s="259"/>
    </row>
    <row r="59" spans="120:125" ht="13.2" x14ac:dyDescent="0.2"/>
    <row r="60" spans="120:125" ht="13.2" x14ac:dyDescent="0.2"/>
    <row r="61" spans="120:125" ht="13.2" x14ac:dyDescent="0.2"/>
    <row r="62" spans="120:125" ht="13.2" x14ac:dyDescent="0.2"/>
    <row r="63" spans="120:125" ht="13.2" x14ac:dyDescent="0.2">
      <c r="DU63" s="259"/>
    </row>
    <row r="64" spans="120:125" ht="13.2" x14ac:dyDescent="0.2">
      <c r="DT64" s="259"/>
      <c r="DU64" s="259"/>
    </row>
    <row r="65" spans="123:125" ht="13.2" x14ac:dyDescent="0.2"/>
    <row r="66" spans="123:125" ht="13.2" x14ac:dyDescent="0.2"/>
    <row r="67" spans="123:125" ht="13.2" x14ac:dyDescent="0.2"/>
    <row r="68" spans="123:125" ht="13.2" x14ac:dyDescent="0.2"/>
    <row r="69" spans="123:125" ht="13.2" x14ac:dyDescent="0.2">
      <c r="DS69" s="259"/>
      <c r="DT69" s="259"/>
      <c r="DU69" s="259"/>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9"/>
    </row>
    <row r="83" spans="116:125" ht="13.2" x14ac:dyDescent="0.2">
      <c r="DM83" s="259"/>
      <c r="DN83" s="259"/>
      <c r="DO83" s="259"/>
      <c r="DP83" s="259"/>
      <c r="DQ83" s="259"/>
      <c r="DR83" s="259"/>
      <c r="DS83" s="259"/>
      <c r="DT83" s="259"/>
      <c r="DU83" s="259"/>
    </row>
    <row r="84" spans="116:125" ht="13.2" x14ac:dyDescent="0.2"/>
    <row r="85" spans="116:125" ht="13.2" x14ac:dyDescent="0.2"/>
    <row r="86" spans="116:125" ht="13.2" x14ac:dyDescent="0.2"/>
    <row r="87" spans="116:125" ht="13.2" x14ac:dyDescent="0.2"/>
    <row r="88" spans="116:125" ht="13.2" x14ac:dyDescent="0.2">
      <c r="DU88" s="259"/>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9"/>
      <c r="DT94" s="259"/>
      <c r="DU94" s="259"/>
    </row>
    <row r="95" spans="116:125" ht="13.5" customHeight="1" x14ac:dyDescent="0.2">
      <c r="DU95" s="259"/>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9"/>
    </row>
    <row r="102" spans="124:125" ht="13.5" customHeight="1" x14ac:dyDescent="0.2"/>
    <row r="103" spans="124:125" ht="13.5" customHeight="1" x14ac:dyDescent="0.2"/>
    <row r="104" spans="124:125" ht="13.5" customHeight="1" x14ac:dyDescent="0.2">
      <c r="DT104" s="259"/>
      <c r="DU104" s="259"/>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9" t="s">
        <v>554</v>
      </c>
    </row>
    <row r="120" spans="125:125" ht="13.5" hidden="1" customHeight="1" x14ac:dyDescent="0.2"/>
    <row r="121" spans="125:125" ht="13.5" hidden="1" customHeight="1" x14ac:dyDescent="0.2">
      <c r="DU121" s="259"/>
    </row>
  </sheetData>
  <sheetProtection algorithmName="SHA-512" hashValue="8RR/GClB8JSc+F1BLXNljWLiD7GL34/LSEPCK1IREAe1OB6a8NJZdmkDZtj+MgN8cdic6lZl5aR9sqqJ+t4G2w==" saltValue="EZ6Zbs1y3v1Xj0Y1YXUeV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42" width="0" style="259" hidden="1" customWidth="1"/>
    <col min="143" max="16384" width="9" style="259" hidden="1"/>
  </cols>
  <sheetData>
    <row r="1" spans="1:125"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ht="13.2" x14ac:dyDescent="0.2">
      <c r="B2" s="259"/>
      <c r="T2" s="259"/>
    </row>
    <row r="3" spans="1:125"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9"/>
      <c r="G33" s="259"/>
      <c r="I33" s="259"/>
    </row>
    <row r="34" spans="2:125" ht="13.2" x14ac:dyDescent="0.2">
      <c r="C34" s="259"/>
      <c r="P34" s="259"/>
      <c r="R34" s="259"/>
      <c r="U34" s="259"/>
    </row>
    <row r="35" spans="2:125" ht="13.2" x14ac:dyDescent="0.2">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ht="13.2" x14ac:dyDescent="0.2">
      <c r="F36" s="259"/>
      <c r="H36" s="259"/>
      <c r="J36" s="259"/>
      <c r="K36" s="259"/>
      <c r="L36" s="259"/>
      <c r="M36" s="259"/>
      <c r="N36" s="259"/>
      <c r="O36" s="259"/>
      <c r="Q36" s="259"/>
      <c r="S36" s="259"/>
      <c r="V36" s="259"/>
    </row>
    <row r="37" spans="2:125" ht="13.2" x14ac:dyDescent="0.2"/>
    <row r="38" spans="2:125" ht="13.2" x14ac:dyDescent="0.2"/>
    <row r="39" spans="2:125" ht="13.2" x14ac:dyDescent="0.2"/>
    <row r="40" spans="2:125" ht="13.2" x14ac:dyDescent="0.2">
      <c r="U40" s="259"/>
    </row>
    <row r="41" spans="2:125" ht="13.2" x14ac:dyDescent="0.2">
      <c r="R41" s="259"/>
    </row>
    <row r="42" spans="2:125" ht="13.2" x14ac:dyDescent="0.2">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ht="13.2" x14ac:dyDescent="0.2">
      <c r="Q43" s="259"/>
      <c r="S43" s="259"/>
      <c r="V43" s="259"/>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0" t="s">
        <v>555</v>
      </c>
    </row>
  </sheetData>
  <sheetProtection algorithmName="SHA-512" hashValue="4NNiI12PetXFD1WGMjMufu/WDgIU5AvsvYWtxieWcrx1GabkjIx2bWDqkUM2Z5gSEncHdlCPpabOjs758sNoyg==" saltValue="+6PaX/aL/mMVkVpaYg71q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556</v>
      </c>
      <c r="G46" s="8" t="s">
        <v>557</v>
      </c>
      <c r="H46" s="8" t="s">
        <v>558</v>
      </c>
      <c r="I46" s="8" t="s">
        <v>559</v>
      </c>
      <c r="J46" s="9" t="s">
        <v>560</v>
      </c>
    </row>
    <row r="47" spans="2:10" ht="57.75" customHeight="1" x14ac:dyDescent="0.2">
      <c r="B47" s="10"/>
      <c r="C47" s="1175" t="s">
        <v>3</v>
      </c>
      <c r="D47" s="1175"/>
      <c r="E47" s="1176"/>
      <c r="F47" s="11">
        <v>28.99</v>
      </c>
      <c r="G47" s="12">
        <v>28.41</v>
      </c>
      <c r="H47" s="12">
        <v>28.85</v>
      </c>
      <c r="I47" s="12">
        <v>36.92</v>
      </c>
      <c r="J47" s="13">
        <v>32.92</v>
      </c>
    </row>
    <row r="48" spans="2:10" ht="57.75" customHeight="1" x14ac:dyDescent="0.2">
      <c r="B48" s="14"/>
      <c r="C48" s="1177" t="s">
        <v>4</v>
      </c>
      <c r="D48" s="1177"/>
      <c r="E48" s="1178"/>
      <c r="F48" s="15">
        <v>11.18</v>
      </c>
      <c r="G48" s="16">
        <v>12.53</v>
      </c>
      <c r="H48" s="16">
        <v>11.2</v>
      </c>
      <c r="I48" s="16">
        <v>9.77</v>
      </c>
      <c r="J48" s="17">
        <v>10.82</v>
      </c>
    </row>
    <row r="49" spans="2:10" ht="57.75" customHeight="1" thickBot="1" x14ac:dyDescent="0.25">
      <c r="B49" s="18"/>
      <c r="C49" s="1179" t="s">
        <v>5</v>
      </c>
      <c r="D49" s="1179"/>
      <c r="E49" s="1180"/>
      <c r="F49" s="19">
        <v>7.45</v>
      </c>
      <c r="G49" s="20">
        <v>1.83</v>
      </c>
      <c r="H49" s="20">
        <v>1.73</v>
      </c>
      <c r="I49" s="20">
        <v>9.92</v>
      </c>
      <c r="J49" s="21" t="s">
        <v>561</v>
      </c>
    </row>
    <row r="50" spans="2:10" ht="13.2" x14ac:dyDescent="0.2"/>
  </sheetData>
  <sheetProtection algorithmName="SHA-512" hashValue="5Ovf491DnLZtQ9ygKXO9HtLaeyakQTUO/KVZk3Bfbev1MtRCnznGTZNQ+Puz8dPRoMEPLGXZUwEBeJn11lhH5w==" saltValue="W7dpxx8fYY12vop/3b6mS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556</v>
      </c>
      <c r="G33" s="29" t="s">
        <v>557</v>
      </c>
      <c r="H33" s="29" t="s">
        <v>558</v>
      </c>
      <c r="I33" s="29" t="s">
        <v>559</v>
      </c>
      <c r="J33" s="30" t="s">
        <v>560</v>
      </c>
      <c r="K33" s="22"/>
      <c r="L33" s="22"/>
      <c r="M33" s="22"/>
      <c r="N33" s="22"/>
      <c r="O33" s="22"/>
      <c r="P33" s="22"/>
    </row>
    <row r="34" spans="1:16" ht="39" customHeight="1" x14ac:dyDescent="0.2">
      <c r="A34" s="22"/>
      <c r="B34" s="31"/>
      <c r="C34" s="1187" t="s">
        <v>562</v>
      </c>
      <c r="D34" s="1187"/>
      <c r="E34" s="1188"/>
      <c r="F34" s="32">
        <v>11.17</v>
      </c>
      <c r="G34" s="33">
        <v>12.52</v>
      </c>
      <c r="H34" s="33">
        <v>11.19</v>
      </c>
      <c r="I34" s="33">
        <v>9.77</v>
      </c>
      <c r="J34" s="34">
        <v>10.82</v>
      </c>
      <c r="K34" s="22"/>
      <c r="L34" s="22"/>
      <c r="M34" s="22"/>
      <c r="N34" s="22"/>
      <c r="O34" s="22"/>
      <c r="P34" s="22"/>
    </row>
    <row r="35" spans="1:16" ht="39" customHeight="1" x14ac:dyDescent="0.2">
      <c r="A35" s="22"/>
      <c r="B35" s="35"/>
      <c r="C35" s="1181" t="s">
        <v>563</v>
      </c>
      <c r="D35" s="1182"/>
      <c r="E35" s="1183"/>
      <c r="F35" s="36">
        <v>3.9</v>
      </c>
      <c r="G35" s="37">
        <v>3.54</v>
      </c>
      <c r="H35" s="37">
        <v>2.81</v>
      </c>
      <c r="I35" s="37">
        <v>2.25</v>
      </c>
      <c r="J35" s="38">
        <v>2.85</v>
      </c>
      <c r="K35" s="22"/>
      <c r="L35" s="22"/>
      <c r="M35" s="22"/>
      <c r="N35" s="22"/>
      <c r="O35" s="22"/>
      <c r="P35" s="22"/>
    </row>
    <row r="36" spans="1:16" ht="39" customHeight="1" x14ac:dyDescent="0.2">
      <c r="A36" s="22"/>
      <c r="B36" s="35"/>
      <c r="C36" s="1181" t="s">
        <v>564</v>
      </c>
      <c r="D36" s="1182"/>
      <c r="E36" s="1183"/>
      <c r="F36" s="36">
        <v>1.33</v>
      </c>
      <c r="G36" s="37">
        <v>1.21</v>
      </c>
      <c r="H36" s="37">
        <v>1.54</v>
      </c>
      <c r="I36" s="37">
        <v>1.99</v>
      </c>
      <c r="J36" s="38">
        <v>2.02</v>
      </c>
      <c r="K36" s="22"/>
      <c r="L36" s="22"/>
      <c r="M36" s="22"/>
      <c r="N36" s="22"/>
      <c r="O36" s="22"/>
      <c r="P36" s="22"/>
    </row>
    <row r="37" spans="1:16" ht="39" customHeight="1" x14ac:dyDescent="0.2">
      <c r="A37" s="22"/>
      <c r="B37" s="35"/>
      <c r="C37" s="1181" t="s">
        <v>565</v>
      </c>
      <c r="D37" s="1182"/>
      <c r="E37" s="1183"/>
      <c r="F37" s="36">
        <v>0.32</v>
      </c>
      <c r="G37" s="37">
        <v>0.27</v>
      </c>
      <c r="H37" s="37">
        <v>0.78</v>
      </c>
      <c r="I37" s="37">
        <v>0.36</v>
      </c>
      <c r="J37" s="38">
        <v>0.51</v>
      </c>
      <c r="K37" s="22"/>
      <c r="L37" s="22"/>
      <c r="M37" s="22"/>
      <c r="N37" s="22"/>
      <c r="O37" s="22"/>
      <c r="P37" s="22"/>
    </row>
    <row r="38" spans="1:16" ht="39" customHeight="1" x14ac:dyDescent="0.2">
      <c r="A38" s="22"/>
      <c r="B38" s="35"/>
      <c r="C38" s="1181" t="s">
        <v>566</v>
      </c>
      <c r="D38" s="1182"/>
      <c r="E38" s="1183"/>
      <c r="F38" s="36">
        <v>0.39</v>
      </c>
      <c r="G38" s="37">
        <v>0.16</v>
      </c>
      <c r="H38" s="37">
        <v>0.4</v>
      </c>
      <c r="I38" s="37">
        <v>0.33</v>
      </c>
      <c r="J38" s="38">
        <v>0.43</v>
      </c>
      <c r="K38" s="22"/>
      <c r="L38" s="22"/>
      <c r="M38" s="22"/>
      <c r="N38" s="22"/>
      <c r="O38" s="22"/>
      <c r="P38" s="22"/>
    </row>
    <row r="39" spans="1:16" ht="39" customHeight="1" x14ac:dyDescent="0.2">
      <c r="A39" s="22"/>
      <c r="B39" s="35"/>
      <c r="C39" s="1181" t="s">
        <v>567</v>
      </c>
      <c r="D39" s="1182"/>
      <c r="E39" s="1183"/>
      <c r="F39" s="36">
        <v>0.16</v>
      </c>
      <c r="G39" s="37">
        <v>0.05</v>
      </c>
      <c r="H39" s="37">
        <v>1.1499999999999999</v>
      </c>
      <c r="I39" s="37">
        <v>0.05</v>
      </c>
      <c r="J39" s="38">
        <v>0.26</v>
      </c>
      <c r="K39" s="22"/>
      <c r="L39" s="22"/>
      <c r="M39" s="22"/>
      <c r="N39" s="22"/>
      <c r="O39" s="22"/>
      <c r="P39" s="22"/>
    </row>
    <row r="40" spans="1:16" ht="39" customHeight="1" x14ac:dyDescent="0.2">
      <c r="A40" s="22"/>
      <c r="B40" s="35"/>
      <c r="C40" s="1181" t="s">
        <v>568</v>
      </c>
      <c r="D40" s="1182"/>
      <c r="E40" s="1183"/>
      <c r="F40" s="36">
        <v>0.06</v>
      </c>
      <c r="G40" s="37">
        <v>0.09</v>
      </c>
      <c r="H40" s="37">
        <v>0.09</v>
      </c>
      <c r="I40" s="37">
        <v>0.1</v>
      </c>
      <c r="J40" s="38">
        <v>0.12</v>
      </c>
      <c r="K40" s="22"/>
      <c r="L40" s="22"/>
      <c r="M40" s="22"/>
      <c r="N40" s="22"/>
      <c r="O40" s="22"/>
      <c r="P40" s="22"/>
    </row>
    <row r="41" spans="1:16" ht="39" customHeight="1" x14ac:dyDescent="0.2">
      <c r="A41" s="22"/>
      <c r="B41" s="35"/>
      <c r="C41" s="1181" t="s">
        <v>569</v>
      </c>
      <c r="D41" s="1182"/>
      <c r="E41" s="1183"/>
      <c r="F41" s="36">
        <v>0</v>
      </c>
      <c r="G41" s="37">
        <v>0</v>
      </c>
      <c r="H41" s="37">
        <v>0</v>
      </c>
      <c r="I41" s="37">
        <v>0</v>
      </c>
      <c r="J41" s="38">
        <v>0</v>
      </c>
      <c r="K41" s="22"/>
      <c r="L41" s="22"/>
      <c r="M41" s="22"/>
      <c r="N41" s="22"/>
      <c r="O41" s="22"/>
      <c r="P41" s="22"/>
    </row>
    <row r="42" spans="1:16" ht="39" customHeight="1" x14ac:dyDescent="0.2">
      <c r="A42" s="22"/>
      <c r="B42" s="39"/>
      <c r="C42" s="1181" t="s">
        <v>570</v>
      </c>
      <c r="D42" s="1182"/>
      <c r="E42" s="1183"/>
      <c r="F42" s="36" t="s">
        <v>514</v>
      </c>
      <c r="G42" s="37" t="s">
        <v>514</v>
      </c>
      <c r="H42" s="37" t="s">
        <v>514</v>
      </c>
      <c r="I42" s="37" t="s">
        <v>514</v>
      </c>
      <c r="J42" s="38" t="s">
        <v>514</v>
      </c>
      <c r="K42" s="22"/>
      <c r="L42" s="22"/>
      <c r="M42" s="22"/>
      <c r="N42" s="22"/>
      <c r="O42" s="22"/>
      <c r="P42" s="22"/>
    </row>
    <row r="43" spans="1:16" ht="39" customHeight="1" thickBot="1" x14ac:dyDescent="0.25">
      <c r="A43" s="22"/>
      <c r="B43" s="40"/>
      <c r="C43" s="1184" t="s">
        <v>571</v>
      </c>
      <c r="D43" s="1185"/>
      <c r="E43" s="1186"/>
      <c r="F43" s="41" t="s">
        <v>514</v>
      </c>
      <c r="G43" s="42" t="s">
        <v>514</v>
      </c>
      <c r="H43" s="42" t="s">
        <v>514</v>
      </c>
      <c r="I43" s="42" t="s">
        <v>514</v>
      </c>
      <c r="J43" s="43" t="s">
        <v>514</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dzLFycSoEwZfOdmvHQtt7M2L4xAJxreamzjBJc79QTt+IzhGGzUjGBiKb/oSmWPmB7VL4Ms6x+atgrgqNXYYNA==" saltValue="vtIeXw4/Ur2Rbsd/HNFsE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556</v>
      </c>
      <c r="L44" s="56" t="s">
        <v>557</v>
      </c>
      <c r="M44" s="56" t="s">
        <v>558</v>
      </c>
      <c r="N44" s="56" t="s">
        <v>559</v>
      </c>
      <c r="O44" s="57" t="s">
        <v>560</v>
      </c>
      <c r="P44" s="48"/>
      <c r="Q44" s="48"/>
      <c r="R44" s="48"/>
      <c r="S44" s="48"/>
      <c r="T44" s="48"/>
      <c r="U44" s="48"/>
    </row>
    <row r="45" spans="1:21" ht="30.75" customHeight="1" x14ac:dyDescent="0.2">
      <c r="A45" s="48"/>
      <c r="B45" s="1189" t="s">
        <v>11</v>
      </c>
      <c r="C45" s="1190"/>
      <c r="D45" s="58"/>
      <c r="E45" s="1195" t="s">
        <v>12</v>
      </c>
      <c r="F45" s="1195"/>
      <c r="G45" s="1195"/>
      <c r="H45" s="1195"/>
      <c r="I45" s="1195"/>
      <c r="J45" s="1196"/>
      <c r="K45" s="59">
        <v>329</v>
      </c>
      <c r="L45" s="60">
        <v>408</v>
      </c>
      <c r="M45" s="60">
        <v>461</v>
      </c>
      <c r="N45" s="60">
        <v>457</v>
      </c>
      <c r="O45" s="61">
        <v>463</v>
      </c>
      <c r="P45" s="48"/>
      <c r="Q45" s="48"/>
      <c r="R45" s="48"/>
      <c r="S45" s="48"/>
      <c r="T45" s="48"/>
      <c r="U45" s="48"/>
    </row>
    <row r="46" spans="1:21" ht="30.75" customHeight="1" x14ac:dyDescent="0.2">
      <c r="A46" s="48"/>
      <c r="B46" s="1191"/>
      <c r="C46" s="1192"/>
      <c r="D46" s="62"/>
      <c r="E46" s="1197" t="s">
        <v>13</v>
      </c>
      <c r="F46" s="1197"/>
      <c r="G46" s="1197"/>
      <c r="H46" s="1197"/>
      <c r="I46" s="1197"/>
      <c r="J46" s="1198"/>
      <c r="K46" s="63" t="s">
        <v>514</v>
      </c>
      <c r="L46" s="64" t="s">
        <v>514</v>
      </c>
      <c r="M46" s="64" t="s">
        <v>514</v>
      </c>
      <c r="N46" s="64" t="s">
        <v>514</v>
      </c>
      <c r="O46" s="65" t="s">
        <v>514</v>
      </c>
      <c r="P46" s="48"/>
      <c r="Q46" s="48"/>
      <c r="R46" s="48"/>
      <c r="S46" s="48"/>
      <c r="T46" s="48"/>
      <c r="U46" s="48"/>
    </row>
    <row r="47" spans="1:21" ht="30.75" customHeight="1" x14ac:dyDescent="0.2">
      <c r="A47" s="48"/>
      <c r="B47" s="1191"/>
      <c r="C47" s="1192"/>
      <c r="D47" s="62"/>
      <c r="E47" s="1197" t="s">
        <v>14</v>
      </c>
      <c r="F47" s="1197"/>
      <c r="G47" s="1197"/>
      <c r="H47" s="1197"/>
      <c r="I47" s="1197"/>
      <c r="J47" s="1198"/>
      <c r="K47" s="63" t="s">
        <v>514</v>
      </c>
      <c r="L47" s="64" t="s">
        <v>514</v>
      </c>
      <c r="M47" s="64" t="s">
        <v>514</v>
      </c>
      <c r="N47" s="64" t="s">
        <v>514</v>
      </c>
      <c r="O47" s="65" t="s">
        <v>514</v>
      </c>
      <c r="P47" s="48"/>
      <c r="Q47" s="48"/>
      <c r="R47" s="48"/>
      <c r="S47" s="48"/>
      <c r="T47" s="48"/>
      <c r="U47" s="48"/>
    </row>
    <row r="48" spans="1:21" ht="30.75" customHeight="1" x14ac:dyDescent="0.2">
      <c r="A48" s="48"/>
      <c r="B48" s="1191"/>
      <c r="C48" s="1192"/>
      <c r="D48" s="62"/>
      <c r="E48" s="1197" t="s">
        <v>15</v>
      </c>
      <c r="F48" s="1197"/>
      <c r="G48" s="1197"/>
      <c r="H48" s="1197"/>
      <c r="I48" s="1197"/>
      <c r="J48" s="1198"/>
      <c r="K48" s="63">
        <v>170</v>
      </c>
      <c r="L48" s="64">
        <v>180</v>
      </c>
      <c r="M48" s="64">
        <v>177</v>
      </c>
      <c r="N48" s="64">
        <v>175</v>
      </c>
      <c r="O48" s="65">
        <v>172</v>
      </c>
      <c r="P48" s="48"/>
      <c r="Q48" s="48"/>
      <c r="R48" s="48"/>
      <c r="S48" s="48"/>
      <c r="T48" s="48"/>
      <c r="U48" s="48"/>
    </row>
    <row r="49" spans="1:21" ht="30.75" customHeight="1" x14ac:dyDescent="0.2">
      <c r="A49" s="48"/>
      <c r="B49" s="1191"/>
      <c r="C49" s="1192"/>
      <c r="D49" s="62"/>
      <c r="E49" s="1197" t="s">
        <v>16</v>
      </c>
      <c r="F49" s="1197"/>
      <c r="G49" s="1197"/>
      <c r="H49" s="1197"/>
      <c r="I49" s="1197"/>
      <c r="J49" s="1198"/>
      <c r="K49" s="63">
        <v>6</v>
      </c>
      <c r="L49" s="64">
        <v>9</v>
      </c>
      <c r="M49" s="64">
        <v>7</v>
      </c>
      <c r="N49" s="64">
        <v>6</v>
      </c>
      <c r="O49" s="65">
        <v>8</v>
      </c>
      <c r="P49" s="48"/>
      <c r="Q49" s="48"/>
      <c r="R49" s="48"/>
      <c r="S49" s="48"/>
      <c r="T49" s="48"/>
      <c r="U49" s="48"/>
    </row>
    <row r="50" spans="1:21" ht="30.75" customHeight="1" x14ac:dyDescent="0.2">
      <c r="A50" s="48"/>
      <c r="B50" s="1191"/>
      <c r="C50" s="1192"/>
      <c r="D50" s="62"/>
      <c r="E50" s="1197" t="s">
        <v>17</v>
      </c>
      <c r="F50" s="1197"/>
      <c r="G50" s="1197"/>
      <c r="H50" s="1197"/>
      <c r="I50" s="1197"/>
      <c r="J50" s="1198"/>
      <c r="K50" s="63">
        <v>6</v>
      </c>
      <c r="L50" s="64">
        <v>7</v>
      </c>
      <c r="M50" s="64">
        <v>6</v>
      </c>
      <c r="N50" s="64">
        <v>6</v>
      </c>
      <c r="O50" s="65">
        <v>6</v>
      </c>
      <c r="P50" s="48"/>
      <c r="Q50" s="48"/>
      <c r="R50" s="48"/>
      <c r="S50" s="48"/>
      <c r="T50" s="48"/>
      <c r="U50" s="48"/>
    </row>
    <row r="51" spans="1:21" ht="30.75" customHeight="1" x14ac:dyDescent="0.2">
      <c r="A51" s="48"/>
      <c r="B51" s="1193"/>
      <c r="C51" s="1194"/>
      <c r="D51" s="66"/>
      <c r="E51" s="1197" t="s">
        <v>18</v>
      </c>
      <c r="F51" s="1197"/>
      <c r="G51" s="1197"/>
      <c r="H51" s="1197"/>
      <c r="I51" s="1197"/>
      <c r="J51" s="1198"/>
      <c r="K51" s="63" t="s">
        <v>514</v>
      </c>
      <c r="L51" s="64" t="s">
        <v>514</v>
      </c>
      <c r="M51" s="64" t="s">
        <v>514</v>
      </c>
      <c r="N51" s="64" t="s">
        <v>514</v>
      </c>
      <c r="O51" s="65" t="s">
        <v>514</v>
      </c>
      <c r="P51" s="48"/>
      <c r="Q51" s="48"/>
      <c r="R51" s="48"/>
      <c r="S51" s="48"/>
      <c r="T51" s="48"/>
      <c r="U51" s="48"/>
    </row>
    <row r="52" spans="1:21" ht="30.75" customHeight="1" x14ac:dyDescent="0.2">
      <c r="A52" s="48"/>
      <c r="B52" s="1199" t="s">
        <v>19</v>
      </c>
      <c r="C52" s="1200"/>
      <c r="D52" s="66"/>
      <c r="E52" s="1197" t="s">
        <v>20</v>
      </c>
      <c r="F52" s="1197"/>
      <c r="G52" s="1197"/>
      <c r="H52" s="1197"/>
      <c r="I52" s="1197"/>
      <c r="J52" s="1198"/>
      <c r="K52" s="63">
        <v>311</v>
      </c>
      <c r="L52" s="64">
        <v>371</v>
      </c>
      <c r="M52" s="64">
        <v>414</v>
      </c>
      <c r="N52" s="64">
        <v>414</v>
      </c>
      <c r="O52" s="65">
        <v>413</v>
      </c>
      <c r="P52" s="48"/>
      <c r="Q52" s="48"/>
      <c r="R52" s="48"/>
      <c r="S52" s="48"/>
      <c r="T52" s="48"/>
      <c r="U52" s="48"/>
    </row>
    <row r="53" spans="1:21" ht="30.75" customHeight="1" thickBot="1" x14ac:dyDescent="0.25">
      <c r="A53" s="48"/>
      <c r="B53" s="1201" t="s">
        <v>21</v>
      </c>
      <c r="C53" s="1202"/>
      <c r="D53" s="67"/>
      <c r="E53" s="1203" t="s">
        <v>22</v>
      </c>
      <c r="F53" s="1203"/>
      <c r="G53" s="1203"/>
      <c r="H53" s="1203"/>
      <c r="I53" s="1203"/>
      <c r="J53" s="1204"/>
      <c r="K53" s="68">
        <v>200</v>
      </c>
      <c r="L53" s="69">
        <v>233</v>
      </c>
      <c r="M53" s="69">
        <v>237</v>
      </c>
      <c r="N53" s="69">
        <v>230</v>
      </c>
      <c r="O53" s="70">
        <v>236</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t="s">
        <v>24</v>
      </c>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25</v>
      </c>
      <c r="C56" s="73"/>
      <c r="D56" s="73"/>
      <c r="E56" s="73"/>
      <c r="F56" s="73"/>
      <c r="G56" s="73"/>
      <c r="H56" s="73"/>
      <c r="I56" s="73"/>
      <c r="J56" s="73"/>
      <c r="K56" s="74"/>
      <c r="L56" s="74"/>
      <c r="M56" s="74"/>
      <c r="N56" s="74"/>
      <c r="O56" s="75" t="s">
        <v>572</v>
      </c>
      <c r="P56" s="48"/>
      <c r="Q56" s="48"/>
      <c r="R56" s="48"/>
      <c r="S56" s="48"/>
      <c r="T56" s="48"/>
      <c r="U56" s="48"/>
    </row>
    <row r="57" spans="1:21" ht="31.5" customHeight="1" thickBot="1" x14ac:dyDescent="0.25">
      <c r="A57" s="48"/>
      <c r="B57" s="76"/>
      <c r="C57" s="77"/>
      <c r="D57" s="77"/>
      <c r="E57" s="78"/>
      <c r="F57" s="78"/>
      <c r="G57" s="78"/>
      <c r="H57" s="78"/>
      <c r="I57" s="78"/>
      <c r="J57" s="79" t="s">
        <v>2</v>
      </c>
      <c r="K57" s="80" t="s">
        <v>573</v>
      </c>
      <c r="L57" s="81" t="s">
        <v>574</v>
      </c>
      <c r="M57" s="81" t="s">
        <v>575</v>
      </c>
      <c r="N57" s="81" t="s">
        <v>576</v>
      </c>
      <c r="O57" s="82" t="s">
        <v>577</v>
      </c>
      <c r="P57" s="48"/>
      <c r="Q57" s="48"/>
      <c r="R57" s="48"/>
      <c r="S57" s="48"/>
      <c r="T57" s="48"/>
      <c r="U57" s="48"/>
    </row>
    <row r="58" spans="1:21" ht="31.5" customHeight="1" x14ac:dyDescent="0.2">
      <c r="B58" s="1205" t="s">
        <v>26</v>
      </c>
      <c r="C58" s="1206"/>
      <c r="D58" s="1211" t="s">
        <v>27</v>
      </c>
      <c r="E58" s="1212"/>
      <c r="F58" s="1212"/>
      <c r="G58" s="1212"/>
      <c r="H58" s="1212"/>
      <c r="I58" s="1212"/>
      <c r="J58" s="1213"/>
      <c r="K58" s="83" t="s">
        <v>595</v>
      </c>
      <c r="L58" s="84" t="s">
        <v>595</v>
      </c>
      <c r="M58" s="84" t="s">
        <v>595</v>
      </c>
      <c r="N58" s="84" t="s">
        <v>595</v>
      </c>
      <c r="O58" s="85" t="s">
        <v>595</v>
      </c>
    </row>
    <row r="59" spans="1:21" ht="31.5" customHeight="1" x14ac:dyDescent="0.2">
      <c r="B59" s="1207"/>
      <c r="C59" s="1208"/>
      <c r="D59" s="1214" t="s">
        <v>28</v>
      </c>
      <c r="E59" s="1215"/>
      <c r="F59" s="1215"/>
      <c r="G59" s="1215"/>
      <c r="H59" s="1215"/>
      <c r="I59" s="1215"/>
      <c r="J59" s="1216"/>
      <c r="K59" s="86" t="s">
        <v>595</v>
      </c>
      <c r="L59" s="87" t="s">
        <v>595</v>
      </c>
      <c r="M59" s="87" t="s">
        <v>595</v>
      </c>
      <c r="N59" s="87" t="s">
        <v>595</v>
      </c>
      <c r="O59" s="88" t="s">
        <v>595</v>
      </c>
    </row>
    <row r="60" spans="1:21" ht="31.5" customHeight="1" thickBot="1" x14ac:dyDescent="0.25">
      <c r="B60" s="1209"/>
      <c r="C60" s="1210"/>
      <c r="D60" s="1217" t="s">
        <v>29</v>
      </c>
      <c r="E60" s="1218"/>
      <c r="F60" s="1218"/>
      <c r="G60" s="1218"/>
      <c r="H60" s="1218"/>
      <c r="I60" s="1218"/>
      <c r="J60" s="1219"/>
      <c r="K60" s="89" t="s">
        <v>595</v>
      </c>
      <c r="L60" s="90" t="s">
        <v>595</v>
      </c>
      <c r="M60" s="90" t="s">
        <v>595</v>
      </c>
      <c r="N60" s="90" t="s">
        <v>595</v>
      </c>
      <c r="O60" s="91" t="s">
        <v>595</v>
      </c>
    </row>
    <row r="61" spans="1:21" ht="24" customHeight="1" x14ac:dyDescent="0.2">
      <c r="B61" s="92"/>
      <c r="C61" s="92"/>
      <c r="D61" s="93" t="s">
        <v>30</v>
      </c>
      <c r="E61" s="94"/>
      <c r="F61" s="94"/>
      <c r="G61" s="94"/>
      <c r="H61" s="94"/>
      <c r="I61" s="94"/>
      <c r="J61" s="94"/>
      <c r="K61" s="94"/>
      <c r="L61" s="94"/>
      <c r="M61" s="94"/>
      <c r="N61" s="94"/>
      <c r="O61" s="94"/>
    </row>
    <row r="62" spans="1:21" ht="24" customHeight="1" x14ac:dyDescent="0.2">
      <c r="B62" s="95"/>
      <c r="C62" s="95"/>
      <c r="D62" s="93" t="s">
        <v>31</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1OozoQH/Ul2OznGIF+/z7E4mTJi56rTuwVc3C3HOsUah/VSa2caRy9PMTMfaYS05Dbx0kp8xwBRZTm+mBg5FKg==" saltValue="J1/5hSnJg4VSiE67vbkN0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9</v>
      </c>
    </row>
    <row r="40" spans="2:13" ht="27.75" customHeight="1" thickBot="1" x14ac:dyDescent="0.25">
      <c r="B40" s="98" t="s">
        <v>10</v>
      </c>
      <c r="C40" s="99"/>
      <c r="D40" s="99"/>
      <c r="E40" s="100"/>
      <c r="F40" s="100"/>
      <c r="G40" s="100"/>
      <c r="H40" s="101" t="s">
        <v>2</v>
      </c>
      <c r="I40" s="102" t="s">
        <v>556</v>
      </c>
      <c r="J40" s="103" t="s">
        <v>557</v>
      </c>
      <c r="K40" s="103" t="s">
        <v>558</v>
      </c>
      <c r="L40" s="103" t="s">
        <v>559</v>
      </c>
      <c r="M40" s="104" t="s">
        <v>560</v>
      </c>
    </row>
    <row r="41" spans="2:13" ht="27.75" customHeight="1" x14ac:dyDescent="0.2">
      <c r="B41" s="1220" t="s">
        <v>32</v>
      </c>
      <c r="C41" s="1221"/>
      <c r="D41" s="105"/>
      <c r="E41" s="1226" t="s">
        <v>33</v>
      </c>
      <c r="F41" s="1226"/>
      <c r="G41" s="1226"/>
      <c r="H41" s="1227"/>
      <c r="I41" s="355">
        <v>4469</v>
      </c>
      <c r="J41" s="356">
        <v>4420</v>
      </c>
      <c r="K41" s="356">
        <v>4173</v>
      </c>
      <c r="L41" s="356">
        <v>3913</v>
      </c>
      <c r="M41" s="357">
        <v>3695</v>
      </c>
    </row>
    <row r="42" spans="2:13" ht="27.75" customHeight="1" x14ac:dyDescent="0.2">
      <c r="B42" s="1222"/>
      <c r="C42" s="1223"/>
      <c r="D42" s="106"/>
      <c r="E42" s="1228" t="s">
        <v>34</v>
      </c>
      <c r="F42" s="1228"/>
      <c r="G42" s="1228"/>
      <c r="H42" s="1229"/>
      <c r="I42" s="358">
        <v>6</v>
      </c>
      <c r="J42" s="359">
        <v>35</v>
      </c>
      <c r="K42" s="359">
        <v>29</v>
      </c>
      <c r="L42" s="359">
        <v>23</v>
      </c>
      <c r="M42" s="360">
        <v>18</v>
      </c>
    </row>
    <row r="43" spans="2:13" ht="27.75" customHeight="1" x14ac:dyDescent="0.2">
      <c r="B43" s="1222"/>
      <c r="C43" s="1223"/>
      <c r="D43" s="106"/>
      <c r="E43" s="1228" t="s">
        <v>35</v>
      </c>
      <c r="F43" s="1228"/>
      <c r="G43" s="1228"/>
      <c r="H43" s="1229"/>
      <c r="I43" s="358">
        <v>1737</v>
      </c>
      <c r="J43" s="359">
        <v>1666</v>
      </c>
      <c r="K43" s="359">
        <v>1536</v>
      </c>
      <c r="L43" s="359">
        <v>1404</v>
      </c>
      <c r="M43" s="360">
        <v>1321</v>
      </c>
    </row>
    <row r="44" spans="2:13" ht="27.75" customHeight="1" x14ac:dyDescent="0.2">
      <c r="B44" s="1222"/>
      <c r="C44" s="1223"/>
      <c r="D44" s="106"/>
      <c r="E44" s="1228" t="s">
        <v>36</v>
      </c>
      <c r="F44" s="1228"/>
      <c r="G44" s="1228"/>
      <c r="H44" s="1229"/>
      <c r="I44" s="358">
        <v>6</v>
      </c>
      <c r="J44" s="359">
        <v>12</v>
      </c>
      <c r="K44" s="359">
        <v>5</v>
      </c>
      <c r="L44" s="359">
        <v>6</v>
      </c>
      <c r="M44" s="360" t="s">
        <v>514</v>
      </c>
    </row>
    <row r="45" spans="2:13" ht="27.75" customHeight="1" x14ac:dyDescent="0.2">
      <c r="B45" s="1222"/>
      <c r="C45" s="1223"/>
      <c r="D45" s="106"/>
      <c r="E45" s="1228" t="s">
        <v>37</v>
      </c>
      <c r="F45" s="1228"/>
      <c r="G45" s="1228"/>
      <c r="H45" s="1229"/>
      <c r="I45" s="358">
        <v>301</v>
      </c>
      <c r="J45" s="359">
        <v>307</v>
      </c>
      <c r="K45" s="359">
        <v>324</v>
      </c>
      <c r="L45" s="359">
        <v>322</v>
      </c>
      <c r="M45" s="360">
        <v>319</v>
      </c>
    </row>
    <row r="46" spans="2:13" ht="27.75" customHeight="1" x14ac:dyDescent="0.2">
      <c r="B46" s="1222"/>
      <c r="C46" s="1223"/>
      <c r="D46" s="107"/>
      <c r="E46" s="1228" t="s">
        <v>38</v>
      </c>
      <c r="F46" s="1228"/>
      <c r="G46" s="1228"/>
      <c r="H46" s="1229"/>
      <c r="I46" s="358" t="s">
        <v>514</v>
      </c>
      <c r="J46" s="359" t="s">
        <v>514</v>
      </c>
      <c r="K46" s="359" t="s">
        <v>514</v>
      </c>
      <c r="L46" s="359" t="s">
        <v>514</v>
      </c>
      <c r="M46" s="360" t="s">
        <v>514</v>
      </c>
    </row>
    <row r="47" spans="2:13" ht="27.75" customHeight="1" x14ac:dyDescent="0.2">
      <c r="B47" s="1222"/>
      <c r="C47" s="1223"/>
      <c r="D47" s="108"/>
      <c r="E47" s="1230" t="s">
        <v>39</v>
      </c>
      <c r="F47" s="1231"/>
      <c r="G47" s="1231"/>
      <c r="H47" s="1232"/>
      <c r="I47" s="358" t="s">
        <v>514</v>
      </c>
      <c r="J47" s="359" t="s">
        <v>514</v>
      </c>
      <c r="K47" s="359" t="s">
        <v>514</v>
      </c>
      <c r="L47" s="359" t="s">
        <v>514</v>
      </c>
      <c r="M47" s="360" t="s">
        <v>514</v>
      </c>
    </row>
    <row r="48" spans="2:13" ht="27.75" customHeight="1" x14ac:dyDescent="0.2">
      <c r="B48" s="1222"/>
      <c r="C48" s="1223"/>
      <c r="D48" s="106"/>
      <c r="E48" s="1228" t="s">
        <v>40</v>
      </c>
      <c r="F48" s="1228"/>
      <c r="G48" s="1228"/>
      <c r="H48" s="1229"/>
      <c r="I48" s="358" t="s">
        <v>514</v>
      </c>
      <c r="J48" s="359" t="s">
        <v>514</v>
      </c>
      <c r="K48" s="359" t="s">
        <v>514</v>
      </c>
      <c r="L48" s="359" t="s">
        <v>514</v>
      </c>
      <c r="M48" s="360" t="s">
        <v>514</v>
      </c>
    </row>
    <row r="49" spans="2:13" ht="27.75" customHeight="1" x14ac:dyDescent="0.2">
      <c r="B49" s="1224"/>
      <c r="C49" s="1225"/>
      <c r="D49" s="106"/>
      <c r="E49" s="1228" t="s">
        <v>41</v>
      </c>
      <c r="F49" s="1228"/>
      <c r="G49" s="1228"/>
      <c r="H49" s="1229"/>
      <c r="I49" s="358" t="s">
        <v>514</v>
      </c>
      <c r="J49" s="359" t="s">
        <v>514</v>
      </c>
      <c r="K49" s="359" t="s">
        <v>514</v>
      </c>
      <c r="L49" s="359" t="s">
        <v>514</v>
      </c>
      <c r="M49" s="360" t="s">
        <v>514</v>
      </c>
    </row>
    <row r="50" spans="2:13" ht="27.75" customHeight="1" x14ac:dyDescent="0.2">
      <c r="B50" s="1233" t="s">
        <v>42</v>
      </c>
      <c r="C50" s="1234"/>
      <c r="D50" s="109"/>
      <c r="E50" s="1228" t="s">
        <v>43</v>
      </c>
      <c r="F50" s="1228"/>
      <c r="G50" s="1228"/>
      <c r="H50" s="1229"/>
      <c r="I50" s="358">
        <v>1241</v>
      </c>
      <c r="J50" s="359">
        <v>1304</v>
      </c>
      <c r="K50" s="359">
        <v>1519</v>
      </c>
      <c r="L50" s="359">
        <v>2207</v>
      </c>
      <c r="M50" s="360">
        <v>2668</v>
      </c>
    </row>
    <row r="51" spans="2:13" ht="27.75" customHeight="1" x14ac:dyDescent="0.2">
      <c r="B51" s="1222"/>
      <c r="C51" s="1223"/>
      <c r="D51" s="106"/>
      <c r="E51" s="1228" t="s">
        <v>44</v>
      </c>
      <c r="F51" s="1228"/>
      <c r="G51" s="1228"/>
      <c r="H51" s="1229"/>
      <c r="I51" s="358">
        <v>37</v>
      </c>
      <c r="J51" s="359">
        <v>45</v>
      </c>
      <c r="K51" s="359">
        <v>42</v>
      </c>
      <c r="L51" s="359">
        <v>38</v>
      </c>
      <c r="M51" s="360">
        <v>36</v>
      </c>
    </row>
    <row r="52" spans="2:13" ht="27.75" customHeight="1" x14ac:dyDescent="0.2">
      <c r="B52" s="1224"/>
      <c r="C52" s="1225"/>
      <c r="D52" s="106"/>
      <c r="E52" s="1228" t="s">
        <v>45</v>
      </c>
      <c r="F52" s="1228"/>
      <c r="G52" s="1228"/>
      <c r="H52" s="1229"/>
      <c r="I52" s="358">
        <v>4047</v>
      </c>
      <c r="J52" s="359">
        <v>3871</v>
      </c>
      <c r="K52" s="359">
        <v>3566</v>
      </c>
      <c r="L52" s="359">
        <v>3198</v>
      </c>
      <c r="M52" s="360">
        <v>3195</v>
      </c>
    </row>
    <row r="53" spans="2:13" ht="27.75" customHeight="1" thickBot="1" x14ac:dyDescent="0.25">
      <c r="B53" s="1235" t="s">
        <v>46</v>
      </c>
      <c r="C53" s="1236"/>
      <c r="D53" s="110"/>
      <c r="E53" s="1237" t="s">
        <v>47</v>
      </c>
      <c r="F53" s="1237"/>
      <c r="G53" s="1237"/>
      <c r="H53" s="1238"/>
      <c r="I53" s="361">
        <v>1195</v>
      </c>
      <c r="J53" s="362">
        <v>1219</v>
      </c>
      <c r="K53" s="362">
        <v>940</v>
      </c>
      <c r="L53" s="362">
        <v>224</v>
      </c>
      <c r="M53" s="363">
        <v>-547</v>
      </c>
    </row>
    <row r="54" spans="2:13" ht="27.75" customHeight="1" x14ac:dyDescent="0.2">
      <c r="B54" s="111" t="s">
        <v>48</v>
      </c>
      <c r="C54" s="112"/>
      <c r="D54" s="112"/>
      <c r="E54" s="113"/>
      <c r="F54" s="113"/>
      <c r="G54" s="113"/>
      <c r="H54" s="113"/>
      <c r="I54" s="114"/>
      <c r="J54" s="114"/>
      <c r="K54" s="114"/>
      <c r="L54" s="114"/>
      <c r="M54" s="114"/>
    </row>
    <row r="55" spans="2:13" ht="13.2" x14ac:dyDescent="0.2"/>
  </sheetData>
  <sheetProtection algorithmName="SHA-512" hashValue="iueQ0TJjQ5xltScVWUvwBBixDqpb9L25994j01kToeMGddvGxNOW7O/0E/f6fGjXAu016nmIBuZ3rWnyboQP4Q==" saltValue="4QCRMoW3oRfnxZ4QqAxoB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49</v>
      </c>
    </row>
    <row r="54" spans="2:8" ht="29.25" customHeight="1" thickBot="1" x14ac:dyDescent="0.3">
      <c r="B54" s="116" t="s">
        <v>1</v>
      </c>
      <c r="C54" s="117"/>
      <c r="D54" s="117"/>
      <c r="E54" s="118" t="s">
        <v>2</v>
      </c>
      <c r="F54" s="119" t="s">
        <v>558</v>
      </c>
      <c r="G54" s="119" t="s">
        <v>559</v>
      </c>
      <c r="H54" s="120" t="s">
        <v>560</v>
      </c>
    </row>
    <row r="55" spans="2:8" ht="52.5" customHeight="1" x14ac:dyDescent="0.2">
      <c r="B55" s="121"/>
      <c r="C55" s="1247" t="s">
        <v>50</v>
      </c>
      <c r="D55" s="1247"/>
      <c r="E55" s="1248"/>
      <c r="F55" s="122">
        <v>766</v>
      </c>
      <c r="G55" s="122">
        <v>1067</v>
      </c>
      <c r="H55" s="123">
        <v>922</v>
      </c>
    </row>
    <row r="56" spans="2:8" ht="52.5" customHeight="1" x14ac:dyDescent="0.2">
      <c r="B56" s="124"/>
      <c r="C56" s="1249" t="s">
        <v>51</v>
      </c>
      <c r="D56" s="1249"/>
      <c r="E56" s="1250"/>
      <c r="F56" s="125">
        <v>279</v>
      </c>
      <c r="G56" s="125">
        <v>409</v>
      </c>
      <c r="H56" s="126">
        <v>409</v>
      </c>
    </row>
    <row r="57" spans="2:8" ht="53.25" customHeight="1" x14ac:dyDescent="0.2">
      <c r="B57" s="124"/>
      <c r="C57" s="1251" t="s">
        <v>52</v>
      </c>
      <c r="D57" s="1251"/>
      <c r="E57" s="1252"/>
      <c r="F57" s="127">
        <v>315</v>
      </c>
      <c r="G57" s="127">
        <v>500</v>
      </c>
      <c r="H57" s="128">
        <v>1012</v>
      </c>
    </row>
    <row r="58" spans="2:8" ht="45.75" customHeight="1" x14ac:dyDescent="0.2">
      <c r="B58" s="129"/>
      <c r="C58" s="1239" t="s">
        <v>590</v>
      </c>
      <c r="D58" s="1240"/>
      <c r="E58" s="1241"/>
      <c r="F58" s="130">
        <v>201</v>
      </c>
      <c r="G58" s="130">
        <v>359</v>
      </c>
      <c r="H58" s="131">
        <v>427</v>
      </c>
    </row>
    <row r="59" spans="2:8" ht="45.75" customHeight="1" x14ac:dyDescent="0.2">
      <c r="B59" s="129"/>
      <c r="C59" s="1239" t="s">
        <v>591</v>
      </c>
      <c r="D59" s="1240"/>
      <c r="E59" s="1241"/>
      <c r="F59" s="130" t="s">
        <v>596</v>
      </c>
      <c r="G59" s="130" t="s">
        <v>596</v>
      </c>
      <c r="H59" s="131">
        <v>406</v>
      </c>
    </row>
    <row r="60" spans="2:8" ht="45.75" customHeight="1" x14ac:dyDescent="0.2">
      <c r="B60" s="129"/>
      <c r="C60" s="1239" t="s">
        <v>592</v>
      </c>
      <c r="D60" s="1240"/>
      <c r="E60" s="1241"/>
      <c r="F60" s="130">
        <v>74</v>
      </c>
      <c r="G60" s="130">
        <v>107</v>
      </c>
      <c r="H60" s="131">
        <v>149</v>
      </c>
    </row>
    <row r="61" spans="2:8" ht="45.75" customHeight="1" x14ac:dyDescent="0.2">
      <c r="B61" s="129"/>
      <c r="C61" s="1239" t="s">
        <v>593</v>
      </c>
      <c r="D61" s="1240"/>
      <c r="E61" s="1241"/>
      <c r="F61" s="130">
        <v>23</v>
      </c>
      <c r="G61" s="130">
        <v>16</v>
      </c>
      <c r="H61" s="131">
        <v>13</v>
      </c>
    </row>
    <row r="62" spans="2:8" ht="45.75" customHeight="1" thickBot="1" x14ac:dyDescent="0.25">
      <c r="B62" s="132"/>
      <c r="C62" s="1242" t="s">
        <v>594</v>
      </c>
      <c r="D62" s="1243"/>
      <c r="E62" s="1244"/>
      <c r="F62" s="133">
        <v>7</v>
      </c>
      <c r="G62" s="133">
        <v>7</v>
      </c>
      <c r="H62" s="134">
        <v>7</v>
      </c>
    </row>
    <row r="63" spans="2:8" ht="52.5" customHeight="1" thickBot="1" x14ac:dyDescent="0.25">
      <c r="B63" s="135"/>
      <c r="C63" s="1245" t="s">
        <v>53</v>
      </c>
      <c r="D63" s="1245"/>
      <c r="E63" s="1246"/>
      <c r="F63" s="136">
        <v>1360</v>
      </c>
      <c r="G63" s="136">
        <v>1976</v>
      </c>
      <c r="H63" s="137">
        <v>2343</v>
      </c>
    </row>
    <row r="64" spans="2:8" ht="13.2" x14ac:dyDescent="0.2"/>
  </sheetData>
  <sheetProtection algorithmName="SHA-512" hashValue="erUw58c4uK6VySv3kbUBeEmrwMPLKgo/Ns76KrQ1isdg7emhKBXzSJ56u0Cnn2oaNWKjhAOxosFqCs5CYRWAdA==" saltValue="7ExVJXoq9Dtnomzo2+tsv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view="pageBreakPreview" zoomScale="80" zoomScaleNormal="70" zoomScaleSheetLayoutView="80" workbookViewId="0"/>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59"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59"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59"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59"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59"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59"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59"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59"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59"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59"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59"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59"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59"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59"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59"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598</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599</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1" t="s">
        <v>608</v>
      </c>
      <c r="AO43" s="1262"/>
      <c r="AP43" s="1262"/>
      <c r="AQ43" s="1262"/>
      <c r="AR43" s="1262"/>
      <c r="AS43" s="1262"/>
      <c r="AT43" s="1262"/>
      <c r="AU43" s="1262"/>
      <c r="AV43" s="1262"/>
      <c r="AW43" s="1262"/>
      <c r="AX43" s="1262"/>
      <c r="AY43" s="1262"/>
      <c r="AZ43" s="1262"/>
      <c r="BA43" s="1262"/>
      <c r="BB43" s="1262"/>
      <c r="BC43" s="1262"/>
      <c r="BD43" s="1262"/>
      <c r="BE43" s="1262"/>
      <c r="BF43" s="1262"/>
      <c r="BG43" s="1262"/>
      <c r="BH43" s="1262"/>
      <c r="BI43" s="1262"/>
      <c r="BJ43" s="1262"/>
      <c r="BK43" s="1262"/>
      <c r="BL43" s="1262"/>
      <c r="BM43" s="1262"/>
      <c r="BN43" s="1262"/>
      <c r="BO43" s="1262"/>
      <c r="BP43" s="1262"/>
      <c r="BQ43" s="1262"/>
      <c r="BR43" s="1262"/>
      <c r="BS43" s="1262"/>
      <c r="BT43" s="1262"/>
      <c r="BU43" s="1262"/>
      <c r="BV43" s="1262"/>
      <c r="BW43" s="1262"/>
      <c r="BX43" s="1262"/>
      <c r="BY43" s="1262"/>
      <c r="BZ43" s="1262"/>
      <c r="CA43" s="1262"/>
      <c r="CB43" s="1262"/>
      <c r="CC43" s="1262"/>
      <c r="CD43" s="1262"/>
      <c r="CE43" s="1262"/>
      <c r="CF43" s="1262"/>
      <c r="CG43" s="1262"/>
      <c r="CH43" s="1262"/>
      <c r="CI43" s="1262"/>
      <c r="CJ43" s="1262"/>
      <c r="CK43" s="1262"/>
      <c r="CL43" s="1262"/>
      <c r="CM43" s="1262"/>
      <c r="CN43" s="1262"/>
      <c r="CO43" s="1262"/>
      <c r="CP43" s="1262"/>
      <c r="CQ43" s="1262"/>
      <c r="CR43" s="1262"/>
      <c r="CS43" s="1262"/>
      <c r="CT43" s="1262"/>
      <c r="CU43" s="1262"/>
      <c r="CV43" s="1262"/>
      <c r="CW43" s="1262"/>
      <c r="CX43" s="1262"/>
      <c r="CY43" s="1262"/>
      <c r="CZ43" s="1262"/>
      <c r="DA43" s="1262"/>
      <c r="DB43" s="1262"/>
      <c r="DC43" s="1263"/>
    </row>
    <row r="44" spans="2:109" ht="13.2" x14ac:dyDescent="0.2">
      <c r="B44" s="372"/>
      <c r="AN44" s="1264"/>
      <c r="AO44" s="1265"/>
      <c r="AP44" s="1265"/>
      <c r="AQ44" s="1265"/>
      <c r="AR44" s="1265"/>
      <c r="AS44" s="1265"/>
      <c r="AT44" s="1265"/>
      <c r="AU44" s="1265"/>
      <c r="AV44" s="1265"/>
      <c r="AW44" s="1265"/>
      <c r="AX44" s="1265"/>
      <c r="AY44" s="1265"/>
      <c r="AZ44" s="1265"/>
      <c r="BA44" s="1265"/>
      <c r="BB44" s="1265"/>
      <c r="BC44" s="1265"/>
      <c r="BD44" s="1265"/>
      <c r="BE44" s="1265"/>
      <c r="BF44" s="1265"/>
      <c r="BG44" s="1265"/>
      <c r="BH44" s="1265"/>
      <c r="BI44" s="1265"/>
      <c r="BJ44" s="1265"/>
      <c r="BK44" s="1265"/>
      <c r="BL44" s="1265"/>
      <c r="BM44" s="1265"/>
      <c r="BN44" s="1265"/>
      <c r="BO44" s="1265"/>
      <c r="BP44" s="1265"/>
      <c r="BQ44" s="1265"/>
      <c r="BR44" s="1265"/>
      <c r="BS44" s="1265"/>
      <c r="BT44" s="1265"/>
      <c r="BU44" s="1265"/>
      <c r="BV44" s="1265"/>
      <c r="BW44" s="1265"/>
      <c r="BX44" s="1265"/>
      <c r="BY44" s="1265"/>
      <c r="BZ44" s="1265"/>
      <c r="CA44" s="1265"/>
      <c r="CB44" s="1265"/>
      <c r="CC44" s="1265"/>
      <c r="CD44" s="1265"/>
      <c r="CE44" s="1265"/>
      <c r="CF44" s="1265"/>
      <c r="CG44" s="1265"/>
      <c r="CH44" s="1265"/>
      <c r="CI44" s="1265"/>
      <c r="CJ44" s="1265"/>
      <c r="CK44" s="1265"/>
      <c r="CL44" s="1265"/>
      <c r="CM44" s="1265"/>
      <c r="CN44" s="1265"/>
      <c r="CO44" s="1265"/>
      <c r="CP44" s="1265"/>
      <c r="CQ44" s="1265"/>
      <c r="CR44" s="1265"/>
      <c r="CS44" s="1265"/>
      <c r="CT44" s="1265"/>
      <c r="CU44" s="1265"/>
      <c r="CV44" s="1265"/>
      <c r="CW44" s="1265"/>
      <c r="CX44" s="1265"/>
      <c r="CY44" s="1265"/>
      <c r="CZ44" s="1265"/>
      <c r="DA44" s="1265"/>
      <c r="DB44" s="1265"/>
      <c r="DC44" s="1266"/>
    </row>
    <row r="45" spans="2:109" ht="13.2" x14ac:dyDescent="0.2">
      <c r="B45" s="372"/>
      <c r="AN45" s="1264"/>
      <c r="AO45" s="1265"/>
      <c r="AP45" s="1265"/>
      <c r="AQ45" s="1265"/>
      <c r="AR45" s="1265"/>
      <c r="AS45" s="1265"/>
      <c r="AT45" s="1265"/>
      <c r="AU45" s="1265"/>
      <c r="AV45" s="1265"/>
      <c r="AW45" s="1265"/>
      <c r="AX45" s="1265"/>
      <c r="AY45" s="1265"/>
      <c r="AZ45" s="1265"/>
      <c r="BA45" s="1265"/>
      <c r="BB45" s="1265"/>
      <c r="BC45" s="1265"/>
      <c r="BD45" s="1265"/>
      <c r="BE45" s="1265"/>
      <c r="BF45" s="1265"/>
      <c r="BG45" s="1265"/>
      <c r="BH45" s="1265"/>
      <c r="BI45" s="1265"/>
      <c r="BJ45" s="1265"/>
      <c r="BK45" s="1265"/>
      <c r="BL45" s="1265"/>
      <c r="BM45" s="1265"/>
      <c r="BN45" s="1265"/>
      <c r="BO45" s="1265"/>
      <c r="BP45" s="1265"/>
      <c r="BQ45" s="1265"/>
      <c r="BR45" s="1265"/>
      <c r="BS45" s="1265"/>
      <c r="BT45" s="1265"/>
      <c r="BU45" s="1265"/>
      <c r="BV45" s="1265"/>
      <c r="BW45" s="1265"/>
      <c r="BX45" s="1265"/>
      <c r="BY45" s="1265"/>
      <c r="BZ45" s="1265"/>
      <c r="CA45" s="1265"/>
      <c r="CB45" s="1265"/>
      <c r="CC45" s="1265"/>
      <c r="CD45" s="1265"/>
      <c r="CE45" s="1265"/>
      <c r="CF45" s="1265"/>
      <c r="CG45" s="1265"/>
      <c r="CH45" s="1265"/>
      <c r="CI45" s="1265"/>
      <c r="CJ45" s="1265"/>
      <c r="CK45" s="1265"/>
      <c r="CL45" s="1265"/>
      <c r="CM45" s="1265"/>
      <c r="CN45" s="1265"/>
      <c r="CO45" s="1265"/>
      <c r="CP45" s="1265"/>
      <c r="CQ45" s="1265"/>
      <c r="CR45" s="1265"/>
      <c r="CS45" s="1265"/>
      <c r="CT45" s="1265"/>
      <c r="CU45" s="1265"/>
      <c r="CV45" s="1265"/>
      <c r="CW45" s="1265"/>
      <c r="CX45" s="1265"/>
      <c r="CY45" s="1265"/>
      <c r="CZ45" s="1265"/>
      <c r="DA45" s="1265"/>
      <c r="DB45" s="1265"/>
      <c r="DC45" s="1266"/>
    </row>
    <row r="46" spans="2:109" ht="13.2" x14ac:dyDescent="0.2">
      <c r="B46" s="372"/>
      <c r="AN46" s="1264"/>
      <c r="AO46" s="1265"/>
      <c r="AP46" s="1265"/>
      <c r="AQ46" s="1265"/>
      <c r="AR46" s="1265"/>
      <c r="AS46" s="1265"/>
      <c r="AT46" s="1265"/>
      <c r="AU46" s="1265"/>
      <c r="AV46" s="1265"/>
      <c r="AW46" s="1265"/>
      <c r="AX46" s="1265"/>
      <c r="AY46" s="1265"/>
      <c r="AZ46" s="1265"/>
      <c r="BA46" s="1265"/>
      <c r="BB46" s="1265"/>
      <c r="BC46" s="1265"/>
      <c r="BD46" s="1265"/>
      <c r="BE46" s="1265"/>
      <c r="BF46" s="1265"/>
      <c r="BG46" s="1265"/>
      <c r="BH46" s="1265"/>
      <c r="BI46" s="1265"/>
      <c r="BJ46" s="1265"/>
      <c r="BK46" s="1265"/>
      <c r="BL46" s="1265"/>
      <c r="BM46" s="1265"/>
      <c r="BN46" s="1265"/>
      <c r="BO46" s="1265"/>
      <c r="BP46" s="1265"/>
      <c r="BQ46" s="1265"/>
      <c r="BR46" s="1265"/>
      <c r="BS46" s="1265"/>
      <c r="BT46" s="1265"/>
      <c r="BU46" s="1265"/>
      <c r="BV46" s="1265"/>
      <c r="BW46" s="1265"/>
      <c r="BX46" s="1265"/>
      <c r="BY46" s="1265"/>
      <c r="BZ46" s="1265"/>
      <c r="CA46" s="1265"/>
      <c r="CB46" s="1265"/>
      <c r="CC46" s="1265"/>
      <c r="CD46" s="1265"/>
      <c r="CE46" s="1265"/>
      <c r="CF46" s="1265"/>
      <c r="CG46" s="1265"/>
      <c r="CH46" s="1265"/>
      <c r="CI46" s="1265"/>
      <c r="CJ46" s="1265"/>
      <c r="CK46" s="1265"/>
      <c r="CL46" s="1265"/>
      <c r="CM46" s="1265"/>
      <c r="CN46" s="1265"/>
      <c r="CO46" s="1265"/>
      <c r="CP46" s="1265"/>
      <c r="CQ46" s="1265"/>
      <c r="CR46" s="1265"/>
      <c r="CS46" s="1265"/>
      <c r="CT46" s="1265"/>
      <c r="CU46" s="1265"/>
      <c r="CV46" s="1265"/>
      <c r="CW46" s="1265"/>
      <c r="CX46" s="1265"/>
      <c r="CY46" s="1265"/>
      <c r="CZ46" s="1265"/>
      <c r="DA46" s="1265"/>
      <c r="DB46" s="1265"/>
      <c r="DC46" s="1266"/>
    </row>
    <row r="47" spans="2:109" ht="13.2" x14ac:dyDescent="0.2">
      <c r="B47" s="372"/>
      <c r="AN47" s="1267"/>
      <c r="AO47" s="1268"/>
      <c r="AP47" s="1268"/>
      <c r="AQ47" s="1268"/>
      <c r="AR47" s="1268"/>
      <c r="AS47" s="1268"/>
      <c r="AT47" s="1268"/>
      <c r="AU47" s="1268"/>
      <c r="AV47" s="1268"/>
      <c r="AW47" s="1268"/>
      <c r="AX47" s="1268"/>
      <c r="AY47" s="1268"/>
      <c r="AZ47" s="1268"/>
      <c r="BA47" s="1268"/>
      <c r="BB47" s="1268"/>
      <c r="BC47" s="1268"/>
      <c r="BD47" s="1268"/>
      <c r="BE47" s="1268"/>
      <c r="BF47" s="1268"/>
      <c r="BG47" s="1268"/>
      <c r="BH47" s="1268"/>
      <c r="BI47" s="1268"/>
      <c r="BJ47" s="1268"/>
      <c r="BK47" s="1268"/>
      <c r="BL47" s="1268"/>
      <c r="BM47" s="1268"/>
      <c r="BN47" s="1268"/>
      <c r="BO47" s="1268"/>
      <c r="BP47" s="1268"/>
      <c r="BQ47" s="1268"/>
      <c r="BR47" s="1268"/>
      <c r="BS47" s="1268"/>
      <c r="BT47" s="1268"/>
      <c r="BU47" s="1268"/>
      <c r="BV47" s="1268"/>
      <c r="BW47" s="1268"/>
      <c r="BX47" s="1268"/>
      <c r="BY47" s="1268"/>
      <c r="BZ47" s="1268"/>
      <c r="CA47" s="1268"/>
      <c r="CB47" s="1268"/>
      <c r="CC47" s="1268"/>
      <c r="CD47" s="1268"/>
      <c r="CE47" s="1268"/>
      <c r="CF47" s="1268"/>
      <c r="CG47" s="1268"/>
      <c r="CH47" s="1268"/>
      <c r="CI47" s="1268"/>
      <c r="CJ47" s="1268"/>
      <c r="CK47" s="1268"/>
      <c r="CL47" s="1268"/>
      <c r="CM47" s="1268"/>
      <c r="CN47" s="1268"/>
      <c r="CO47" s="1268"/>
      <c r="CP47" s="1268"/>
      <c r="CQ47" s="1268"/>
      <c r="CR47" s="1268"/>
      <c r="CS47" s="1268"/>
      <c r="CT47" s="1268"/>
      <c r="CU47" s="1268"/>
      <c r="CV47" s="1268"/>
      <c r="CW47" s="1268"/>
      <c r="CX47" s="1268"/>
      <c r="CY47" s="1268"/>
      <c r="CZ47" s="1268"/>
      <c r="DA47" s="1268"/>
      <c r="DB47" s="1268"/>
      <c r="DC47" s="1269"/>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600</v>
      </c>
    </row>
    <row r="50" spans="1:109" ht="13.2" x14ac:dyDescent="0.2">
      <c r="B50" s="372"/>
      <c r="G50" s="1253"/>
      <c r="H50" s="1253"/>
      <c r="I50" s="1253"/>
      <c r="J50" s="1253"/>
      <c r="K50" s="382"/>
      <c r="L50" s="382"/>
      <c r="M50" s="383"/>
      <c r="N50" s="383"/>
      <c r="AN50" s="1271"/>
      <c r="AO50" s="1272"/>
      <c r="AP50" s="1272"/>
      <c r="AQ50" s="1272"/>
      <c r="AR50" s="1272"/>
      <c r="AS50" s="1272"/>
      <c r="AT50" s="1272"/>
      <c r="AU50" s="1272"/>
      <c r="AV50" s="1272"/>
      <c r="AW50" s="1272"/>
      <c r="AX50" s="1272"/>
      <c r="AY50" s="1272"/>
      <c r="AZ50" s="1272"/>
      <c r="BA50" s="1272"/>
      <c r="BB50" s="1272"/>
      <c r="BC50" s="1272"/>
      <c r="BD50" s="1272"/>
      <c r="BE50" s="1272"/>
      <c r="BF50" s="1272"/>
      <c r="BG50" s="1272"/>
      <c r="BH50" s="1272"/>
      <c r="BI50" s="1272"/>
      <c r="BJ50" s="1272"/>
      <c r="BK50" s="1272"/>
      <c r="BL50" s="1272"/>
      <c r="BM50" s="1272"/>
      <c r="BN50" s="1272"/>
      <c r="BO50" s="1273"/>
      <c r="BP50" s="1259" t="s">
        <v>556</v>
      </c>
      <c r="BQ50" s="1259"/>
      <c r="BR50" s="1259"/>
      <c r="BS50" s="1259"/>
      <c r="BT50" s="1259"/>
      <c r="BU50" s="1259"/>
      <c r="BV50" s="1259"/>
      <c r="BW50" s="1259"/>
      <c r="BX50" s="1259" t="s">
        <v>557</v>
      </c>
      <c r="BY50" s="1259"/>
      <c r="BZ50" s="1259"/>
      <c r="CA50" s="1259"/>
      <c r="CB50" s="1259"/>
      <c r="CC50" s="1259"/>
      <c r="CD50" s="1259"/>
      <c r="CE50" s="1259"/>
      <c r="CF50" s="1259" t="s">
        <v>558</v>
      </c>
      <c r="CG50" s="1259"/>
      <c r="CH50" s="1259"/>
      <c r="CI50" s="1259"/>
      <c r="CJ50" s="1259"/>
      <c r="CK50" s="1259"/>
      <c r="CL50" s="1259"/>
      <c r="CM50" s="1259"/>
      <c r="CN50" s="1259" t="s">
        <v>559</v>
      </c>
      <c r="CO50" s="1259"/>
      <c r="CP50" s="1259"/>
      <c r="CQ50" s="1259"/>
      <c r="CR50" s="1259"/>
      <c r="CS50" s="1259"/>
      <c r="CT50" s="1259"/>
      <c r="CU50" s="1259"/>
      <c r="CV50" s="1259" t="s">
        <v>560</v>
      </c>
      <c r="CW50" s="1259"/>
      <c r="CX50" s="1259"/>
      <c r="CY50" s="1259"/>
      <c r="CZ50" s="1259"/>
      <c r="DA50" s="1259"/>
      <c r="DB50" s="1259"/>
      <c r="DC50" s="1259"/>
    </row>
    <row r="51" spans="1:109" ht="13.5" customHeight="1" x14ac:dyDescent="0.2">
      <c r="B51" s="372"/>
      <c r="G51" s="1270"/>
      <c r="H51" s="1270"/>
      <c r="I51" s="1274"/>
      <c r="J51" s="1274"/>
      <c r="K51" s="1260"/>
      <c r="L51" s="1260"/>
      <c r="M51" s="1260"/>
      <c r="N51" s="1260"/>
      <c r="AM51" s="381"/>
      <c r="AN51" s="1258" t="s">
        <v>601</v>
      </c>
      <c r="AO51" s="1258"/>
      <c r="AP51" s="1258"/>
      <c r="AQ51" s="1258"/>
      <c r="AR51" s="1258"/>
      <c r="AS51" s="1258"/>
      <c r="AT51" s="1258"/>
      <c r="AU51" s="1258"/>
      <c r="AV51" s="1258"/>
      <c r="AW51" s="1258"/>
      <c r="AX51" s="1258"/>
      <c r="AY51" s="1258"/>
      <c r="AZ51" s="1258"/>
      <c r="BA51" s="1258"/>
      <c r="BB51" s="1258" t="s">
        <v>602</v>
      </c>
      <c r="BC51" s="1258"/>
      <c r="BD51" s="1258"/>
      <c r="BE51" s="1258"/>
      <c r="BF51" s="1258"/>
      <c r="BG51" s="1258"/>
      <c r="BH51" s="1258"/>
      <c r="BI51" s="1258"/>
      <c r="BJ51" s="1258"/>
      <c r="BK51" s="1258"/>
      <c r="BL51" s="1258"/>
      <c r="BM51" s="1258"/>
      <c r="BN51" s="1258"/>
      <c r="BO51" s="1258"/>
      <c r="BP51" s="1255">
        <v>56.6</v>
      </c>
      <c r="BQ51" s="1255"/>
      <c r="BR51" s="1255"/>
      <c r="BS51" s="1255"/>
      <c r="BT51" s="1255"/>
      <c r="BU51" s="1255"/>
      <c r="BV51" s="1255"/>
      <c r="BW51" s="1255"/>
      <c r="BX51" s="1255">
        <v>57.5</v>
      </c>
      <c r="BY51" s="1255"/>
      <c r="BZ51" s="1255"/>
      <c r="CA51" s="1255"/>
      <c r="CB51" s="1255"/>
      <c r="CC51" s="1255"/>
      <c r="CD51" s="1255"/>
      <c r="CE51" s="1255"/>
      <c r="CF51" s="1255">
        <v>41.7</v>
      </c>
      <c r="CG51" s="1255"/>
      <c r="CH51" s="1255"/>
      <c r="CI51" s="1255"/>
      <c r="CJ51" s="1255"/>
      <c r="CK51" s="1255"/>
      <c r="CL51" s="1255"/>
      <c r="CM51" s="1255"/>
      <c r="CN51" s="1255">
        <v>9</v>
      </c>
      <c r="CO51" s="1255"/>
      <c r="CP51" s="1255"/>
      <c r="CQ51" s="1255"/>
      <c r="CR51" s="1255"/>
      <c r="CS51" s="1255"/>
      <c r="CT51" s="1255"/>
      <c r="CU51" s="1255"/>
      <c r="CV51" s="1255"/>
      <c r="CW51" s="1255"/>
      <c r="CX51" s="1255"/>
      <c r="CY51" s="1255"/>
      <c r="CZ51" s="1255"/>
      <c r="DA51" s="1255"/>
      <c r="DB51" s="1255"/>
      <c r="DC51" s="1255"/>
    </row>
    <row r="52" spans="1:109" ht="13.2" x14ac:dyDescent="0.2">
      <c r="B52" s="372"/>
      <c r="G52" s="1270"/>
      <c r="H52" s="1270"/>
      <c r="I52" s="1274"/>
      <c r="J52" s="1274"/>
      <c r="K52" s="1260"/>
      <c r="L52" s="1260"/>
      <c r="M52" s="1260"/>
      <c r="N52" s="1260"/>
      <c r="AM52" s="381"/>
      <c r="AN52" s="1258"/>
      <c r="AO52" s="1258"/>
      <c r="AP52" s="1258"/>
      <c r="AQ52" s="1258"/>
      <c r="AR52" s="1258"/>
      <c r="AS52" s="1258"/>
      <c r="AT52" s="1258"/>
      <c r="AU52" s="1258"/>
      <c r="AV52" s="1258"/>
      <c r="AW52" s="1258"/>
      <c r="AX52" s="1258"/>
      <c r="AY52" s="1258"/>
      <c r="AZ52" s="1258"/>
      <c r="BA52" s="1258"/>
      <c r="BB52" s="1258"/>
      <c r="BC52" s="1258"/>
      <c r="BD52" s="1258"/>
      <c r="BE52" s="1258"/>
      <c r="BF52" s="1258"/>
      <c r="BG52" s="1258"/>
      <c r="BH52" s="1258"/>
      <c r="BI52" s="1258"/>
      <c r="BJ52" s="1258"/>
      <c r="BK52" s="1258"/>
      <c r="BL52" s="1258"/>
      <c r="BM52" s="1258"/>
      <c r="BN52" s="1258"/>
      <c r="BO52" s="1258"/>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2" x14ac:dyDescent="0.2">
      <c r="A53" s="380"/>
      <c r="B53" s="372"/>
      <c r="G53" s="1270"/>
      <c r="H53" s="1270"/>
      <c r="I53" s="1253"/>
      <c r="J53" s="1253"/>
      <c r="K53" s="1260"/>
      <c r="L53" s="1260"/>
      <c r="M53" s="1260"/>
      <c r="N53" s="1260"/>
      <c r="AM53" s="381"/>
      <c r="AN53" s="1258"/>
      <c r="AO53" s="1258"/>
      <c r="AP53" s="1258"/>
      <c r="AQ53" s="1258"/>
      <c r="AR53" s="1258"/>
      <c r="AS53" s="1258"/>
      <c r="AT53" s="1258"/>
      <c r="AU53" s="1258"/>
      <c r="AV53" s="1258"/>
      <c r="AW53" s="1258"/>
      <c r="AX53" s="1258"/>
      <c r="AY53" s="1258"/>
      <c r="AZ53" s="1258"/>
      <c r="BA53" s="1258"/>
      <c r="BB53" s="1258" t="s">
        <v>603</v>
      </c>
      <c r="BC53" s="1258"/>
      <c r="BD53" s="1258"/>
      <c r="BE53" s="1258"/>
      <c r="BF53" s="1258"/>
      <c r="BG53" s="1258"/>
      <c r="BH53" s="1258"/>
      <c r="BI53" s="1258"/>
      <c r="BJ53" s="1258"/>
      <c r="BK53" s="1258"/>
      <c r="BL53" s="1258"/>
      <c r="BM53" s="1258"/>
      <c r="BN53" s="1258"/>
      <c r="BO53" s="1258"/>
      <c r="BP53" s="1255">
        <v>60.8</v>
      </c>
      <c r="BQ53" s="1255"/>
      <c r="BR53" s="1255"/>
      <c r="BS53" s="1255"/>
      <c r="BT53" s="1255"/>
      <c r="BU53" s="1255"/>
      <c r="BV53" s="1255"/>
      <c r="BW53" s="1255"/>
      <c r="BX53" s="1255">
        <v>65.5</v>
      </c>
      <c r="BY53" s="1255"/>
      <c r="BZ53" s="1255"/>
      <c r="CA53" s="1255"/>
      <c r="CB53" s="1255"/>
      <c r="CC53" s="1255"/>
      <c r="CD53" s="1255"/>
      <c r="CE53" s="1255"/>
      <c r="CF53" s="1255">
        <v>67.900000000000006</v>
      </c>
      <c r="CG53" s="1255"/>
      <c r="CH53" s="1255"/>
      <c r="CI53" s="1255"/>
      <c r="CJ53" s="1255"/>
      <c r="CK53" s="1255"/>
      <c r="CL53" s="1255"/>
      <c r="CM53" s="1255"/>
      <c r="CN53" s="1255">
        <v>69.3</v>
      </c>
      <c r="CO53" s="1255"/>
      <c r="CP53" s="1255"/>
      <c r="CQ53" s="1255"/>
      <c r="CR53" s="1255"/>
      <c r="CS53" s="1255"/>
      <c r="CT53" s="1255"/>
      <c r="CU53" s="1255"/>
      <c r="CV53" s="1255">
        <v>70.900000000000006</v>
      </c>
      <c r="CW53" s="1255"/>
      <c r="CX53" s="1255"/>
      <c r="CY53" s="1255"/>
      <c r="CZ53" s="1255"/>
      <c r="DA53" s="1255"/>
      <c r="DB53" s="1255"/>
      <c r="DC53" s="1255"/>
    </row>
    <row r="54" spans="1:109" ht="13.2" x14ac:dyDescent="0.2">
      <c r="A54" s="380"/>
      <c r="B54" s="372"/>
      <c r="G54" s="1270"/>
      <c r="H54" s="1270"/>
      <c r="I54" s="1253"/>
      <c r="J54" s="1253"/>
      <c r="K54" s="1260"/>
      <c r="L54" s="1260"/>
      <c r="M54" s="1260"/>
      <c r="N54" s="1260"/>
      <c r="AM54" s="381"/>
      <c r="AN54" s="1258"/>
      <c r="AO54" s="1258"/>
      <c r="AP54" s="1258"/>
      <c r="AQ54" s="1258"/>
      <c r="AR54" s="1258"/>
      <c r="AS54" s="1258"/>
      <c r="AT54" s="1258"/>
      <c r="AU54" s="1258"/>
      <c r="AV54" s="1258"/>
      <c r="AW54" s="1258"/>
      <c r="AX54" s="1258"/>
      <c r="AY54" s="1258"/>
      <c r="AZ54" s="1258"/>
      <c r="BA54" s="1258"/>
      <c r="BB54" s="1258"/>
      <c r="BC54" s="1258"/>
      <c r="BD54" s="1258"/>
      <c r="BE54" s="1258"/>
      <c r="BF54" s="1258"/>
      <c r="BG54" s="1258"/>
      <c r="BH54" s="1258"/>
      <c r="BI54" s="1258"/>
      <c r="BJ54" s="1258"/>
      <c r="BK54" s="1258"/>
      <c r="BL54" s="1258"/>
      <c r="BM54" s="1258"/>
      <c r="BN54" s="1258"/>
      <c r="BO54" s="1258"/>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2" x14ac:dyDescent="0.2">
      <c r="A55" s="380"/>
      <c r="B55" s="372"/>
      <c r="G55" s="1253"/>
      <c r="H55" s="1253"/>
      <c r="I55" s="1253"/>
      <c r="J55" s="1253"/>
      <c r="K55" s="1260"/>
      <c r="L55" s="1260"/>
      <c r="M55" s="1260"/>
      <c r="N55" s="1260"/>
      <c r="AN55" s="1259" t="s">
        <v>604</v>
      </c>
      <c r="AO55" s="1259"/>
      <c r="AP55" s="1259"/>
      <c r="AQ55" s="1259"/>
      <c r="AR55" s="1259"/>
      <c r="AS55" s="1259"/>
      <c r="AT55" s="1259"/>
      <c r="AU55" s="1259"/>
      <c r="AV55" s="1259"/>
      <c r="AW55" s="1259"/>
      <c r="AX55" s="1259"/>
      <c r="AY55" s="1259"/>
      <c r="AZ55" s="1259"/>
      <c r="BA55" s="1259"/>
      <c r="BB55" s="1258" t="s">
        <v>602</v>
      </c>
      <c r="BC55" s="1258"/>
      <c r="BD55" s="1258"/>
      <c r="BE55" s="1258"/>
      <c r="BF55" s="1258"/>
      <c r="BG55" s="1258"/>
      <c r="BH55" s="1258"/>
      <c r="BI55" s="1258"/>
      <c r="BJ55" s="1258"/>
      <c r="BK55" s="1258"/>
      <c r="BL55" s="1258"/>
      <c r="BM55" s="1258"/>
      <c r="BN55" s="1258"/>
      <c r="BO55" s="1258"/>
      <c r="BP55" s="1255">
        <v>0</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ht="13.2" x14ac:dyDescent="0.2">
      <c r="A56" s="380"/>
      <c r="B56" s="372"/>
      <c r="G56" s="1253"/>
      <c r="H56" s="1253"/>
      <c r="I56" s="1253"/>
      <c r="J56" s="1253"/>
      <c r="K56" s="1260"/>
      <c r="L56" s="1260"/>
      <c r="M56" s="1260"/>
      <c r="N56" s="1260"/>
      <c r="AN56" s="1259"/>
      <c r="AO56" s="1259"/>
      <c r="AP56" s="1259"/>
      <c r="AQ56" s="1259"/>
      <c r="AR56" s="1259"/>
      <c r="AS56" s="1259"/>
      <c r="AT56" s="1259"/>
      <c r="AU56" s="1259"/>
      <c r="AV56" s="1259"/>
      <c r="AW56" s="1259"/>
      <c r="AX56" s="1259"/>
      <c r="AY56" s="1259"/>
      <c r="AZ56" s="1259"/>
      <c r="BA56" s="1259"/>
      <c r="BB56" s="1258"/>
      <c r="BC56" s="1258"/>
      <c r="BD56" s="1258"/>
      <c r="BE56" s="1258"/>
      <c r="BF56" s="1258"/>
      <c r="BG56" s="1258"/>
      <c r="BH56" s="1258"/>
      <c r="BI56" s="1258"/>
      <c r="BJ56" s="1258"/>
      <c r="BK56" s="1258"/>
      <c r="BL56" s="1258"/>
      <c r="BM56" s="1258"/>
      <c r="BN56" s="1258"/>
      <c r="BO56" s="1258"/>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380" customFormat="1" ht="13.2" x14ac:dyDescent="0.2">
      <c r="B57" s="384"/>
      <c r="G57" s="1253"/>
      <c r="H57" s="1253"/>
      <c r="I57" s="1256"/>
      <c r="J57" s="1256"/>
      <c r="K57" s="1260"/>
      <c r="L57" s="1260"/>
      <c r="M57" s="1260"/>
      <c r="N57" s="1260"/>
      <c r="AM57" s="366"/>
      <c r="AN57" s="1259"/>
      <c r="AO57" s="1259"/>
      <c r="AP57" s="1259"/>
      <c r="AQ57" s="1259"/>
      <c r="AR57" s="1259"/>
      <c r="AS57" s="1259"/>
      <c r="AT57" s="1259"/>
      <c r="AU57" s="1259"/>
      <c r="AV57" s="1259"/>
      <c r="AW57" s="1259"/>
      <c r="AX57" s="1259"/>
      <c r="AY57" s="1259"/>
      <c r="AZ57" s="1259"/>
      <c r="BA57" s="1259"/>
      <c r="BB57" s="1258" t="s">
        <v>603</v>
      </c>
      <c r="BC57" s="1258"/>
      <c r="BD57" s="1258"/>
      <c r="BE57" s="1258"/>
      <c r="BF57" s="1258"/>
      <c r="BG57" s="1258"/>
      <c r="BH57" s="1258"/>
      <c r="BI57" s="1258"/>
      <c r="BJ57" s="1258"/>
      <c r="BK57" s="1258"/>
      <c r="BL57" s="1258"/>
      <c r="BM57" s="1258"/>
      <c r="BN57" s="1258"/>
      <c r="BO57" s="1258"/>
      <c r="BP57" s="1255">
        <v>61.2</v>
      </c>
      <c r="BQ57" s="1255"/>
      <c r="BR57" s="1255"/>
      <c r="BS57" s="1255"/>
      <c r="BT57" s="1255"/>
      <c r="BU57" s="1255"/>
      <c r="BV57" s="1255"/>
      <c r="BW57" s="1255"/>
      <c r="BX57" s="1255">
        <v>62.8</v>
      </c>
      <c r="BY57" s="1255"/>
      <c r="BZ57" s="1255"/>
      <c r="CA57" s="1255"/>
      <c r="CB57" s="1255"/>
      <c r="CC57" s="1255"/>
      <c r="CD57" s="1255"/>
      <c r="CE57" s="1255"/>
      <c r="CF57" s="1255">
        <v>64</v>
      </c>
      <c r="CG57" s="1255"/>
      <c r="CH57" s="1255"/>
      <c r="CI57" s="1255"/>
      <c r="CJ57" s="1255"/>
      <c r="CK57" s="1255"/>
      <c r="CL57" s="1255"/>
      <c r="CM57" s="1255"/>
      <c r="CN57" s="1255">
        <v>66.2</v>
      </c>
      <c r="CO57" s="1255"/>
      <c r="CP57" s="1255"/>
      <c r="CQ57" s="1255"/>
      <c r="CR57" s="1255"/>
      <c r="CS57" s="1255"/>
      <c r="CT57" s="1255"/>
      <c r="CU57" s="1255"/>
      <c r="CV57" s="1255">
        <v>67.099999999999994</v>
      </c>
      <c r="CW57" s="1255"/>
      <c r="CX57" s="1255"/>
      <c r="CY57" s="1255"/>
      <c r="CZ57" s="1255"/>
      <c r="DA57" s="1255"/>
      <c r="DB57" s="1255"/>
      <c r="DC57" s="1255"/>
      <c r="DD57" s="385"/>
      <c r="DE57" s="384"/>
    </row>
    <row r="58" spans="1:109" s="380" customFormat="1" ht="13.2" x14ac:dyDescent="0.2">
      <c r="A58" s="366"/>
      <c r="B58" s="384"/>
      <c r="G58" s="1253"/>
      <c r="H58" s="1253"/>
      <c r="I58" s="1256"/>
      <c r="J58" s="1256"/>
      <c r="K58" s="1260"/>
      <c r="L58" s="1260"/>
      <c r="M58" s="1260"/>
      <c r="N58" s="1260"/>
      <c r="AM58" s="366"/>
      <c r="AN58" s="1259"/>
      <c r="AO58" s="1259"/>
      <c r="AP58" s="1259"/>
      <c r="AQ58" s="1259"/>
      <c r="AR58" s="1259"/>
      <c r="AS58" s="1259"/>
      <c r="AT58" s="1259"/>
      <c r="AU58" s="1259"/>
      <c r="AV58" s="1259"/>
      <c r="AW58" s="1259"/>
      <c r="AX58" s="1259"/>
      <c r="AY58" s="1259"/>
      <c r="AZ58" s="1259"/>
      <c r="BA58" s="1259"/>
      <c r="BB58" s="1258"/>
      <c r="BC58" s="1258"/>
      <c r="BD58" s="1258"/>
      <c r="BE58" s="1258"/>
      <c r="BF58" s="1258"/>
      <c r="BG58" s="1258"/>
      <c r="BH58" s="1258"/>
      <c r="BI58" s="1258"/>
      <c r="BJ58" s="1258"/>
      <c r="BK58" s="1258"/>
      <c r="BL58" s="1258"/>
      <c r="BM58" s="1258"/>
      <c r="BN58" s="1258"/>
      <c r="BO58" s="1258"/>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605</v>
      </c>
    </row>
    <row r="64" spans="1:109" ht="13.2" x14ac:dyDescent="0.2">
      <c r="B64" s="372"/>
      <c r="G64" s="379"/>
      <c r="I64" s="392"/>
      <c r="J64" s="392"/>
      <c r="K64" s="392"/>
      <c r="L64" s="392"/>
      <c r="M64" s="392"/>
      <c r="N64" s="393"/>
      <c r="AM64" s="379"/>
      <c r="AN64" s="379" t="s">
        <v>599</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2" x14ac:dyDescent="0.2">
      <c r="B65" s="372"/>
      <c r="AN65" s="1261" t="s">
        <v>606</v>
      </c>
      <c r="AO65" s="1262"/>
      <c r="AP65" s="1262"/>
      <c r="AQ65" s="1262"/>
      <c r="AR65" s="1262"/>
      <c r="AS65" s="1262"/>
      <c r="AT65" s="1262"/>
      <c r="AU65" s="1262"/>
      <c r="AV65" s="1262"/>
      <c r="AW65" s="1262"/>
      <c r="AX65" s="1262"/>
      <c r="AY65" s="1262"/>
      <c r="AZ65" s="1262"/>
      <c r="BA65" s="1262"/>
      <c r="BB65" s="1262"/>
      <c r="BC65" s="1262"/>
      <c r="BD65" s="1262"/>
      <c r="BE65" s="1262"/>
      <c r="BF65" s="1262"/>
      <c r="BG65" s="1262"/>
      <c r="BH65" s="1262"/>
      <c r="BI65" s="1262"/>
      <c r="BJ65" s="1262"/>
      <c r="BK65" s="1262"/>
      <c r="BL65" s="1262"/>
      <c r="BM65" s="1262"/>
      <c r="BN65" s="1262"/>
      <c r="BO65" s="1262"/>
      <c r="BP65" s="1262"/>
      <c r="BQ65" s="1262"/>
      <c r="BR65" s="1262"/>
      <c r="BS65" s="1262"/>
      <c r="BT65" s="1262"/>
      <c r="BU65" s="1262"/>
      <c r="BV65" s="1262"/>
      <c r="BW65" s="1262"/>
      <c r="BX65" s="1262"/>
      <c r="BY65" s="1262"/>
      <c r="BZ65" s="1262"/>
      <c r="CA65" s="1262"/>
      <c r="CB65" s="1262"/>
      <c r="CC65" s="1262"/>
      <c r="CD65" s="1262"/>
      <c r="CE65" s="1262"/>
      <c r="CF65" s="1262"/>
      <c r="CG65" s="1262"/>
      <c r="CH65" s="1262"/>
      <c r="CI65" s="1262"/>
      <c r="CJ65" s="1262"/>
      <c r="CK65" s="1262"/>
      <c r="CL65" s="1262"/>
      <c r="CM65" s="1262"/>
      <c r="CN65" s="1262"/>
      <c r="CO65" s="1262"/>
      <c r="CP65" s="1262"/>
      <c r="CQ65" s="1262"/>
      <c r="CR65" s="1262"/>
      <c r="CS65" s="1262"/>
      <c r="CT65" s="1262"/>
      <c r="CU65" s="1262"/>
      <c r="CV65" s="1262"/>
      <c r="CW65" s="1262"/>
      <c r="CX65" s="1262"/>
      <c r="CY65" s="1262"/>
      <c r="CZ65" s="1262"/>
      <c r="DA65" s="1262"/>
      <c r="DB65" s="1262"/>
      <c r="DC65" s="1263"/>
    </row>
    <row r="66" spans="2:107" ht="13.2" x14ac:dyDescent="0.2">
      <c r="B66" s="372"/>
      <c r="AN66" s="1264"/>
      <c r="AO66" s="1265"/>
      <c r="AP66" s="1265"/>
      <c r="AQ66" s="1265"/>
      <c r="AR66" s="1265"/>
      <c r="AS66" s="1265"/>
      <c r="AT66" s="1265"/>
      <c r="AU66" s="1265"/>
      <c r="AV66" s="1265"/>
      <c r="AW66" s="1265"/>
      <c r="AX66" s="1265"/>
      <c r="AY66" s="1265"/>
      <c r="AZ66" s="1265"/>
      <c r="BA66" s="1265"/>
      <c r="BB66" s="1265"/>
      <c r="BC66" s="1265"/>
      <c r="BD66" s="1265"/>
      <c r="BE66" s="1265"/>
      <c r="BF66" s="1265"/>
      <c r="BG66" s="1265"/>
      <c r="BH66" s="1265"/>
      <c r="BI66" s="1265"/>
      <c r="BJ66" s="1265"/>
      <c r="BK66" s="1265"/>
      <c r="BL66" s="1265"/>
      <c r="BM66" s="1265"/>
      <c r="BN66" s="1265"/>
      <c r="BO66" s="1265"/>
      <c r="BP66" s="1265"/>
      <c r="BQ66" s="1265"/>
      <c r="BR66" s="1265"/>
      <c r="BS66" s="1265"/>
      <c r="BT66" s="1265"/>
      <c r="BU66" s="1265"/>
      <c r="BV66" s="1265"/>
      <c r="BW66" s="1265"/>
      <c r="BX66" s="1265"/>
      <c r="BY66" s="1265"/>
      <c r="BZ66" s="1265"/>
      <c r="CA66" s="1265"/>
      <c r="CB66" s="1265"/>
      <c r="CC66" s="1265"/>
      <c r="CD66" s="1265"/>
      <c r="CE66" s="1265"/>
      <c r="CF66" s="1265"/>
      <c r="CG66" s="1265"/>
      <c r="CH66" s="1265"/>
      <c r="CI66" s="1265"/>
      <c r="CJ66" s="1265"/>
      <c r="CK66" s="1265"/>
      <c r="CL66" s="1265"/>
      <c r="CM66" s="1265"/>
      <c r="CN66" s="1265"/>
      <c r="CO66" s="1265"/>
      <c r="CP66" s="1265"/>
      <c r="CQ66" s="1265"/>
      <c r="CR66" s="1265"/>
      <c r="CS66" s="1265"/>
      <c r="CT66" s="1265"/>
      <c r="CU66" s="1265"/>
      <c r="CV66" s="1265"/>
      <c r="CW66" s="1265"/>
      <c r="CX66" s="1265"/>
      <c r="CY66" s="1265"/>
      <c r="CZ66" s="1265"/>
      <c r="DA66" s="1265"/>
      <c r="DB66" s="1265"/>
      <c r="DC66" s="1266"/>
    </row>
    <row r="67" spans="2:107" ht="13.2" x14ac:dyDescent="0.2">
      <c r="B67" s="372"/>
      <c r="AN67" s="1264"/>
      <c r="AO67" s="1265"/>
      <c r="AP67" s="1265"/>
      <c r="AQ67" s="1265"/>
      <c r="AR67" s="1265"/>
      <c r="AS67" s="1265"/>
      <c r="AT67" s="1265"/>
      <c r="AU67" s="1265"/>
      <c r="AV67" s="1265"/>
      <c r="AW67" s="1265"/>
      <c r="AX67" s="1265"/>
      <c r="AY67" s="1265"/>
      <c r="AZ67" s="1265"/>
      <c r="BA67" s="1265"/>
      <c r="BB67" s="1265"/>
      <c r="BC67" s="1265"/>
      <c r="BD67" s="1265"/>
      <c r="BE67" s="1265"/>
      <c r="BF67" s="1265"/>
      <c r="BG67" s="1265"/>
      <c r="BH67" s="1265"/>
      <c r="BI67" s="1265"/>
      <c r="BJ67" s="1265"/>
      <c r="BK67" s="1265"/>
      <c r="BL67" s="1265"/>
      <c r="BM67" s="1265"/>
      <c r="BN67" s="1265"/>
      <c r="BO67" s="1265"/>
      <c r="BP67" s="1265"/>
      <c r="BQ67" s="1265"/>
      <c r="BR67" s="1265"/>
      <c r="BS67" s="1265"/>
      <c r="BT67" s="1265"/>
      <c r="BU67" s="1265"/>
      <c r="BV67" s="1265"/>
      <c r="BW67" s="1265"/>
      <c r="BX67" s="1265"/>
      <c r="BY67" s="1265"/>
      <c r="BZ67" s="1265"/>
      <c r="CA67" s="1265"/>
      <c r="CB67" s="1265"/>
      <c r="CC67" s="1265"/>
      <c r="CD67" s="1265"/>
      <c r="CE67" s="1265"/>
      <c r="CF67" s="1265"/>
      <c r="CG67" s="1265"/>
      <c r="CH67" s="1265"/>
      <c r="CI67" s="1265"/>
      <c r="CJ67" s="1265"/>
      <c r="CK67" s="1265"/>
      <c r="CL67" s="1265"/>
      <c r="CM67" s="1265"/>
      <c r="CN67" s="1265"/>
      <c r="CO67" s="1265"/>
      <c r="CP67" s="1265"/>
      <c r="CQ67" s="1265"/>
      <c r="CR67" s="1265"/>
      <c r="CS67" s="1265"/>
      <c r="CT67" s="1265"/>
      <c r="CU67" s="1265"/>
      <c r="CV67" s="1265"/>
      <c r="CW67" s="1265"/>
      <c r="CX67" s="1265"/>
      <c r="CY67" s="1265"/>
      <c r="CZ67" s="1265"/>
      <c r="DA67" s="1265"/>
      <c r="DB67" s="1265"/>
      <c r="DC67" s="1266"/>
    </row>
    <row r="68" spans="2:107" ht="13.2" x14ac:dyDescent="0.2">
      <c r="B68" s="372"/>
      <c r="AN68" s="1264"/>
      <c r="AO68" s="1265"/>
      <c r="AP68" s="1265"/>
      <c r="AQ68" s="1265"/>
      <c r="AR68" s="1265"/>
      <c r="AS68" s="1265"/>
      <c r="AT68" s="1265"/>
      <c r="AU68" s="1265"/>
      <c r="AV68" s="1265"/>
      <c r="AW68" s="1265"/>
      <c r="AX68" s="1265"/>
      <c r="AY68" s="1265"/>
      <c r="AZ68" s="1265"/>
      <c r="BA68" s="1265"/>
      <c r="BB68" s="1265"/>
      <c r="BC68" s="1265"/>
      <c r="BD68" s="1265"/>
      <c r="BE68" s="1265"/>
      <c r="BF68" s="1265"/>
      <c r="BG68" s="1265"/>
      <c r="BH68" s="1265"/>
      <c r="BI68" s="1265"/>
      <c r="BJ68" s="1265"/>
      <c r="BK68" s="1265"/>
      <c r="BL68" s="1265"/>
      <c r="BM68" s="1265"/>
      <c r="BN68" s="1265"/>
      <c r="BO68" s="1265"/>
      <c r="BP68" s="1265"/>
      <c r="BQ68" s="1265"/>
      <c r="BR68" s="1265"/>
      <c r="BS68" s="1265"/>
      <c r="BT68" s="1265"/>
      <c r="BU68" s="1265"/>
      <c r="BV68" s="1265"/>
      <c r="BW68" s="1265"/>
      <c r="BX68" s="1265"/>
      <c r="BY68" s="1265"/>
      <c r="BZ68" s="1265"/>
      <c r="CA68" s="1265"/>
      <c r="CB68" s="1265"/>
      <c r="CC68" s="1265"/>
      <c r="CD68" s="1265"/>
      <c r="CE68" s="1265"/>
      <c r="CF68" s="1265"/>
      <c r="CG68" s="1265"/>
      <c r="CH68" s="1265"/>
      <c r="CI68" s="1265"/>
      <c r="CJ68" s="1265"/>
      <c r="CK68" s="1265"/>
      <c r="CL68" s="1265"/>
      <c r="CM68" s="1265"/>
      <c r="CN68" s="1265"/>
      <c r="CO68" s="1265"/>
      <c r="CP68" s="1265"/>
      <c r="CQ68" s="1265"/>
      <c r="CR68" s="1265"/>
      <c r="CS68" s="1265"/>
      <c r="CT68" s="1265"/>
      <c r="CU68" s="1265"/>
      <c r="CV68" s="1265"/>
      <c r="CW68" s="1265"/>
      <c r="CX68" s="1265"/>
      <c r="CY68" s="1265"/>
      <c r="CZ68" s="1265"/>
      <c r="DA68" s="1265"/>
      <c r="DB68" s="1265"/>
      <c r="DC68" s="1266"/>
    </row>
    <row r="69" spans="2:107" ht="13.2" x14ac:dyDescent="0.2">
      <c r="B69" s="372"/>
      <c r="AN69" s="1267"/>
      <c r="AO69" s="1268"/>
      <c r="AP69" s="1268"/>
      <c r="AQ69" s="1268"/>
      <c r="AR69" s="1268"/>
      <c r="AS69" s="1268"/>
      <c r="AT69" s="1268"/>
      <c r="AU69" s="1268"/>
      <c r="AV69" s="1268"/>
      <c r="AW69" s="1268"/>
      <c r="AX69" s="1268"/>
      <c r="AY69" s="1268"/>
      <c r="AZ69" s="1268"/>
      <c r="BA69" s="1268"/>
      <c r="BB69" s="1268"/>
      <c r="BC69" s="1268"/>
      <c r="BD69" s="1268"/>
      <c r="BE69" s="1268"/>
      <c r="BF69" s="1268"/>
      <c r="BG69" s="1268"/>
      <c r="BH69" s="1268"/>
      <c r="BI69" s="1268"/>
      <c r="BJ69" s="1268"/>
      <c r="BK69" s="1268"/>
      <c r="BL69" s="1268"/>
      <c r="BM69" s="1268"/>
      <c r="BN69" s="1268"/>
      <c r="BO69" s="1268"/>
      <c r="BP69" s="1268"/>
      <c r="BQ69" s="1268"/>
      <c r="BR69" s="1268"/>
      <c r="BS69" s="1268"/>
      <c r="BT69" s="1268"/>
      <c r="BU69" s="1268"/>
      <c r="BV69" s="1268"/>
      <c r="BW69" s="1268"/>
      <c r="BX69" s="1268"/>
      <c r="BY69" s="1268"/>
      <c r="BZ69" s="1268"/>
      <c r="CA69" s="1268"/>
      <c r="CB69" s="1268"/>
      <c r="CC69" s="1268"/>
      <c r="CD69" s="1268"/>
      <c r="CE69" s="1268"/>
      <c r="CF69" s="1268"/>
      <c r="CG69" s="1268"/>
      <c r="CH69" s="1268"/>
      <c r="CI69" s="1268"/>
      <c r="CJ69" s="1268"/>
      <c r="CK69" s="1268"/>
      <c r="CL69" s="1268"/>
      <c r="CM69" s="1268"/>
      <c r="CN69" s="1268"/>
      <c r="CO69" s="1268"/>
      <c r="CP69" s="1268"/>
      <c r="CQ69" s="1268"/>
      <c r="CR69" s="1268"/>
      <c r="CS69" s="1268"/>
      <c r="CT69" s="1268"/>
      <c r="CU69" s="1268"/>
      <c r="CV69" s="1268"/>
      <c r="CW69" s="1268"/>
      <c r="CX69" s="1268"/>
      <c r="CY69" s="1268"/>
      <c r="CZ69" s="1268"/>
      <c r="DA69" s="1268"/>
      <c r="DB69" s="1268"/>
      <c r="DC69" s="1269"/>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600</v>
      </c>
    </row>
    <row r="72" spans="2:107" ht="13.2" x14ac:dyDescent="0.2">
      <c r="B72" s="372"/>
      <c r="G72" s="1253"/>
      <c r="H72" s="1253"/>
      <c r="I72" s="1253"/>
      <c r="J72" s="1253"/>
      <c r="K72" s="382"/>
      <c r="L72" s="382"/>
      <c r="M72" s="383"/>
      <c r="N72" s="383"/>
      <c r="AN72" s="1271"/>
      <c r="AO72" s="1272"/>
      <c r="AP72" s="1272"/>
      <c r="AQ72" s="1272"/>
      <c r="AR72" s="1272"/>
      <c r="AS72" s="1272"/>
      <c r="AT72" s="1272"/>
      <c r="AU72" s="1272"/>
      <c r="AV72" s="1272"/>
      <c r="AW72" s="1272"/>
      <c r="AX72" s="1272"/>
      <c r="AY72" s="1272"/>
      <c r="AZ72" s="1272"/>
      <c r="BA72" s="1272"/>
      <c r="BB72" s="1272"/>
      <c r="BC72" s="1272"/>
      <c r="BD72" s="1272"/>
      <c r="BE72" s="1272"/>
      <c r="BF72" s="1272"/>
      <c r="BG72" s="1272"/>
      <c r="BH72" s="1272"/>
      <c r="BI72" s="1272"/>
      <c r="BJ72" s="1272"/>
      <c r="BK72" s="1272"/>
      <c r="BL72" s="1272"/>
      <c r="BM72" s="1272"/>
      <c r="BN72" s="1272"/>
      <c r="BO72" s="1273"/>
      <c r="BP72" s="1259" t="s">
        <v>556</v>
      </c>
      <c r="BQ72" s="1259"/>
      <c r="BR72" s="1259"/>
      <c r="BS72" s="1259"/>
      <c r="BT72" s="1259"/>
      <c r="BU72" s="1259"/>
      <c r="BV72" s="1259"/>
      <c r="BW72" s="1259"/>
      <c r="BX72" s="1259" t="s">
        <v>557</v>
      </c>
      <c r="BY72" s="1259"/>
      <c r="BZ72" s="1259"/>
      <c r="CA72" s="1259"/>
      <c r="CB72" s="1259"/>
      <c r="CC72" s="1259"/>
      <c r="CD72" s="1259"/>
      <c r="CE72" s="1259"/>
      <c r="CF72" s="1259" t="s">
        <v>558</v>
      </c>
      <c r="CG72" s="1259"/>
      <c r="CH72" s="1259"/>
      <c r="CI72" s="1259"/>
      <c r="CJ72" s="1259"/>
      <c r="CK72" s="1259"/>
      <c r="CL72" s="1259"/>
      <c r="CM72" s="1259"/>
      <c r="CN72" s="1259" t="s">
        <v>559</v>
      </c>
      <c r="CO72" s="1259"/>
      <c r="CP72" s="1259"/>
      <c r="CQ72" s="1259"/>
      <c r="CR72" s="1259"/>
      <c r="CS72" s="1259"/>
      <c r="CT72" s="1259"/>
      <c r="CU72" s="1259"/>
      <c r="CV72" s="1259" t="s">
        <v>560</v>
      </c>
      <c r="CW72" s="1259"/>
      <c r="CX72" s="1259"/>
      <c r="CY72" s="1259"/>
      <c r="CZ72" s="1259"/>
      <c r="DA72" s="1259"/>
      <c r="DB72" s="1259"/>
      <c r="DC72" s="1259"/>
    </row>
    <row r="73" spans="2:107" ht="13.2" x14ac:dyDescent="0.2">
      <c r="B73" s="372"/>
      <c r="G73" s="1270"/>
      <c r="H73" s="1270"/>
      <c r="I73" s="1270"/>
      <c r="J73" s="1270"/>
      <c r="K73" s="1254"/>
      <c r="L73" s="1254"/>
      <c r="M73" s="1254"/>
      <c r="N73" s="1254"/>
      <c r="AM73" s="381"/>
      <c r="AN73" s="1258" t="s">
        <v>601</v>
      </c>
      <c r="AO73" s="1258"/>
      <c r="AP73" s="1258"/>
      <c r="AQ73" s="1258"/>
      <c r="AR73" s="1258"/>
      <c r="AS73" s="1258"/>
      <c r="AT73" s="1258"/>
      <c r="AU73" s="1258"/>
      <c r="AV73" s="1258"/>
      <c r="AW73" s="1258"/>
      <c r="AX73" s="1258"/>
      <c r="AY73" s="1258"/>
      <c r="AZ73" s="1258"/>
      <c r="BA73" s="1258"/>
      <c r="BB73" s="1258" t="s">
        <v>602</v>
      </c>
      <c r="BC73" s="1258"/>
      <c r="BD73" s="1258"/>
      <c r="BE73" s="1258"/>
      <c r="BF73" s="1258"/>
      <c r="BG73" s="1258"/>
      <c r="BH73" s="1258"/>
      <c r="BI73" s="1258"/>
      <c r="BJ73" s="1258"/>
      <c r="BK73" s="1258"/>
      <c r="BL73" s="1258"/>
      <c r="BM73" s="1258"/>
      <c r="BN73" s="1258"/>
      <c r="BO73" s="1258"/>
      <c r="BP73" s="1255">
        <v>56.6</v>
      </c>
      <c r="BQ73" s="1255"/>
      <c r="BR73" s="1255"/>
      <c r="BS73" s="1255"/>
      <c r="BT73" s="1255"/>
      <c r="BU73" s="1255"/>
      <c r="BV73" s="1255"/>
      <c r="BW73" s="1255"/>
      <c r="BX73" s="1255">
        <v>57.5</v>
      </c>
      <c r="BY73" s="1255"/>
      <c r="BZ73" s="1255"/>
      <c r="CA73" s="1255"/>
      <c r="CB73" s="1255"/>
      <c r="CC73" s="1255"/>
      <c r="CD73" s="1255"/>
      <c r="CE73" s="1255"/>
      <c r="CF73" s="1255">
        <v>41.7</v>
      </c>
      <c r="CG73" s="1255"/>
      <c r="CH73" s="1255"/>
      <c r="CI73" s="1255"/>
      <c r="CJ73" s="1255"/>
      <c r="CK73" s="1255"/>
      <c r="CL73" s="1255"/>
      <c r="CM73" s="1255"/>
      <c r="CN73" s="1255">
        <v>9</v>
      </c>
      <c r="CO73" s="1255"/>
      <c r="CP73" s="1255"/>
      <c r="CQ73" s="1255"/>
      <c r="CR73" s="1255"/>
      <c r="CS73" s="1255"/>
      <c r="CT73" s="1255"/>
      <c r="CU73" s="1255"/>
      <c r="CV73" s="1255"/>
      <c r="CW73" s="1255"/>
      <c r="CX73" s="1255"/>
      <c r="CY73" s="1255"/>
      <c r="CZ73" s="1255"/>
      <c r="DA73" s="1255"/>
      <c r="DB73" s="1255"/>
      <c r="DC73" s="1255"/>
    </row>
    <row r="74" spans="2:107" ht="13.2" x14ac:dyDescent="0.2">
      <c r="B74" s="372"/>
      <c r="G74" s="1270"/>
      <c r="H74" s="1270"/>
      <c r="I74" s="1270"/>
      <c r="J74" s="1270"/>
      <c r="K74" s="1254"/>
      <c r="L74" s="1254"/>
      <c r="M74" s="1254"/>
      <c r="N74" s="1254"/>
      <c r="AM74" s="381"/>
      <c r="AN74" s="1258"/>
      <c r="AO74" s="1258"/>
      <c r="AP74" s="1258"/>
      <c r="AQ74" s="1258"/>
      <c r="AR74" s="1258"/>
      <c r="AS74" s="1258"/>
      <c r="AT74" s="1258"/>
      <c r="AU74" s="1258"/>
      <c r="AV74" s="1258"/>
      <c r="AW74" s="1258"/>
      <c r="AX74" s="1258"/>
      <c r="AY74" s="1258"/>
      <c r="AZ74" s="1258"/>
      <c r="BA74" s="1258"/>
      <c r="BB74" s="1258"/>
      <c r="BC74" s="1258"/>
      <c r="BD74" s="1258"/>
      <c r="BE74" s="1258"/>
      <c r="BF74" s="1258"/>
      <c r="BG74" s="1258"/>
      <c r="BH74" s="1258"/>
      <c r="BI74" s="1258"/>
      <c r="BJ74" s="1258"/>
      <c r="BK74" s="1258"/>
      <c r="BL74" s="1258"/>
      <c r="BM74" s="1258"/>
      <c r="BN74" s="1258"/>
      <c r="BO74" s="1258"/>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2" x14ac:dyDescent="0.2">
      <c r="B75" s="372"/>
      <c r="G75" s="1270"/>
      <c r="H75" s="1270"/>
      <c r="I75" s="1253"/>
      <c r="J75" s="1253"/>
      <c r="K75" s="1260"/>
      <c r="L75" s="1260"/>
      <c r="M75" s="1260"/>
      <c r="N75" s="1260"/>
      <c r="AM75" s="381"/>
      <c r="AN75" s="1258"/>
      <c r="AO75" s="1258"/>
      <c r="AP75" s="1258"/>
      <c r="AQ75" s="1258"/>
      <c r="AR75" s="1258"/>
      <c r="AS75" s="1258"/>
      <c r="AT75" s="1258"/>
      <c r="AU75" s="1258"/>
      <c r="AV75" s="1258"/>
      <c r="AW75" s="1258"/>
      <c r="AX75" s="1258"/>
      <c r="AY75" s="1258"/>
      <c r="AZ75" s="1258"/>
      <c r="BA75" s="1258"/>
      <c r="BB75" s="1258" t="s">
        <v>607</v>
      </c>
      <c r="BC75" s="1258"/>
      <c r="BD75" s="1258"/>
      <c r="BE75" s="1258"/>
      <c r="BF75" s="1258"/>
      <c r="BG75" s="1258"/>
      <c r="BH75" s="1258"/>
      <c r="BI75" s="1258"/>
      <c r="BJ75" s="1258"/>
      <c r="BK75" s="1258"/>
      <c r="BL75" s="1258"/>
      <c r="BM75" s="1258"/>
      <c r="BN75" s="1258"/>
      <c r="BO75" s="1258"/>
      <c r="BP75" s="1255">
        <v>9.1</v>
      </c>
      <c r="BQ75" s="1255"/>
      <c r="BR75" s="1255"/>
      <c r="BS75" s="1255"/>
      <c r="BT75" s="1255"/>
      <c r="BU75" s="1255"/>
      <c r="BV75" s="1255"/>
      <c r="BW75" s="1255"/>
      <c r="BX75" s="1255">
        <v>9.9</v>
      </c>
      <c r="BY75" s="1255"/>
      <c r="BZ75" s="1255"/>
      <c r="CA75" s="1255"/>
      <c r="CB75" s="1255"/>
      <c r="CC75" s="1255"/>
      <c r="CD75" s="1255"/>
      <c r="CE75" s="1255"/>
      <c r="CF75" s="1255">
        <v>10.3</v>
      </c>
      <c r="CG75" s="1255"/>
      <c r="CH75" s="1255"/>
      <c r="CI75" s="1255"/>
      <c r="CJ75" s="1255"/>
      <c r="CK75" s="1255"/>
      <c r="CL75" s="1255"/>
      <c r="CM75" s="1255"/>
      <c r="CN75" s="1255">
        <v>10.199999999999999</v>
      </c>
      <c r="CO75" s="1255"/>
      <c r="CP75" s="1255"/>
      <c r="CQ75" s="1255"/>
      <c r="CR75" s="1255"/>
      <c r="CS75" s="1255"/>
      <c r="CT75" s="1255"/>
      <c r="CU75" s="1255"/>
      <c r="CV75" s="1255">
        <v>9.8000000000000007</v>
      </c>
      <c r="CW75" s="1255"/>
      <c r="CX75" s="1255"/>
      <c r="CY75" s="1255"/>
      <c r="CZ75" s="1255"/>
      <c r="DA75" s="1255"/>
      <c r="DB75" s="1255"/>
      <c r="DC75" s="1255"/>
    </row>
    <row r="76" spans="2:107" ht="13.2" x14ac:dyDescent="0.2">
      <c r="B76" s="372"/>
      <c r="G76" s="1270"/>
      <c r="H76" s="1270"/>
      <c r="I76" s="1253"/>
      <c r="J76" s="1253"/>
      <c r="K76" s="1260"/>
      <c r="L76" s="1260"/>
      <c r="M76" s="1260"/>
      <c r="N76" s="1260"/>
      <c r="AM76" s="381"/>
      <c r="AN76" s="1258"/>
      <c r="AO76" s="1258"/>
      <c r="AP76" s="1258"/>
      <c r="AQ76" s="1258"/>
      <c r="AR76" s="1258"/>
      <c r="AS76" s="1258"/>
      <c r="AT76" s="1258"/>
      <c r="AU76" s="1258"/>
      <c r="AV76" s="1258"/>
      <c r="AW76" s="1258"/>
      <c r="AX76" s="1258"/>
      <c r="AY76" s="1258"/>
      <c r="AZ76" s="1258"/>
      <c r="BA76" s="1258"/>
      <c r="BB76" s="1258"/>
      <c r="BC76" s="1258"/>
      <c r="BD76" s="1258"/>
      <c r="BE76" s="1258"/>
      <c r="BF76" s="1258"/>
      <c r="BG76" s="1258"/>
      <c r="BH76" s="1258"/>
      <c r="BI76" s="1258"/>
      <c r="BJ76" s="1258"/>
      <c r="BK76" s="1258"/>
      <c r="BL76" s="1258"/>
      <c r="BM76" s="1258"/>
      <c r="BN76" s="1258"/>
      <c r="BO76" s="1258"/>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2" x14ac:dyDescent="0.2">
      <c r="B77" s="372"/>
      <c r="G77" s="1253"/>
      <c r="H77" s="1253"/>
      <c r="I77" s="1253"/>
      <c r="J77" s="1253"/>
      <c r="K77" s="1254"/>
      <c r="L77" s="1254"/>
      <c r="M77" s="1254"/>
      <c r="N77" s="1254"/>
      <c r="AN77" s="1259" t="s">
        <v>604</v>
      </c>
      <c r="AO77" s="1259"/>
      <c r="AP77" s="1259"/>
      <c r="AQ77" s="1259"/>
      <c r="AR77" s="1259"/>
      <c r="AS77" s="1259"/>
      <c r="AT77" s="1259"/>
      <c r="AU77" s="1259"/>
      <c r="AV77" s="1259"/>
      <c r="AW77" s="1259"/>
      <c r="AX77" s="1259"/>
      <c r="AY77" s="1259"/>
      <c r="AZ77" s="1259"/>
      <c r="BA77" s="1259"/>
      <c r="BB77" s="1258" t="s">
        <v>602</v>
      </c>
      <c r="BC77" s="1258"/>
      <c r="BD77" s="1258"/>
      <c r="BE77" s="1258"/>
      <c r="BF77" s="1258"/>
      <c r="BG77" s="1258"/>
      <c r="BH77" s="1258"/>
      <c r="BI77" s="1258"/>
      <c r="BJ77" s="1258"/>
      <c r="BK77" s="1258"/>
      <c r="BL77" s="1258"/>
      <c r="BM77" s="1258"/>
      <c r="BN77" s="1258"/>
      <c r="BO77" s="1258"/>
      <c r="BP77" s="1255">
        <v>0</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ht="13.2" x14ac:dyDescent="0.2">
      <c r="B78" s="372"/>
      <c r="G78" s="1253"/>
      <c r="H78" s="1253"/>
      <c r="I78" s="1253"/>
      <c r="J78" s="1253"/>
      <c r="K78" s="1254"/>
      <c r="L78" s="1254"/>
      <c r="M78" s="1254"/>
      <c r="N78" s="1254"/>
      <c r="AN78" s="1259"/>
      <c r="AO78" s="1259"/>
      <c r="AP78" s="1259"/>
      <c r="AQ78" s="1259"/>
      <c r="AR78" s="1259"/>
      <c r="AS78" s="1259"/>
      <c r="AT78" s="1259"/>
      <c r="AU78" s="1259"/>
      <c r="AV78" s="1259"/>
      <c r="AW78" s="1259"/>
      <c r="AX78" s="1259"/>
      <c r="AY78" s="1259"/>
      <c r="AZ78" s="1259"/>
      <c r="BA78" s="1259"/>
      <c r="BB78" s="1258"/>
      <c r="BC78" s="1258"/>
      <c r="BD78" s="1258"/>
      <c r="BE78" s="1258"/>
      <c r="BF78" s="1258"/>
      <c r="BG78" s="1258"/>
      <c r="BH78" s="1258"/>
      <c r="BI78" s="1258"/>
      <c r="BJ78" s="1258"/>
      <c r="BK78" s="1258"/>
      <c r="BL78" s="1258"/>
      <c r="BM78" s="1258"/>
      <c r="BN78" s="1258"/>
      <c r="BO78" s="1258"/>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2" x14ac:dyDescent="0.2">
      <c r="B79" s="372"/>
      <c r="G79" s="1253"/>
      <c r="H79" s="1253"/>
      <c r="I79" s="1256"/>
      <c r="J79" s="1256"/>
      <c r="K79" s="1257"/>
      <c r="L79" s="1257"/>
      <c r="M79" s="1257"/>
      <c r="N79" s="1257"/>
      <c r="AN79" s="1259"/>
      <c r="AO79" s="1259"/>
      <c r="AP79" s="1259"/>
      <c r="AQ79" s="1259"/>
      <c r="AR79" s="1259"/>
      <c r="AS79" s="1259"/>
      <c r="AT79" s="1259"/>
      <c r="AU79" s="1259"/>
      <c r="AV79" s="1259"/>
      <c r="AW79" s="1259"/>
      <c r="AX79" s="1259"/>
      <c r="AY79" s="1259"/>
      <c r="AZ79" s="1259"/>
      <c r="BA79" s="1259"/>
      <c r="BB79" s="1258" t="s">
        <v>607</v>
      </c>
      <c r="BC79" s="1258"/>
      <c r="BD79" s="1258"/>
      <c r="BE79" s="1258"/>
      <c r="BF79" s="1258"/>
      <c r="BG79" s="1258"/>
      <c r="BH79" s="1258"/>
      <c r="BI79" s="1258"/>
      <c r="BJ79" s="1258"/>
      <c r="BK79" s="1258"/>
      <c r="BL79" s="1258"/>
      <c r="BM79" s="1258"/>
      <c r="BN79" s="1258"/>
      <c r="BO79" s="1258"/>
      <c r="BP79" s="1255">
        <v>7.2</v>
      </c>
      <c r="BQ79" s="1255"/>
      <c r="BR79" s="1255"/>
      <c r="BS79" s="1255"/>
      <c r="BT79" s="1255"/>
      <c r="BU79" s="1255"/>
      <c r="BV79" s="1255"/>
      <c r="BW79" s="1255"/>
      <c r="BX79" s="1255">
        <v>7.7</v>
      </c>
      <c r="BY79" s="1255"/>
      <c r="BZ79" s="1255"/>
      <c r="CA79" s="1255"/>
      <c r="CB79" s="1255"/>
      <c r="CC79" s="1255"/>
      <c r="CD79" s="1255"/>
      <c r="CE79" s="1255"/>
      <c r="CF79" s="1255">
        <v>8</v>
      </c>
      <c r="CG79" s="1255"/>
      <c r="CH79" s="1255"/>
      <c r="CI79" s="1255"/>
      <c r="CJ79" s="1255"/>
      <c r="CK79" s="1255"/>
      <c r="CL79" s="1255"/>
      <c r="CM79" s="1255"/>
      <c r="CN79" s="1255">
        <v>8</v>
      </c>
      <c r="CO79" s="1255"/>
      <c r="CP79" s="1255"/>
      <c r="CQ79" s="1255"/>
      <c r="CR79" s="1255"/>
      <c r="CS79" s="1255"/>
      <c r="CT79" s="1255"/>
      <c r="CU79" s="1255"/>
      <c r="CV79" s="1255">
        <v>8.3000000000000007</v>
      </c>
      <c r="CW79" s="1255"/>
      <c r="CX79" s="1255"/>
      <c r="CY79" s="1255"/>
      <c r="CZ79" s="1255"/>
      <c r="DA79" s="1255"/>
      <c r="DB79" s="1255"/>
      <c r="DC79" s="1255"/>
    </row>
    <row r="80" spans="2:107" ht="13.2" x14ac:dyDescent="0.2">
      <c r="B80" s="372"/>
      <c r="G80" s="1253"/>
      <c r="H80" s="1253"/>
      <c r="I80" s="1256"/>
      <c r="J80" s="1256"/>
      <c r="K80" s="1257"/>
      <c r="L80" s="1257"/>
      <c r="M80" s="1257"/>
      <c r="N80" s="1257"/>
      <c r="AN80" s="1259"/>
      <c r="AO80" s="1259"/>
      <c r="AP80" s="1259"/>
      <c r="AQ80" s="1259"/>
      <c r="AR80" s="1259"/>
      <c r="AS80" s="1259"/>
      <c r="AT80" s="1259"/>
      <c r="AU80" s="1259"/>
      <c r="AV80" s="1259"/>
      <c r="AW80" s="1259"/>
      <c r="AX80" s="1259"/>
      <c r="AY80" s="1259"/>
      <c r="AZ80" s="1259"/>
      <c r="BA80" s="1259"/>
      <c r="BB80" s="1258"/>
      <c r="BC80" s="1258"/>
      <c r="BD80" s="1258"/>
      <c r="BE80" s="1258"/>
      <c r="BF80" s="1258"/>
      <c r="BG80" s="1258"/>
      <c r="BH80" s="1258"/>
      <c r="BI80" s="1258"/>
      <c r="BJ80" s="1258"/>
      <c r="BK80" s="1258"/>
      <c r="BL80" s="1258"/>
      <c r="BM80" s="1258"/>
      <c r="BN80" s="1258"/>
      <c r="BO80" s="1258"/>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sheetProtection algorithmName="SHA-512" hashValue="PS3pV3FcwKcPLt1PQmplVa0qfZBNoXk0LHiwWaMJBcV0/lOpgme9ilfrm4Cia7BarA3Gn1a7q6Z88yNdcD/zZg==" saltValue="5XLqJApjwFrlrQ5mxPc1C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1:34"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ht="13.2" x14ac:dyDescent="0.2">
      <c r="S2" s="259"/>
      <c r="AH2" s="259"/>
    </row>
    <row r="3" spans="1: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ht="13.2" x14ac:dyDescent="0.2"/>
    <row r="5" spans="1:34" ht="13.2" x14ac:dyDescent="0.2"/>
    <row r="6" spans="1:34" ht="13.2" x14ac:dyDescent="0.2"/>
    <row r="7" spans="1:34" ht="13.2" x14ac:dyDescent="0.2"/>
    <row r="8" spans="1:34" ht="13.2" x14ac:dyDescent="0.2"/>
    <row r="9" spans="1:34" ht="13.2" x14ac:dyDescent="0.2">
      <c r="AH9" s="259"/>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503</v>
      </c>
    </row>
  </sheetData>
  <sheetProtection algorithmName="SHA-512" hashValue="4ywcdnstm1HR0d0J1Lm0cJwUQ4kHDlYppxBIytGbSmBJiaEOh4hXrbA4GLL8pmjdJb6rRra2MJFQdnkAr0joOQ==" saltValue="iP4Ear3ox2FxYfcVn0Bso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2:34"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ht="13.2" x14ac:dyDescent="0.2">
      <c r="S2" s="259"/>
      <c r="AH2" s="259"/>
    </row>
    <row r="3" spans="2: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ht="13.2" x14ac:dyDescent="0.2"/>
    <row r="5" spans="2:34" ht="13.2" x14ac:dyDescent="0.2"/>
    <row r="6" spans="2:34" ht="13.2" x14ac:dyDescent="0.2"/>
    <row r="7" spans="2:34" ht="13.2" x14ac:dyDescent="0.2"/>
    <row r="8" spans="2:34" ht="13.2" x14ac:dyDescent="0.2"/>
    <row r="9" spans="2:34" ht="13.2" x14ac:dyDescent="0.2">
      <c r="AH9" s="259"/>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c r="AG59" s="259"/>
      <c r="AH59" s="259"/>
    </row>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503</v>
      </c>
    </row>
  </sheetData>
  <sheetProtection algorithmName="SHA-512" hashValue="WiKQCyqRNoY0WpsDU7txIoy/9ETzE7TsmoBMg6+/3PjE+xmnJKHzy0yrDMwFPuIXkYdh+wP1cNBZb0br2CDs1w==" saltValue="V25fL7fAb+ktrMpEBpmlx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4" customWidth="1"/>
    <col min="2" max="8" width="13.33203125" style="144" customWidth="1"/>
    <col min="9" max="16384" width="11.109375" style="144"/>
  </cols>
  <sheetData>
    <row r="1" spans="1:8" x14ac:dyDescent="0.2">
      <c r="A1" s="138"/>
      <c r="B1" s="139"/>
      <c r="C1" s="140"/>
      <c r="D1" s="141"/>
      <c r="E1" s="142"/>
      <c r="F1" s="142"/>
      <c r="G1" s="142"/>
      <c r="H1" s="143"/>
    </row>
    <row r="2" spans="1:8" x14ac:dyDescent="0.2">
      <c r="A2" s="145"/>
      <c r="B2" s="146"/>
      <c r="C2" s="147"/>
      <c r="D2" s="148" t="s">
        <v>54</v>
      </c>
      <c r="E2" s="149"/>
      <c r="F2" s="150" t="s">
        <v>553</v>
      </c>
      <c r="G2" s="151"/>
      <c r="H2" s="152"/>
    </row>
    <row r="3" spans="1:8" x14ac:dyDescent="0.2">
      <c r="A3" s="148" t="s">
        <v>546</v>
      </c>
      <c r="B3" s="153"/>
      <c r="C3" s="154"/>
      <c r="D3" s="155">
        <v>92579</v>
      </c>
      <c r="E3" s="156"/>
      <c r="F3" s="157">
        <v>114790</v>
      </c>
      <c r="G3" s="158"/>
      <c r="H3" s="159"/>
    </row>
    <row r="4" spans="1:8" x14ac:dyDescent="0.2">
      <c r="A4" s="160"/>
      <c r="B4" s="161"/>
      <c r="C4" s="162"/>
      <c r="D4" s="163">
        <v>49658</v>
      </c>
      <c r="E4" s="164"/>
      <c r="F4" s="165">
        <v>55601</v>
      </c>
      <c r="G4" s="166"/>
      <c r="H4" s="167"/>
    </row>
    <row r="5" spans="1:8" x14ac:dyDescent="0.2">
      <c r="A5" s="148" t="s">
        <v>548</v>
      </c>
      <c r="B5" s="153"/>
      <c r="C5" s="154"/>
      <c r="D5" s="155">
        <v>85458</v>
      </c>
      <c r="E5" s="156"/>
      <c r="F5" s="157">
        <v>126262</v>
      </c>
      <c r="G5" s="158"/>
      <c r="H5" s="159"/>
    </row>
    <row r="6" spans="1:8" x14ac:dyDescent="0.2">
      <c r="A6" s="160"/>
      <c r="B6" s="161"/>
      <c r="C6" s="162"/>
      <c r="D6" s="163">
        <v>22983</v>
      </c>
      <c r="E6" s="164"/>
      <c r="F6" s="165">
        <v>56769</v>
      </c>
      <c r="G6" s="166"/>
      <c r="H6" s="167"/>
    </row>
    <row r="7" spans="1:8" x14ac:dyDescent="0.2">
      <c r="A7" s="148" t="s">
        <v>549</v>
      </c>
      <c r="B7" s="153"/>
      <c r="C7" s="154"/>
      <c r="D7" s="155">
        <v>79582</v>
      </c>
      <c r="E7" s="156"/>
      <c r="F7" s="157">
        <v>126525</v>
      </c>
      <c r="G7" s="158"/>
      <c r="H7" s="159"/>
    </row>
    <row r="8" spans="1:8" x14ac:dyDescent="0.2">
      <c r="A8" s="160"/>
      <c r="B8" s="161"/>
      <c r="C8" s="162"/>
      <c r="D8" s="163">
        <v>53782</v>
      </c>
      <c r="E8" s="164"/>
      <c r="F8" s="165">
        <v>67052</v>
      </c>
      <c r="G8" s="166"/>
      <c r="H8" s="167"/>
    </row>
    <row r="9" spans="1:8" x14ac:dyDescent="0.2">
      <c r="A9" s="148" t="s">
        <v>550</v>
      </c>
      <c r="B9" s="153"/>
      <c r="C9" s="154"/>
      <c r="D9" s="155">
        <v>56242</v>
      </c>
      <c r="E9" s="156"/>
      <c r="F9" s="157">
        <v>122054</v>
      </c>
      <c r="G9" s="158"/>
      <c r="H9" s="159"/>
    </row>
    <row r="10" spans="1:8" x14ac:dyDescent="0.2">
      <c r="A10" s="160"/>
      <c r="B10" s="161"/>
      <c r="C10" s="162"/>
      <c r="D10" s="163">
        <v>31825</v>
      </c>
      <c r="E10" s="164"/>
      <c r="F10" s="165">
        <v>68298</v>
      </c>
      <c r="G10" s="166"/>
      <c r="H10" s="167"/>
    </row>
    <row r="11" spans="1:8" x14ac:dyDescent="0.2">
      <c r="A11" s="148" t="s">
        <v>551</v>
      </c>
      <c r="B11" s="153"/>
      <c r="C11" s="154"/>
      <c r="D11" s="155">
        <v>81149</v>
      </c>
      <c r="E11" s="156"/>
      <c r="F11" s="157">
        <v>111644</v>
      </c>
      <c r="G11" s="158"/>
      <c r="H11" s="159"/>
    </row>
    <row r="12" spans="1:8" x14ac:dyDescent="0.2">
      <c r="A12" s="160"/>
      <c r="B12" s="161"/>
      <c r="C12" s="168"/>
      <c r="D12" s="163">
        <v>68154</v>
      </c>
      <c r="E12" s="164"/>
      <c r="F12" s="165">
        <v>66606</v>
      </c>
      <c r="G12" s="166"/>
      <c r="H12" s="167"/>
    </row>
    <row r="13" spans="1:8" x14ac:dyDescent="0.2">
      <c r="A13" s="148"/>
      <c r="B13" s="153"/>
      <c r="C13" s="169"/>
      <c r="D13" s="170">
        <v>79002</v>
      </c>
      <c r="E13" s="171"/>
      <c r="F13" s="172">
        <v>120255</v>
      </c>
      <c r="G13" s="173"/>
      <c r="H13" s="159"/>
    </row>
    <row r="14" spans="1:8" x14ac:dyDescent="0.2">
      <c r="A14" s="160"/>
      <c r="B14" s="161"/>
      <c r="C14" s="162"/>
      <c r="D14" s="163">
        <v>45280</v>
      </c>
      <c r="E14" s="164"/>
      <c r="F14" s="165">
        <v>62865</v>
      </c>
      <c r="G14" s="166"/>
      <c r="H14" s="167"/>
    </row>
    <row r="17" spans="1:11" x14ac:dyDescent="0.2">
      <c r="A17" s="144" t="s">
        <v>55</v>
      </c>
    </row>
    <row r="18" spans="1:11" x14ac:dyDescent="0.2">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2">
      <c r="A19" s="174" t="s">
        <v>56</v>
      </c>
      <c r="B19" s="174">
        <f>ROUND(VALUE(SUBSTITUTE(実質収支比率等に係る経年分析!F$48,"▲","-")),2)</f>
        <v>11.18</v>
      </c>
      <c r="C19" s="174">
        <f>ROUND(VALUE(SUBSTITUTE(実質収支比率等に係る経年分析!G$48,"▲","-")),2)</f>
        <v>12.53</v>
      </c>
      <c r="D19" s="174">
        <f>ROUND(VALUE(SUBSTITUTE(実質収支比率等に係る経年分析!H$48,"▲","-")),2)</f>
        <v>11.2</v>
      </c>
      <c r="E19" s="174">
        <f>ROUND(VALUE(SUBSTITUTE(実質収支比率等に係る経年分析!I$48,"▲","-")),2)</f>
        <v>9.77</v>
      </c>
      <c r="F19" s="174">
        <f>ROUND(VALUE(SUBSTITUTE(実質収支比率等に係る経年分析!J$48,"▲","-")),2)</f>
        <v>10.82</v>
      </c>
    </row>
    <row r="20" spans="1:11" x14ac:dyDescent="0.2">
      <c r="A20" s="174" t="s">
        <v>57</v>
      </c>
      <c r="B20" s="174">
        <f>ROUND(VALUE(SUBSTITUTE(実質収支比率等に係る経年分析!F$47,"▲","-")),2)</f>
        <v>28.99</v>
      </c>
      <c r="C20" s="174">
        <f>ROUND(VALUE(SUBSTITUTE(実質収支比率等に係る経年分析!G$47,"▲","-")),2)</f>
        <v>28.41</v>
      </c>
      <c r="D20" s="174">
        <f>ROUND(VALUE(SUBSTITUTE(実質収支比率等に係る経年分析!H$47,"▲","-")),2)</f>
        <v>28.85</v>
      </c>
      <c r="E20" s="174">
        <f>ROUND(VALUE(SUBSTITUTE(実質収支比率等に係る経年分析!I$47,"▲","-")),2)</f>
        <v>36.92</v>
      </c>
      <c r="F20" s="174">
        <f>ROUND(VALUE(SUBSTITUTE(実質収支比率等に係る経年分析!J$47,"▲","-")),2)</f>
        <v>32.92</v>
      </c>
    </row>
    <row r="21" spans="1:11" x14ac:dyDescent="0.2">
      <c r="A21" s="174" t="s">
        <v>58</v>
      </c>
      <c r="B21" s="174">
        <f>IF(ISNUMBER(VALUE(SUBSTITUTE(実質収支比率等に係る経年分析!F$49,"▲","-"))),ROUND(VALUE(SUBSTITUTE(実質収支比率等に係る経年分析!F$49,"▲","-")),2),NA())</f>
        <v>7.45</v>
      </c>
      <c r="C21" s="174">
        <f>IF(ISNUMBER(VALUE(SUBSTITUTE(実質収支比率等に係る経年分析!G$49,"▲","-"))),ROUND(VALUE(SUBSTITUTE(実質収支比率等に係る経年分析!G$49,"▲","-")),2),NA())</f>
        <v>1.83</v>
      </c>
      <c r="D21" s="174">
        <f>IF(ISNUMBER(VALUE(SUBSTITUTE(実質収支比率等に係る経年分析!H$49,"▲","-"))),ROUND(VALUE(SUBSTITUTE(実質収支比率等に係る経年分析!H$49,"▲","-")),2),NA())</f>
        <v>1.73</v>
      </c>
      <c r="E21" s="174">
        <f>IF(ISNUMBER(VALUE(SUBSTITUTE(実質収支比率等に係る経年分析!I$49,"▲","-"))),ROUND(VALUE(SUBSTITUTE(実質収支比率等に係る経年分析!I$49,"▲","-")),2),NA())</f>
        <v>9.92</v>
      </c>
      <c r="F21" s="174">
        <f>IF(ISNUMBER(VALUE(SUBSTITUTE(実質収支比率等に係る経年分析!J$49,"▲","-"))),ROUND(VALUE(SUBSTITUTE(実質収支比率等に係る経年分析!J$49,"▲","-")),2),NA())</f>
        <v>-4.4400000000000004</v>
      </c>
    </row>
    <row r="24" spans="1:11" x14ac:dyDescent="0.2">
      <c r="A24" s="144" t="s">
        <v>59</v>
      </c>
    </row>
    <row r="25" spans="1:11" x14ac:dyDescent="0.2">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2">
      <c r="A26" s="175"/>
      <c r="B26" s="175" t="s">
        <v>60</v>
      </c>
      <c r="C26" s="175" t="s">
        <v>61</v>
      </c>
      <c r="D26" s="175" t="s">
        <v>60</v>
      </c>
      <c r="E26" s="175" t="s">
        <v>61</v>
      </c>
      <c r="F26" s="175" t="s">
        <v>60</v>
      </c>
      <c r="G26" s="175" t="s">
        <v>61</v>
      </c>
      <c r="H26" s="175" t="s">
        <v>60</v>
      </c>
      <c r="I26" s="175" t="s">
        <v>61</v>
      </c>
      <c r="J26" s="175" t="s">
        <v>60</v>
      </c>
      <c r="K26" s="175" t="s">
        <v>61</v>
      </c>
    </row>
    <row r="27" spans="1:11" x14ac:dyDescent="0.2">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#VALUE!</v>
      </c>
      <c r="C27" s="175" t="e">
        <f>IF(ROUND(VALUE(SUBSTITUTE(連結実質赤字比率に係る赤字・黒字の構成分析!F$43,"▲", "-")), 2) &gt;= 0, ABS(ROUND(VALUE(SUBSTITUTE(連結実質赤字比率に係る赤字・黒字の構成分析!F$43,"▲", "-")), 2)), NA())</f>
        <v>#VALUE!</v>
      </c>
      <c r="D27" s="175" t="e">
        <f>IF(ROUND(VALUE(SUBSTITUTE(連結実質赤字比率に係る赤字・黒字の構成分析!G$43,"▲", "-")), 2) &lt; 0, ABS(ROUND(VALUE(SUBSTITUTE(連結実質赤字比率に係る赤字・黒字の構成分析!G$43,"▲", "-")), 2)), NA())</f>
        <v>#VALUE!</v>
      </c>
      <c r="E27" s="175" t="e">
        <f>IF(ROUND(VALUE(SUBSTITUTE(連結実質赤字比率に係る赤字・黒字の構成分析!G$43,"▲", "-")), 2) &gt;= 0, ABS(ROUND(VALUE(SUBSTITUTE(連結実質赤字比率に係る赤字・黒字の構成分析!G$43,"▲", "-")), 2)), NA())</f>
        <v>#VALUE!</v>
      </c>
      <c r="F27" s="175" t="e">
        <f>IF(ROUND(VALUE(SUBSTITUTE(連結実質赤字比率に係る赤字・黒字の構成分析!H$43,"▲", "-")), 2) &lt; 0, ABS(ROUND(VALUE(SUBSTITUTE(連結実質赤字比率に係る赤字・黒字の構成分析!H$43,"▲", "-")), 2)), NA())</f>
        <v>#VALUE!</v>
      </c>
      <c r="G27" s="175" t="e">
        <f>IF(ROUND(VALUE(SUBSTITUTE(連結実質赤字比率に係る赤字・黒字の構成分析!H$43,"▲", "-")), 2) &gt;= 0, ABS(ROUND(VALUE(SUBSTITUTE(連結実質赤字比率に係る赤字・黒字の構成分析!H$43,"▲", "-")), 2)), NA())</f>
        <v>#VALUE!</v>
      </c>
      <c r="H27" s="175" t="e">
        <f>IF(ROUND(VALUE(SUBSTITUTE(連結実質赤字比率に係る赤字・黒字の構成分析!I$43,"▲", "-")), 2) &lt; 0, ABS(ROUND(VALUE(SUBSTITUTE(連結実質赤字比率に係る赤字・黒字の構成分析!I$43,"▲", "-")), 2)), NA())</f>
        <v>#VALUE!</v>
      </c>
      <c r="I27" s="175" t="e">
        <f>IF(ROUND(VALUE(SUBSTITUTE(連結実質赤字比率に係る赤字・黒字の構成分析!I$43,"▲", "-")), 2) &gt;= 0, ABS(ROUND(VALUE(SUBSTITUTE(連結実質赤字比率に係る赤字・黒字の構成分析!I$43,"▲", "-")), 2)), NA())</f>
        <v>#VALUE!</v>
      </c>
      <c r="J27" s="175" t="e">
        <f>IF(ROUND(VALUE(SUBSTITUTE(連結実質赤字比率に係る赤字・黒字の構成分析!J$43,"▲", "-")), 2) &lt; 0, ABS(ROUND(VALUE(SUBSTITUTE(連結実質赤字比率に係る赤字・黒字の構成分析!J$43,"▲", "-")), 2)), NA())</f>
        <v>#VALUE!</v>
      </c>
      <c r="K27" s="175" t="e">
        <f>IF(ROUND(VALUE(SUBSTITUTE(連結実質赤字比率に係る赤字・黒字の構成分析!J$43,"▲", "-")), 2) &gt;= 0, ABS(ROUND(VALUE(SUBSTITUTE(連結実質赤字比率に係る赤字・黒字の構成分析!J$43,"▲", "-")), 2)), NA())</f>
        <v>#VALUE!</v>
      </c>
    </row>
    <row r="28" spans="1:11" x14ac:dyDescent="0.2">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2">
      <c r="A29" s="175" t="str">
        <f>IF(連結実質赤字比率に係る赤字・黒字の構成分析!C$41="",NA(),連結実質赤字比率に係る赤字・黒字の構成分析!C$41)</f>
        <v>介護サービス事業</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v>
      </c>
    </row>
    <row r="30" spans="1:11" x14ac:dyDescent="0.2">
      <c r="A30" s="175" t="str">
        <f>IF(連結実質赤字比率に係る赤字・黒字の構成分析!C$40="",NA(),連結実質赤字比率に係る赤字・黒字の構成分析!C$40)</f>
        <v>後期高齢者医療特別会計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0.06</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0.09</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0.09</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0.1</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0.12</v>
      </c>
    </row>
    <row r="31" spans="1:11" x14ac:dyDescent="0.2">
      <c r="A31" s="175" t="str">
        <f>IF(連結実質赤字比率に係る赤字・黒字の構成分析!C$39="",NA(),連結実質赤字比率に係る赤字・黒字の構成分析!C$39)</f>
        <v>農業集落排水事業特別会計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0.16</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0.05</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1.1499999999999999</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0.05</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0.26</v>
      </c>
    </row>
    <row r="32" spans="1:11" x14ac:dyDescent="0.2">
      <c r="A32" s="175" t="str">
        <f>IF(連結実質赤字比率に係る赤字・黒字の構成分析!C$38="",NA(),連結実質赤字比率に係る赤字・黒字の構成分析!C$38)</f>
        <v>公共下水道事業特別会計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0.39</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0.16</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0.4</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0.33</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0.43</v>
      </c>
    </row>
    <row r="33" spans="1:16" x14ac:dyDescent="0.2">
      <c r="A33" s="175" t="str">
        <f>IF(連結実質赤字比率に係る赤字・黒字の構成分析!C$37="",NA(),連結実質赤字比率に係る赤字・黒字の構成分析!C$37)</f>
        <v>国民健康保険特別会計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0.32</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0.27</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0.78</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0.36</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0.51</v>
      </c>
    </row>
    <row r="34" spans="1:16" x14ac:dyDescent="0.2">
      <c r="A34" s="175" t="str">
        <f>IF(連結実質赤字比率に係る赤字・黒字の構成分析!C$36="",NA(),連結実質赤字比率に係る赤字・黒字の構成分析!C$36)</f>
        <v>介護保険事業特別会計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1.33</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1.21</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1.54</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1.99</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2.02</v>
      </c>
    </row>
    <row r="35" spans="1:16" x14ac:dyDescent="0.2">
      <c r="A35" s="175" t="str">
        <f>IF(連結実質赤字比率に係る赤字・黒字の構成分析!C$35="",NA(),連結実質赤字比率に係る赤字・黒字の構成分析!C$35)</f>
        <v>水道事業会計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3.9</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3.54</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2.81</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2.25</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2.85</v>
      </c>
    </row>
    <row r="36" spans="1:16" x14ac:dyDescent="0.2">
      <c r="A36" s="175" t="str">
        <f>IF(連結実質赤字比率に係る赤字・黒字の構成分析!C$34="",NA(),連結実質赤字比率に係る赤字・黒字の構成分析!C$34)</f>
        <v>一般会計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11.17</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12.52</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11.19</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9.77</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10.82</v>
      </c>
    </row>
    <row r="39" spans="1:16" x14ac:dyDescent="0.2">
      <c r="A39" s="144" t="s">
        <v>62</v>
      </c>
    </row>
    <row r="40" spans="1:16" x14ac:dyDescent="0.2">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2">
      <c r="A41" s="176"/>
      <c r="B41" s="176" t="s">
        <v>63</v>
      </c>
      <c r="C41" s="176"/>
      <c r="D41" s="176" t="s">
        <v>64</v>
      </c>
      <c r="E41" s="176" t="s">
        <v>63</v>
      </c>
      <c r="F41" s="176"/>
      <c r="G41" s="176" t="s">
        <v>64</v>
      </c>
      <c r="H41" s="176" t="s">
        <v>63</v>
      </c>
      <c r="I41" s="176"/>
      <c r="J41" s="176" t="s">
        <v>64</v>
      </c>
      <c r="K41" s="176" t="s">
        <v>63</v>
      </c>
      <c r="L41" s="176"/>
      <c r="M41" s="176" t="s">
        <v>64</v>
      </c>
      <c r="N41" s="176" t="s">
        <v>63</v>
      </c>
      <c r="O41" s="176"/>
      <c r="P41" s="176" t="s">
        <v>64</v>
      </c>
    </row>
    <row r="42" spans="1:16" x14ac:dyDescent="0.2">
      <c r="A42" s="176" t="s">
        <v>65</v>
      </c>
      <c r="B42" s="176"/>
      <c r="C42" s="176"/>
      <c r="D42" s="176">
        <f>'実質公債費比率（分子）の構造'!K$52</f>
        <v>311</v>
      </c>
      <c r="E42" s="176"/>
      <c r="F42" s="176"/>
      <c r="G42" s="176">
        <f>'実質公債費比率（分子）の構造'!L$52</f>
        <v>371</v>
      </c>
      <c r="H42" s="176"/>
      <c r="I42" s="176"/>
      <c r="J42" s="176">
        <f>'実質公債費比率（分子）の構造'!M$52</f>
        <v>414</v>
      </c>
      <c r="K42" s="176"/>
      <c r="L42" s="176"/>
      <c r="M42" s="176">
        <f>'実質公債費比率（分子）の構造'!N$52</f>
        <v>414</v>
      </c>
      <c r="N42" s="176"/>
      <c r="O42" s="176"/>
      <c r="P42" s="176">
        <f>'実質公債費比率（分子）の構造'!O$52</f>
        <v>413</v>
      </c>
    </row>
    <row r="43" spans="1:16" x14ac:dyDescent="0.2">
      <c r="A43" s="176" t="s">
        <v>66</v>
      </c>
      <c r="B43" s="176" t="str">
        <f>'実質公債費比率（分子）の構造'!K$51</f>
        <v>-</v>
      </c>
      <c r="C43" s="176"/>
      <c r="D43" s="176"/>
      <c r="E43" s="176" t="str">
        <f>'実質公債費比率（分子）の構造'!L$51</f>
        <v>-</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x14ac:dyDescent="0.2">
      <c r="A44" s="176" t="s">
        <v>67</v>
      </c>
      <c r="B44" s="176">
        <f>'実質公債費比率（分子）の構造'!K$50</f>
        <v>6</v>
      </c>
      <c r="C44" s="176"/>
      <c r="D44" s="176"/>
      <c r="E44" s="176">
        <f>'実質公債費比率（分子）の構造'!L$50</f>
        <v>7</v>
      </c>
      <c r="F44" s="176"/>
      <c r="G44" s="176"/>
      <c r="H44" s="176">
        <f>'実質公債費比率（分子）の構造'!M$50</f>
        <v>6</v>
      </c>
      <c r="I44" s="176"/>
      <c r="J44" s="176"/>
      <c r="K44" s="176">
        <f>'実質公債費比率（分子）の構造'!N$50</f>
        <v>6</v>
      </c>
      <c r="L44" s="176"/>
      <c r="M44" s="176"/>
      <c r="N44" s="176">
        <f>'実質公債費比率（分子）の構造'!O$50</f>
        <v>6</v>
      </c>
      <c r="O44" s="176"/>
      <c r="P44" s="176"/>
    </row>
    <row r="45" spans="1:16" x14ac:dyDescent="0.2">
      <c r="A45" s="176" t="s">
        <v>68</v>
      </c>
      <c r="B45" s="176">
        <f>'実質公債費比率（分子）の構造'!K$49</f>
        <v>6</v>
      </c>
      <c r="C45" s="176"/>
      <c r="D45" s="176"/>
      <c r="E45" s="176">
        <f>'実質公債費比率（分子）の構造'!L$49</f>
        <v>9</v>
      </c>
      <c r="F45" s="176"/>
      <c r="G45" s="176"/>
      <c r="H45" s="176">
        <f>'実質公債費比率（分子）の構造'!M$49</f>
        <v>7</v>
      </c>
      <c r="I45" s="176"/>
      <c r="J45" s="176"/>
      <c r="K45" s="176">
        <f>'実質公債費比率（分子）の構造'!N$49</f>
        <v>6</v>
      </c>
      <c r="L45" s="176"/>
      <c r="M45" s="176"/>
      <c r="N45" s="176">
        <f>'実質公債費比率（分子）の構造'!O$49</f>
        <v>8</v>
      </c>
      <c r="O45" s="176"/>
      <c r="P45" s="176"/>
    </row>
    <row r="46" spans="1:16" x14ac:dyDescent="0.2">
      <c r="A46" s="176" t="s">
        <v>69</v>
      </c>
      <c r="B46" s="176">
        <f>'実質公債費比率（分子）の構造'!K$48</f>
        <v>170</v>
      </c>
      <c r="C46" s="176"/>
      <c r="D46" s="176"/>
      <c r="E46" s="176">
        <f>'実質公債費比率（分子）の構造'!L$48</f>
        <v>180</v>
      </c>
      <c r="F46" s="176"/>
      <c r="G46" s="176"/>
      <c r="H46" s="176">
        <f>'実質公債費比率（分子）の構造'!M$48</f>
        <v>177</v>
      </c>
      <c r="I46" s="176"/>
      <c r="J46" s="176"/>
      <c r="K46" s="176">
        <f>'実質公債費比率（分子）の構造'!N$48</f>
        <v>175</v>
      </c>
      <c r="L46" s="176"/>
      <c r="M46" s="176"/>
      <c r="N46" s="176">
        <f>'実質公債費比率（分子）の構造'!O$48</f>
        <v>172</v>
      </c>
      <c r="O46" s="176"/>
      <c r="P46" s="176"/>
    </row>
    <row r="47" spans="1:16" x14ac:dyDescent="0.2">
      <c r="A47" s="176" t="s">
        <v>70</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2">
      <c r="A48" s="176" t="s">
        <v>71</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2">
      <c r="A49" s="176" t="s">
        <v>72</v>
      </c>
      <c r="B49" s="176">
        <f>'実質公債費比率（分子）の構造'!K$45</f>
        <v>329</v>
      </c>
      <c r="C49" s="176"/>
      <c r="D49" s="176"/>
      <c r="E49" s="176">
        <f>'実質公債費比率（分子）の構造'!L$45</f>
        <v>408</v>
      </c>
      <c r="F49" s="176"/>
      <c r="G49" s="176"/>
      <c r="H49" s="176">
        <f>'実質公債費比率（分子）の構造'!M$45</f>
        <v>461</v>
      </c>
      <c r="I49" s="176"/>
      <c r="J49" s="176"/>
      <c r="K49" s="176">
        <f>'実質公債費比率（分子）の構造'!N$45</f>
        <v>457</v>
      </c>
      <c r="L49" s="176"/>
      <c r="M49" s="176"/>
      <c r="N49" s="176">
        <f>'実質公債費比率（分子）の構造'!O$45</f>
        <v>463</v>
      </c>
      <c r="O49" s="176"/>
      <c r="P49" s="176"/>
    </row>
    <row r="50" spans="1:16" x14ac:dyDescent="0.2">
      <c r="A50" s="176" t="s">
        <v>73</v>
      </c>
      <c r="B50" s="176" t="e">
        <f>NA()</f>
        <v>#N/A</v>
      </c>
      <c r="C50" s="176">
        <f>IF(ISNUMBER('実質公債費比率（分子）の構造'!K$53),'実質公債費比率（分子）の構造'!K$53,NA())</f>
        <v>200</v>
      </c>
      <c r="D50" s="176" t="e">
        <f>NA()</f>
        <v>#N/A</v>
      </c>
      <c r="E50" s="176" t="e">
        <f>NA()</f>
        <v>#N/A</v>
      </c>
      <c r="F50" s="176">
        <f>IF(ISNUMBER('実質公債費比率（分子）の構造'!L$53),'実質公債費比率（分子）の構造'!L$53,NA())</f>
        <v>233</v>
      </c>
      <c r="G50" s="176" t="e">
        <f>NA()</f>
        <v>#N/A</v>
      </c>
      <c r="H50" s="176" t="e">
        <f>NA()</f>
        <v>#N/A</v>
      </c>
      <c r="I50" s="176">
        <f>IF(ISNUMBER('実質公債費比率（分子）の構造'!M$53),'実質公債費比率（分子）の構造'!M$53,NA())</f>
        <v>237</v>
      </c>
      <c r="J50" s="176" t="e">
        <f>NA()</f>
        <v>#N/A</v>
      </c>
      <c r="K50" s="176" t="e">
        <f>NA()</f>
        <v>#N/A</v>
      </c>
      <c r="L50" s="176">
        <f>IF(ISNUMBER('実質公債費比率（分子）の構造'!N$53),'実質公債費比率（分子）の構造'!N$53,NA())</f>
        <v>230</v>
      </c>
      <c r="M50" s="176" t="e">
        <f>NA()</f>
        <v>#N/A</v>
      </c>
      <c r="N50" s="176" t="e">
        <f>NA()</f>
        <v>#N/A</v>
      </c>
      <c r="O50" s="176">
        <f>IF(ISNUMBER('実質公債費比率（分子）の構造'!O$53),'実質公債費比率（分子）の構造'!O$53,NA())</f>
        <v>236</v>
      </c>
      <c r="P50" s="176" t="e">
        <f>NA()</f>
        <v>#N/A</v>
      </c>
    </row>
    <row r="53" spans="1:16" x14ac:dyDescent="0.2">
      <c r="A53" s="144" t="s">
        <v>74</v>
      </c>
    </row>
    <row r="54" spans="1:16" x14ac:dyDescent="0.2">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2">
      <c r="A55" s="175"/>
      <c r="B55" s="175" t="s">
        <v>75</v>
      </c>
      <c r="C55" s="175"/>
      <c r="D55" s="175" t="s">
        <v>76</v>
      </c>
      <c r="E55" s="175" t="s">
        <v>75</v>
      </c>
      <c r="F55" s="175"/>
      <c r="G55" s="175" t="s">
        <v>76</v>
      </c>
      <c r="H55" s="175" t="s">
        <v>75</v>
      </c>
      <c r="I55" s="175"/>
      <c r="J55" s="175" t="s">
        <v>76</v>
      </c>
      <c r="K55" s="175" t="s">
        <v>75</v>
      </c>
      <c r="L55" s="175"/>
      <c r="M55" s="175" t="s">
        <v>76</v>
      </c>
      <c r="N55" s="175" t="s">
        <v>75</v>
      </c>
      <c r="O55" s="175"/>
      <c r="P55" s="175" t="s">
        <v>76</v>
      </c>
    </row>
    <row r="56" spans="1:16" x14ac:dyDescent="0.2">
      <c r="A56" s="175" t="s">
        <v>45</v>
      </c>
      <c r="B56" s="175"/>
      <c r="C56" s="175"/>
      <c r="D56" s="175">
        <f>'将来負担比率（分子）の構造'!I$52</f>
        <v>4047</v>
      </c>
      <c r="E56" s="175"/>
      <c r="F56" s="175"/>
      <c r="G56" s="175">
        <f>'将来負担比率（分子）の構造'!J$52</f>
        <v>3871</v>
      </c>
      <c r="H56" s="175"/>
      <c r="I56" s="175"/>
      <c r="J56" s="175">
        <f>'将来負担比率（分子）の構造'!K$52</f>
        <v>3566</v>
      </c>
      <c r="K56" s="175"/>
      <c r="L56" s="175"/>
      <c r="M56" s="175">
        <f>'将来負担比率（分子）の構造'!L$52</f>
        <v>3198</v>
      </c>
      <c r="N56" s="175"/>
      <c r="O56" s="175"/>
      <c r="P56" s="175">
        <f>'将来負担比率（分子）の構造'!M$52</f>
        <v>3195</v>
      </c>
    </row>
    <row r="57" spans="1:16" x14ac:dyDescent="0.2">
      <c r="A57" s="175" t="s">
        <v>44</v>
      </c>
      <c r="B57" s="175"/>
      <c r="C57" s="175"/>
      <c r="D57" s="175">
        <f>'将来負担比率（分子）の構造'!I$51</f>
        <v>37</v>
      </c>
      <c r="E57" s="175"/>
      <c r="F57" s="175"/>
      <c r="G57" s="175">
        <f>'将来負担比率（分子）の構造'!J$51</f>
        <v>45</v>
      </c>
      <c r="H57" s="175"/>
      <c r="I57" s="175"/>
      <c r="J57" s="175">
        <f>'将来負担比率（分子）の構造'!K$51</f>
        <v>42</v>
      </c>
      <c r="K57" s="175"/>
      <c r="L57" s="175"/>
      <c r="M57" s="175">
        <f>'将来負担比率（分子）の構造'!L$51</f>
        <v>38</v>
      </c>
      <c r="N57" s="175"/>
      <c r="O57" s="175"/>
      <c r="P57" s="175">
        <f>'将来負担比率（分子）の構造'!M$51</f>
        <v>36</v>
      </c>
    </row>
    <row r="58" spans="1:16" x14ac:dyDescent="0.2">
      <c r="A58" s="175" t="s">
        <v>43</v>
      </c>
      <c r="B58" s="175"/>
      <c r="C58" s="175"/>
      <c r="D58" s="175">
        <f>'将来負担比率（分子）の構造'!I$50</f>
        <v>1241</v>
      </c>
      <c r="E58" s="175"/>
      <c r="F58" s="175"/>
      <c r="G58" s="175">
        <f>'将来負担比率（分子）の構造'!J$50</f>
        <v>1304</v>
      </c>
      <c r="H58" s="175"/>
      <c r="I58" s="175"/>
      <c r="J58" s="175">
        <f>'将来負担比率（分子）の構造'!K$50</f>
        <v>1519</v>
      </c>
      <c r="K58" s="175"/>
      <c r="L58" s="175"/>
      <c r="M58" s="175">
        <f>'将来負担比率（分子）の構造'!L$50</f>
        <v>2207</v>
      </c>
      <c r="N58" s="175"/>
      <c r="O58" s="175"/>
      <c r="P58" s="175">
        <f>'将来負担比率（分子）の構造'!M$50</f>
        <v>2668</v>
      </c>
    </row>
    <row r="59" spans="1:16" x14ac:dyDescent="0.2">
      <c r="A59" s="175" t="s">
        <v>41</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2">
      <c r="A60" s="175" t="s">
        <v>40</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2">
      <c r="A61" s="175" t="s">
        <v>38</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2">
      <c r="A62" s="175" t="s">
        <v>37</v>
      </c>
      <c r="B62" s="175">
        <f>'将来負担比率（分子）の構造'!I$45</f>
        <v>301</v>
      </c>
      <c r="C62" s="175"/>
      <c r="D62" s="175"/>
      <c r="E62" s="175">
        <f>'将来負担比率（分子）の構造'!J$45</f>
        <v>307</v>
      </c>
      <c r="F62" s="175"/>
      <c r="G62" s="175"/>
      <c r="H62" s="175">
        <f>'将来負担比率（分子）の構造'!K$45</f>
        <v>324</v>
      </c>
      <c r="I62" s="175"/>
      <c r="J62" s="175"/>
      <c r="K62" s="175">
        <f>'将来負担比率（分子）の構造'!L$45</f>
        <v>322</v>
      </c>
      <c r="L62" s="175"/>
      <c r="M62" s="175"/>
      <c r="N62" s="175">
        <f>'将来負担比率（分子）の構造'!M$45</f>
        <v>319</v>
      </c>
      <c r="O62" s="175"/>
      <c r="P62" s="175"/>
    </row>
    <row r="63" spans="1:16" x14ac:dyDescent="0.2">
      <c r="A63" s="175" t="s">
        <v>36</v>
      </c>
      <c r="B63" s="175">
        <f>'将来負担比率（分子）の構造'!I$44</f>
        <v>6</v>
      </c>
      <c r="C63" s="175"/>
      <c r="D63" s="175"/>
      <c r="E63" s="175">
        <f>'将来負担比率（分子）の構造'!J$44</f>
        <v>12</v>
      </c>
      <c r="F63" s="175"/>
      <c r="G63" s="175"/>
      <c r="H63" s="175">
        <f>'将来負担比率（分子）の構造'!K$44</f>
        <v>5</v>
      </c>
      <c r="I63" s="175"/>
      <c r="J63" s="175"/>
      <c r="K63" s="175">
        <f>'将来負担比率（分子）の構造'!L$44</f>
        <v>6</v>
      </c>
      <c r="L63" s="175"/>
      <c r="M63" s="175"/>
      <c r="N63" s="175" t="str">
        <f>'将来負担比率（分子）の構造'!M$44</f>
        <v>-</v>
      </c>
      <c r="O63" s="175"/>
      <c r="P63" s="175"/>
    </row>
    <row r="64" spans="1:16" x14ac:dyDescent="0.2">
      <c r="A64" s="175" t="s">
        <v>35</v>
      </c>
      <c r="B64" s="175">
        <f>'将来負担比率（分子）の構造'!I$43</f>
        <v>1737</v>
      </c>
      <c r="C64" s="175"/>
      <c r="D64" s="175"/>
      <c r="E64" s="175">
        <f>'将来負担比率（分子）の構造'!J$43</f>
        <v>1666</v>
      </c>
      <c r="F64" s="175"/>
      <c r="G64" s="175"/>
      <c r="H64" s="175">
        <f>'将来負担比率（分子）の構造'!K$43</f>
        <v>1536</v>
      </c>
      <c r="I64" s="175"/>
      <c r="J64" s="175"/>
      <c r="K64" s="175">
        <f>'将来負担比率（分子）の構造'!L$43</f>
        <v>1404</v>
      </c>
      <c r="L64" s="175"/>
      <c r="M64" s="175"/>
      <c r="N64" s="175">
        <f>'将来負担比率（分子）の構造'!M$43</f>
        <v>1321</v>
      </c>
      <c r="O64" s="175"/>
      <c r="P64" s="175"/>
    </row>
    <row r="65" spans="1:16" x14ac:dyDescent="0.2">
      <c r="A65" s="175" t="s">
        <v>34</v>
      </c>
      <c r="B65" s="175">
        <f>'将来負担比率（分子）の構造'!I$42</f>
        <v>6</v>
      </c>
      <c r="C65" s="175"/>
      <c r="D65" s="175"/>
      <c r="E65" s="175">
        <f>'将来負担比率（分子）の構造'!J$42</f>
        <v>35</v>
      </c>
      <c r="F65" s="175"/>
      <c r="G65" s="175"/>
      <c r="H65" s="175">
        <f>'将来負担比率（分子）の構造'!K$42</f>
        <v>29</v>
      </c>
      <c r="I65" s="175"/>
      <c r="J65" s="175"/>
      <c r="K65" s="175">
        <f>'将来負担比率（分子）の構造'!L$42</f>
        <v>23</v>
      </c>
      <c r="L65" s="175"/>
      <c r="M65" s="175"/>
      <c r="N65" s="175">
        <f>'将来負担比率（分子）の構造'!M$42</f>
        <v>18</v>
      </c>
      <c r="O65" s="175"/>
      <c r="P65" s="175"/>
    </row>
    <row r="66" spans="1:16" x14ac:dyDescent="0.2">
      <c r="A66" s="175" t="s">
        <v>33</v>
      </c>
      <c r="B66" s="175">
        <f>'将来負担比率（分子）の構造'!I$41</f>
        <v>4469</v>
      </c>
      <c r="C66" s="175"/>
      <c r="D66" s="175"/>
      <c r="E66" s="175">
        <f>'将来負担比率（分子）の構造'!J$41</f>
        <v>4420</v>
      </c>
      <c r="F66" s="175"/>
      <c r="G66" s="175"/>
      <c r="H66" s="175">
        <f>'将来負担比率（分子）の構造'!K$41</f>
        <v>4173</v>
      </c>
      <c r="I66" s="175"/>
      <c r="J66" s="175"/>
      <c r="K66" s="175">
        <f>'将来負担比率（分子）の構造'!L$41</f>
        <v>3913</v>
      </c>
      <c r="L66" s="175"/>
      <c r="M66" s="175"/>
      <c r="N66" s="175">
        <f>'将来負担比率（分子）の構造'!M$41</f>
        <v>3695</v>
      </c>
      <c r="O66" s="175"/>
      <c r="P66" s="175"/>
    </row>
    <row r="67" spans="1:16" x14ac:dyDescent="0.2">
      <c r="A67" s="175" t="s">
        <v>77</v>
      </c>
      <c r="B67" s="175" t="e">
        <f>NA()</f>
        <v>#N/A</v>
      </c>
      <c r="C67" s="175">
        <f>IF(ISNUMBER('将来負担比率（分子）の構造'!I$53), IF('将来負担比率（分子）の構造'!I$53 &lt; 0, 0, '将来負担比率（分子）の構造'!I$53), NA())</f>
        <v>1195</v>
      </c>
      <c r="D67" s="175" t="e">
        <f>NA()</f>
        <v>#N/A</v>
      </c>
      <c r="E67" s="175" t="e">
        <f>NA()</f>
        <v>#N/A</v>
      </c>
      <c r="F67" s="175">
        <f>IF(ISNUMBER('将来負担比率（分子）の構造'!J$53), IF('将来負担比率（分子）の構造'!J$53 &lt; 0, 0, '将来負担比率（分子）の構造'!J$53), NA())</f>
        <v>1219</v>
      </c>
      <c r="G67" s="175" t="e">
        <f>NA()</f>
        <v>#N/A</v>
      </c>
      <c r="H67" s="175" t="e">
        <f>NA()</f>
        <v>#N/A</v>
      </c>
      <c r="I67" s="175">
        <f>IF(ISNUMBER('将来負担比率（分子）の構造'!K$53), IF('将来負担比率（分子）の構造'!K$53 &lt; 0, 0, '将来負担比率（分子）の構造'!K$53), NA())</f>
        <v>940</v>
      </c>
      <c r="J67" s="175" t="e">
        <f>NA()</f>
        <v>#N/A</v>
      </c>
      <c r="K67" s="175" t="e">
        <f>NA()</f>
        <v>#N/A</v>
      </c>
      <c r="L67" s="175">
        <f>IF(ISNUMBER('将来負担比率（分子）の構造'!L$53), IF('将来負担比率（分子）の構造'!L$53 &lt; 0, 0, '将来負担比率（分子）の構造'!L$53), NA())</f>
        <v>224</v>
      </c>
      <c r="M67" s="175" t="e">
        <f>NA()</f>
        <v>#N/A</v>
      </c>
      <c r="N67" s="175" t="e">
        <f>NA()</f>
        <v>#N/A</v>
      </c>
      <c r="O67" s="175">
        <f>IF(ISNUMBER('将来負担比率（分子）の構造'!M$53), IF('将来負担比率（分子）の構造'!M$53 &lt; 0, 0, '将来負担比率（分子）の構造'!M$53), NA())</f>
        <v>0</v>
      </c>
      <c r="P67" s="175" t="e">
        <f>NA()</f>
        <v>#N/A</v>
      </c>
    </row>
    <row r="70" spans="1:16" x14ac:dyDescent="0.2">
      <c r="A70" s="177" t="s">
        <v>78</v>
      </c>
      <c r="B70" s="177"/>
      <c r="C70" s="177"/>
      <c r="D70" s="177"/>
      <c r="E70" s="177"/>
      <c r="F70" s="177"/>
    </row>
    <row r="71" spans="1:16" x14ac:dyDescent="0.2">
      <c r="A71" s="178"/>
      <c r="B71" s="178" t="str">
        <f>基金残高に係る経年分析!F54</f>
        <v>R02</v>
      </c>
      <c r="C71" s="178" t="str">
        <f>基金残高に係る経年分析!G54</f>
        <v>R03</v>
      </c>
      <c r="D71" s="178" t="str">
        <f>基金残高に係る経年分析!H54</f>
        <v>R04</v>
      </c>
    </row>
    <row r="72" spans="1:16" x14ac:dyDescent="0.2">
      <c r="A72" s="178" t="s">
        <v>79</v>
      </c>
      <c r="B72" s="179">
        <f>基金残高に係る経年分析!F55</f>
        <v>766</v>
      </c>
      <c r="C72" s="179">
        <f>基金残高に係る経年分析!G55</f>
        <v>1067</v>
      </c>
      <c r="D72" s="179">
        <f>基金残高に係る経年分析!H55</f>
        <v>922</v>
      </c>
    </row>
    <row r="73" spans="1:16" x14ac:dyDescent="0.2">
      <c r="A73" s="178" t="s">
        <v>80</v>
      </c>
      <c r="B73" s="179">
        <f>基金残高に係る経年分析!F56</f>
        <v>279</v>
      </c>
      <c r="C73" s="179">
        <f>基金残高に係る経年分析!G56</f>
        <v>409</v>
      </c>
      <c r="D73" s="179">
        <f>基金残高に係る経年分析!H56</f>
        <v>409</v>
      </c>
    </row>
    <row r="74" spans="1:16" x14ac:dyDescent="0.2">
      <c r="A74" s="178" t="s">
        <v>81</v>
      </c>
      <c r="B74" s="179">
        <f>基金残高に係る経年分析!F57</f>
        <v>315</v>
      </c>
      <c r="C74" s="179">
        <f>基金残高に係る経年分析!G57</f>
        <v>500</v>
      </c>
      <c r="D74" s="179">
        <f>基金残高に係る経年分析!H57</f>
        <v>1012</v>
      </c>
    </row>
  </sheetData>
  <sheetProtection algorithmName="SHA-512" hashValue="fMjTyC0ekQt1K27Zl5bXKB5GYg45vGLUR453YxETc2g1+mkCPRbqt/CEUBb/9WBu06wZsgWpnl+hchzb67/oiQ==" saltValue="SEYXGp1BJQsM5zTh5Bpln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2024-08-27T06:26:00Z</cp:lastPrinted>
  <dcterms:created xsi:type="dcterms:W3CDTF">2024-02-05T00:08:00Z</dcterms:created>
  <dcterms:modified xsi:type="dcterms:W3CDTF">2024-09-12T08:12:06Z</dcterms:modified>
  <cp:category/>
</cp:coreProperties>
</file>