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120" yWindow="-120" windowWidth="29040" windowHeight="15720"/>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9"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0" r:id="rId14"/>
    <sheet name="施設類型別ストック情報分析表①" sheetId="21" r:id="rId15"/>
    <sheet name="施設類型別ストック情報分析表②" sheetId="22"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AM35" i="10"/>
  <c r="C35" i="10"/>
  <c r="BW34" i="10"/>
  <c r="BW35" i="10" s="1"/>
  <c r="AM34" i="10"/>
  <c r="U34" i="10"/>
  <c r="U35" i="10" s="1"/>
  <c r="U36" i="10" s="1"/>
  <c r="C34" i="10"/>
  <c r="BW36" i="10" l="1"/>
  <c r="BW37" i="10" s="1"/>
  <c r="BW38" i="10" s="1"/>
  <c r="BW39" i="10" s="1"/>
  <c r="BW40" i="10" s="1"/>
  <c r="BW41" i="10" s="1"/>
  <c r="BW42" i="10" s="1"/>
  <c r="BW43" i="10" s="1"/>
  <c r="CO34" i="10"/>
  <c r="BE34" i="10"/>
  <c r="BE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<sst xmlns="http://schemas.openxmlformats.org/spreadsheetml/2006/main" count="1111" uniqueCount="621">
  <si>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</si>
  <si>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</si>
  <si>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</si>
  <si>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</si>
  <si>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</si>
  <si>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</si>
  <si>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</si>
  <si>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</si>
  <si>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</si>
  <si>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</si>
  <si>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</si>
  <si>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</si>
  <si>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</si>
  <si>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</si>
  <si>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</si>
  <si>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</si>
  <si>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</si>
  <si>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</si>
  <si>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</si>
  <si>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</si>
  <si>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</si>
  <si>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</si>
  <si>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</si>
  <si>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</si>
  <si>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</si>
  <si>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</si>
  <si>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</si>
  <si>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</si>
  <si>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</si>
  <si>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</si>
  <si>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</si>
  <si>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</si>
  <si>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</si>
  <si>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</si>
  <si>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</si>
  <si>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</si>
  <si>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</si>
  <si>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</si>
  <si>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</si>
  <si>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</si>
  <si>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</si>
  <si>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</si>
  <si>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</si>
  <si>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</si>
  <si>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</si>
  <si>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</si>
  <si>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</si>
  <si>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</si>
  <si>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</si>
  <si>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</si>
  <si>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</si>
  <si>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</si>
  <si>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</si>
  <si>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</si>
  <si>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</si>
  <si>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</si>
  <si>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</si>
  <si>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</si>
  <si>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</si>
  <si>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</si>
  <si>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</si>
  <si>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</si>
  <si>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</si>
  <si>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</si>
  <si>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</si>
  <si>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</si>
  <si>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</si>
  <si>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</si>
  <si>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</si>
  <si>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</si>
  <si>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</si>
  <si>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</si>
  <si>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</si>
  <si>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</si>
  <si>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</si>
  <si>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</si>
  <si>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</si>
  <si>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</si>
  <si>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</si>
  <si>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</si>
  <si>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</si>
  <si>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</si>
  <si>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</si>
  <si>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</si>
  <si>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</si>
  <si>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</si>
  <si>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</si>
  <si>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</si>
  <si>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</si>
  <si>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</si>
  <si>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</si>
  <si>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</si>
  <si>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</si>
  <si>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</si>
  <si>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</si>
  <si>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</si>
  <si>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</si>
  <si>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</si>
  <si>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</si>
  <si>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</si>
  <si>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大石田町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</si>
  <si>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</si>
  <si>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</si>
  <si>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</si>
  <si>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</si>
  <si>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</si>
  <si>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</si>
  <si>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</si>
  <si>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</si>
  <si>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</si>
  <si>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</si>
  <si>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</si>
  <si>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</si>
  <si>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</si>
  <si>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</si>
  <si>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</si>
  <si>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</si>
  <si>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</si>
  <si>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</si>
  <si>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</si>
  <si>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</si>
  <si>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</si>
  <si>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</si>
  <si>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</si>
  <si>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</si>
  <si>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</si>
  <si>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</si>
  <si>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</si>
  <si>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</si>
  <si>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</si>
  <si>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</si>
  <si>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</si>
  <si>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</si>
  <si>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</si>
  <si>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</si>
  <si>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</si>
  <si>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</si>
  <si>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</si>
  <si>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</si>
  <si>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</si>
  <si>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</si>
  <si>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</si>
  <si>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</si>
  <si>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</si>
  <si>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</si>
  <si>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</si>
  <si>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</si>
  <si>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</si>
  <si>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</si>
  <si>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</si>
  <si>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</si>
  <si>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</si>
  <si>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</si>
  <si>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</si>
  <si>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-3.0</t>
    <phoneticPr fontId="5"/>
  </si>
  <si>
    <t>基準財政需要額</t>
    <phoneticPr fontId="25"/>
  </si>
  <si>
    <t>うち日本人(％)</t>
    <phoneticPr fontId="5"/>
  </si>
  <si>
    <t>-3.0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</si>
  <si>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</si>
  <si>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</si>
  <si>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</si>
  <si>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</si>
  <si>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</si>
  <si>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</si>
  <si>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</si>
  <si>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</si>
  <si>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</si>
  <si>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</si>
  <si>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</si>
  <si>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</si>
  <si>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</si>
  <si>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</si>
  <si>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</si>
  <si>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</si>
  <si>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</si>
  <si>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</si>
  <si>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</si>
  <si>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</si>
  <si>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</si>
  <si>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</si>
  <si>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</si>
  <si>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</si>
  <si>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</si>
  <si>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</si>
  <si>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</si>
  <si>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</si>
  <si>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</si>
  <si>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</si>
  <si>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</si>
  <si>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</si>
  <si>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</si>
  <si>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</si>
  <si>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</si>
  <si>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</si>
  <si>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</si>
  <si>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</si>
  <si>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</si>
  <si>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</si>
  <si>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</si>
  <si>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</si>
  <si>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</si>
  <si>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</si>
  <si>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</si>
  <si>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</si>
  <si>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</si>
  <si>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</si>
  <si>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</si>
  <si>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</si>
  <si>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</si>
  <si>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</si>
  <si>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</si>
  <si>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</si>
  <si>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</si>
  <si>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</si>
  <si>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</si>
  <si>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</si>
  <si>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</si>
  <si>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</si>
  <si>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</si>
  <si>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</si>
  <si>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</si>
  <si>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</si>
  <si>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山形県大石田町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</si>
  <si>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</si>
  <si>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</si>
  <si>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</si>
  <si>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</si>
  <si>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</si>
  <si>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</si>
  <si>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</si>
  <si>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</si>
  <si>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</si>
  <si>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</si>
  <si>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</si>
  <si>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</si>
  <si>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</si>
  <si>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</si>
  <si>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</si>
  <si>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</si>
  <si>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</si>
  <si>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</si>
  <si>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</si>
  <si>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</si>
  <si>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</si>
  <si>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</si>
  <si>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</si>
  <si>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</si>
  <si>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</si>
  <si>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</si>
  <si>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</si>
  <si>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</si>
  <si>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</si>
  <si>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</si>
  <si>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</si>
  <si>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</si>
  <si>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</si>
  <si>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</si>
  <si>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</si>
  <si>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</si>
  <si>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</si>
  <si>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</si>
  <si>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</si>
  <si>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</si>
  <si>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</si>
  <si>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</si>
  <si>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</si>
  <si>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</si>
  <si>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</si>
  <si>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</si>
  <si>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</si>
  <si>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</si>
  <si>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</si>
  <si>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</si>
  <si>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</si>
  <si>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</si>
  <si>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</si>
  <si>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</si>
  <si>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</si>
  <si>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</si>
  <si>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</si>
  <si>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</si>
  <si>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</si>
  <si>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</si>
  <si>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</si>
  <si>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</si>
  <si>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</si>
  <si>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</si>
  <si>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</si>
  <si>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</si>
  <si>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</si>
  <si>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</si>
  <si>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</si>
  <si>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</si>
  <si>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</si>
  <si>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</si>
  <si>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</si>
  <si>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</si>
  <si>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</si>
  <si>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</si>
  <si>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</si>
  <si>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</si>
  <si>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</si>
  <si>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</si>
  <si>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</si>
  <si>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</si>
  <si>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</si>
  <si>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</si>
  <si>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</si>
  <si>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</si>
  <si>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</si>
  <si>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</si>
  <si>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</si>
  <si>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</si>
  <si>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</si>
  <si>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</si>
  <si>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</si>
  <si>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</si>
  <si>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</si>
  <si>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</si>
  <si>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</si>
  <si>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</si>
  <si>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</si>
  <si>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</si>
  <si>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</si>
  <si>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</si>
  <si>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</si>
  <si>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</si>
  <si>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</si>
  <si>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</si>
  <si>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</si>
  <si>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</si>
  <si>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</si>
  <si>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</si>
  <si>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</si>
  <si>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</si>
  <si>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</si>
  <si>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</si>
  <si>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</si>
  <si>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</si>
  <si>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</si>
  <si>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</si>
  <si>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</si>
  <si>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</si>
  <si>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</si>
  <si>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</si>
  <si>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</si>
  <si>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</si>
  <si>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</si>
  <si>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</si>
  <si>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</si>
  <si>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</si>
  <si>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</si>
  <si>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</si>
  <si>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</si>
  <si>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</si>
  <si>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</si>
  <si>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</si>
  <si>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</si>
  <si>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</si>
  <si>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</si>
  <si>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</si>
  <si>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</si>
  <si>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</si>
  <si>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</si>
  <si>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</si>
  <si>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</si>
  <si>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</si>
  <si>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</si>
  <si>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</si>
  <si>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</si>
  <si>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</si>
  <si>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</si>
  <si>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</si>
  <si>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</si>
  <si>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山形県大石田町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</si>
  <si>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</si>
  <si>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</si>
  <si>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</si>
  <si>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</si>
  <si>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</si>
  <si>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</si>
  <si>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</si>
  <si>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</si>
  <si>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</si>
  <si>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</si>
  <si>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</si>
  <si>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</si>
  <si>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</si>
  <si>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</si>
  <si>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</si>
  <si>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</si>
  <si>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</si>
  <si>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</si>
  <si>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</si>
  <si>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</si>
  <si>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</si>
  <si>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</si>
  <si>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</si>
  <si>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</si>
  <si>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</si>
  <si>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</si>
  <si>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</si>
  <si>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</si>
  <si>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</si>
  <si>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</si>
  <si>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</si>
  <si>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</si>
  <si>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</si>
  <si>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</si>
  <si>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</si>
  <si>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</si>
  <si>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</si>
  <si>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次年子簡易水道特別会計</t>
    <phoneticPr fontId="5"/>
  </si>
  <si>
    <t>法非適用企業</t>
    <phoneticPr fontId="5"/>
  </si>
  <si>
    <t>農業集落排水事業特別会計</t>
    <phoneticPr fontId="5"/>
  </si>
  <si>
    <t>-</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</si>
  <si>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</si>
  <si>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</si>
  <si>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</si>
  <si>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</si>
  <si>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</si>
  <si>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</si>
  <si>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総費用
（歳出）</t>
    <phoneticPr fontId="5"/>
  </si>
  <si>
    <t>純損益
（形式収支）</t>
    <phoneticPr fontId="5"/>
  </si>
  <si>
    <t>資金剰余額
/不足額
（実質収支）</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</si>
  <si>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</si>
  <si>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</si>
  <si>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</si>
  <si>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</si>
  <si>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</si>
  <si>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</si>
  <si>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</si>
  <si>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</si>
  <si>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</si>
  <si>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</si>
  <si>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</si>
  <si>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</si>
  <si>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</si>
  <si>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</si>
  <si>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</si>
  <si>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</si>
  <si>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</si>
  <si>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</si>
  <si>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</si>
  <si>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</si>
  <si>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</si>
  <si>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</si>
  <si>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</si>
  <si>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</si>
  <si>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</si>
  <si>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</si>
  <si>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</si>
  <si>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t>
    <phoneticPr fontId="5"/>
  </si>
  <si>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</si>
  <si>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</si>
  <si>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</si>
  <si>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</si>
  <si>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</si>
  <si>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</si>
  <si>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</si>
  <si>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</si>
  <si>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</si>
  <si>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</si>
  <si>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</si>
  <si>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</si>
  <si>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</si>
  <si>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</si>
  <si>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</si>
  <si>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t>
    <phoneticPr fontId="5"/>
  </si>
  <si>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</si>
  <si>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</si>
  <si>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</si>
  <si>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</si>
  <si>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</si>
  <si>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</si>
  <si>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</si>
  <si>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</si>
  <si>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</si>
  <si>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</si>
  <si>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</si>
  <si>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</si>
  <si>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</si>
  <si>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</si>
  <si>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農業集落排水事業特別会計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</si>
  <si>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</si>
  <si>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</si>
  <si>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次年子簡易水道特別会計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</si>
  <si>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</si>
  <si>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</si>
  <si>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</si>
  <si>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</si>
  <si>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</si>
  <si>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</si>
  <si>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</si>
  <si>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</si>
  <si>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</si>
  <si>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</si>
  <si>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</si>
  <si>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</si>
  <si>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</si>
  <si>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</si>
  <si>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</si>
  <si>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</si>
  <si>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t>
    <phoneticPr fontId="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</si>
  <si>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</si>
  <si>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</si>
  <si>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</si>
  <si>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t>
    <phoneticPr fontId="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</si>
  <si>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</si>
  <si>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</si>
  <si>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</si>
  <si>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</si>
  <si>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</si>
  <si>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</si>
  <si>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</si>
  <si>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</si>
  <si>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</si>
  <si>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</si>
  <si>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</si>
  <si>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</si>
  <si>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</si>
  <si>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</si>
  <si>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</si>
  <si>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</si>
  <si>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</si>
  <si>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</si>
  <si>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</si>
  <si>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</si>
  <si>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</si>
  <si>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</si>
  <si>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</si>
  <si>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</si>
  <si>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</si>
  <si>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</si>
  <si>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</si>
  <si>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</si>
  <si>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</si>
  <si>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</si>
  <si>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</si>
  <si>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</si>
  <si>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</si>
  <si>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</si>
  <si>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</si>
  <si>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</si>
  <si>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</si>
  <si>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</si>
  <si>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</si>
  <si>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</si>
  <si>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</si>
  <si>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</si>
  <si>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</si>
  <si>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</si>
  <si>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</si>
  <si>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</si>
  <si>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</si>
  <si>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</si>
  <si>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</si>
  <si>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</si>
  <si>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</si>
  <si>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</si>
  <si>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</si>
  <si>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</si>
  <si>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</si>
  <si>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</si>
  <si>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</si>
  <si>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</si>
  <si>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</si>
  <si>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</si>
  <si>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H30</t>
  </si>
  <si>
    <t>R01</t>
  </si>
  <si>
    <t>R02</t>
  </si>
  <si>
    <t>R03</t>
  </si>
  <si>
    <t>R04</t>
  </si>
  <si>
    <t>▲ 2.72</t>
  </si>
  <si>
    <t>▲ 2.58</t>
  </si>
  <si>
    <t>一般会計</t>
  </si>
  <si>
    <t>介護保険特別会計</t>
  </si>
  <si>
    <t>国民健康保険特別会計</t>
  </si>
  <si>
    <t>後期高齢者医療特別会計</t>
  </si>
  <si>
    <t>次年子簡易水道特別会計</t>
  </si>
  <si>
    <t>農業集落排水事業特別会計</t>
  </si>
  <si>
    <t>その他会計（赤字）</t>
  </si>
  <si>
    <t>その他会計（黒字）</t>
  </si>
  <si>
    <t>（百万円）</t>
    <phoneticPr fontId="5"/>
  </si>
  <si>
    <t>H30</t>
    <phoneticPr fontId="5"/>
  </si>
  <si>
    <t>R01</t>
    <phoneticPr fontId="5"/>
  </si>
  <si>
    <t>R02</t>
    <phoneticPr fontId="5"/>
  </si>
  <si>
    <t>R03</t>
    <phoneticPr fontId="5"/>
  </si>
  <si>
    <t>R04</t>
    <phoneticPr fontId="5"/>
  </si>
  <si>
    <t>-</t>
    <phoneticPr fontId="2"/>
  </si>
  <si>
    <t>大石田町地域振興公社</t>
    <rPh sb="0" eb="4">
      <t>オオイシダマチ</t>
    </rPh>
    <rPh sb="4" eb="10">
      <t>チイキシンコウコウシャ</t>
    </rPh>
    <phoneticPr fontId="2"/>
  </si>
  <si>
    <t>山形県消防補償等組合</t>
    <rPh sb="0" eb="3">
      <t>ヤマガタケン</t>
    </rPh>
    <rPh sb="3" eb="5">
      <t>ショウボウ</t>
    </rPh>
    <rPh sb="5" eb="7">
      <t>ホショウ</t>
    </rPh>
    <rPh sb="7" eb="8">
      <t>トウ</t>
    </rPh>
    <rPh sb="8" eb="10">
      <t>クミアイ</t>
    </rPh>
    <phoneticPr fontId="19"/>
  </si>
  <si>
    <t>山形県自治会館管理組合</t>
    <rPh sb="0" eb="3">
      <t>ヤマガタケン</t>
    </rPh>
    <rPh sb="3" eb="5">
      <t>ジチ</t>
    </rPh>
    <rPh sb="5" eb="7">
      <t>カイカン</t>
    </rPh>
    <rPh sb="7" eb="9">
      <t>カンリ</t>
    </rPh>
    <rPh sb="9" eb="11">
      <t>クミアイ</t>
    </rPh>
    <phoneticPr fontId="19"/>
  </si>
  <si>
    <t>山形県市町村職員退職手当組合</t>
    <rPh sb="0" eb="3">
      <t>ヤマガタケン</t>
    </rPh>
    <rPh sb="3" eb="6">
      <t>シチョウソン</t>
    </rPh>
    <rPh sb="6" eb="8">
      <t>ショクイン</t>
    </rPh>
    <rPh sb="8" eb="10">
      <t>タイショク</t>
    </rPh>
    <rPh sb="10" eb="12">
      <t>テアテ</t>
    </rPh>
    <rPh sb="12" eb="14">
      <t>クミアイ</t>
    </rPh>
    <phoneticPr fontId="19"/>
  </si>
  <si>
    <t>北村山広域行政事務組合</t>
    <rPh sb="0" eb="1">
      <t>キタ</t>
    </rPh>
    <rPh sb="1" eb="3">
      <t>ムラヤマ</t>
    </rPh>
    <rPh sb="3" eb="5">
      <t>コウイキ</t>
    </rPh>
    <rPh sb="5" eb="7">
      <t>ギョウセイ</t>
    </rPh>
    <rPh sb="7" eb="9">
      <t>ジム</t>
    </rPh>
    <rPh sb="9" eb="11">
      <t>クミアイ</t>
    </rPh>
    <phoneticPr fontId="19"/>
  </si>
  <si>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19"/>
  </si>
  <si>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19"/>
  </si>
  <si>
    <t>尾花沢市大石田町環境衛生事業組合（普通会計分）</t>
    <rPh sb="0" eb="4">
      <t>オバナザワシ</t>
    </rPh>
    <rPh sb="4" eb="7">
      <t>オオイシダ</t>
    </rPh>
    <rPh sb="7" eb="8">
      <t>マチ</t>
    </rPh>
    <rPh sb="8" eb="10">
      <t>カンキョウ</t>
    </rPh>
    <rPh sb="10" eb="12">
      <t>エイセイ</t>
    </rPh>
    <rPh sb="12" eb="14">
      <t>ジギョウ</t>
    </rPh>
    <rPh sb="14" eb="16">
      <t>クミアイ</t>
    </rPh>
    <rPh sb="17" eb="19">
      <t>フツウ</t>
    </rPh>
    <rPh sb="19" eb="21">
      <t>カイケイ</t>
    </rPh>
    <rPh sb="21" eb="22">
      <t>ブン</t>
    </rPh>
    <phoneticPr fontId="19"/>
  </si>
  <si>
    <t>尾花沢市大石田町環境衛生事業組合（水道事業会計分）</t>
    <rPh sb="0" eb="4">
      <t>オバナザワシ</t>
    </rPh>
    <rPh sb="4" eb="7">
      <t>オオイシダ</t>
    </rPh>
    <rPh sb="7" eb="8">
      <t>マチ</t>
    </rPh>
    <rPh sb="8" eb="10">
      <t>カンキョウ</t>
    </rPh>
    <rPh sb="10" eb="12">
      <t>エイセイ</t>
    </rPh>
    <rPh sb="12" eb="14">
      <t>ジギョウ</t>
    </rPh>
    <rPh sb="14" eb="16">
      <t>クミアイ</t>
    </rPh>
    <rPh sb="17" eb="19">
      <t>スイドウ</t>
    </rPh>
    <rPh sb="19" eb="21">
      <t>ジギョウ</t>
    </rPh>
    <rPh sb="21" eb="23">
      <t>カイケイ</t>
    </rPh>
    <rPh sb="23" eb="24">
      <t>ブン</t>
    </rPh>
    <phoneticPr fontId="19"/>
  </si>
  <si>
    <t>尾花沢市大石田町環境衛生事業組合（公共下水道事業特別会計分）</t>
    <rPh sb="0" eb="4">
      <t>オバナザワシ</t>
    </rPh>
    <rPh sb="4" eb="7">
      <t>オオイシダ</t>
    </rPh>
    <rPh sb="7" eb="8">
      <t>マチ</t>
    </rPh>
    <rPh sb="8" eb="10">
      <t>カンキョウ</t>
    </rPh>
    <rPh sb="10" eb="12">
      <t>エイセイ</t>
    </rPh>
    <rPh sb="12" eb="14">
      <t>ジギョウ</t>
    </rPh>
    <rPh sb="14" eb="16">
      <t>クミアイ</t>
    </rPh>
    <rPh sb="17" eb="19">
      <t>コウキョウ</t>
    </rPh>
    <rPh sb="19" eb="22">
      <t>ゲスイドウ</t>
    </rPh>
    <rPh sb="22" eb="24">
      <t>ジギョウ</t>
    </rPh>
    <rPh sb="24" eb="26">
      <t>トクベツ</t>
    </rPh>
    <rPh sb="26" eb="28">
      <t>カイケイ</t>
    </rPh>
    <rPh sb="28" eb="29">
      <t>ブン</t>
    </rPh>
    <phoneticPr fontId="19"/>
  </si>
  <si>
    <t>北村山公立病院組合</t>
    <rPh sb="0" eb="3">
      <t>キタムラヤマ</t>
    </rPh>
    <rPh sb="3" eb="5">
      <t>コウリツ</t>
    </rPh>
    <rPh sb="5" eb="7">
      <t>ビョウイン</t>
    </rPh>
    <rPh sb="7" eb="9">
      <t>クミアイ</t>
    </rPh>
    <phoneticPr fontId="19"/>
  </si>
  <si>
    <t>-</t>
    <phoneticPr fontId="2"/>
  </si>
  <si>
    <t>-</t>
    <phoneticPr fontId="2"/>
  </si>
  <si>
    <t>法適用企業</t>
    <rPh sb="0" eb="5">
      <t>ホウテキヨウキギョウ</t>
    </rPh>
    <phoneticPr fontId="2"/>
  </si>
  <si>
    <t>ふるさと応援基金</t>
    <rPh sb="4" eb="8">
      <t>オウエンキキン</t>
    </rPh>
    <phoneticPr fontId="5"/>
  </si>
  <si>
    <t>学校建設基金</t>
    <rPh sb="0" eb="6">
      <t>ガッコウケンセツキキン</t>
    </rPh>
    <phoneticPr fontId="2"/>
  </si>
  <si>
    <t>公共施設整備基金</t>
    <rPh sb="0" eb="8">
      <t>コウキョウシセツセイビキキン</t>
    </rPh>
    <phoneticPr fontId="2"/>
  </si>
  <si>
    <t>地域振興基金</t>
    <rPh sb="0" eb="6">
      <t>チイキシンコウキキン</t>
    </rPh>
    <phoneticPr fontId="2"/>
  </si>
  <si>
    <t>中小企業緊急災害対策等利子補給金基金</t>
    <rPh sb="0" eb="4">
      <t>チュウショウキギョウ</t>
    </rPh>
    <rPh sb="4" eb="8">
      <t>キンキュウサイガイ</t>
    </rPh>
    <rPh sb="8" eb="10">
      <t>タイサク</t>
    </rPh>
    <rPh sb="10" eb="11">
      <t>トウ</t>
    </rPh>
    <rPh sb="11" eb="16">
      <t>リシホキュウキン</t>
    </rPh>
    <rPh sb="16" eb="18">
      <t>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</si>
  <si>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</si>
  <si>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</si>
  <si>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</si>
  <si>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の新規発行を抑制してきたことや以前の大型公共事業の償還がここ数年で順次終了していることに加え、平成29年度完成の町民交流センター整備事業等にかかる多額の地方債に対し、令和元年度より元金償還が始まり令和4年度も償還が増加したため、結果、将来負担比率が改善している。有形固定資産減価償却率についても、今後の老朽化対策に積極的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</si>
  <si>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</si>
  <si>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</si>
  <si>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</si>
  <si>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</si>
  <si>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</si>
  <si>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</si>
  <si>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実質公債費率ともに、類似団体内平均値より高い水準で推移している。将来負担比率については、大型公共事業の償還がここ数年でピークを迎えることから、元利償還金が年々減少しているため、比率は低下傾向にある。実質公債費率についても年々減少してきたが、平成29年度完成の町民交流センター整備事業において、総事業費のおよそ8割となる24億円の地方債を発行した。そのため、平成27年度から平成29年度にかけて地方債現在高が大きく増加し、令和4年度に償還のピークを迎えるているものの、今後も大型事業が続くことから数値の上昇が見込まれる。全体的な元利償還金の減少を目指しつつ、将来にわたり適正な財政運営が可能となるよう、町の負担縮小に努め、財政の健全化を図っていく必要がある。</t>
    <rPh sb="218" eb="220">
      <t>レイワ</t>
    </rPh>
    <rPh sb="221" eb="223">
      <t>ネンド</t>
    </rPh>
    <rPh sb="241" eb="243">
      <t>コンゴ</t>
    </rPh>
    <rPh sb="244" eb="248">
      <t>オオガタジギョウ</t>
    </rPh>
    <rPh sb="249" eb="250">
      <t>ツヅ</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</si>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</sst>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6">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188"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114790</c:v>
                </c:pt>
                <c:pt idx="1">
                  <c:v>126262</c:v>
                </c:pt>
                <c:pt idx="2">
                  <c:v>126525</c:v>
                </c:pt>
                <c:pt idx="3">
                  <c:v>122054</c:v>
                </c:pt>
                <c:pt idx="4">
                  <c:v>111644</c:v>
                </c:pt>
              </c:numCache>
            </c:numRef>
          </c:val>
          <c:smooth val="0"/>
          <c:extLst>
            <c:ext xmlns:c16="http://schemas.microsoft.com/office/drawing/2014/chart" uri="{C3380CC4-5D6E-409C-BE32-E72D297353CC}">
              <c16:uniqueId val="{00000000-7071-402B-91D7-624755C80CE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70103</c:v>
                </c:pt>
                <c:pt idx="1">
                  <c:v>101098</c:v>
                </c:pt>
                <c:pt idx="2">
                  <c:v>44122</c:v>
                </c:pt>
                <c:pt idx="3">
                  <c:v>66927</c:v>
                </c:pt>
                <c:pt idx="4">
                  <c:v>46740</c:v>
                </c:pt>
              </c:numCache>
            </c:numRef>
          </c:val>
          <c:smooth val="0"/>
          <c:extLst>
            <c:ext xmlns:c16="http://schemas.microsoft.com/office/drawing/2014/chart" uri="{C3380CC4-5D6E-409C-BE32-E72D297353CC}">
              <c16:uniqueId val="{00000001-7071-402B-91D7-624755C80CE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7.07</c:v>
                </c:pt>
                <c:pt idx="1">
                  <c:v>7.81</c:v>
                </c:pt>
                <c:pt idx="2">
                  <c:v>3.95</c:v>
                </c:pt>
                <c:pt idx="3">
                  <c:v>8.34</c:v>
                </c:pt>
                <c:pt idx="4">
                  <c:v>11.66</c:v>
                </c:pt>
              </c:numCache>
            </c:numRef>
          </c:val>
          <c:extLst>
            <c:ext xmlns:c16="http://schemas.microsoft.com/office/drawing/2014/chart" uri="{C3380CC4-5D6E-409C-BE32-E72D297353CC}">
              <c16:uniqueId val="{00000000-480E-44FB-AE44-0397C4D3903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19.27</c:v>
                </c:pt>
                <c:pt idx="1">
                  <c:v>21.27</c:v>
                </c:pt>
                <c:pt idx="2">
                  <c:v>21.04</c:v>
                </c:pt>
                <c:pt idx="3">
                  <c:v>21.21</c:v>
                </c:pt>
                <c:pt idx="4">
                  <c:v>23.45</c:v>
                </c:pt>
              </c:numCache>
            </c:numRef>
          </c:val>
          <c:extLst>
            <c:ext xmlns:c16="http://schemas.microsoft.com/office/drawing/2014/chart" uri="{C3380CC4-5D6E-409C-BE32-E72D297353CC}">
              <c16:uniqueId val="{00000001-480E-44FB-AE44-0397C4D3903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-2.72</c:v>
                </c:pt>
                <c:pt idx="1">
                  <c:v>2.48</c:v>
                </c:pt>
                <c:pt idx="2">
                  <c:v>-2.58</c:v>
                </c:pt>
                <c:pt idx="3">
                  <c:v>6.57</c:v>
                </c:pt>
                <c:pt idx="4">
                  <c:v>5.94</c:v>
                </c:pt>
              </c:numCache>
            </c:numRef>
          </c:val>
          <c:smooth val="0"/>
          <c:extLst>
            <c:ext xmlns:c16="http://schemas.microsoft.com/office/drawing/2014/chart" uri="{C3380CC4-5D6E-409C-BE32-E72D297353CC}">
              <c16:uniqueId val="{00000002-480E-44FB-AE44-0397C4D3903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0</c:v>
                </c:pt>
                <c:pt idx="9">
                  <c:v>0</c:v>
                </c:pt>
              </c:numCache>
            </c:numRef>
          </c:val>
          <c:extLst>
            <c:ext xmlns:c16="http://schemas.microsoft.com/office/drawing/2014/chart" uri="{C3380CC4-5D6E-409C-BE32-E72D297353CC}">
              <c16:uniqueId val="{00000000-4EA1-4500-A68B-A7F9B6BE1D2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EA1-4500-A68B-A7F9B6BE1D2E}"/>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EA1-4500-A68B-A7F9B6BE1D2E}"/>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4EA1-4500-A68B-A7F9B6BE1D2E}"/>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c:v>
                </c:pt>
                <c:pt idx="2">
                  <c:v>#N/A</c:v>
                </c:pt>
                <c:pt idx="3">
                  <c:v>0</c:v>
                </c:pt>
                <c:pt idx="4">
                  <c:v>#N/A</c:v>
                </c:pt>
                <c:pt idx="5">
                  <c:v>0.28000000000000003</c:v>
                </c:pt>
                <c:pt idx="6">
                  <c:v>#N/A</c:v>
                </c:pt>
                <c:pt idx="7">
                  <c:v>0.26</c:v>
                </c:pt>
                <c:pt idx="8">
                  <c:v>#N/A</c:v>
                </c:pt>
                <c:pt idx="9">
                  <c:v>0</c:v>
                </c:pt>
              </c:numCache>
            </c:numRef>
          </c:val>
          <c:extLst>
            <c:ext xmlns:c16="http://schemas.microsoft.com/office/drawing/2014/chart" uri="{C3380CC4-5D6E-409C-BE32-E72D297353CC}">
              <c16:uniqueId val="{00000004-4EA1-4500-A68B-A7F9B6BE1D2E}"/>
            </c:ext>
          </c:extLst>
        </c:ser>
        <c:ser>
          <c:idx val="5"/>
          <c:order val="5"/>
          <c:tx>
            <c:strRef>
              <c:f>データシート!$A$32</c:f>
              <c:strCache>
                <c:ptCount val="1"/>
                <c:pt idx="0">
                  <c:v>次年子簡易水道特別会計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5-4EA1-4500-A68B-A7F9B6BE1D2E}"/>
            </c:ext>
          </c:extLst>
        </c:ser>
        <c:ser>
          <c:idx val="6"/>
          <c:order val="6"/>
          <c:tx>
            <c:strRef>
              <c:f>データシート!$A$33</c:f>
              <c:strCache>
                <c:ptCount val="1"/>
                <c:pt idx="0">
                  <c:v>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0.03</c:v>
                </c:pt>
                <c:pt idx="2">
                  <c:v>#N/A</c:v>
                </c:pt>
                <c:pt idx="3">
                  <c:v>0.01</c:v>
                </c:pt>
                <c:pt idx="4">
                  <c:v>#N/A</c:v>
                </c:pt>
                <c:pt idx="5">
                  <c:v>0.02</c:v>
                </c:pt>
                <c:pt idx="6">
                  <c:v>#N/A</c:v>
                </c:pt>
                <c:pt idx="7">
                  <c:v>0</c:v>
                </c:pt>
                <c:pt idx="8">
                  <c:v>#N/A</c:v>
                </c:pt>
                <c:pt idx="9">
                  <c:v>0.28000000000000003</c:v>
                </c:pt>
              </c:numCache>
            </c:numRef>
          </c:val>
          <c:extLst>
            <c:ext xmlns:c16="http://schemas.microsoft.com/office/drawing/2014/chart" uri="{C3380CC4-5D6E-409C-BE32-E72D297353CC}">
              <c16:uniqueId val="{00000006-4EA1-4500-A68B-A7F9B6BE1D2E}"/>
            </c:ext>
          </c:extLst>
        </c:ser>
        <c:ser>
          <c:idx val="7"/>
          <c:order val="7"/>
          <c:tx>
            <c:strRef>
              <c:f>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3.24</c:v>
                </c:pt>
                <c:pt idx="2">
                  <c:v>#N/A</c:v>
                </c:pt>
                <c:pt idx="3">
                  <c:v>2.72</c:v>
                </c:pt>
                <c:pt idx="4">
                  <c:v>#N/A</c:v>
                </c:pt>
                <c:pt idx="5">
                  <c:v>2.88</c:v>
                </c:pt>
                <c:pt idx="6">
                  <c:v>#N/A</c:v>
                </c:pt>
                <c:pt idx="7">
                  <c:v>2.58</c:v>
                </c:pt>
                <c:pt idx="8">
                  <c:v>#N/A</c:v>
                </c:pt>
                <c:pt idx="9">
                  <c:v>1.86</c:v>
                </c:pt>
              </c:numCache>
            </c:numRef>
          </c:val>
          <c:extLst>
            <c:ext xmlns:c16="http://schemas.microsoft.com/office/drawing/2014/chart" uri="{C3380CC4-5D6E-409C-BE32-E72D297353CC}">
              <c16:uniqueId val="{00000007-4EA1-4500-A68B-A7F9B6BE1D2E}"/>
            </c:ext>
          </c:extLst>
        </c:ser>
        <c:ser>
          <c:idx val="8"/>
          <c:order val="8"/>
          <c:tx>
            <c:strRef>
              <c:f>データシート!$A$35</c:f>
              <c:strCache>
                <c:ptCount val="1"/>
                <c:pt idx="0">
                  <c:v>介護保険特別会計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1.78</c:v>
                </c:pt>
                <c:pt idx="2">
                  <c:v>#N/A</c:v>
                </c:pt>
                <c:pt idx="3">
                  <c:v>0.41</c:v>
                </c:pt>
                <c:pt idx="4">
                  <c:v>#N/A</c:v>
                </c:pt>
                <c:pt idx="5">
                  <c:v>0.51</c:v>
                </c:pt>
                <c:pt idx="6">
                  <c:v>#N/A</c:v>
                </c:pt>
                <c:pt idx="7">
                  <c:v>1.29</c:v>
                </c:pt>
                <c:pt idx="8">
                  <c:v>#N/A</c:v>
                </c:pt>
                <c:pt idx="9">
                  <c:v>2.2599999999999998</c:v>
                </c:pt>
              </c:numCache>
            </c:numRef>
          </c:val>
          <c:extLst>
            <c:ext xmlns:c16="http://schemas.microsoft.com/office/drawing/2014/chart" uri="{C3380CC4-5D6E-409C-BE32-E72D297353CC}">
              <c16:uniqueId val="{00000008-4EA1-4500-A68B-A7F9B6BE1D2E}"/>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7.07</c:v>
                </c:pt>
                <c:pt idx="2">
                  <c:v>#N/A</c:v>
                </c:pt>
                <c:pt idx="3">
                  <c:v>7.81</c:v>
                </c:pt>
                <c:pt idx="4">
                  <c:v>#N/A</c:v>
                </c:pt>
                <c:pt idx="5">
                  <c:v>3.94</c:v>
                </c:pt>
                <c:pt idx="6">
                  <c:v>#N/A</c:v>
                </c:pt>
                <c:pt idx="7">
                  <c:v>8.33</c:v>
                </c:pt>
                <c:pt idx="8">
                  <c:v>#N/A</c:v>
                </c:pt>
                <c:pt idx="9">
                  <c:v>11.66</c:v>
                </c:pt>
              </c:numCache>
            </c:numRef>
          </c:val>
          <c:extLst>
            <c:ext xmlns:c16="http://schemas.microsoft.com/office/drawing/2014/chart" uri="{C3380CC4-5D6E-409C-BE32-E72D297353CC}">
              <c16:uniqueId val="{00000009-4EA1-4500-A68B-A7F9B6BE1D2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496</c:v>
                </c:pt>
                <c:pt idx="5">
                  <c:v>486</c:v>
                </c:pt>
                <c:pt idx="8">
                  <c:v>522</c:v>
                </c:pt>
                <c:pt idx="11">
                  <c:v>557</c:v>
                </c:pt>
                <c:pt idx="14">
                  <c:v>593</c:v>
                </c:pt>
              </c:numCache>
            </c:numRef>
          </c:val>
          <c:extLst>
            <c:ext xmlns:c16="http://schemas.microsoft.com/office/drawing/2014/chart" uri="{C3380CC4-5D6E-409C-BE32-E72D297353CC}">
              <c16:uniqueId val="{00000000-FBFA-48FD-A3DF-E1257E3F5B1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BFA-48FD-A3DF-E1257E3F5B1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0</c:v>
                </c:pt>
                <c:pt idx="3">
                  <c:v>0</c:v>
                </c:pt>
                <c:pt idx="6">
                  <c:v>0</c:v>
                </c:pt>
                <c:pt idx="9">
                  <c:v>7</c:v>
                </c:pt>
                <c:pt idx="12">
                  <c:v>7</c:v>
                </c:pt>
              </c:numCache>
            </c:numRef>
          </c:val>
          <c:extLst>
            <c:ext xmlns:c16="http://schemas.microsoft.com/office/drawing/2014/chart" uri="{C3380CC4-5D6E-409C-BE32-E72D297353CC}">
              <c16:uniqueId val="{00000002-FBFA-48FD-A3DF-E1257E3F5B1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64</c:v>
                </c:pt>
                <c:pt idx="3">
                  <c:v>82</c:v>
                </c:pt>
                <c:pt idx="6">
                  <c:v>98</c:v>
                </c:pt>
                <c:pt idx="9">
                  <c:v>103</c:v>
                </c:pt>
                <c:pt idx="12">
                  <c:v>93</c:v>
                </c:pt>
              </c:numCache>
            </c:numRef>
          </c:val>
          <c:extLst>
            <c:ext xmlns:c16="http://schemas.microsoft.com/office/drawing/2014/chart" uri="{C3380CC4-5D6E-409C-BE32-E72D297353CC}">
              <c16:uniqueId val="{00000003-FBFA-48FD-A3DF-E1257E3F5B1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58</c:v>
                </c:pt>
                <c:pt idx="3">
                  <c:v>55</c:v>
                </c:pt>
                <c:pt idx="6">
                  <c:v>52</c:v>
                </c:pt>
                <c:pt idx="9">
                  <c:v>47</c:v>
                </c:pt>
                <c:pt idx="12">
                  <c:v>45</c:v>
                </c:pt>
              </c:numCache>
            </c:numRef>
          </c:val>
          <c:extLst>
            <c:ext xmlns:c16="http://schemas.microsoft.com/office/drawing/2014/chart" uri="{C3380CC4-5D6E-409C-BE32-E72D297353CC}">
              <c16:uniqueId val="{00000004-FBFA-48FD-A3DF-E1257E3F5B1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BFA-48FD-A3DF-E1257E3F5B1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BFA-48FD-A3DF-E1257E3F5B1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608</c:v>
                </c:pt>
                <c:pt idx="3">
                  <c:v>603</c:v>
                </c:pt>
                <c:pt idx="6">
                  <c:v>670</c:v>
                </c:pt>
                <c:pt idx="9">
                  <c:v>722</c:v>
                </c:pt>
                <c:pt idx="12">
                  <c:v>755</c:v>
                </c:pt>
              </c:numCache>
            </c:numRef>
          </c:val>
          <c:extLst>
            <c:ext xmlns:c16="http://schemas.microsoft.com/office/drawing/2014/chart" uri="{C3380CC4-5D6E-409C-BE32-E72D297353CC}">
              <c16:uniqueId val="{00000007-FBFA-48FD-A3DF-E1257E3F5B1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234</c:v>
                </c:pt>
                <c:pt idx="2">
                  <c:v>#N/A</c:v>
                </c:pt>
                <c:pt idx="3">
                  <c:v>#N/A</c:v>
                </c:pt>
                <c:pt idx="4">
                  <c:v>254</c:v>
                </c:pt>
                <c:pt idx="5">
                  <c:v>#N/A</c:v>
                </c:pt>
                <c:pt idx="6">
                  <c:v>#N/A</c:v>
                </c:pt>
                <c:pt idx="7">
                  <c:v>298</c:v>
                </c:pt>
                <c:pt idx="8">
                  <c:v>#N/A</c:v>
                </c:pt>
                <c:pt idx="9">
                  <c:v>#N/A</c:v>
                </c:pt>
                <c:pt idx="10">
                  <c:v>322</c:v>
                </c:pt>
                <c:pt idx="11">
                  <c:v>#N/A</c:v>
                </c:pt>
                <c:pt idx="12">
                  <c:v>#N/A</c:v>
                </c:pt>
                <c:pt idx="13">
                  <c:v>307</c:v>
                </c:pt>
                <c:pt idx="14">
                  <c:v>#N/A</c:v>
                </c:pt>
              </c:numCache>
            </c:numRef>
          </c:val>
          <c:smooth val="0"/>
          <c:extLst>
            <c:ext xmlns:c16="http://schemas.microsoft.com/office/drawing/2014/chart" uri="{C3380CC4-5D6E-409C-BE32-E72D297353CC}">
              <c16:uniqueId val="{00000008-FBFA-48FD-A3DF-E1257E3F5B1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5225</c:v>
                </c:pt>
                <c:pt idx="5">
                  <c:v>5255</c:v>
                </c:pt>
                <c:pt idx="8">
                  <c:v>4953</c:v>
                </c:pt>
                <c:pt idx="11">
                  <c:v>4632</c:v>
                </c:pt>
                <c:pt idx="14">
                  <c:v>4231</c:v>
                </c:pt>
              </c:numCache>
            </c:numRef>
          </c:val>
          <c:extLst>
            <c:ext xmlns:c16="http://schemas.microsoft.com/office/drawing/2014/chart" uri="{C3380CC4-5D6E-409C-BE32-E72D297353CC}">
              <c16:uniqueId val="{00000000-7ED9-4853-A1DA-07AEF2B8989A}"/>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46</c:v>
                </c:pt>
                <c:pt idx="5">
                  <c:v>43</c:v>
                </c:pt>
                <c:pt idx="8">
                  <c:v>13</c:v>
                </c:pt>
                <c:pt idx="11">
                  <c:v>16</c:v>
                </c:pt>
                <c:pt idx="14">
                  <c:v>14</c:v>
                </c:pt>
              </c:numCache>
            </c:numRef>
          </c:val>
          <c:extLst>
            <c:ext xmlns:c16="http://schemas.microsoft.com/office/drawing/2014/chart" uri="{C3380CC4-5D6E-409C-BE32-E72D297353CC}">
              <c16:uniqueId val="{00000001-7ED9-4853-A1DA-07AEF2B8989A}"/>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1672</c:v>
                </c:pt>
                <c:pt idx="5">
                  <c:v>1826</c:v>
                </c:pt>
                <c:pt idx="8">
                  <c:v>1993</c:v>
                </c:pt>
                <c:pt idx="11">
                  <c:v>2325</c:v>
                </c:pt>
                <c:pt idx="14">
                  <c:v>2442</c:v>
                </c:pt>
              </c:numCache>
            </c:numRef>
          </c:val>
          <c:extLst>
            <c:ext xmlns:c16="http://schemas.microsoft.com/office/drawing/2014/chart" uri="{C3380CC4-5D6E-409C-BE32-E72D297353CC}">
              <c16:uniqueId val="{00000002-7ED9-4853-A1DA-07AEF2B8989A}"/>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ED9-4853-A1DA-07AEF2B8989A}"/>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ED9-4853-A1DA-07AEF2B8989A}"/>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ED9-4853-A1DA-07AEF2B8989A}"/>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742</c:v>
                </c:pt>
                <c:pt idx="3">
                  <c:v>727</c:v>
                </c:pt>
                <c:pt idx="6">
                  <c:v>684</c:v>
                </c:pt>
                <c:pt idx="9">
                  <c:v>661</c:v>
                </c:pt>
                <c:pt idx="12">
                  <c:v>671</c:v>
                </c:pt>
              </c:numCache>
            </c:numRef>
          </c:val>
          <c:extLst>
            <c:ext xmlns:c16="http://schemas.microsoft.com/office/drawing/2014/chart" uri="{C3380CC4-5D6E-409C-BE32-E72D297353CC}">
              <c16:uniqueId val="{00000006-7ED9-4853-A1DA-07AEF2B8989A}"/>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1467</c:v>
                </c:pt>
                <c:pt idx="3">
                  <c:v>1456</c:v>
                </c:pt>
                <c:pt idx="6">
                  <c:v>1508</c:v>
                </c:pt>
                <c:pt idx="9">
                  <c:v>1448</c:v>
                </c:pt>
                <c:pt idx="12">
                  <c:v>1347</c:v>
                </c:pt>
              </c:numCache>
            </c:numRef>
          </c:val>
          <c:extLst>
            <c:ext xmlns:c16="http://schemas.microsoft.com/office/drawing/2014/chart" uri="{C3380CC4-5D6E-409C-BE32-E72D297353CC}">
              <c16:uniqueId val="{00000007-7ED9-4853-A1DA-07AEF2B8989A}"/>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361</c:v>
                </c:pt>
                <c:pt idx="3">
                  <c:v>305</c:v>
                </c:pt>
                <c:pt idx="6">
                  <c:v>270</c:v>
                </c:pt>
                <c:pt idx="9">
                  <c:v>244</c:v>
                </c:pt>
                <c:pt idx="12">
                  <c:v>214</c:v>
                </c:pt>
              </c:numCache>
            </c:numRef>
          </c:val>
          <c:extLst>
            <c:ext xmlns:c16="http://schemas.microsoft.com/office/drawing/2014/chart" uri="{C3380CC4-5D6E-409C-BE32-E72D297353CC}">
              <c16:uniqueId val="{00000008-7ED9-4853-A1DA-07AEF2B8989A}"/>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7ED9-4853-A1DA-07AEF2B8989A}"/>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6875</c:v>
                </c:pt>
                <c:pt idx="3">
                  <c:v>6973</c:v>
                </c:pt>
                <c:pt idx="6">
                  <c:v>6565</c:v>
                </c:pt>
                <c:pt idx="9">
                  <c:v>6129</c:v>
                </c:pt>
                <c:pt idx="12">
                  <c:v>5534</c:v>
                </c:pt>
              </c:numCache>
            </c:numRef>
          </c:val>
          <c:extLst>
            <c:ext xmlns:c16="http://schemas.microsoft.com/office/drawing/2014/chart" uri="{C3380CC4-5D6E-409C-BE32-E72D297353CC}">
              <c16:uniqueId val="{0000000A-7ED9-4853-A1DA-07AEF2B8989A}"/>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2502</c:v>
                </c:pt>
                <c:pt idx="2">
                  <c:v>#N/A</c:v>
                </c:pt>
                <c:pt idx="3">
                  <c:v>#N/A</c:v>
                </c:pt>
                <c:pt idx="4">
                  <c:v>2337</c:v>
                </c:pt>
                <c:pt idx="5">
                  <c:v>#N/A</c:v>
                </c:pt>
                <c:pt idx="6">
                  <c:v>#N/A</c:v>
                </c:pt>
                <c:pt idx="7">
                  <c:v>2069</c:v>
                </c:pt>
                <c:pt idx="8">
                  <c:v>#N/A</c:v>
                </c:pt>
                <c:pt idx="9">
                  <c:v>#N/A</c:v>
                </c:pt>
                <c:pt idx="10">
                  <c:v>1509</c:v>
                </c:pt>
                <c:pt idx="11">
                  <c:v>#N/A</c:v>
                </c:pt>
                <c:pt idx="12">
                  <c:v>#N/A</c:v>
                </c:pt>
                <c:pt idx="13">
                  <c:v>1079</c:v>
                </c:pt>
                <c:pt idx="14">
                  <c:v>#N/A</c:v>
                </c:pt>
              </c:numCache>
            </c:numRef>
          </c:val>
          <c:smooth val="0"/>
          <c:extLst>
            <c:ext xmlns:c16="http://schemas.microsoft.com/office/drawing/2014/chart" uri="{C3380CC4-5D6E-409C-BE32-E72D297353CC}">
              <c16:uniqueId val="{0000000B-7ED9-4853-A1DA-07AEF2B8989A}"/>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625</c:v>
                </c:pt>
                <c:pt idx="1">
                  <c:v>685</c:v>
                </c:pt>
                <c:pt idx="2">
                  <c:v>740</c:v>
                </c:pt>
              </c:numCache>
            </c:numRef>
          </c:val>
          <c:extLst>
            <c:ext xmlns:c16="http://schemas.microsoft.com/office/drawing/2014/chart" uri="{C3380CC4-5D6E-409C-BE32-E72D297353CC}">
              <c16:uniqueId val="{00000000-F78D-4C5C-B580-55DC3535123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51</c:v>
                </c:pt>
                <c:pt idx="1">
                  <c:v>101</c:v>
                </c:pt>
                <c:pt idx="2">
                  <c:v>151</c:v>
                </c:pt>
              </c:numCache>
            </c:numRef>
          </c:val>
          <c:extLst>
            <c:ext xmlns:c16="http://schemas.microsoft.com/office/drawing/2014/chart" uri="{C3380CC4-5D6E-409C-BE32-E72D297353CC}">
              <c16:uniqueId val="{00000001-F78D-4C5C-B580-55DC3535123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927</c:v>
                </c:pt>
                <c:pt idx="1">
                  <c:v>1141</c:v>
                </c:pt>
                <c:pt idx="2">
                  <c:v>1134</c:v>
                </c:pt>
              </c:numCache>
            </c:numRef>
          </c:val>
          <c:extLst>
            <c:ext xmlns:c16="http://schemas.microsoft.com/office/drawing/2014/chart" uri="{C3380CC4-5D6E-409C-BE32-E72D297353CC}">
              <c16:uniqueId val="{00000002-F78D-4C5C-B580-55DC3535123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[1]公会計指標分析・財政指標組合せ分析表!$AN$51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{3D95ACD9-E6EF-4B83-8933-A9FC41853346}</c15:txfldGUID>
                      <c15:f>[1]公会計指標分析・財政指標組合せ分析表!$BP$50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2114-46CF-A1B9-837370D62E5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{3A14988C-056A-432C-825A-EB39D07028E9}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114-46CF-A1B9-837370D62E5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{9A2E5CB5-2E4C-4C74-B5F7-B046E59D3803}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114-46CF-A1B9-837370D62E5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{B92DA34C-2D20-42C3-9A27-6C81491359BE}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114-46CF-A1B9-837370D62E5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{58D8A13F-C73F-441F-AF01-B2BCCBB37190}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114-46CF-A1B9-837370D62E5D}"/>
                </c:ext>
              </c:extLst>
            </c:dLbl>
            <c:dLbl>
              <c:idx val="8"/>
              <c:tx>
                <c:strRef>
                  <c:f>[1]公会計指標分析・財政指標組合せ分析表!$BX$50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{5D051FD9-7C28-49AE-A82B-1011D2159D65}</c15:txfldGUID>
                      <c15:f>[1]公会計指標分析・財政指標組合せ分析表!$BX$50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2114-46CF-A1B9-837370D62E5D}"/>
                </c:ext>
              </c:extLst>
            </c:dLbl>
            <c:dLbl>
              <c:idx val="16"/>
              <c:tx>
                <c:strRef>
                  <c:f>[1]公会計指標分析・財政指標組合せ分析表!$CF$50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{F25ECF83-3278-4EA9-9E1E-A62475D8D024}</c15:txfldGUID>
                      <c15:f>[1]公会計指標分析・財政指標組合せ分析表!$CF$50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2114-46CF-A1B9-837370D62E5D}"/>
                </c:ext>
              </c:extLst>
            </c:dLbl>
            <c:dLbl>
              <c:idx val="24"/>
              <c:tx>
                <c:strRef>
                  <c:f>[1]公会計指標分析・財政指標組合せ分析表!$CN$50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{071BFB02-FB5D-4A1D-93AA-4D61BE1B60A9}</c15:txfldGUID>
                      <c15:f>[1]公会計指標分析・財政指標組合せ分析表!$CN$50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2114-46CF-A1B9-837370D62E5D}"/>
                </c:ext>
              </c:extLst>
            </c:dLbl>
            <c:dLbl>
              <c:idx val="32"/>
              <c:tx>
                <c:strRef>
                  <c:f>[1]公会計指標分析・財政指標組合せ分析表!$CV$50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{902DC4F5-B681-4E0E-8A37-9B475B330F19}</c15:txfldGUID>
                      <c15:f>[1]公会計指標分析・財政指標組合せ分析表!$CV$50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2114-46CF-A1B9-837370D62E5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[1]公会計指標分析・財政指標組合せ分析表!$BP$53:$DC$53</c:f>
              <c:numCache>
                <c:formatCode>General</c:formatCode>
                <c:ptCount val="40"/>
                <c:pt idx="16">
                  <c:v>61.4</c:v>
                </c:pt>
                <c:pt idx="24">
                  <c:v>68.400000000000006</c:v>
                </c:pt>
                <c:pt idx="32">
                  <c:v>68.400000000000006</c:v>
                </c:pt>
              </c:numCache>
            </c:numRef>
          </c:xVal>
          <c:yVal>
            <c:numRef>
              <c:f>[1]公会計指標分析・財政指標組合せ分析表!$BP$51:$DC$51</c:f>
              <c:numCache>
                <c:formatCode>General</c:formatCode>
                <c:ptCount val="40"/>
                <c:pt idx="16">
                  <c:v>84</c:v>
                </c:pt>
                <c:pt idx="24">
                  <c:v>56.1</c:v>
                </c:pt>
                <c:pt idx="32">
                  <c:v>41.3</c:v>
                </c:pt>
              </c:numCache>
            </c:numRef>
          </c:yVal>
          <c:smooth val="0"/>
          <c:extLst>
            <c:ext xmlns:c16="http://schemas.microsoft.com/office/drawing/2014/chart" uri="{C3380CC4-5D6E-409C-BE32-E72D297353CC}">
              <c16:uniqueId val="{00000009-2114-46CF-A1B9-837370D62E5D}"/>
            </c:ext>
          </c:extLst>
        </c:ser>
        <c:ser>
          <c:idx val="1"/>
          <c:order val="1"/>
          <c:tx>
            <c:strRef>
              <c:f>[1]公会計指標分析・財政指標組合せ分析表!$AN$55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[1]公会計指標分析・財政指標組合せ分析表!$BP$50</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{7994674D-DA45-4C76-A752-485BEA0836D4}</c15:txfldGUID>
                      <c15:f>[1]公会計指標分析・財政指標組合せ分析表!$BP$50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2114-46CF-A1B9-837370D62E5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{6D506166-5735-4635-9F48-8053979F0357}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114-46CF-A1B9-837370D62E5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{038DC843-3674-44F3-972D-25C1D69F857C}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114-46CF-A1B9-837370D62E5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{067DAB8E-F7B8-4E79-ACBF-56730B4C71BF}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114-46CF-A1B9-837370D62E5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{874B55FB-7F7A-481E-82B7-2F335006F378}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114-46CF-A1B9-837370D62E5D}"/>
                </c:ext>
              </c:extLst>
            </c:dLbl>
            <c:dLbl>
              <c:idx val="8"/>
              <c:tx>
                <c:strRef>
                  <c:f>[1]公会計指標分析・財政指標組合せ分析表!$BX$50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{C36AF27D-C19E-458A-B247-7F32C71C68E3}</c15:txfldGUID>
                      <c15:f>[1]公会計指標分析・財政指標組合せ分析表!$BX$50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2114-46CF-A1B9-837370D62E5D}"/>
                </c:ext>
              </c:extLst>
            </c:dLbl>
            <c:dLbl>
              <c:idx val="16"/>
              <c:tx>
                <c:strRef>
                  <c:f>[1]公会計指標分析・財政指標組合せ分析表!$CF$50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{737DA9D3-BC34-4F8E-A213-C038944F7A07}</c15:txfldGUID>
                      <c15:f>[1]公会計指標分析・財政指標組合せ分析表!$CF$50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2114-46CF-A1B9-837370D62E5D}"/>
                </c:ext>
              </c:extLst>
            </c:dLbl>
            <c:dLbl>
              <c:idx val="24"/>
              <c:tx>
                <c:strRef>
                  <c:f>[1]公会計指標分析・財政指標組合せ分析表!$CN$50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{2941B384-FCE4-40C1-80CC-6471B043693E}</c15:txfldGUID>
                      <c15:f>[1]公会計指標分析・財政指標組合せ分析表!$CN$50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2114-46CF-A1B9-837370D62E5D}"/>
                </c:ext>
              </c:extLst>
            </c:dLbl>
            <c:dLbl>
              <c:idx val="32"/>
              <c:tx>
                <c:strRef>
                  <c:f>[1]公会計指標分析・財政指標組合せ分析表!$CV$50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{C6C58CBC-E237-4604-8CFE-82D570F4371E}</c15:txfldGUID>
                      <c15:f>[1]公会計指標分析・財政指標組合せ分析表!$CV$50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2114-46CF-A1B9-837370D62E5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[1]公会計指標分析・財政指標組合せ分析表!$BP$57:$DC$57</c:f>
              <c:numCache>
                <c:formatCode>General</c:formatCode>
                <c:ptCount val="40"/>
                <c:pt idx="16">
                  <c:v>64</c:v>
                </c:pt>
                <c:pt idx="24">
                  <c:v>66.2</c:v>
                </c:pt>
                <c:pt idx="32">
                  <c:v>67.099999999999994</c:v>
                </c:pt>
              </c:numCache>
            </c:numRef>
          </c:xVal>
          <c:yVal>
            <c:numRef>
              <c:f>[1]公会計指標分析・財政指標組合せ分析表!$BP$55:$DC$55</c:f>
              <c:numCache>
                <c:formatCode>General</c:formatCode>
                <c:ptCount val="40"/>
                <c:pt idx="16">
                  <c:v>0</c:v>
                </c:pt>
                <c:pt idx="24">
                  <c:v>0</c:v>
                </c:pt>
                <c:pt idx="32">
                  <c:v>0</c:v>
                </c:pt>
              </c:numCache>
            </c:numRef>
          </c:yVal>
          <c:smooth val="0"/>
          <c:extLst>
            <c:ext xmlns:c16="http://schemas.microsoft.com/office/drawing/2014/chart" uri="{C3380CC4-5D6E-409C-BE32-E72D297353CC}">
              <c16:uniqueId val="{00000013-2114-46CF-A1B9-837370D62E5D}"/>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[1]公会計指標分析・財政指標組合せ分析表!$AN$73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[1]公会計指標分析・財政指標組合せ分析表!$BP$72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{413A05A1-1A40-4E13-9644-EA080309AE6D}</c15:txfldGUID>
                      <c15:f>[1]公会計指標分析・財政指標組合せ分析表!$BP$72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2F74-4DA4-BE00-BDE5C837E4B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{F0E363E7-2E4A-4CBB-8BD5-6F11916D4B8F}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F74-4DA4-BE00-BDE5C837E4B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{D81EDFD9-5FFD-4A83-A2C9-99D8425D34B7}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F74-4DA4-BE00-BDE5C837E4B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{2DEE9630-C215-4ED6-85B9-5000E53238C5}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F74-4DA4-BE00-BDE5C837E4B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{CBB8C3B4-C57F-4F17-BC06-4243A89BEEB4}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F74-4DA4-BE00-BDE5C837E4B3}"/>
                </c:ext>
              </c:extLst>
            </c:dLbl>
            <c:dLbl>
              <c:idx val="8"/>
              <c:tx>
                <c:strRef>
                  <c:f>[1]公会計指標分析・財政指標組合せ分析表!$BX$72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{30B46C23-E54F-454A-954E-A7C8D7A3234B}</c15:txfldGUID>
                      <c15:f>[1]公会計指標分析・財政指標組合せ分析表!$BX$72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2F74-4DA4-BE00-BDE5C837E4B3}"/>
                </c:ext>
              </c:extLst>
            </c:dLbl>
            <c:dLbl>
              <c:idx val="16"/>
              <c:tx>
                <c:strRef>
                  <c:f>[1]公会計指標分析・財政指標組合せ分析表!$CF$72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{DDCA1571-753C-4F7E-AEFB-EB2A472D16E6}</c15:txfldGUID>
                      <c15:f>[1]公会計指標分析・財政指標組合せ分析表!$CF$72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2F74-4DA4-BE00-BDE5C837E4B3}"/>
                </c:ext>
              </c:extLst>
            </c:dLbl>
            <c:dLbl>
              <c:idx val="24"/>
              <c:tx>
                <c:strRef>
                  <c:f>[1]公会計指標分析・財政指標組合せ分析表!$CN$72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{5AB36174-6540-47FE-8795-04554795E419}</c15:txfldGUID>
                      <c15:f>[1]公会計指標分析・財政指標組合せ分析表!$CN$72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2F74-4DA4-BE00-BDE5C837E4B3}"/>
                </c:ext>
              </c:extLst>
            </c:dLbl>
            <c:dLbl>
              <c:idx val="32"/>
              <c:tx>
                <c:strRef>
                  <c:f>[1]公会計指標分析・財政指標組合せ分析表!$CV$72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{0BAE2567-BBE6-4166-955C-88629AE27415}</c15:txfldGUID>
                      <c15:f>[1]公会計指標分析・財政指標組合せ分析表!$CV$72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2F74-4DA4-BE00-BDE5C837E4B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[1]公会計指標分析・財政指標組合せ分析表!$BP$75:$DC$75</c:f>
              <c:numCache>
                <c:formatCode>General</c:formatCode>
                <c:ptCount val="40"/>
                <c:pt idx="0">
                  <c:v>9.6</c:v>
                </c:pt>
                <c:pt idx="8">
                  <c:v>10.1</c:v>
                </c:pt>
                <c:pt idx="16">
                  <c:v>10.9</c:v>
                </c:pt>
                <c:pt idx="24">
                  <c:v>11.6</c:v>
                </c:pt>
                <c:pt idx="32">
                  <c:v>11.9</c:v>
                </c:pt>
              </c:numCache>
            </c:numRef>
          </c:xVal>
          <c:yVal>
            <c:numRef>
              <c:f>[1]公会計指標分析・財政指標組合せ分析表!$BP$73:$DC$73</c:f>
              <c:numCache>
                <c:formatCode>General</c:formatCode>
                <c:ptCount val="40"/>
                <c:pt idx="0">
                  <c:v>105.9</c:v>
                </c:pt>
                <c:pt idx="8">
                  <c:v>99.6</c:v>
                </c:pt>
                <c:pt idx="16">
                  <c:v>84</c:v>
                </c:pt>
                <c:pt idx="24">
                  <c:v>56.1</c:v>
                </c:pt>
                <c:pt idx="32">
                  <c:v>41.3</c:v>
                </c:pt>
              </c:numCache>
            </c:numRef>
          </c:yVal>
          <c:smooth val="0"/>
          <c:extLst>
            <c:ext xmlns:c16="http://schemas.microsoft.com/office/drawing/2014/chart" uri="{C3380CC4-5D6E-409C-BE32-E72D297353CC}">
              <c16:uniqueId val="{00000009-2F74-4DA4-BE00-BDE5C837E4B3}"/>
            </c:ext>
          </c:extLst>
        </c:ser>
        <c:ser>
          <c:idx val="1"/>
          <c:order val="1"/>
          <c:tx>
            <c:strRef>
              <c:f>[1]公会計指標分析・財政指標組合せ分析表!$AN$77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[1]公会計指標分析・財政指標組合せ分析表!$BP$72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{27E8F0A5-0641-4526-8DD4-5EF5855D6891}</c15:txfldGUID>
                      <c15:f>[1]公会計指標分析・財政指標組合せ分析表!$BP$72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2F74-4DA4-BE00-BDE5C837E4B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{A85A4D70-6120-4D79-A032-F40C2FC3B5A8}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F74-4DA4-BE00-BDE5C837E4B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{D46B5AD2-D833-47CF-9F5D-FDC3FF42F46B}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F74-4DA4-BE00-BDE5C837E4B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{43534B18-86CA-45CB-B848-E23CE7ABD0A5}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F74-4DA4-BE00-BDE5C837E4B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{51369D3A-C5C9-4CF0-A84B-C57FB1B9BB5E}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F74-4DA4-BE00-BDE5C837E4B3}"/>
                </c:ext>
              </c:extLst>
            </c:dLbl>
            <c:dLbl>
              <c:idx val="8"/>
              <c:layout>
                <c:manualLayout>
                  <c:x val="-3.1570342725075584E-2"/>
                  <c:y val="-4.3495921315535875E-2"/>
                </c:manualLayout>
              </c:layout>
              <c:tx>
                <c:strRef>
                  <c:f>[1]公会計指標分析・財政指標組合せ分析表!$BX$72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{95259094-D456-49DE-AE11-FB8F799A81D8}</c15:txfldGUID>
                      <c15:f>[1]公会計指標分析・財政指標組合せ分析表!$BX$72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2F74-4DA4-BE00-BDE5C837E4B3}"/>
                </c:ext>
              </c:extLst>
            </c:dLbl>
            <c:dLbl>
              <c:idx val="16"/>
              <c:layout>
                <c:manualLayout>
                  <c:x val="-4.4905057365901176E-2"/>
                  <c:y val="-6.892065727474421E-2"/>
                </c:manualLayout>
              </c:layout>
              <c:tx>
                <c:strRef>
                  <c:f>[1]公会計指標分析・財政指標組合せ分析表!$CF$72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{49A571A6-431F-4E02-9E5A-BDBD378B6D90}</c15:txfldGUID>
                      <c15:f>[1]公会計指標分析・財政指標組合せ分析表!$CF$72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2F74-4DA4-BE00-BDE5C837E4B3}"/>
                </c:ext>
              </c:extLst>
            </c:dLbl>
            <c:dLbl>
              <c:idx val="24"/>
              <c:layout>
                <c:manualLayout>
                  <c:x val="-1.8235628084249993E-2"/>
                  <c:y val="-0.10617080403066771"/>
                </c:manualLayout>
              </c:layout>
              <c:tx>
                <c:strRef>
                  <c:f>[1]公会計指標分析・財政指標組合せ分析表!$CN$72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{D9FE1D97-E2D9-4934-8A81-3F47ED8A0E0B}</c15:txfldGUID>
                      <c15:f>[1]公会計指標分析・財政指標組合せ分析表!$CN$72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2F74-4DA4-BE00-BDE5C837E4B3}"/>
                </c:ext>
              </c:extLst>
            </c:dLbl>
            <c:dLbl>
              <c:idx val="32"/>
              <c:layout>
                <c:manualLayout>
                  <c:x val="-3.1570342725075584E-2"/>
                  <c:y val="-3.1079205730228023E-2"/>
                </c:manualLayout>
              </c:layout>
              <c:tx>
                <c:strRef>
                  <c:f>[1]公会計指標分析・財政指標組合せ分析表!$CV$72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{1DA91FC3-450A-4976-846B-B312A9D40EA8}</c15:txfldGUID>
                      <c15:f>[1]公会計指標分析・財政指標組合せ分析表!$CV$72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2F74-4DA4-BE00-BDE5C837E4B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[1]公会計指標分析・財政指標組合せ分析表!$BP$79:$DC$79</c:f>
              <c:numCache>
                <c:formatCode>General</c:formatCode>
                <c:ptCount val="40"/>
                <c:pt idx="0">
                  <c:v>7.2</c:v>
                </c:pt>
                <c:pt idx="8">
                  <c:v>7.7</c:v>
                </c:pt>
                <c:pt idx="16">
                  <c:v>8</c:v>
                </c:pt>
                <c:pt idx="24">
                  <c:v>8</c:v>
                </c:pt>
                <c:pt idx="32">
                  <c:v>8.3000000000000007</c:v>
                </c:pt>
              </c:numCache>
            </c:numRef>
          </c:xVal>
          <c:yVal>
            <c:numRef>
              <c:f>[1]公会計指標分析・財政指標組合せ分析表!$BP$77:$DC$77</c:f>
              <c:numCache>
                <c:formatCode>General</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F74-4DA4-BE00-BDE5C837E4B3}"/>
            </c:ext>
          </c:extLst>
        </c:ser>
        <c:dLbls>
          <c:showLegendKey val="0"/>
          <c:showVal val="1"/>
          <c:showCatName val="0"/>
          <c:showSerName val="0"/>
          <c:showPercent val="0"/>
          <c:showBubbleSize val="0"/>
        </c:dLbls>
        <c:axId val="84219776"/>
        <c:axId val="84234240"/>
      </c:scatterChart>
      <c:valAx>
        <c:axId val="84219776"/>
        <c:scaling>
          <c:orientation val="maxMin"/>
          <c:max val="13"/>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F7A64DD7-BE59-4893-8AA8-D200AD8550E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96FE7D32-600C-4162-BF2A-018B1E7E81DC}"/>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76F27AA3-FFC9-47B0-9A5F-A70C4BAA7F67}"/>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276133D2-1D8E-4F36-86E4-D8100A6538DD}"/>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FC84B6F9-69A7-4915-99BF-55C3D7C6DDAE}"/>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B571BCAA-FA44-47F7-8A0D-724C43A62F63}"/>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98D61A3-816C-4B85-8910-4D99ECEC2887}"/>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C328ADD3-C14B-4DB7-86F0-D2E5B02D80D9}"/>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4163ADD8-416F-471E-8163-78DC4969EA1F}"/>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6302DADB-7752-4C3F-A7D7-62D727DC251D}"/>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6,322
6,263
79.54
6,560,393
6,095,095
368,039
3,155,216
5,533,815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C281F890-A2F6-41A0-A7F7-BC02EA9F5217}"/>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FAE61410-846D-44B9-91EC-4150DF2A09FA}"/>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CB8FD03A-004A-4314-BC0E-4A81C9AD433B}"/>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15FF646E-9A52-40CD-AB95-5B20DD7E9D17}"/>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7650F757-E4CF-40CA-A303-110FD21643BB}"/>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ED2F396F-9BAC-4D3F-A86A-9CB9743CAAD1}"/>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38BB8880-5B01-4039-88B2-109B1AF1B5CF}"/>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B239A293-F3CA-4B4D-A33E-87982C113BB5}"/>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E229DF3F-BF00-4F35-8FC2-C6D3C39A0061}"/>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7205217-4AFD-4937-AF00-FCDCBA0E9BBE}"/>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2A01A54-284E-46B5-B8FB-D9B6B4F53525}"/>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B448FCFE-94F9-46F2-B6BC-0E65125BEF6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8D1B61E7-41B0-4561-A7F2-AB732D07F39F}"/>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997AD8EF-28E2-4D87-A1F1-085285602CD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5937E2C7-6633-4D7A-81F3-91D689005F11}"/>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669EDEC8-867A-4AF4-AA69-D9CB6604D249}"/>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46B6621E-1DD1-4FA5-85BF-C83095918895}"/>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20E671D5-4D12-4728-9331-B8C7F9260738}"/>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4352FE2E-7DEB-412C-931D-B0759D14B8FE}"/>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86A67359-894B-43A2-8697-682757CA9786}"/>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E9203B88-3834-4023-B91F-75C74D48906B}"/>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D82D81D2-D1AD-41D0-8396-674852E944C8}"/>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05A79240-6513-4DCE-86F8-8B0A43007F3B}"/>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a:extLst>
            <a:ext uri="{FF2B5EF4-FFF2-40B4-BE49-F238E27FC236}">
              <a16:creationId xmlns:a16="http://schemas.microsoft.com/office/drawing/2014/main" id="{A629171C-BA55-450F-9CD4-9E3EAA24E2DF}"/>
            </a:ext>
          </a:extLst>
        </xdr:cNvPr>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D1F9CD97-173F-4C12-8B2C-FD6000511673}"/>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2E5100DA-E9FC-41E3-832E-86591FB173DF}"/>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8963222E-E287-4B2C-8DA6-9091B6849EC7}"/>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91463307-E55F-46A7-89B2-9D599D05882D}"/>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FB468954-A125-43F4-BDB5-BB63CD0F1203}"/>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7ACF05F6-6F4C-4072-8A8B-B7CC24F94787}"/>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7B92A631-590D-4F06-A1B6-53A24E17A987}"/>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E4E3FC3E-C307-4CDD-9AB9-4A1842AFEE0D}"/>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19166FBE-EE1F-4E0D-8635-047B22768A3A}"/>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A3A054C4-1694-44B6-B154-DA7F86A6B301}"/>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85FF1541-00EB-418C-B533-10A93D97969B}"/>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2A1BC5C6-4FF1-4A7E-96EE-C5FB9F30AB7D}"/>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F5AE41CC-189D-4E2B-91C7-6C1E9C4E2B96}"/>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　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12</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年度の</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0.23</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以降、財政力指数は微増していたが、平成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19</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年度の</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0.27</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以降は低下傾向にある。令和</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4</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年度は</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0.22</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と前年度から微減となったが、全国平均を大きく下回っている。これは、町内に大規模な企業がないことや、人口減少に加えて全国平均を大きく上回る高齢化率（令和</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4</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10</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月</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1</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日現在</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42.6</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による生産年齢人口の減少が大きく影響し、地方財政計画などで言われているような税収の増加が見込めないことなど、財政基盤が弱く独自財源が極めて少ないことが要因である。また、これまで実施してきた大型事業による地方債の償還が依然として高い状況で、その分基準財政需要額が減少していないことも影響している。</a:t>
          </a:r>
          <a:endParaRPr lang="ja-JP" altLang="ja-JP" sz="900">
            <a:effectLst/>
            <a:latin typeface="ＭＳ 明朝" panose="02020609040205080304" pitchFamily="17" charset="-128"/>
            <a:ea typeface="ＭＳ 明朝" panose="02020609040205080304" pitchFamily="17" charset="-128"/>
          </a:endParaRPr>
        </a:p>
        <a:p>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　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25</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年度以降、納税相談員（徴収専門員）や徴収アドバイザーを設置し、平成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26</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からはコンビニ収納を導入するなど、町税の徴収体制の強化を図っているが、さらなる徴収率の向上を図り歳入を確保するとともに、今後もこれまで実施してきた行財政改革に基づいた経常経費の徹底的な削減に努め、財政の健全化を図っていく。</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B5CCD785-079F-4531-B253-6F43B9E33C72}"/>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B087A28E-775D-4F02-8F57-6BA68510CE6D}"/>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AE18B308-6E6B-4B7C-A8E8-9C63F52C1D7C}"/>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96D4552D-87A5-44E2-9A16-9DA094E5418B}"/>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8F402D3C-6D6C-45D1-82B7-7A4EF1A8728A}"/>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81699E8F-357F-424E-8C55-0630DF30AF04}"/>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62662BEC-C4B3-4C0B-B863-1EB171EBA923}"/>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DABFF4A4-42A9-45D5-9DA9-7E8701003422}"/>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8CCD6024-7EC1-49A3-9271-D7896DDA842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D1B642A1-4E03-4CEB-BC40-E243981BD93E}"/>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A7668CF7-9915-4D65-A31B-0A125EFBF601}"/>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3E98ACFD-ADB4-4DCF-8F62-650724F659FF}"/>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840F66A9-E0AB-4FAA-908C-B53B7CD23EFA}"/>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5DA5870D-449D-440A-BA68-B72150EA66D6}"/>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153105</xdr:rowOff>
    </xdr:from>
    <xdr:to>
      <xdr:col>23</xdr:col>
      <xdr:colOff>133350</xdr:colOff>
      <xdr:row>44</xdr:row>
      <xdr:rowOff>57855</xdr:rowOff>
    </xdr:to>
    <xdr:cxnSp macro="">
      <xdr:nvCxnSpPr>
        <xdr:cNvPr id="63" name="直線コネクタ 62">
          <a:extLst>
            <a:ext uri="{FF2B5EF4-FFF2-40B4-BE49-F238E27FC236}">
              <a16:creationId xmlns:a16="http://schemas.microsoft.com/office/drawing/2014/main" id="{E6B1D413-D3D9-4CE9-B47B-DA0F53329C8C}"/>
            </a:ext>
          </a:extLst>
        </xdr:cNvPr>
        <xdr:cNvCxnSpPr/>
      </xdr:nvCxnSpPr>
      <xdr:spPr>
        <a:xfrm flipV="1">
          <a:off x="4953000" y="6153855"/>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29932</xdr:rowOff>
    </xdr:from>
    <xdr:ext cx="762000" cy="259045"/>
    <xdr:sp macro="" textlink="">
      <xdr:nvSpPr>
        <xdr:cNvPr id="64" name="財政力最小値テキスト">
          <a:extLst>
            <a:ext uri="{FF2B5EF4-FFF2-40B4-BE49-F238E27FC236}">
              <a16:creationId xmlns:a16="http://schemas.microsoft.com/office/drawing/2014/main" id="{7AEC0CF2-ECD3-44C0-8955-D74E0440C7D1}"/>
            </a:ext>
          </a:extLst>
        </xdr:cNvPr>
        <xdr:cNvSpPr txBox="1"/>
      </xdr:nvSpPr>
      <xdr:spPr>
        <a:xfrm>
          <a:off x="5041900" y="7573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57855</xdr:rowOff>
    </xdr:from>
    <xdr:to>
      <xdr:col>24</xdr:col>
      <xdr:colOff>12700</xdr:colOff>
      <xdr:row>44</xdr:row>
      <xdr:rowOff>57855</xdr:rowOff>
    </xdr:to>
    <xdr:cxnSp macro="">
      <xdr:nvCxnSpPr>
        <xdr:cNvPr id="65" name="直線コネクタ 64">
          <a:extLst>
            <a:ext uri="{FF2B5EF4-FFF2-40B4-BE49-F238E27FC236}">
              <a16:creationId xmlns:a16="http://schemas.microsoft.com/office/drawing/2014/main" id="{FFE4DD56-5BFD-4A00-B7A0-D0E3D908273A}"/>
            </a:ext>
          </a:extLst>
        </xdr:cNvPr>
        <xdr:cNvCxnSpPr/>
      </xdr:nvCxnSpPr>
      <xdr:spPr>
        <a:xfrm>
          <a:off x="4864100" y="760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68032</xdr:rowOff>
    </xdr:from>
    <xdr:ext cx="762000" cy="259045"/>
    <xdr:sp macro="" textlink="">
      <xdr:nvSpPr>
        <xdr:cNvPr id="66" name="財政力最大値テキスト">
          <a:extLst>
            <a:ext uri="{FF2B5EF4-FFF2-40B4-BE49-F238E27FC236}">
              <a16:creationId xmlns:a16="http://schemas.microsoft.com/office/drawing/2014/main" id="{840C9545-16C7-418E-AE7A-FDE10CB6C3BF}"/>
            </a:ext>
          </a:extLst>
        </xdr:cNvPr>
        <xdr:cNvSpPr txBox="1"/>
      </xdr:nvSpPr>
      <xdr:spPr>
        <a:xfrm>
          <a:off x="5041900" y="589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153105</xdr:rowOff>
    </xdr:from>
    <xdr:to>
      <xdr:col>24</xdr:col>
      <xdr:colOff>12700</xdr:colOff>
      <xdr:row>35</xdr:row>
      <xdr:rowOff>153105</xdr:rowOff>
    </xdr:to>
    <xdr:cxnSp macro="">
      <xdr:nvCxnSpPr>
        <xdr:cNvPr id="67" name="直線コネクタ 66">
          <a:extLst>
            <a:ext uri="{FF2B5EF4-FFF2-40B4-BE49-F238E27FC236}">
              <a16:creationId xmlns:a16="http://schemas.microsoft.com/office/drawing/2014/main" id="{4B86B988-F82E-44F8-B636-B0BA7F86AC18}"/>
            </a:ext>
          </a:extLst>
        </xdr:cNvPr>
        <xdr:cNvCxnSpPr/>
      </xdr:nvCxnSpPr>
      <xdr:spPr>
        <a:xfrm>
          <a:off x="4864100" y="615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108655</xdr:rowOff>
    </xdr:from>
    <xdr:to>
      <xdr:col>23</xdr:col>
      <xdr:colOff>133350</xdr:colOff>
      <xdr:row>43</xdr:row>
      <xdr:rowOff>122061</xdr:rowOff>
    </xdr:to>
    <xdr:cxnSp macro="">
      <xdr:nvCxnSpPr>
        <xdr:cNvPr id="68" name="直線コネクタ 67">
          <a:extLst>
            <a:ext uri="{FF2B5EF4-FFF2-40B4-BE49-F238E27FC236}">
              <a16:creationId xmlns:a16="http://schemas.microsoft.com/office/drawing/2014/main" id="{CBAD7233-1632-4FD9-BCFD-02ED1EA17667}"/>
            </a:ext>
          </a:extLst>
        </xdr:cNvPr>
        <xdr:cNvCxnSpPr/>
      </xdr:nvCxnSpPr>
      <xdr:spPr>
        <a:xfrm>
          <a:off x="4114800" y="7481005"/>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98372</xdr:rowOff>
    </xdr:from>
    <xdr:ext cx="762000" cy="259045"/>
    <xdr:sp macro="" textlink="">
      <xdr:nvSpPr>
        <xdr:cNvPr id="69" name="財政力平均値テキスト">
          <a:extLst>
            <a:ext uri="{FF2B5EF4-FFF2-40B4-BE49-F238E27FC236}">
              <a16:creationId xmlns:a16="http://schemas.microsoft.com/office/drawing/2014/main" id="{89C9BAFD-0893-4484-A662-5BA3FC7F2209}"/>
            </a:ext>
          </a:extLst>
        </xdr:cNvPr>
        <xdr:cNvSpPr txBox="1"/>
      </xdr:nvSpPr>
      <xdr:spPr>
        <a:xfrm>
          <a:off x="5041900" y="7127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81845</xdr:rowOff>
    </xdr:from>
    <xdr:to>
      <xdr:col>23</xdr:col>
      <xdr:colOff>184150</xdr:colOff>
      <xdr:row>43</xdr:row>
      <xdr:rowOff>11995</xdr:rowOff>
    </xdr:to>
    <xdr:sp macro="" textlink="">
      <xdr:nvSpPr>
        <xdr:cNvPr id="70" name="フローチャート: 判断 69">
          <a:extLst>
            <a:ext uri="{FF2B5EF4-FFF2-40B4-BE49-F238E27FC236}">
              <a16:creationId xmlns:a16="http://schemas.microsoft.com/office/drawing/2014/main" id="{3F8DE444-FF57-462A-BD63-89653027B7A6}"/>
            </a:ext>
          </a:extLst>
        </xdr:cNvPr>
        <xdr:cNvSpPr/>
      </xdr:nvSpPr>
      <xdr:spPr>
        <a:xfrm>
          <a:off x="49022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108655</xdr:rowOff>
    </xdr:to>
    <xdr:cxnSp macro="">
      <xdr:nvCxnSpPr>
        <xdr:cNvPr id="71" name="直線コネクタ 70">
          <a:extLst>
            <a:ext uri="{FF2B5EF4-FFF2-40B4-BE49-F238E27FC236}">
              <a16:creationId xmlns:a16="http://schemas.microsoft.com/office/drawing/2014/main" id="{B82B218D-F778-465C-AB93-1B9D9FB42ECE}"/>
            </a:ext>
          </a:extLst>
        </xdr:cNvPr>
        <xdr:cNvCxnSpPr/>
      </xdr:nvCxnSpPr>
      <xdr:spPr>
        <a:xfrm>
          <a:off x="3225800" y="746760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68439</xdr:rowOff>
    </xdr:from>
    <xdr:to>
      <xdr:col>19</xdr:col>
      <xdr:colOff>184150</xdr:colOff>
      <xdr:row>42</xdr:row>
      <xdr:rowOff>170039</xdr:rowOff>
    </xdr:to>
    <xdr:sp macro="" textlink="">
      <xdr:nvSpPr>
        <xdr:cNvPr id="72" name="フローチャート: 判断 71">
          <a:extLst>
            <a:ext uri="{FF2B5EF4-FFF2-40B4-BE49-F238E27FC236}">
              <a16:creationId xmlns:a16="http://schemas.microsoft.com/office/drawing/2014/main" id="{18BD353A-E743-4E62-A2E1-D2DFA4477090}"/>
            </a:ext>
          </a:extLst>
        </xdr:cNvPr>
        <xdr:cNvSpPr/>
      </xdr:nvSpPr>
      <xdr:spPr>
        <a:xfrm>
          <a:off x="4064000" y="7269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8766</xdr:rowOff>
    </xdr:from>
    <xdr:ext cx="736600" cy="259045"/>
    <xdr:sp macro="" textlink="">
      <xdr:nvSpPr>
        <xdr:cNvPr id="73" name="テキスト ボックス 72">
          <a:extLst>
            <a:ext uri="{FF2B5EF4-FFF2-40B4-BE49-F238E27FC236}">
              <a16:creationId xmlns:a16="http://schemas.microsoft.com/office/drawing/2014/main" id="{C1B913A9-D237-4BE5-AF72-F03DF4CB274B}"/>
            </a:ext>
          </a:extLst>
        </xdr:cNvPr>
        <xdr:cNvSpPr txBox="1"/>
      </xdr:nvSpPr>
      <xdr:spPr>
        <a:xfrm>
          <a:off x="3733800" y="7038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4" name="直線コネクタ 73">
          <a:extLst>
            <a:ext uri="{FF2B5EF4-FFF2-40B4-BE49-F238E27FC236}">
              <a16:creationId xmlns:a16="http://schemas.microsoft.com/office/drawing/2014/main" id="{1E11CAFD-8F08-4033-90C2-767931146B2C}"/>
            </a:ext>
          </a:extLst>
        </xdr:cNvPr>
        <xdr:cNvCxnSpPr/>
      </xdr:nvCxnSpPr>
      <xdr:spPr>
        <a:xfrm>
          <a:off x="2336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41628</xdr:rowOff>
    </xdr:from>
    <xdr:to>
      <xdr:col>15</xdr:col>
      <xdr:colOff>133350</xdr:colOff>
      <xdr:row>42</xdr:row>
      <xdr:rowOff>143228</xdr:rowOff>
    </xdr:to>
    <xdr:sp macro="" textlink="">
      <xdr:nvSpPr>
        <xdr:cNvPr id="75" name="フローチャート: 判断 74">
          <a:extLst>
            <a:ext uri="{FF2B5EF4-FFF2-40B4-BE49-F238E27FC236}">
              <a16:creationId xmlns:a16="http://schemas.microsoft.com/office/drawing/2014/main" id="{59FB1A9A-7A78-45E8-A6D6-0E95B71FDDA8}"/>
            </a:ext>
          </a:extLst>
        </xdr:cNvPr>
        <xdr:cNvSpPr/>
      </xdr:nvSpPr>
      <xdr:spPr>
        <a:xfrm>
          <a:off x="3175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153405</xdr:rowOff>
    </xdr:from>
    <xdr:ext cx="762000" cy="259045"/>
    <xdr:sp macro="" textlink="">
      <xdr:nvSpPr>
        <xdr:cNvPr id="76" name="テキスト ボックス 75">
          <a:extLst>
            <a:ext uri="{FF2B5EF4-FFF2-40B4-BE49-F238E27FC236}">
              <a16:creationId xmlns:a16="http://schemas.microsoft.com/office/drawing/2014/main" id="{11D1D8E5-E5EA-4156-84D3-B5F0D0CE58DF}"/>
            </a:ext>
          </a:extLst>
        </xdr:cNvPr>
        <xdr:cNvSpPr txBox="1"/>
      </xdr:nvSpPr>
      <xdr:spPr>
        <a:xfrm>
          <a:off x="2844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95250</xdr:rowOff>
    </xdr:from>
    <xdr:to>
      <xdr:col>11</xdr:col>
      <xdr:colOff>31750</xdr:colOff>
      <xdr:row>43</xdr:row>
      <xdr:rowOff>95250</xdr:rowOff>
    </xdr:to>
    <xdr:cxnSp macro="">
      <xdr:nvCxnSpPr>
        <xdr:cNvPr id="77" name="直線コネクタ 76">
          <a:extLst>
            <a:ext uri="{FF2B5EF4-FFF2-40B4-BE49-F238E27FC236}">
              <a16:creationId xmlns:a16="http://schemas.microsoft.com/office/drawing/2014/main" id="{B4E055C1-6CBE-458A-8E66-ECACF753E751}"/>
            </a:ext>
          </a:extLst>
        </xdr:cNvPr>
        <xdr:cNvCxnSpPr/>
      </xdr:nvCxnSpPr>
      <xdr:spPr>
        <a:xfrm>
          <a:off x="1447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41628</xdr:rowOff>
    </xdr:from>
    <xdr:to>
      <xdr:col>11</xdr:col>
      <xdr:colOff>82550</xdr:colOff>
      <xdr:row>42</xdr:row>
      <xdr:rowOff>143228</xdr:rowOff>
    </xdr:to>
    <xdr:sp macro="" textlink="">
      <xdr:nvSpPr>
        <xdr:cNvPr id="78" name="フローチャート: 判断 77">
          <a:extLst>
            <a:ext uri="{FF2B5EF4-FFF2-40B4-BE49-F238E27FC236}">
              <a16:creationId xmlns:a16="http://schemas.microsoft.com/office/drawing/2014/main" id="{41F8D27B-ED67-4B05-8A99-EE842E3964BF}"/>
            </a:ext>
          </a:extLst>
        </xdr:cNvPr>
        <xdr:cNvSpPr/>
      </xdr:nvSpPr>
      <xdr:spPr>
        <a:xfrm>
          <a:off x="2286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153405</xdr:rowOff>
    </xdr:from>
    <xdr:ext cx="762000" cy="259045"/>
    <xdr:sp macro="" textlink="">
      <xdr:nvSpPr>
        <xdr:cNvPr id="79" name="テキスト ボックス 78">
          <a:extLst>
            <a:ext uri="{FF2B5EF4-FFF2-40B4-BE49-F238E27FC236}">
              <a16:creationId xmlns:a16="http://schemas.microsoft.com/office/drawing/2014/main" id="{6AC43A49-1A87-4CA3-97B0-0AE466D94EF6}"/>
            </a:ext>
          </a:extLst>
        </xdr:cNvPr>
        <xdr:cNvSpPr txBox="1"/>
      </xdr:nvSpPr>
      <xdr:spPr>
        <a:xfrm>
          <a:off x="1955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0" name="フローチャート: 判断 79">
          <a:extLst>
            <a:ext uri="{FF2B5EF4-FFF2-40B4-BE49-F238E27FC236}">
              <a16:creationId xmlns:a16="http://schemas.microsoft.com/office/drawing/2014/main" id="{AB64C7FF-B960-4E4C-BA35-BB910A116099}"/>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1" name="テキスト ボックス 80">
          <a:extLst>
            <a:ext uri="{FF2B5EF4-FFF2-40B4-BE49-F238E27FC236}">
              <a16:creationId xmlns:a16="http://schemas.microsoft.com/office/drawing/2014/main" id="{0D43C1F4-0FA8-4D4A-A31C-5F8E320DD36C}"/>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A9868AE2-8C0B-4EAF-B569-8040D019DC59}"/>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B0AA8F6E-49D4-41EC-BD3A-42D630E915C2}"/>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7934995A-C508-468F-9424-39E4D6291F0E}"/>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3BCA4AFB-3937-4DC4-A047-561B98B93174}"/>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EE68ED33-AA4C-46F5-9F5C-9CDCEE580A7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71261</xdr:rowOff>
    </xdr:from>
    <xdr:to>
      <xdr:col>23</xdr:col>
      <xdr:colOff>184150</xdr:colOff>
      <xdr:row>44</xdr:row>
      <xdr:rowOff>1411</xdr:rowOff>
    </xdr:to>
    <xdr:sp macro="" textlink="">
      <xdr:nvSpPr>
        <xdr:cNvPr id="87" name="楕円 86">
          <a:extLst>
            <a:ext uri="{FF2B5EF4-FFF2-40B4-BE49-F238E27FC236}">
              <a16:creationId xmlns:a16="http://schemas.microsoft.com/office/drawing/2014/main" id="{2AB4B402-E1AB-4146-A16D-CDCCFA746EE8}"/>
            </a:ext>
          </a:extLst>
        </xdr:cNvPr>
        <xdr:cNvSpPr/>
      </xdr:nvSpPr>
      <xdr:spPr>
        <a:xfrm>
          <a:off x="4902200" y="74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138588</xdr:rowOff>
    </xdr:from>
    <xdr:ext cx="762000" cy="259045"/>
    <xdr:sp macro="" textlink="">
      <xdr:nvSpPr>
        <xdr:cNvPr id="88" name="財政力該当値テキスト">
          <a:extLst>
            <a:ext uri="{FF2B5EF4-FFF2-40B4-BE49-F238E27FC236}">
              <a16:creationId xmlns:a16="http://schemas.microsoft.com/office/drawing/2014/main" id="{E235DE98-49FB-4661-BB80-5CB01D9A089D}"/>
            </a:ext>
          </a:extLst>
        </xdr:cNvPr>
        <xdr:cNvSpPr txBox="1"/>
      </xdr:nvSpPr>
      <xdr:spPr>
        <a:xfrm>
          <a:off x="5041900" y="7339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57855</xdr:rowOff>
    </xdr:from>
    <xdr:to>
      <xdr:col>19</xdr:col>
      <xdr:colOff>184150</xdr:colOff>
      <xdr:row>43</xdr:row>
      <xdr:rowOff>159455</xdr:rowOff>
    </xdr:to>
    <xdr:sp macro="" textlink="">
      <xdr:nvSpPr>
        <xdr:cNvPr id="89" name="楕円 88">
          <a:extLst>
            <a:ext uri="{FF2B5EF4-FFF2-40B4-BE49-F238E27FC236}">
              <a16:creationId xmlns:a16="http://schemas.microsoft.com/office/drawing/2014/main" id="{890D85C2-3E27-4604-B1C4-9B3E8A482F56}"/>
            </a:ext>
          </a:extLst>
        </xdr:cNvPr>
        <xdr:cNvSpPr/>
      </xdr:nvSpPr>
      <xdr:spPr>
        <a:xfrm>
          <a:off x="4064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144232</xdr:rowOff>
    </xdr:from>
    <xdr:ext cx="736600" cy="259045"/>
    <xdr:sp macro="" textlink="">
      <xdr:nvSpPr>
        <xdr:cNvPr id="90" name="テキスト ボックス 89">
          <a:extLst>
            <a:ext uri="{FF2B5EF4-FFF2-40B4-BE49-F238E27FC236}">
              <a16:creationId xmlns:a16="http://schemas.microsoft.com/office/drawing/2014/main" id="{B6175554-831E-41CC-B1D8-EF8A8F0AFBF0}"/>
            </a:ext>
          </a:extLst>
        </xdr:cNvPr>
        <xdr:cNvSpPr txBox="1"/>
      </xdr:nvSpPr>
      <xdr:spPr>
        <a:xfrm>
          <a:off x="3733800" y="7516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1" name="楕円 90">
          <a:extLst>
            <a:ext uri="{FF2B5EF4-FFF2-40B4-BE49-F238E27FC236}">
              <a16:creationId xmlns:a16="http://schemas.microsoft.com/office/drawing/2014/main" id="{64DFC687-241E-40C9-AE8D-022DE17D52A1}"/>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2" name="テキスト ボックス 91">
          <a:extLst>
            <a:ext uri="{FF2B5EF4-FFF2-40B4-BE49-F238E27FC236}">
              <a16:creationId xmlns:a16="http://schemas.microsoft.com/office/drawing/2014/main" id="{68F5E3F4-614B-4B0B-A0CE-9B22E80A4ADB}"/>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3" name="楕円 92">
          <a:extLst>
            <a:ext uri="{FF2B5EF4-FFF2-40B4-BE49-F238E27FC236}">
              <a16:creationId xmlns:a16="http://schemas.microsoft.com/office/drawing/2014/main" id="{4D2E49C8-816F-4138-86F1-EC05F54357DD}"/>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4" name="テキスト ボックス 93">
          <a:extLst>
            <a:ext uri="{FF2B5EF4-FFF2-40B4-BE49-F238E27FC236}">
              <a16:creationId xmlns:a16="http://schemas.microsoft.com/office/drawing/2014/main" id="{5CC21134-36C7-4C6C-9C9F-82398B3D930D}"/>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44450</xdr:rowOff>
    </xdr:from>
    <xdr:to>
      <xdr:col>7</xdr:col>
      <xdr:colOff>31750</xdr:colOff>
      <xdr:row>43</xdr:row>
      <xdr:rowOff>146050</xdr:rowOff>
    </xdr:to>
    <xdr:sp macro="" textlink="">
      <xdr:nvSpPr>
        <xdr:cNvPr id="95" name="楕円 94">
          <a:extLst>
            <a:ext uri="{FF2B5EF4-FFF2-40B4-BE49-F238E27FC236}">
              <a16:creationId xmlns:a16="http://schemas.microsoft.com/office/drawing/2014/main" id="{0DC2DBDE-CFE1-4324-A537-5AAB388207C2}"/>
            </a:ext>
          </a:extLst>
        </xdr:cNvPr>
        <xdr:cNvSpPr/>
      </xdr:nvSpPr>
      <xdr:spPr>
        <a:xfrm>
          <a:off x="1397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130827</xdr:rowOff>
    </xdr:from>
    <xdr:ext cx="762000" cy="259045"/>
    <xdr:sp macro="" textlink="">
      <xdr:nvSpPr>
        <xdr:cNvPr id="96" name="テキスト ボックス 95">
          <a:extLst>
            <a:ext uri="{FF2B5EF4-FFF2-40B4-BE49-F238E27FC236}">
              <a16:creationId xmlns:a16="http://schemas.microsoft.com/office/drawing/2014/main" id="{7075B5D9-A5E2-4848-9978-378A11583F11}"/>
            </a:ext>
          </a:extLst>
        </xdr:cNvPr>
        <xdr:cNvSpPr txBox="1"/>
      </xdr:nvSpPr>
      <xdr:spPr>
        <a:xfrm>
          <a:off x="1066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F6C06506-E5BA-442B-B058-2BDC4EF37FAE}"/>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5374D708-6BE8-4719-85F5-505054DA0D78}"/>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E004253A-1D03-432E-8482-EEDB10ADA357}"/>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B79E23CB-5B05-4BB0-A795-049AF9C3D05F}"/>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7C89904D-398A-4278-9E17-EAB7FF5019F9}"/>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194913D9-27EF-420B-9D0D-F2F64FFA3334}"/>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356A154C-25BE-4BEC-A27B-FF016B894E28}"/>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F4479136-51C0-4243-8529-6C3A016CA746}"/>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47D31D1B-CBA2-4500-8088-E00265DB568D}"/>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45C285AA-A091-4000-96C0-CF76327DC6D7}"/>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DD066C3-306F-45DB-81EA-31D9ACE0581F}"/>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3215D679-B81A-4F83-8CAD-571DB48D740B}"/>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4A436DCA-3EA1-4AFD-8AC7-84826ED244AB}"/>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　令和</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3</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年度と比較して比率は</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3.2</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ポイント上昇したが、物価高騰の影響を受け電気料を中心とした物件費や事業者等への支援のために補助費が上昇したことなどが要因である。</a:t>
          </a:r>
          <a:endParaRPr lang="ja-JP" altLang="ja-JP" sz="900">
            <a:effectLst/>
            <a:latin typeface="ＭＳ 明朝" panose="02020609040205080304" pitchFamily="17" charset="-128"/>
            <a:ea typeface="ＭＳ 明朝" panose="02020609040205080304" pitchFamily="17" charset="-128"/>
          </a:endParaRPr>
        </a:p>
        <a:p>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　経常収支比率のおよそ</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4</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分の</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1</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は公債費が占めているが、行財政改革以降、新規地方債の発行基準を設定して、できる限り地方債発行の抑制を図っており、今後も基本的にはこの基準を継続していくことで、公債費の減少を図っていく。</a:t>
          </a:r>
          <a:endParaRPr lang="ja-JP" altLang="ja-JP" sz="900">
            <a:effectLst/>
            <a:latin typeface="ＭＳ 明朝" panose="02020609040205080304" pitchFamily="17" charset="-128"/>
            <a:ea typeface="ＭＳ 明朝" panose="02020609040205080304" pitchFamily="17" charset="-128"/>
          </a:endParaRPr>
        </a:p>
        <a:p>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　ただし、平成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26</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年度から平成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29</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にかけて、町の大規模プロジェクトとして町民交流センターの整備に取り組み、令和元年度に尾花沢市消防署大石田分署の整備を行ったことから、その財源である地方債の償還や施設管理費など、今後当面として経常収支比率の上昇が見込まれるため、公債費以外の経費について、以前の行財政改革の基本方針を継続してさらなる抑制に努める。</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56ACB45B-A74A-49D2-9225-E8B40FA90384}"/>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2284BF7-629F-440B-9A5F-A1EEA889967C}"/>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2CB3CDB4-4C36-42AB-AB2B-4ECB302CB5FC}"/>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8A9E8F98-A60A-4CB8-B56B-AD7150699849}"/>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963C09E2-71F8-43AA-BDB0-274288426E13}"/>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57E7BBF1-F2EC-49CD-9D05-747B52632B93}"/>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29345365-4DE8-4B86-85ED-3D7467B5995C}"/>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9662A661-B34C-4C7A-BED6-C9E494FDD80F}"/>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1C011AE2-D184-423C-A2D6-AD7CA9FF5328}"/>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484025DB-3775-4F3A-A973-EE842FEAD5EC}"/>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67DF55CD-0538-4082-AF12-53345B32C0B2}"/>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132500EC-91AB-4268-8C63-54D77BB081E6}"/>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BC5E48E2-9095-49B0-9A7C-4CC809D8718B}"/>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757066E6-C99B-45E2-BE29-1931672C463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37719</xdr:rowOff>
    </xdr:from>
    <xdr:to>
      <xdr:col>23</xdr:col>
      <xdr:colOff>133350</xdr:colOff>
      <xdr:row>67</xdr:row>
      <xdr:rowOff>130683</xdr:rowOff>
    </xdr:to>
    <xdr:cxnSp macro="">
      <xdr:nvCxnSpPr>
        <xdr:cNvPr id="124" name="直線コネクタ 123">
          <a:extLst>
            <a:ext uri="{FF2B5EF4-FFF2-40B4-BE49-F238E27FC236}">
              <a16:creationId xmlns:a16="http://schemas.microsoft.com/office/drawing/2014/main" id="{55B21FE5-0258-437B-99B5-400F49803F7F}"/>
            </a:ext>
          </a:extLst>
        </xdr:cNvPr>
        <xdr:cNvCxnSpPr/>
      </xdr:nvCxnSpPr>
      <xdr:spPr>
        <a:xfrm flipV="1">
          <a:off x="4953000" y="9981819"/>
          <a:ext cx="0" cy="16360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102760</xdr:rowOff>
    </xdr:from>
    <xdr:ext cx="762000" cy="259045"/>
    <xdr:sp macro="" textlink="">
      <xdr:nvSpPr>
        <xdr:cNvPr id="125" name="財政構造の弾力性最小値テキスト">
          <a:extLst>
            <a:ext uri="{FF2B5EF4-FFF2-40B4-BE49-F238E27FC236}">
              <a16:creationId xmlns:a16="http://schemas.microsoft.com/office/drawing/2014/main" id="{19A4D729-F204-4EB2-A2E9-6B77FB1FA53A}"/>
            </a:ext>
          </a:extLst>
        </xdr:cNvPr>
        <xdr:cNvSpPr txBox="1"/>
      </xdr:nvSpPr>
      <xdr:spPr>
        <a:xfrm>
          <a:off x="5041900" y="11589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130683</xdr:rowOff>
    </xdr:from>
    <xdr:to>
      <xdr:col>24</xdr:col>
      <xdr:colOff>12700</xdr:colOff>
      <xdr:row>67</xdr:row>
      <xdr:rowOff>130683</xdr:rowOff>
    </xdr:to>
    <xdr:cxnSp macro="">
      <xdr:nvCxnSpPr>
        <xdr:cNvPr id="126" name="直線コネクタ 125">
          <a:extLst>
            <a:ext uri="{FF2B5EF4-FFF2-40B4-BE49-F238E27FC236}">
              <a16:creationId xmlns:a16="http://schemas.microsoft.com/office/drawing/2014/main" id="{748164EC-BF25-4B88-BE03-57D22CF16309}"/>
            </a:ext>
          </a:extLst>
        </xdr:cNvPr>
        <xdr:cNvCxnSpPr/>
      </xdr:nvCxnSpPr>
      <xdr:spPr>
        <a:xfrm>
          <a:off x="4864100" y="11617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124096</xdr:rowOff>
    </xdr:from>
    <xdr:ext cx="762000" cy="259045"/>
    <xdr:sp macro="" textlink="">
      <xdr:nvSpPr>
        <xdr:cNvPr id="127" name="財政構造の弾力性最大値テキスト">
          <a:extLst>
            <a:ext uri="{FF2B5EF4-FFF2-40B4-BE49-F238E27FC236}">
              <a16:creationId xmlns:a16="http://schemas.microsoft.com/office/drawing/2014/main" id="{E763E0AD-B52D-407C-83D9-8A232D615BC6}"/>
            </a:ext>
          </a:extLst>
        </xdr:cNvPr>
        <xdr:cNvSpPr txBox="1"/>
      </xdr:nvSpPr>
      <xdr:spPr>
        <a:xfrm>
          <a:off x="5041900" y="9725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37719</xdr:rowOff>
    </xdr:from>
    <xdr:to>
      <xdr:col>24</xdr:col>
      <xdr:colOff>12700</xdr:colOff>
      <xdr:row>58</xdr:row>
      <xdr:rowOff>37719</xdr:rowOff>
    </xdr:to>
    <xdr:cxnSp macro="">
      <xdr:nvCxnSpPr>
        <xdr:cNvPr id="128" name="直線コネクタ 127">
          <a:extLst>
            <a:ext uri="{FF2B5EF4-FFF2-40B4-BE49-F238E27FC236}">
              <a16:creationId xmlns:a16="http://schemas.microsoft.com/office/drawing/2014/main" id="{AC25627C-4B47-4226-8B8A-1E5FD82F1BF8}"/>
            </a:ext>
          </a:extLst>
        </xdr:cNvPr>
        <xdr:cNvCxnSpPr/>
      </xdr:nvCxnSpPr>
      <xdr:spPr>
        <a:xfrm>
          <a:off x="4864100" y="9981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104775</xdr:rowOff>
    </xdr:from>
    <xdr:to>
      <xdr:col>23</xdr:col>
      <xdr:colOff>133350</xdr:colOff>
      <xdr:row>63</xdr:row>
      <xdr:rowOff>10541</xdr:rowOff>
    </xdr:to>
    <xdr:cxnSp macro="">
      <xdr:nvCxnSpPr>
        <xdr:cNvPr id="129" name="直線コネクタ 128">
          <a:extLst>
            <a:ext uri="{FF2B5EF4-FFF2-40B4-BE49-F238E27FC236}">
              <a16:creationId xmlns:a16="http://schemas.microsoft.com/office/drawing/2014/main" id="{B50FD9A4-41AB-4A49-BD42-B7E99B413C84}"/>
            </a:ext>
          </a:extLst>
        </xdr:cNvPr>
        <xdr:cNvCxnSpPr/>
      </xdr:nvCxnSpPr>
      <xdr:spPr>
        <a:xfrm>
          <a:off x="4114800" y="10734675"/>
          <a:ext cx="838200" cy="77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36720</xdr:rowOff>
    </xdr:from>
    <xdr:ext cx="762000" cy="259045"/>
    <xdr:sp macro="" textlink="">
      <xdr:nvSpPr>
        <xdr:cNvPr id="130" name="財政構造の弾力性平均値テキスト">
          <a:extLst>
            <a:ext uri="{FF2B5EF4-FFF2-40B4-BE49-F238E27FC236}">
              <a16:creationId xmlns:a16="http://schemas.microsoft.com/office/drawing/2014/main" id="{5DB73CE1-E98E-426D-906F-9A43D5F73FE4}"/>
            </a:ext>
          </a:extLst>
        </xdr:cNvPr>
        <xdr:cNvSpPr txBox="1"/>
      </xdr:nvSpPr>
      <xdr:spPr>
        <a:xfrm>
          <a:off x="5041900" y="104951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20193</xdr:rowOff>
    </xdr:from>
    <xdr:to>
      <xdr:col>23</xdr:col>
      <xdr:colOff>184150</xdr:colOff>
      <xdr:row>62</xdr:row>
      <xdr:rowOff>121793</xdr:rowOff>
    </xdr:to>
    <xdr:sp macro="" textlink="">
      <xdr:nvSpPr>
        <xdr:cNvPr id="131" name="フローチャート: 判断 130">
          <a:extLst>
            <a:ext uri="{FF2B5EF4-FFF2-40B4-BE49-F238E27FC236}">
              <a16:creationId xmlns:a16="http://schemas.microsoft.com/office/drawing/2014/main" id="{A9EF17D2-2ED5-46E7-8114-FA4BE930D091}"/>
            </a:ext>
          </a:extLst>
        </xdr:cNvPr>
        <xdr:cNvSpPr/>
      </xdr:nvSpPr>
      <xdr:spPr>
        <a:xfrm>
          <a:off x="4902200" y="1065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104775</xdr:rowOff>
    </xdr:from>
    <xdr:to>
      <xdr:col>19</xdr:col>
      <xdr:colOff>133350</xdr:colOff>
      <xdr:row>63</xdr:row>
      <xdr:rowOff>68453</xdr:rowOff>
    </xdr:to>
    <xdr:cxnSp macro="">
      <xdr:nvCxnSpPr>
        <xdr:cNvPr id="132" name="直線コネクタ 131">
          <a:extLst>
            <a:ext uri="{FF2B5EF4-FFF2-40B4-BE49-F238E27FC236}">
              <a16:creationId xmlns:a16="http://schemas.microsoft.com/office/drawing/2014/main" id="{F30AD04F-8B5B-4CAA-97BF-9B350AB2338C}"/>
            </a:ext>
          </a:extLst>
        </xdr:cNvPr>
        <xdr:cNvCxnSpPr/>
      </xdr:nvCxnSpPr>
      <xdr:spPr>
        <a:xfrm flipV="1">
          <a:off x="3225800" y="10734675"/>
          <a:ext cx="889000" cy="135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104775</xdr:rowOff>
    </xdr:from>
    <xdr:to>
      <xdr:col>19</xdr:col>
      <xdr:colOff>184150</xdr:colOff>
      <xdr:row>62</xdr:row>
      <xdr:rowOff>34925</xdr:rowOff>
    </xdr:to>
    <xdr:sp macro="" textlink="">
      <xdr:nvSpPr>
        <xdr:cNvPr id="133" name="フローチャート: 判断 132">
          <a:extLst>
            <a:ext uri="{FF2B5EF4-FFF2-40B4-BE49-F238E27FC236}">
              <a16:creationId xmlns:a16="http://schemas.microsoft.com/office/drawing/2014/main" id="{9E620B61-A258-4CAB-B5E3-295DD84A0390}"/>
            </a:ext>
          </a:extLst>
        </xdr:cNvPr>
        <xdr:cNvSpPr/>
      </xdr:nvSpPr>
      <xdr:spPr>
        <a:xfrm>
          <a:off x="4064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45102</xdr:rowOff>
    </xdr:from>
    <xdr:ext cx="736600" cy="259045"/>
    <xdr:sp macro="" textlink="">
      <xdr:nvSpPr>
        <xdr:cNvPr id="134" name="テキスト ボックス 133">
          <a:extLst>
            <a:ext uri="{FF2B5EF4-FFF2-40B4-BE49-F238E27FC236}">
              <a16:creationId xmlns:a16="http://schemas.microsoft.com/office/drawing/2014/main" id="{89E1D705-7265-4088-B643-9D0A8AF79FA0}"/>
            </a:ext>
          </a:extLst>
        </xdr:cNvPr>
        <xdr:cNvSpPr txBox="1"/>
      </xdr:nvSpPr>
      <xdr:spPr>
        <a:xfrm>
          <a:off x="3733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169926</xdr:rowOff>
    </xdr:from>
    <xdr:to>
      <xdr:col>15</xdr:col>
      <xdr:colOff>82550</xdr:colOff>
      <xdr:row>63</xdr:row>
      <xdr:rowOff>68453</xdr:rowOff>
    </xdr:to>
    <xdr:cxnSp macro="">
      <xdr:nvCxnSpPr>
        <xdr:cNvPr id="135" name="直線コネクタ 134">
          <a:extLst>
            <a:ext uri="{FF2B5EF4-FFF2-40B4-BE49-F238E27FC236}">
              <a16:creationId xmlns:a16="http://schemas.microsoft.com/office/drawing/2014/main" id="{42A41A82-9660-4A3D-9881-AB349F0A3DE0}"/>
            </a:ext>
          </a:extLst>
        </xdr:cNvPr>
        <xdr:cNvCxnSpPr/>
      </xdr:nvCxnSpPr>
      <xdr:spPr>
        <a:xfrm>
          <a:off x="2336800" y="10799826"/>
          <a:ext cx="889000" cy="6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49149</xdr:rowOff>
    </xdr:from>
    <xdr:to>
      <xdr:col>15</xdr:col>
      <xdr:colOff>133350</xdr:colOff>
      <xdr:row>62</xdr:row>
      <xdr:rowOff>150749</xdr:rowOff>
    </xdr:to>
    <xdr:sp macro="" textlink="">
      <xdr:nvSpPr>
        <xdr:cNvPr id="136" name="フローチャート: 判断 135">
          <a:extLst>
            <a:ext uri="{FF2B5EF4-FFF2-40B4-BE49-F238E27FC236}">
              <a16:creationId xmlns:a16="http://schemas.microsoft.com/office/drawing/2014/main" id="{310DB4E7-DE74-4337-A6CB-89B844611ACC}"/>
            </a:ext>
          </a:extLst>
        </xdr:cNvPr>
        <xdr:cNvSpPr/>
      </xdr:nvSpPr>
      <xdr:spPr>
        <a:xfrm>
          <a:off x="3175000" y="1067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160926</xdr:rowOff>
    </xdr:from>
    <xdr:ext cx="762000" cy="259045"/>
    <xdr:sp macro="" textlink="">
      <xdr:nvSpPr>
        <xdr:cNvPr id="137" name="テキスト ボックス 136">
          <a:extLst>
            <a:ext uri="{FF2B5EF4-FFF2-40B4-BE49-F238E27FC236}">
              <a16:creationId xmlns:a16="http://schemas.microsoft.com/office/drawing/2014/main" id="{E8A08AD8-A787-4B75-91BD-BFF10D4B861C}"/>
            </a:ext>
          </a:extLst>
        </xdr:cNvPr>
        <xdr:cNvSpPr txBox="1"/>
      </xdr:nvSpPr>
      <xdr:spPr>
        <a:xfrm>
          <a:off x="2844800" y="10447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169926</xdr:rowOff>
    </xdr:from>
    <xdr:to>
      <xdr:col>11</xdr:col>
      <xdr:colOff>31750</xdr:colOff>
      <xdr:row>63</xdr:row>
      <xdr:rowOff>22606</xdr:rowOff>
    </xdr:to>
    <xdr:cxnSp macro="">
      <xdr:nvCxnSpPr>
        <xdr:cNvPr id="138" name="直線コネクタ 137">
          <a:extLst>
            <a:ext uri="{FF2B5EF4-FFF2-40B4-BE49-F238E27FC236}">
              <a16:creationId xmlns:a16="http://schemas.microsoft.com/office/drawing/2014/main" id="{85698FF2-13EB-4940-BF6C-BF93B9FE58D0}"/>
            </a:ext>
          </a:extLst>
        </xdr:cNvPr>
        <xdr:cNvCxnSpPr/>
      </xdr:nvCxnSpPr>
      <xdr:spPr>
        <a:xfrm flipV="1">
          <a:off x="1447800" y="10799826"/>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82931</xdr:rowOff>
    </xdr:from>
    <xdr:to>
      <xdr:col>11</xdr:col>
      <xdr:colOff>82550</xdr:colOff>
      <xdr:row>63</xdr:row>
      <xdr:rowOff>13081</xdr:rowOff>
    </xdr:to>
    <xdr:sp macro="" textlink="">
      <xdr:nvSpPr>
        <xdr:cNvPr id="139" name="フローチャート: 判断 138">
          <a:extLst>
            <a:ext uri="{FF2B5EF4-FFF2-40B4-BE49-F238E27FC236}">
              <a16:creationId xmlns:a16="http://schemas.microsoft.com/office/drawing/2014/main" id="{7B21F79E-83B6-45CB-9A98-836DE0EF7887}"/>
            </a:ext>
          </a:extLst>
        </xdr:cNvPr>
        <xdr:cNvSpPr/>
      </xdr:nvSpPr>
      <xdr:spPr>
        <a:xfrm>
          <a:off x="2286000" y="1071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23258</xdr:rowOff>
    </xdr:from>
    <xdr:ext cx="762000" cy="259045"/>
    <xdr:sp macro="" textlink="">
      <xdr:nvSpPr>
        <xdr:cNvPr id="140" name="テキスト ボックス 139">
          <a:extLst>
            <a:ext uri="{FF2B5EF4-FFF2-40B4-BE49-F238E27FC236}">
              <a16:creationId xmlns:a16="http://schemas.microsoft.com/office/drawing/2014/main" id="{4B821696-7656-4CBE-8305-9912DD61AC5E}"/>
            </a:ext>
          </a:extLst>
        </xdr:cNvPr>
        <xdr:cNvSpPr txBox="1"/>
      </xdr:nvSpPr>
      <xdr:spPr>
        <a:xfrm>
          <a:off x="1955800" y="10481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56388</xdr:rowOff>
    </xdr:from>
    <xdr:to>
      <xdr:col>7</xdr:col>
      <xdr:colOff>31750</xdr:colOff>
      <xdr:row>62</xdr:row>
      <xdr:rowOff>157988</xdr:rowOff>
    </xdr:to>
    <xdr:sp macro="" textlink="">
      <xdr:nvSpPr>
        <xdr:cNvPr id="141" name="フローチャート: 判断 140">
          <a:extLst>
            <a:ext uri="{FF2B5EF4-FFF2-40B4-BE49-F238E27FC236}">
              <a16:creationId xmlns:a16="http://schemas.microsoft.com/office/drawing/2014/main" id="{01B6EBEB-E10D-476E-BCFC-8EEDA722714B}"/>
            </a:ext>
          </a:extLst>
        </xdr:cNvPr>
        <xdr:cNvSpPr/>
      </xdr:nvSpPr>
      <xdr:spPr>
        <a:xfrm>
          <a:off x="1397000" y="10686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168165</xdr:rowOff>
    </xdr:from>
    <xdr:ext cx="762000" cy="259045"/>
    <xdr:sp macro="" textlink="">
      <xdr:nvSpPr>
        <xdr:cNvPr id="142" name="テキスト ボックス 141">
          <a:extLst>
            <a:ext uri="{FF2B5EF4-FFF2-40B4-BE49-F238E27FC236}">
              <a16:creationId xmlns:a16="http://schemas.microsoft.com/office/drawing/2014/main" id="{3612256F-4620-4607-8E8D-1A4444DB7ECB}"/>
            </a:ext>
          </a:extLst>
        </xdr:cNvPr>
        <xdr:cNvSpPr txBox="1"/>
      </xdr:nvSpPr>
      <xdr:spPr>
        <a:xfrm>
          <a:off x="1066800" y="10455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96880627-4B6E-4C80-AD92-F6A09AA9C43C}"/>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9C2E568D-C220-47A4-8C98-B1BE2FFFE079}"/>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E5EAB1F4-6505-4A39-8474-A07936D586E2}"/>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33AB2C0A-6074-40DA-BEC9-FD28C1B20018}"/>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CE4FCAE4-6042-4326-AAF2-23FA944E4102}"/>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131191</xdr:rowOff>
    </xdr:from>
    <xdr:to>
      <xdr:col>23</xdr:col>
      <xdr:colOff>184150</xdr:colOff>
      <xdr:row>63</xdr:row>
      <xdr:rowOff>61341</xdr:rowOff>
    </xdr:to>
    <xdr:sp macro="" textlink="">
      <xdr:nvSpPr>
        <xdr:cNvPr id="148" name="楕円 147">
          <a:extLst>
            <a:ext uri="{FF2B5EF4-FFF2-40B4-BE49-F238E27FC236}">
              <a16:creationId xmlns:a16="http://schemas.microsoft.com/office/drawing/2014/main" id="{12DCDB6C-E747-4DB3-ABA4-A08EE0C94DDF}"/>
            </a:ext>
          </a:extLst>
        </xdr:cNvPr>
        <xdr:cNvSpPr/>
      </xdr:nvSpPr>
      <xdr:spPr>
        <a:xfrm>
          <a:off x="4902200" y="10761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103268</xdr:rowOff>
    </xdr:from>
    <xdr:ext cx="762000" cy="259045"/>
    <xdr:sp macro="" textlink="">
      <xdr:nvSpPr>
        <xdr:cNvPr id="149" name="財政構造の弾力性該当値テキスト">
          <a:extLst>
            <a:ext uri="{FF2B5EF4-FFF2-40B4-BE49-F238E27FC236}">
              <a16:creationId xmlns:a16="http://schemas.microsoft.com/office/drawing/2014/main" id="{D1647155-BB14-412D-B652-F021FE4BB654}"/>
            </a:ext>
          </a:extLst>
        </xdr:cNvPr>
        <xdr:cNvSpPr txBox="1"/>
      </xdr:nvSpPr>
      <xdr:spPr>
        <a:xfrm>
          <a:off x="5041900" y="10733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53975</xdr:rowOff>
    </xdr:from>
    <xdr:to>
      <xdr:col>19</xdr:col>
      <xdr:colOff>184150</xdr:colOff>
      <xdr:row>62</xdr:row>
      <xdr:rowOff>155575</xdr:rowOff>
    </xdr:to>
    <xdr:sp macro="" textlink="">
      <xdr:nvSpPr>
        <xdr:cNvPr id="150" name="楕円 149">
          <a:extLst>
            <a:ext uri="{FF2B5EF4-FFF2-40B4-BE49-F238E27FC236}">
              <a16:creationId xmlns:a16="http://schemas.microsoft.com/office/drawing/2014/main" id="{FBA3795D-EFDD-4979-AC20-15DFC8C6EE3F}"/>
            </a:ext>
          </a:extLst>
        </xdr:cNvPr>
        <xdr:cNvSpPr/>
      </xdr:nvSpPr>
      <xdr:spPr>
        <a:xfrm>
          <a:off x="4064000" y="1068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140352</xdr:rowOff>
    </xdr:from>
    <xdr:ext cx="736600" cy="259045"/>
    <xdr:sp macro="" textlink="">
      <xdr:nvSpPr>
        <xdr:cNvPr id="151" name="テキスト ボックス 150">
          <a:extLst>
            <a:ext uri="{FF2B5EF4-FFF2-40B4-BE49-F238E27FC236}">
              <a16:creationId xmlns:a16="http://schemas.microsoft.com/office/drawing/2014/main" id="{94DE35BA-2282-43F6-9D17-30A80E6F93C9}"/>
            </a:ext>
          </a:extLst>
        </xdr:cNvPr>
        <xdr:cNvSpPr txBox="1"/>
      </xdr:nvSpPr>
      <xdr:spPr>
        <a:xfrm>
          <a:off x="3733800" y="10770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17653</xdr:rowOff>
    </xdr:from>
    <xdr:to>
      <xdr:col>15</xdr:col>
      <xdr:colOff>133350</xdr:colOff>
      <xdr:row>63</xdr:row>
      <xdr:rowOff>119253</xdr:rowOff>
    </xdr:to>
    <xdr:sp macro="" textlink="">
      <xdr:nvSpPr>
        <xdr:cNvPr id="152" name="楕円 151">
          <a:extLst>
            <a:ext uri="{FF2B5EF4-FFF2-40B4-BE49-F238E27FC236}">
              <a16:creationId xmlns:a16="http://schemas.microsoft.com/office/drawing/2014/main" id="{04DF4444-791A-4774-B918-CB340FE7B1FC}"/>
            </a:ext>
          </a:extLst>
        </xdr:cNvPr>
        <xdr:cNvSpPr/>
      </xdr:nvSpPr>
      <xdr:spPr>
        <a:xfrm>
          <a:off x="3175000" y="1081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104030</xdr:rowOff>
    </xdr:from>
    <xdr:ext cx="762000" cy="259045"/>
    <xdr:sp macro="" textlink="">
      <xdr:nvSpPr>
        <xdr:cNvPr id="153" name="テキスト ボックス 152">
          <a:extLst>
            <a:ext uri="{FF2B5EF4-FFF2-40B4-BE49-F238E27FC236}">
              <a16:creationId xmlns:a16="http://schemas.microsoft.com/office/drawing/2014/main" id="{B54BE5A0-CCF0-4B38-9730-1842FB3A8D43}"/>
            </a:ext>
          </a:extLst>
        </xdr:cNvPr>
        <xdr:cNvSpPr txBox="1"/>
      </xdr:nvSpPr>
      <xdr:spPr>
        <a:xfrm>
          <a:off x="2844800" y="10905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119126</xdr:rowOff>
    </xdr:from>
    <xdr:to>
      <xdr:col>11</xdr:col>
      <xdr:colOff>82550</xdr:colOff>
      <xdr:row>63</xdr:row>
      <xdr:rowOff>49276</xdr:rowOff>
    </xdr:to>
    <xdr:sp macro="" textlink="">
      <xdr:nvSpPr>
        <xdr:cNvPr id="154" name="楕円 153">
          <a:extLst>
            <a:ext uri="{FF2B5EF4-FFF2-40B4-BE49-F238E27FC236}">
              <a16:creationId xmlns:a16="http://schemas.microsoft.com/office/drawing/2014/main" id="{57A962BE-F08A-4752-AD61-FACF471F358A}"/>
            </a:ext>
          </a:extLst>
        </xdr:cNvPr>
        <xdr:cNvSpPr/>
      </xdr:nvSpPr>
      <xdr:spPr>
        <a:xfrm>
          <a:off x="2286000" y="1074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34053</xdr:rowOff>
    </xdr:from>
    <xdr:ext cx="762000" cy="259045"/>
    <xdr:sp macro="" textlink="">
      <xdr:nvSpPr>
        <xdr:cNvPr id="155" name="テキスト ボックス 154">
          <a:extLst>
            <a:ext uri="{FF2B5EF4-FFF2-40B4-BE49-F238E27FC236}">
              <a16:creationId xmlns:a16="http://schemas.microsoft.com/office/drawing/2014/main" id="{7FAB8E35-059F-4BAC-9C1F-40070B3C546A}"/>
            </a:ext>
          </a:extLst>
        </xdr:cNvPr>
        <xdr:cNvSpPr txBox="1"/>
      </xdr:nvSpPr>
      <xdr:spPr>
        <a:xfrm>
          <a:off x="1955800" y="10835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143256</xdr:rowOff>
    </xdr:from>
    <xdr:to>
      <xdr:col>7</xdr:col>
      <xdr:colOff>31750</xdr:colOff>
      <xdr:row>63</xdr:row>
      <xdr:rowOff>73406</xdr:rowOff>
    </xdr:to>
    <xdr:sp macro="" textlink="">
      <xdr:nvSpPr>
        <xdr:cNvPr id="156" name="楕円 155">
          <a:extLst>
            <a:ext uri="{FF2B5EF4-FFF2-40B4-BE49-F238E27FC236}">
              <a16:creationId xmlns:a16="http://schemas.microsoft.com/office/drawing/2014/main" id="{5A787E52-E3CC-4EAA-B63F-90119477AF45}"/>
            </a:ext>
          </a:extLst>
        </xdr:cNvPr>
        <xdr:cNvSpPr/>
      </xdr:nvSpPr>
      <xdr:spPr>
        <a:xfrm>
          <a:off x="1397000" y="10773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58183</xdr:rowOff>
    </xdr:from>
    <xdr:ext cx="762000" cy="259045"/>
    <xdr:sp macro="" textlink="">
      <xdr:nvSpPr>
        <xdr:cNvPr id="157" name="テキスト ボックス 156">
          <a:extLst>
            <a:ext uri="{FF2B5EF4-FFF2-40B4-BE49-F238E27FC236}">
              <a16:creationId xmlns:a16="http://schemas.microsoft.com/office/drawing/2014/main" id="{58097EC5-9FBA-41DA-9C8F-8824243CE9D0}"/>
            </a:ext>
          </a:extLst>
        </xdr:cNvPr>
        <xdr:cNvSpPr txBox="1"/>
      </xdr:nvSpPr>
      <xdr:spPr>
        <a:xfrm>
          <a:off x="1066800" y="10859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FD1713EB-5667-4E0F-B817-FBD1C8024338}"/>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17E63384-4904-4AAB-87D6-DB9BA66500B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7EB650E5-92E4-4263-898B-9D3FF705E08F}"/>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[304,740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F92A7E6E-35D0-4D51-8823-AC1E5B326C75}"/>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B4DFD1B2-52CB-4084-B985-7A0EFBC0D059}"/>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66DD013-4E17-4879-A440-6270EF38A265}"/>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95FF1CB7-230D-4A96-9BAF-65189B846F4F}"/>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3A3EB2CA-34CC-43A4-8DA1-976901F7E2F9}"/>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EE22077D-C1EF-4011-9CE1-DC04F65F4377}"/>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3C0AA7E2-5685-4553-AF3A-B5AE5798D52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39DCD71-09E3-4E2A-86DA-23A4C7099E8E}"/>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5C3BB70A-1AA1-4FD5-8FD1-C9A997A35CF9}"/>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49104C7-A465-43B7-8AA3-8CE4D99FB8D9}"/>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　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17</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に策定した「新たな大石田町を目指した自立計画」における基本方針に基づき、これまで物件費などの経常経費については予算編成時にマイナスシーリングを継続的に実施してきたこと、また、人件費については職員数の抑制に加えて特別職給与の独自削減を実施してきたことなどで、類似団体内平均を下回ってきたが、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29</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年度以降（令和元年度を除く）は上回っている現状にある。これは、平成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29</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9</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月に町民交流センターの一般開放が始まり、複合施設の各部門のにおいて人件費・物件費等が増加したことや地域おこし協力隊の受け入れを開始したことによるものである。</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DFCDE941-7674-4B2B-8F53-251625D80031}"/>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49C53713-EC1C-4DCF-B595-4B6A25DD6DA6}"/>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D4AF7054-9009-41BC-B6C5-98D9A6B57D59}"/>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4" name="直線コネクタ 173">
          <a:extLst>
            <a:ext uri="{FF2B5EF4-FFF2-40B4-BE49-F238E27FC236}">
              <a16:creationId xmlns:a16="http://schemas.microsoft.com/office/drawing/2014/main" id="{49181D2A-39E8-449B-9A74-FFDEA09B7774}"/>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5" name="テキスト ボックス 174">
          <a:extLst>
            <a:ext uri="{FF2B5EF4-FFF2-40B4-BE49-F238E27FC236}">
              <a16:creationId xmlns:a16="http://schemas.microsoft.com/office/drawing/2014/main" id="{CD9B793A-4D10-439F-8F18-8F34E59C296B}"/>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6" name="直線コネクタ 175">
          <a:extLst>
            <a:ext uri="{FF2B5EF4-FFF2-40B4-BE49-F238E27FC236}">
              <a16:creationId xmlns:a16="http://schemas.microsoft.com/office/drawing/2014/main" id="{154F8C89-76C4-4D19-A089-A573636722E2}"/>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7" name="テキスト ボックス 176">
          <a:extLst>
            <a:ext uri="{FF2B5EF4-FFF2-40B4-BE49-F238E27FC236}">
              <a16:creationId xmlns:a16="http://schemas.microsoft.com/office/drawing/2014/main" id="{9A0E0045-BD14-4BAF-A4C1-19797F5893FC}"/>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8" name="直線コネクタ 177">
          <a:extLst>
            <a:ext uri="{FF2B5EF4-FFF2-40B4-BE49-F238E27FC236}">
              <a16:creationId xmlns:a16="http://schemas.microsoft.com/office/drawing/2014/main" id="{2E49D221-F4A5-4F61-8661-3BA6A4383183}"/>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9" name="テキスト ボックス 178">
          <a:extLst>
            <a:ext uri="{FF2B5EF4-FFF2-40B4-BE49-F238E27FC236}">
              <a16:creationId xmlns:a16="http://schemas.microsoft.com/office/drawing/2014/main" id="{283BCE9B-BD77-4AA6-83DC-00B0C8DB41E8}"/>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0" name="直線コネクタ 179">
          <a:extLst>
            <a:ext uri="{FF2B5EF4-FFF2-40B4-BE49-F238E27FC236}">
              <a16:creationId xmlns:a16="http://schemas.microsoft.com/office/drawing/2014/main" id="{9A454331-F248-499B-9D28-BDA7EC0CE9AD}"/>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1" name="テキスト ボックス 180">
          <a:extLst>
            <a:ext uri="{FF2B5EF4-FFF2-40B4-BE49-F238E27FC236}">
              <a16:creationId xmlns:a16="http://schemas.microsoft.com/office/drawing/2014/main" id="{1F84305C-7F5F-4876-95AB-7BEC1B6D76E8}"/>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2" name="直線コネクタ 181">
          <a:extLst>
            <a:ext uri="{FF2B5EF4-FFF2-40B4-BE49-F238E27FC236}">
              <a16:creationId xmlns:a16="http://schemas.microsoft.com/office/drawing/2014/main" id="{466E5961-63FA-4CE2-BC9E-F77AA5C5BEFF}"/>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3" name="テキスト ボックス 182">
          <a:extLst>
            <a:ext uri="{FF2B5EF4-FFF2-40B4-BE49-F238E27FC236}">
              <a16:creationId xmlns:a16="http://schemas.microsoft.com/office/drawing/2014/main" id="{A95616A6-342B-411B-90C2-57EE48EB188C}"/>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4" name="直線コネクタ 183">
          <a:extLst>
            <a:ext uri="{FF2B5EF4-FFF2-40B4-BE49-F238E27FC236}">
              <a16:creationId xmlns:a16="http://schemas.microsoft.com/office/drawing/2014/main" id="{CD5F4B1E-6B92-4B02-87D7-01A9A4E3F087}"/>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5" name="テキスト ボックス 184">
          <a:extLst>
            <a:ext uri="{FF2B5EF4-FFF2-40B4-BE49-F238E27FC236}">
              <a16:creationId xmlns:a16="http://schemas.microsoft.com/office/drawing/2014/main" id="{36449071-BEDD-481B-B291-E66BA55949C2}"/>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36E3194E-E635-4B53-A98E-3827B64980C1}"/>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299FDF4B-EC17-474D-A752-4CCA31B5931F}"/>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38680</xdr:rowOff>
    </xdr:from>
    <xdr:to>
      <xdr:col>23</xdr:col>
      <xdr:colOff>133350</xdr:colOff>
      <xdr:row>90</xdr:row>
      <xdr:rowOff>33503</xdr:rowOff>
    </xdr:to>
    <xdr:cxnSp macro="">
      <xdr:nvCxnSpPr>
        <xdr:cNvPr id="188" name="直線コネクタ 187">
          <a:extLst>
            <a:ext uri="{FF2B5EF4-FFF2-40B4-BE49-F238E27FC236}">
              <a16:creationId xmlns:a16="http://schemas.microsoft.com/office/drawing/2014/main" id="{C5E06968-202D-4DDD-890C-25F6D5414A39}"/>
            </a:ext>
          </a:extLst>
        </xdr:cNvPr>
        <xdr:cNvCxnSpPr/>
      </xdr:nvCxnSpPr>
      <xdr:spPr>
        <a:xfrm flipV="1">
          <a:off x="4953000" y="13926130"/>
          <a:ext cx="0" cy="1537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5580</xdr:rowOff>
    </xdr:from>
    <xdr:ext cx="762000" cy="259045"/>
    <xdr:sp macro="" textlink="">
      <xdr:nvSpPr>
        <xdr:cNvPr id="189" name="人件費・物件費等の状況最小値テキスト">
          <a:extLst>
            <a:ext uri="{FF2B5EF4-FFF2-40B4-BE49-F238E27FC236}">
              <a16:creationId xmlns:a16="http://schemas.microsoft.com/office/drawing/2014/main" id="{80F2B60F-CBDE-4BC2-9585-1CAA9794A9CD}"/>
            </a:ext>
          </a:extLst>
        </xdr:cNvPr>
        <xdr:cNvSpPr txBox="1"/>
      </xdr:nvSpPr>
      <xdr:spPr>
        <a:xfrm>
          <a:off x="5041900" y="15436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1,497,579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33503</xdr:rowOff>
    </xdr:from>
    <xdr:to>
      <xdr:col>24</xdr:col>
      <xdr:colOff>12700</xdr:colOff>
      <xdr:row>90</xdr:row>
      <xdr:rowOff>33503</xdr:rowOff>
    </xdr:to>
    <xdr:cxnSp macro="">
      <xdr:nvCxnSpPr>
        <xdr:cNvPr id="190" name="直線コネクタ 189">
          <a:extLst>
            <a:ext uri="{FF2B5EF4-FFF2-40B4-BE49-F238E27FC236}">
              <a16:creationId xmlns:a16="http://schemas.microsoft.com/office/drawing/2014/main" id="{7C7FB735-4C15-4197-8C99-D64244BDE08C}"/>
            </a:ext>
          </a:extLst>
        </xdr:cNvPr>
        <xdr:cNvCxnSpPr/>
      </xdr:nvCxnSpPr>
      <xdr:spPr>
        <a:xfrm>
          <a:off x="4864100" y="15464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125057</xdr:rowOff>
    </xdr:from>
    <xdr:ext cx="762000" cy="259045"/>
    <xdr:sp macro="" textlink="">
      <xdr:nvSpPr>
        <xdr:cNvPr id="191" name="人件費・物件費等の状況最大値テキスト">
          <a:extLst>
            <a:ext uri="{FF2B5EF4-FFF2-40B4-BE49-F238E27FC236}">
              <a16:creationId xmlns:a16="http://schemas.microsoft.com/office/drawing/2014/main" id="{8D447E56-6A6A-41A8-8CAF-AEB2FEA5A9CF}"/>
            </a:ext>
          </a:extLst>
        </xdr:cNvPr>
        <xdr:cNvSpPr txBox="1"/>
      </xdr:nvSpPr>
      <xdr:spPr>
        <a:xfrm>
          <a:off x="5041900" y="13669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38680</xdr:rowOff>
    </xdr:from>
    <xdr:to>
      <xdr:col>24</xdr:col>
      <xdr:colOff>12700</xdr:colOff>
      <xdr:row>81</xdr:row>
      <xdr:rowOff>38680</xdr:rowOff>
    </xdr:to>
    <xdr:cxnSp macro="">
      <xdr:nvCxnSpPr>
        <xdr:cNvPr id="192" name="直線コネクタ 191">
          <a:extLst>
            <a:ext uri="{FF2B5EF4-FFF2-40B4-BE49-F238E27FC236}">
              <a16:creationId xmlns:a16="http://schemas.microsoft.com/office/drawing/2014/main" id="{913C81C0-4F54-402E-AEC8-751610492CCB}"/>
            </a:ext>
          </a:extLst>
        </xdr:cNvPr>
        <xdr:cNvCxnSpPr/>
      </xdr:nvCxnSpPr>
      <xdr:spPr>
        <a:xfrm>
          <a:off x="4864100" y="1392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15114</xdr:rowOff>
    </xdr:from>
    <xdr:to>
      <xdr:col>23</xdr:col>
      <xdr:colOff>133350</xdr:colOff>
      <xdr:row>82</xdr:row>
      <xdr:rowOff>34475</xdr:rowOff>
    </xdr:to>
    <xdr:cxnSp macro="">
      <xdr:nvCxnSpPr>
        <xdr:cNvPr id="193" name="直線コネクタ 192">
          <a:extLst>
            <a:ext uri="{FF2B5EF4-FFF2-40B4-BE49-F238E27FC236}">
              <a16:creationId xmlns:a16="http://schemas.microsoft.com/office/drawing/2014/main" id="{1E07857D-BA8F-470A-913B-9E86D8FFEBC9}"/>
            </a:ext>
          </a:extLst>
        </xdr:cNvPr>
        <xdr:cNvCxnSpPr/>
      </xdr:nvCxnSpPr>
      <xdr:spPr>
        <a:xfrm>
          <a:off x="4114800" y="14074014"/>
          <a:ext cx="838200" cy="19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159343</xdr:rowOff>
    </xdr:from>
    <xdr:ext cx="762000" cy="259045"/>
    <xdr:sp macro="" textlink="">
      <xdr:nvSpPr>
        <xdr:cNvPr id="194" name="人件費・物件費等の状況平均値テキスト">
          <a:extLst>
            <a:ext uri="{FF2B5EF4-FFF2-40B4-BE49-F238E27FC236}">
              <a16:creationId xmlns:a16="http://schemas.microsoft.com/office/drawing/2014/main" id="{95B37BF3-6B22-457E-B147-BD366633BE85}"/>
            </a:ext>
          </a:extLst>
        </xdr:cNvPr>
        <xdr:cNvSpPr txBox="1"/>
      </xdr:nvSpPr>
      <xdr:spPr>
        <a:xfrm>
          <a:off x="5041900" y="138753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142816</xdr:rowOff>
    </xdr:from>
    <xdr:to>
      <xdr:col>23</xdr:col>
      <xdr:colOff>184150</xdr:colOff>
      <xdr:row>82</xdr:row>
      <xdr:rowOff>72966</xdr:rowOff>
    </xdr:to>
    <xdr:sp macro="" textlink="">
      <xdr:nvSpPr>
        <xdr:cNvPr id="195" name="フローチャート: 判断 194">
          <a:extLst>
            <a:ext uri="{FF2B5EF4-FFF2-40B4-BE49-F238E27FC236}">
              <a16:creationId xmlns:a16="http://schemas.microsoft.com/office/drawing/2014/main" id="{37E2AC40-2158-4196-9D3C-94A6BC806EE4}"/>
            </a:ext>
          </a:extLst>
        </xdr:cNvPr>
        <xdr:cNvSpPr/>
      </xdr:nvSpPr>
      <xdr:spPr>
        <a:xfrm>
          <a:off x="4902200" y="14030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6364</xdr:rowOff>
    </xdr:from>
    <xdr:to>
      <xdr:col>19</xdr:col>
      <xdr:colOff>133350</xdr:colOff>
      <xdr:row>82</xdr:row>
      <xdr:rowOff>15114</xdr:rowOff>
    </xdr:to>
    <xdr:cxnSp macro="">
      <xdr:nvCxnSpPr>
        <xdr:cNvPr id="196" name="直線コネクタ 195">
          <a:extLst>
            <a:ext uri="{FF2B5EF4-FFF2-40B4-BE49-F238E27FC236}">
              <a16:creationId xmlns:a16="http://schemas.microsoft.com/office/drawing/2014/main" id="{B3C99EEB-DC0E-4FA7-9770-981B577AC91D}"/>
            </a:ext>
          </a:extLst>
        </xdr:cNvPr>
        <xdr:cNvCxnSpPr/>
      </xdr:nvCxnSpPr>
      <xdr:spPr>
        <a:xfrm>
          <a:off x="3225800" y="14065264"/>
          <a:ext cx="889000" cy="8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123365</xdr:rowOff>
    </xdr:from>
    <xdr:to>
      <xdr:col>19</xdr:col>
      <xdr:colOff>184150</xdr:colOff>
      <xdr:row>82</xdr:row>
      <xdr:rowOff>53515</xdr:rowOff>
    </xdr:to>
    <xdr:sp macro="" textlink="">
      <xdr:nvSpPr>
        <xdr:cNvPr id="197" name="フローチャート: 判断 196">
          <a:extLst>
            <a:ext uri="{FF2B5EF4-FFF2-40B4-BE49-F238E27FC236}">
              <a16:creationId xmlns:a16="http://schemas.microsoft.com/office/drawing/2014/main" id="{00EDDE1D-72E3-4D9F-B9F4-7A5353BF64F1}"/>
            </a:ext>
          </a:extLst>
        </xdr:cNvPr>
        <xdr:cNvSpPr/>
      </xdr:nvSpPr>
      <xdr:spPr>
        <a:xfrm>
          <a:off x="4064000" y="1401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63692</xdr:rowOff>
    </xdr:from>
    <xdr:ext cx="736600" cy="259045"/>
    <xdr:sp macro="" textlink="">
      <xdr:nvSpPr>
        <xdr:cNvPr id="198" name="テキスト ボックス 197">
          <a:extLst>
            <a:ext uri="{FF2B5EF4-FFF2-40B4-BE49-F238E27FC236}">
              <a16:creationId xmlns:a16="http://schemas.microsoft.com/office/drawing/2014/main" id="{326739B1-124E-4AF9-B155-2A16974ACD1B}"/>
            </a:ext>
          </a:extLst>
        </xdr:cNvPr>
        <xdr:cNvSpPr txBox="1"/>
      </xdr:nvSpPr>
      <xdr:spPr>
        <a:xfrm>
          <a:off x="3733800" y="13779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113083</xdr:rowOff>
    </xdr:from>
    <xdr:to>
      <xdr:col>15</xdr:col>
      <xdr:colOff>82550</xdr:colOff>
      <xdr:row>82</xdr:row>
      <xdr:rowOff>6364</xdr:rowOff>
    </xdr:to>
    <xdr:cxnSp macro="">
      <xdr:nvCxnSpPr>
        <xdr:cNvPr id="199" name="直線コネクタ 198">
          <a:extLst>
            <a:ext uri="{FF2B5EF4-FFF2-40B4-BE49-F238E27FC236}">
              <a16:creationId xmlns:a16="http://schemas.microsoft.com/office/drawing/2014/main" id="{DDBDF379-33CD-4D5B-89C6-F010C87FF8F6}"/>
            </a:ext>
          </a:extLst>
        </xdr:cNvPr>
        <xdr:cNvCxnSpPr/>
      </xdr:nvCxnSpPr>
      <xdr:spPr>
        <a:xfrm>
          <a:off x="2336800" y="14000533"/>
          <a:ext cx="889000" cy="6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94515</xdr:rowOff>
    </xdr:from>
    <xdr:to>
      <xdr:col>15</xdr:col>
      <xdr:colOff>133350</xdr:colOff>
      <xdr:row>82</xdr:row>
      <xdr:rowOff>24665</xdr:rowOff>
    </xdr:to>
    <xdr:sp macro="" textlink="">
      <xdr:nvSpPr>
        <xdr:cNvPr id="200" name="フローチャート: 判断 199">
          <a:extLst>
            <a:ext uri="{FF2B5EF4-FFF2-40B4-BE49-F238E27FC236}">
              <a16:creationId xmlns:a16="http://schemas.microsoft.com/office/drawing/2014/main" id="{9108320A-AE8C-42DF-BECE-45D9FC6BF44E}"/>
            </a:ext>
          </a:extLst>
        </xdr:cNvPr>
        <xdr:cNvSpPr/>
      </xdr:nvSpPr>
      <xdr:spPr>
        <a:xfrm>
          <a:off x="3175000" y="1398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34842</xdr:rowOff>
    </xdr:from>
    <xdr:ext cx="762000" cy="259045"/>
    <xdr:sp macro="" textlink="">
      <xdr:nvSpPr>
        <xdr:cNvPr id="201" name="テキスト ボックス 200">
          <a:extLst>
            <a:ext uri="{FF2B5EF4-FFF2-40B4-BE49-F238E27FC236}">
              <a16:creationId xmlns:a16="http://schemas.microsoft.com/office/drawing/2014/main" id="{0810A26F-745C-4DCD-82E3-0BA84542C21F}"/>
            </a:ext>
          </a:extLst>
        </xdr:cNvPr>
        <xdr:cNvSpPr txBox="1"/>
      </xdr:nvSpPr>
      <xdr:spPr>
        <a:xfrm>
          <a:off x="2844800" y="13750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113083</xdr:rowOff>
    </xdr:from>
    <xdr:to>
      <xdr:col>11</xdr:col>
      <xdr:colOff>31750</xdr:colOff>
      <xdr:row>81</xdr:row>
      <xdr:rowOff>132001</xdr:rowOff>
    </xdr:to>
    <xdr:cxnSp macro="">
      <xdr:nvCxnSpPr>
        <xdr:cNvPr id="202" name="直線コネクタ 201">
          <a:extLst>
            <a:ext uri="{FF2B5EF4-FFF2-40B4-BE49-F238E27FC236}">
              <a16:creationId xmlns:a16="http://schemas.microsoft.com/office/drawing/2014/main" id="{971DD8E6-ABBB-44D8-9845-17A686DD7EFD}"/>
            </a:ext>
          </a:extLst>
        </xdr:cNvPr>
        <xdr:cNvCxnSpPr/>
      </xdr:nvCxnSpPr>
      <xdr:spPr>
        <a:xfrm flipV="1">
          <a:off x="1447800" y="14000533"/>
          <a:ext cx="889000" cy="18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69980</xdr:rowOff>
    </xdr:from>
    <xdr:to>
      <xdr:col>11</xdr:col>
      <xdr:colOff>82550</xdr:colOff>
      <xdr:row>82</xdr:row>
      <xdr:rowOff>130</xdr:rowOff>
    </xdr:to>
    <xdr:sp macro="" textlink="">
      <xdr:nvSpPr>
        <xdr:cNvPr id="203" name="フローチャート: 判断 202">
          <a:extLst>
            <a:ext uri="{FF2B5EF4-FFF2-40B4-BE49-F238E27FC236}">
              <a16:creationId xmlns:a16="http://schemas.microsoft.com/office/drawing/2014/main" id="{41F85B95-60C4-455B-B30D-0AAFC7291E6F}"/>
            </a:ext>
          </a:extLst>
        </xdr:cNvPr>
        <xdr:cNvSpPr/>
      </xdr:nvSpPr>
      <xdr:spPr>
        <a:xfrm>
          <a:off x="2286000" y="1395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156357</xdr:rowOff>
    </xdr:from>
    <xdr:ext cx="762000" cy="259045"/>
    <xdr:sp macro="" textlink="">
      <xdr:nvSpPr>
        <xdr:cNvPr id="204" name="テキスト ボックス 203">
          <a:extLst>
            <a:ext uri="{FF2B5EF4-FFF2-40B4-BE49-F238E27FC236}">
              <a16:creationId xmlns:a16="http://schemas.microsoft.com/office/drawing/2014/main" id="{E13585F4-943F-43B4-BD48-2D2D6C3B026F}"/>
            </a:ext>
          </a:extLst>
        </xdr:cNvPr>
        <xdr:cNvSpPr txBox="1"/>
      </xdr:nvSpPr>
      <xdr:spPr>
        <a:xfrm>
          <a:off x="1955800" y="140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62551</xdr:rowOff>
    </xdr:from>
    <xdr:to>
      <xdr:col>7</xdr:col>
      <xdr:colOff>31750</xdr:colOff>
      <xdr:row>81</xdr:row>
      <xdr:rowOff>164151</xdr:rowOff>
    </xdr:to>
    <xdr:sp macro="" textlink="">
      <xdr:nvSpPr>
        <xdr:cNvPr id="205" name="フローチャート: 判断 204">
          <a:extLst>
            <a:ext uri="{FF2B5EF4-FFF2-40B4-BE49-F238E27FC236}">
              <a16:creationId xmlns:a16="http://schemas.microsoft.com/office/drawing/2014/main" id="{314D70E8-742F-45CD-9DCC-3C944CEAE2D2}"/>
            </a:ext>
          </a:extLst>
        </xdr:cNvPr>
        <xdr:cNvSpPr/>
      </xdr:nvSpPr>
      <xdr:spPr>
        <a:xfrm>
          <a:off x="1397000" y="13950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2878</xdr:rowOff>
    </xdr:from>
    <xdr:ext cx="762000" cy="259045"/>
    <xdr:sp macro="" textlink="">
      <xdr:nvSpPr>
        <xdr:cNvPr id="206" name="テキスト ボックス 205">
          <a:extLst>
            <a:ext uri="{FF2B5EF4-FFF2-40B4-BE49-F238E27FC236}">
              <a16:creationId xmlns:a16="http://schemas.microsoft.com/office/drawing/2014/main" id="{BEEBF2F4-6651-46C7-ABA6-29A06042E772}"/>
            </a:ext>
          </a:extLst>
        </xdr:cNvPr>
        <xdr:cNvSpPr txBox="1"/>
      </xdr:nvSpPr>
      <xdr:spPr>
        <a:xfrm>
          <a:off x="1066800" y="13718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63955E05-A9C3-4DD0-98A8-8A976AD526A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607D0482-8088-46BA-B759-D18486FEEFDA}"/>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BFE53335-3843-47CE-8045-08CE0615E149}"/>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F50D5E29-9231-4FA2-99AF-BB2A69576366}"/>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862CD858-10AA-43A1-B639-39B9AD9AB0ED}"/>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155125</xdr:rowOff>
    </xdr:from>
    <xdr:to>
      <xdr:col>23</xdr:col>
      <xdr:colOff>184150</xdr:colOff>
      <xdr:row>82</xdr:row>
      <xdr:rowOff>85275</xdr:rowOff>
    </xdr:to>
    <xdr:sp macro="" textlink="">
      <xdr:nvSpPr>
        <xdr:cNvPr id="212" name="楕円 211">
          <a:extLst>
            <a:ext uri="{FF2B5EF4-FFF2-40B4-BE49-F238E27FC236}">
              <a16:creationId xmlns:a16="http://schemas.microsoft.com/office/drawing/2014/main" id="{9BEB1159-BEB4-4ED6-8F34-674C09FCD017}"/>
            </a:ext>
          </a:extLst>
        </xdr:cNvPr>
        <xdr:cNvSpPr/>
      </xdr:nvSpPr>
      <xdr:spPr>
        <a:xfrm>
          <a:off x="4902200" y="1404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127202</xdr:rowOff>
    </xdr:from>
    <xdr:ext cx="762000" cy="259045"/>
    <xdr:sp macro="" textlink="">
      <xdr:nvSpPr>
        <xdr:cNvPr id="213" name="人件費・物件費等の状況該当値テキスト">
          <a:extLst>
            <a:ext uri="{FF2B5EF4-FFF2-40B4-BE49-F238E27FC236}">
              <a16:creationId xmlns:a16="http://schemas.microsoft.com/office/drawing/2014/main" id="{ED9C7538-5DB2-4907-AA95-CE6D50C583B6}"/>
            </a:ext>
          </a:extLst>
        </xdr:cNvPr>
        <xdr:cNvSpPr txBox="1"/>
      </xdr:nvSpPr>
      <xdr:spPr>
        <a:xfrm>
          <a:off x="5041900" y="14014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135764</xdr:rowOff>
    </xdr:from>
    <xdr:to>
      <xdr:col>19</xdr:col>
      <xdr:colOff>184150</xdr:colOff>
      <xdr:row>82</xdr:row>
      <xdr:rowOff>65914</xdr:rowOff>
    </xdr:to>
    <xdr:sp macro="" textlink="">
      <xdr:nvSpPr>
        <xdr:cNvPr id="214" name="楕円 213">
          <a:extLst>
            <a:ext uri="{FF2B5EF4-FFF2-40B4-BE49-F238E27FC236}">
              <a16:creationId xmlns:a16="http://schemas.microsoft.com/office/drawing/2014/main" id="{86D18757-E3B9-47F9-9AFF-C7FBF5F3A401}"/>
            </a:ext>
          </a:extLst>
        </xdr:cNvPr>
        <xdr:cNvSpPr/>
      </xdr:nvSpPr>
      <xdr:spPr>
        <a:xfrm>
          <a:off x="4064000" y="1402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50691</xdr:rowOff>
    </xdr:from>
    <xdr:ext cx="736600" cy="259045"/>
    <xdr:sp macro="" textlink="">
      <xdr:nvSpPr>
        <xdr:cNvPr id="215" name="テキスト ボックス 214">
          <a:extLst>
            <a:ext uri="{FF2B5EF4-FFF2-40B4-BE49-F238E27FC236}">
              <a16:creationId xmlns:a16="http://schemas.microsoft.com/office/drawing/2014/main" id="{E3DFAC15-F302-4033-A9F6-2506370F4BC6}"/>
            </a:ext>
          </a:extLst>
        </xdr:cNvPr>
        <xdr:cNvSpPr txBox="1"/>
      </xdr:nvSpPr>
      <xdr:spPr>
        <a:xfrm>
          <a:off x="3733800" y="14109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127014</xdr:rowOff>
    </xdr:from>
    <xdr:to>
      <xdr:col>15</xdr:col>
      <xdr:colOff>133350</xdr:colOff>
      <xdr:row>82</xdr:row>
      <xdr:rowOff>57164</xdr:rowOff>
    </xdr:to>
    <xdr:sp macro="" textlink="">
      <xdr:nvSpPr>
        <xdr:cNvPr id="216" name="楕円 215">
          <a:extLst>
            <a:ext uri="{FF2B5EF4-FFF2-40B4-BE49-F238E27FC236}">
              <a16:creationId xmlns:a16="http://schemas.microsoft.com/office/drawing/2014/main" id="{3E44CC37-A787-42F4-855D-6B8F513BF3BD}"/>
            </a:ext>
          </a:extLst>
        </xdr:cNvPr>
        <xdr:cNvSpPr/>
      </xdr:nvSpPr>
      <xdr:spPr>
        <a:xfrm>
          <a:off x="3175000" y="14014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41941</xdr:rowOff>
    </xdr:from>
    <xdr:ext cx="762000" cy="259045"/>
    <xdr:sp macro="" textlink="">
      <xdr:nvSpPr>
        <xdr:cNvPr id="217" name="テキスト ボックス 216">
          <a:extLst>
            <a:ext uri="{FF2B5EF4-FFF2-40B4-BE49-F238E27FC236}">
              <a16:creationId xmlns:a16="http://schemas.microsoft.com/office/drawing/2014/main" id="{C6FE3E27-9AD2-4A9F-A136-2357646849F5}"/>
            </a:ext>
          </a:extLst>
        </xdr:cNvPr>
        <xdr:cNvSpPr txBox="1"/>
      </xdr:nvSpPr>
      <xdr:spPr>
        <a:xfrm>
          <a:off x="2844800" y="14100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62283</xdr:rowOff>
    </xdr:from>
    <xdr:to>
      <xdr:col>11</xdr:col>
      <xdr:colOff>82550</xdr:colOff>
      <xdr:row>81</xdr:row>
      <xdr:rowOff>163883</xdr:rowOff>
    </xdr:to>
    <xdr:sp macro="" textlink="">
      <xdr:nvSpPr>
        <xdr:cNvPr id="218" name="楕円 217">
          <a:extLst>
            <a:ext uri="{FF2B5EF4-FFF2-40B4-BE49-F238E27FC236}">
              <a16:creationId xmlns:a16="http://schemas.microsoft.com/office/drawing/2014/main" id="{04CDEFF7-A25E-4F80-86F3-9F99B3101186}"/>
            </a:ext>
          </a:extLst>
        </xdr:cNvPr>
        <xdr:cNvSpPr/>
      </xdr:nvSpPr>
      <xdr:spPr>
        <a:xfrm>
          <a:off x="2286000" y="13949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2610</xdr:rowOff>
    </xdr:from>
    <xdr:ext cx="762000" cy="259045"/>
    <xdr:sp macro="" textlink="">
      <xdr:nvSpPr>
        <xdr:cNvPr id="219" name="テキスト ボックス 218">
          <a:extLst>
            <a:ext uri="{FF2B5EF4-FFF2-40B4-BE49-F238E27FC236}">
              <a16:creationId xmlns:a16="http://schemas.microsoft.com/office/drawing/2014/main" id="{A9D8307B-DEC8-4A0F-BCDA-0ABC9B03BEC0}"/>
            </a:ext>
          </a:extLst>
        </xdr:cNvPr>
        <xdr:cNvSpPr txBox="1"/>
      </xdr:nvSpPr>
      <xdr:spPr>
        <a:xfrm>
          <a:off x="1955800" y="13718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81201</xdr:rowOff>
    </xdr:from>
    <xdr:to>
      <xdr:col>7</xdr:col>
      <xdr:colOff>31750</xdr:colOff>
      <xdr:row>82</xdr:row>
      <xdr:rowOff>11351</xdr:rowOff>
    </xdr:to>
    <xdr:sp macro="" textlink="">
      <xdr:nvSpPr>
        <xdr:cNvPr id="220" name="楕円 219">
          <a:extLst>
            <a:ext uri="{FF2B5EF4-FFF2-40B4-BE49-F238E27FC236}">
              <a16:creationId xmlns:a16="http://schemas.microsoft.com/office/drawing/2014/main" id="{5F053CD7-E851-4E10-94E3-A5778621C903}"/>
            </a:ext>
          </a:extLst>
        </xdr:cNvPr>
        <xdr:cNvSpPr/>
      </xdr:nvSpPr>
      <xdr:spPr>
        <a:xfrm>
          <a:off x="1397000" y="1396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167578</xdr:rowOff>
    </xdr:from>
    <xdr:ext cx="762000" cy="259045"/>
    <xdr:sp macro="" textlink="">
      <xdr:nvSpPr>
        <xdr:cNvPr id="221" name="テキスト ボックス 220">
          <a:extLst>
            <a:ext uri="{FF2B5EF4-FFF2-40B4-BE49-F238E27FC236}">
              <a16:creationId xmlns:a16="http://schemas.microsoft.com/office/drawing/2014/main" id="{83BAAE56-D9B7-47C1-8FC5-C6E29D6D18DC}"/>
            </a:ext>
          </a:extLst>
        </xdr:cNvPr>
        <xdr:cNvSpPr txBox="1"/>
      </xdr:nvSpPr>
      <xdr:spPr>
        <a:xfrm>
          <a:off x="1066800" y="140550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580C3AF7-EC73-47F0-9BC6-04BF4FA2D3BD}"/>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151EC61F-564B-4303-9BCE-79BEFD1787D4}"/>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CF315BB9-8BEF-4E3C-BEE9-1FF2EDDC4D0C}"/>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2DA9340B-DEB7-43A9-A7F9-C6F14F21EB0C}"/>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269FB8CC-2B75-4FE5-920E-DA84135DE7C9}"/>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BE4286CA-FC42-4E28-AC85-37C9E648DC66}"/>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802019FB-3C7A-40FB-A7E0-1E95FE81FAF1}"/>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F827C37F-0AD3-4E09-8F41-DC00B57E851F}"/>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FDD45A68-089D-47AA-B372-AA7CD28231DE}"/>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3C243DF5-7ACB-4094-9206-E2DD6A7DAA3C}"/>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5FDADA1D-91E6-4E2B-AC3C-B3F1B7ADC92E}"/>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833E0FD0-D57F-4C8A-8781-E6666B5D7242}"/>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739F1857-DC07-4446-9C91-E3DA798C5493}"/>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　以前は、特別昇給等を継続的に実施してきたが、現在では、特殊勤務手当などは廃止している。国家公務員の時限的な給与改定特例法の措置により平成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23</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年度と平成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24</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年度は</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100.0</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を超える指数となっていたが、この措置がない場合の参考値については平成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25</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年度が</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96.3</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となる。令和</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年度については、人事院勧告に対応する措置として給料表が改定され、県に準拠する内容で職員の給料額が上昇し、これが要因となって令和</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3</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年度も類似団体内平均よりも</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2.7</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ポイント高い指数となっている。これまで類似団体内平均を上回る指数で推移しているため、給料表における職務職階制の原則を順守するなど、定員管理と合わせて給与の適正化に努める。</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216AFA24-684A-47B3-A133-868A9C54F50F}"/>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4594876-46D9-433E-8DE0-1552D8F18BE9}"/>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7" name="直線コネクタ 236">
          <a:extLst>
            <a:ext uri="{FF2B5EF4-FFF2-40B4-BE49-F238E27FC236}">
              <a16:creationId xmlns:a16="http://schemas.microsoft.com/office/drawing/2014/main" id="{14C0E78B-1693-4076-8737-4110C13EE81E}"/>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8" name="テキスト ボックス 237">
          <a:extLst>
            <a:ext uri="{FF2B5EF4-FFF2-40B4-BE49-F238E27FC236}">
              <a16:creationId xmlns:a16="http://schemas.microsoft.com/office/drawing/2014/main" id="{61EF6B12-0F54-41DC-A93C-D90E54F87B34}"/>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9" name="直線コネクタ 238">
          <a:extLst>
            <a:ext uri="{FF2B5EF4-FFF2-40B4-BE49-F238E27FC236}">
              <a16:creationId xmlns:a16="http://schemas.microsoft.com/office/drawing/2014/main" id="{9BB71F18-DEC8-41C6-A446-C14534ED2EB9}"/>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0" name="テキスト ボックス 239">
          <a:extLst>
            <a:ext uri="{FF2B5EF4-FFF2-40B4-BE49-F238E27FC236}">
              <a16:creationId xmlns:a16="http://schemas.microsoft.com/office/drawing/2014/main" id="{88F882CF-81A1-4553-BA73-2EBBC58FA7AA}"/>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1" name="直線コネクタ 240">
          <a:extLst>
            <a:ext uri="{FF2B5EF4-FFF2-40B4-BE49-F238E27FC236}">
              <a16:creationId xmlns:a16="http://schemas.microsoft.com/office/drawing/2014/main" id="{C9BF0790-9811-4754-B3ED-D0469E5A1D62}"/>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2" name="テキスト ボックス 241">
          <a:extLst>
            <a:ext uri="{FF2B5EF4-FFF2-40B4-BE49-F238E27FC236}">
              <a16:creationId xmlns:a16="http://schemas.microsoft.com/office/drawing/2014/main" id="{46808C2D-A1D7-4D1B-A85B-3F5EC8EF9F73}"/>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3" name="直線コネクタ 242">
          <a:extLst>
            <a:ext uri="{FF2B5EF4-FFF2-40B4-BE49-F238E27FC236}">
              <a16:creationId xmlns:a16="http://schemas.microsoft.com/office/drawing/2014/main" id="{48C804A8-B1B7-4A96-BAA7-4C0E5654B1BA}"/>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4" name="テキスト ボックス 243">
          <a:extLst>
            <a:ext uri="{FF2B5EF4-FFF2-40B4-BE49-F238E27FC236}">
              <a16:creationId xmlns:a16="http://schemas.microsoft.com/office/drawing/2014/main" id="{48499CA6-8D1B-4D0D-9800-521BE39CBB12}"/>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5" name="直線コネクタ 244">
          <a:extLst>
            <a:ext uri="{FF2B5EF4-FFF2-40B4-BE49-F238E27FC236}">
              <a16:creationId xmlns:a16="http://schemas.microsoft.com/office/drawing/2014/main" id="{656EDC9A-0D8B-4D1D-922C-A7F54558E47E}"/>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6" name="テキスト ボックス 245">
          <a:extLst>
            <a:ext uri="{FF2B5EF4-FFF2-40B4-BE49-F238E27FC236}">
              <a16:creationId xmlns:a16="http://schemas.microsoft.com/office/drawing/2014/main" id="{04CB4933-E966-4EE2-A651-3FCB9B947C9E}"/>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1D475B8-B473-4DB1-B407-588F3EC0683B}"/>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E8FC4EBE-37B9-45D6-A3AF-8DD2DD63517B}"/>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BDCCD87E-C95B-40C4-AB7B-F44F0E07D427}"/>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111478</xdr:rowOff>
    </xdr:from>
    <xdr:to>
      <xdr:col>81</xdr:col>
      <xdr:colOff>44450</xdr:colOff>
      <xdr:row>89</xdr:row>
      <xdr:rowOff>16228</xdr:rowOff>
    </xdr:to>
    <xdr:cxnSp macro="">
      <xdr:nvCxnSpPr>
        <xdr:cNvPr id="250" name="直線コネクタ 249">
          <a:extLst>
            <a:ext uri="{FF2B5EF4-FFF2-40B4-BE49-F238E27FC236}">
              <a16:creationId xmlns:a16="http://schemas.microsoft.com/office/drawing/2014/main" id="{2B59E7C9-C36C-436E-BE1B-592DCA876947}"/>
            </a:ext>
          </a:extLst>
        </xdr:cNvPr>
        <xdr:cNvCxnSpPr/>
      </xdr:nvCxnSpPr>
      <xdr:spPr>
        <a:xfrm flipV="1">
          <a:off x="17018000" y="1382747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1" name="給与水準   （国との比較）最小値テキスト">
          <a:extLst>
            <a:ext uri="{FF2B5EF4-FFF2-40B4-BE49-F238E27FC236}">
              <a16:creationId xmlns:a16="http://schemas.microsoft.com/office/drawing/2014/main" id="{0CF354AF-EE90-413C-9613-4226A4A1969C}"/>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2" name="直線コネクタ 251">
          <a:extLst>
            <a:ext uri="{FF2B5EF4-FFF2-40B4-BE49-F238E27FC236}">
              <a16:creationId xmlns:a16="http://schemas.microsoft.com/office/drawing/2014/main" id="{9A6AA15B-DCFA-4715-8876-3A1745EDB26E}"/>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26405</xdr:rowOff>
    </xdr:from>
    <xdr:ext cx="762000" cy="259045"/>
    <xdr:sp macro="" textlink="">
      <xdr:nvSpPr>
        <xdr:cNvPr id="253" name="給与水準   （国との比較）最大値テキスト">
          <a:extLst>
            <a:ext uri="{FF2B5EF4-FFF2-40B4-BE49-F238E27FC236}">
              <a16:creationId xmlns:a16="http://schemas.microsoft.com/office/drawing/2014/main" id="{9F057EF9-3708-4ABD-BF33-9B7D14DE067A}"/>
            </a:ext>
          </a:extLst>
        </xdr:cNvPr>
        <xdr:cNvSpPr txBox="1"/>
      </xdr:nvSpPr>
      <xdr:spPr>
        <a:xfrm>
          <a:off x="17106900" y="13570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111478</xdr:rowOff>
    </xdr:from>
    <xdr:to>
      <xdr:col>81</xdr:col>
      <xdr:colOff>133350</xdr:colOff>
      <xdr:row>80</xdr:row>
      <xdr:rowOff>111478</xdr:rowOff>
    </xdr:to>
    <xdr:cxnSp macro="">
      <xdr:nvCxnSpPr>
        <xdr:cNvPr id="254" name="直線コネクタ 253">
          <a:extLst>
            <a:ext uri="{FF2B5EF4-FFF2-40B4-BE49-F238E27FC236}">
              <a16:creationId xmlns:a16="http://schemas.microsoft.com/office/drawing/2014/main" id="{B27BCB79-A27A-4915-96EE-87AF2F7CACE2}"/>
            </a:ext>
          </a:extLst>
        </xdr:cNvPr>
        <xdr:cNvCxnSpPr/>
      </xdr:nvCxnSpPr>
      <xdr:spPr>
        <a:xfrm>
          <a:off x="16929100" y="13827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21166</xdr:rowOff>
    </xdr:from>
    <xdr:to>
      <xdr:col>81</xdr:col>
      <xdr:colOff>44450</xdr:colOff>
      <xdr:row>87</xdr:row>
      <xdr:rowOff>64205</xdr:rowOff>
    </xdr:to>
    <xdr:cxnSp macro="">
      <xdr:nvCxnSpPr>
        <xdr:cNvPr id="255" name="直線コネクタ 254">
          <a:extLst>
            <a:ext uri="{FF2B5EF4-FFF2-40B4-BE49-F238E27FC236}">
              <a16:creationId xmlns:a16="http://schemas.microsoft.com/office/drawing/2014/main" id="{978969BA-C084-4B1F-852C-1C3E8E2EA187}"/>
            </a:ext>
          </a:extLst>
        </xdr:cNvPr>
        <xdr:cNvCxnSpPr/>
      </xdr:nvCxnSpPr>
      <xdr:spPr>
        <a:xfrm flipV="1">
          <a:off x="16179800" y="14765866"/>
          <a:ext cx="838200" cy="21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24288</xdr:rowOff>
    </xdr:from>
    <xdr:ext cx="762000" cy="259045"/>
    <xdr:sp macro="" textlink="">
      <xdr:nvSpPr>
        <xdr:cNvPr id="256" name="給与水準   （国との比較）平均値テキスト">
          <a:extLst>
            <a:ext uri="{FF2B5EF4-FFF2-40B4-BE49-F238E27FC236}">
              <a16:creationId xmlns:a16="http://schemas.microsoft.com/office/drawing/2014/main" id="{BF9F6BF3-4E1F-46FB-9D6C-6C61478C0279}"/>
            </a:ext>
          </a:extLst>
        </xdr:cNvPr>
        <xdr:cNvSpPr txBox="1"/>
      </xdr:nvSpPr>
      <xdr:spPr>
        <a:xfrm>
          <a:off x="17106900" y="144260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7761</xdr:rowOff>
    </xdr:from>
    <xdr:to>
      <xdr:col>81</xdr:col>
      <xdr:colOff>95250</xdr:colOff>
      <xdr:row>85</xdr:row>
      <xdr:rowOff>109361</xdr:rowOff>
    </xdr:to>
    <xdr:sp macro="" textlink="">
      <xdr:nvSpPr>
        <xdr:cNvPr id="257" name="フローチャート: 判断 256">
          <a:extLst>
            <a:ext uri="{FF2B5EF4-FFF2-40B4-BE49-F238E27FC236}">
              <a16:creationId xmlns:a16="http://schemas.microsoft.com/office/drawing/2014/main" id="{AE06A98E-C75A-47BE-A31D-2923DC5908CE}"/>
            </a:ext>
          </a:extLst>
        </xdr:cNvPr>
        <xdr:cNvSpPr/>
      </xdr:nvSpPr>
      <xdr:spPr>
        <a:xfrm>
          <a:off x="169672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64205</xdr:rowOff>
    </xdr:from>
    <xdr:to>
      <xdr:col>77</xdr:col>
      <xdr:colOff>44450</xdr:colOff>
      <xdr:row>87</xdr:row>
      <xdr:rowOff>131234</xdr:rowOff>
    </xdr:to>
    <xdr:cxnSp macro="">
      <xdr:nvCxnSpPr>
        <xdr:cNvPr id="258" name="直線コネクタ 257">
          <a:extLst>
            <a:ext uri="{FF2B5EF4-FFF2-40B4-BE49-F238E27FC236}">
              <a16:creationId xmlns:a16="http://schemas.microsoft.com/office/drawing/2014/main" id="{61A03FD7-5222-4C7B-B0BE-9DE61A5BF512}"/>
            </a:ext>
          </a:extLst>
        </xdr:cNvPr>
        <xdr:cNvCxnSpPr/>
      </xdr:nvCxnSpPr>
      <xdr:spPr>
        <a:xfrm flipV="1">
          <a:off x="15290800" y="14980355"/>
          <a:ext cx="8890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165805</xdr:rowOff>
    </xdr:from>
    <xdr:to>
      <xdr:col>77</xdr:col>
      <xdr:colOff>95250</xdr:colOff>
      <xdr:row>85</xdr:row>
      <xdr:rowOff>95955</xdr:rowOff>
    </xdr:to>
    <xdr:sp macro="" textlink="">
      <xdr:nvSpPr>
        <xdr:cNvPr id="259" name="フローチャート: 判断 258">
          <a:extLst>
            <a:ext uri="{FF2B5EF4-FFF2-40B4-BE49-F238E27FC236}">
              <a16:creationId xmlns:a16="http://schemas.microsoft.com/office/drawing/2014/main" id="{DD285A8D-D512-49A5-8C9F-C59A84754C52}"/>
            </a:ext>
          </a:extLst>
        </xdr:cNvPr>
        <xdr:cNvSpPr/>
      </xdr:nvSpPr>
      <xdr:spPr>
        <a:xfrm>
          <a:off x="16129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106132</xdr:rowOff>
    </xdr:from>
    <xdr:ext cx="736600" cy="259045"/>
    <xdr:sp macro="" textlink="">
      <xdr:nvSpPr>
        <xdr:cNvPr id="260" name="テキスト ボックス 259">
          <a:extLst>
            <a:ext uri="{FF2B5EF4-FFF2-40B4-BE49-F238E27FC236}">
              <a16:creationId xmlns:a16="http://schemas.microsoft.com/office/drawing/2014/main" id="{C7536442-A8F0-408F-91FC-8BDE5A549024}"/>
            </a:ext>
          </a:extLst>
        </xdr:cNvPr>
        <xdr:cNvSpPr txBox="1"/>
      </xdr:nvSpPr>
      <xdr:spPr>
        <a:xfrm>
          <a:off x="15798800" y="14336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155222</xdr:rowOff>
    </xdr:from>
    <xdr:to>
      <xdr:col>72</xdr:col>
      <xdr:colOff>203200</xdr:colOff>
      <xdr:row>87</xdr:row>
      <xdr:rowOff>131234</xdr:rowOff>
    </xdr:to>
    <xdr:cxnSp macro="">
      <xdr:nvCxnSpPr>
        <xdr:cNvPr id="261" name="直線コネクタ 260">
          <a:extLst>
            <a:ext uri="{FF2B5EF4-FFF2-40B4-BE49-F238E27FC236}">
              <a16:creationId xmlns:a16="http://schemas.microsoft.com/office/drawing/2014/main" id="{3C15FAAD-15D6-4A56-9B34-3ACDB8DA5C8B}"/>
            </a:ext>
          </a:extLst>
        </xdr:cNvPr>
        <xdr:cNvCxnSpPr/>
      </xdr:nvCxnSpPr>
      <xdr:spPr>
        <a:xfrm>
          <a:off x="14401800" y="14899922"/>
          <a:ext cx="889000" cy="14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138995</xdr:rowOff>
    </xdr:from>
    <xdr:to>
      <xdr:col>73</xdr:col>
      <xdr:colOff>44450</xdr:colOff>
      <xdr:row>85</xdr:row>
      <xdr:rowOff>69145</xdr:rowOff>
    </xdr:to>
    <xdr:sp macro="" textlink="">
      <xdr:nvSpPr>
        <xdr:cNvPr id="262" name="フローチャート: 判断 261">
          <a:extLst>
            <a:ext uri="{FF2B5EF4-FFF2-40B4-BE49-F238E27FC236}">
              <a16:creationId xmlns:a16="http://schemas.microsoft.com/office/drawing/2014/main" id="{FCB695F5-30D8-48C4-B8E1-D6F11E6A9ECC}"/>
            </a:ext>
          </a:extLst>
        </xdr:cNvPr>
        <xdr:cNvSpPr/>
      </xdr:nvSpPr>
      <xdr:spPr>
        <a:xfrm>
          <a:off x="15240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79322</xdr:rowOff>
    </xdr:from>
    <xdr:ext cx="762000" cy="259045"/>
    <xdr:sp macro="" textlink="">
      <xdr:nvSpPr>
        <xdr:cNvPr id="263" name="テキスト ボックス 262">
          <a:extLst>
            <a:ext uri="{FF2B5EF4-FFF2-40B4-BE49-F238E27FC236}">
              <a16:creationId xmlns:a16="http://schemas.microsoft.com/office/drawing/2014/main" id="{6A938F93-7314-446D-97F0-6F813796B6EA}"/>
            </a:ext>
          </a:extLst>
        </xdr:cNvPr>
        <xdr:cNvSpPr txBox="1"/>
      </xdr:nvSpPr>
      <xdr:spPr>
        <a:xfrm>
          <a:off x="14909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155222</xdr:rowOff>
    </xdr:from>
    <xdr:to>
      <xdr:col>68</xdr:col>
      <xdr:colOff>152400</xdr:colOff>
      <xdr:row>86</xdr:row>
      <xdr:rowOff>155222</xdr:rowOff>
    </xdr:to>
    <xdr:cxnSp macro="">
      <xdr:nvCxnSpPr>
        <xdr:cNvPr id="264" name="直線コネクタ 263">
          <a:extLst>
            <a:ext uri="{FF2B5EF4-FFF2-40B4-BE49-F238E27FC236}">
              <a16:creationId xmlns:a16="http://schemas.microsoft.com/office/drawing/2014/main" id="{79BC0874-2C66-48B4-81C5-9207DBAE7AD8}"/>
            </a:ext>
          </a:extLst>
        </xdr:cNvPr>
        <xdr:cNvCxnSpPr/>
      </xdr:nvCxnSpPr>
      <xdr:spPr>
        <a:xfrm>
          <a:off x="13512800" y="1489992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112184</xdr:rowOff>
    </xdr:from>
    <xdr:to>
      <xdr:col>68</xdr:col>
      <xdr:colOff>203200</xdr:colOff>
      <xdr:row>85</xdr:row>
      <xdr:rowOff>42334</xdr:rowOff>
    </xdr:to>
    <xdr:sp macro="" textlink="">
      <xdr:nvSpPr>
        <xdr:cNvPr id="265" name="フローチャート: 判断 264">
          <a:extLst>
            <a:ext uri="{FF2B5EF4-FFF2-40B4-BE49-F238E27FC236}">
              <a16:creationId xmlns:a16="http://schemas.microsoft.com/office/drawing/2014/main" id="{5A6728C3-3C44-441A-9380-D68EF989E0C7}"/>
            </a:ext>
          </a:extLst>
        </xdr:cNvPr>
        <xdr:cNvSpPr/>
      </xdr:nvSpPr>
      <xdr:spPr>
        <a:xfrm>
          <a:off x="143510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52511</xdr:rowOff>
    </xdr:from>
    <xdr:ext cx="762000" cy="259045"/>
    <xdr:sp macro="" textlink="">
      <xdr:nvSpPr>
        <xdr:cNvPr id="266" name="テキスト ボックス 265">
          <a:extLst>
            <a:ext uri="{FF2B5EF4-FFF2-40B4-BE49-F238E27FC236}">
              <a16:creationId xmlns:a16="http://schemas.microsoft.com/office/drawing/2014/main" id="{9939D5F7-BF42-4400-A2D6-627B9FE599CF}"/>
            </a:ext>
          </a:extLst>
        </xdr:cNvPr>
        <xdr:cNvSpPr txBox="1"/>
      </xdr:nvSpPr>
      <xdr:spPr>
        <a:xfrm>
          <a:off x="14020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7761</xdr:rowOff>
    </xdr:from>
    <xdr:to>
      <xdr:col>64</xdr:col>
      <xdr:colOff>152400</xdr:colOff>
      <xdr:row>85</xdr:row>
      <xdr:rowOff>109361</xdr:rowOff>
    </xdr:to>
    <xdr:sp macro="" textlink="">
      <xdr:nvSpPr>
        <xdr:cNvPr id="267" name="フローチャート: 判断 266">
          <a:extLst>
            <a:ext uri="{FF2B5EF4-FFF2-40B4-BE49-F238E27FC236}">
              <a16:creationId xmlns:a16="http://schemas.microsoft.com/office/drawing/2014/main" id="{22549C13-5FC4-4E28-AA15-F78B229F91D4}"/>
            </a:ext>
          </a:extLst>
        </xdr:cNvPr>
        <xdr:cNvSpPr/>
      </xdr:nvSpPr>
      <xdr:spPr>
        <a:xfrm>
          <a:off x="13462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119538</xdr:rowOff>
    </xdr:from>
    <xdr:ext cx="762000" cy="259045"/>
    <xdr:sp macro="" textlink="">
      <xdr:nvSpPr>
        <xdr:cNvPr id="268" name="テキスト ボックス 267">
          <a:extLst>
            <a:ext uri="{FF2B5EF4-FFF2-40B4-BE49-F238E27FC236}">
              <a16:creationId xmlns:a16="http://schemas.microsoft.com/office/drawing/2014/main" id="{9F437BB1-E807-4DE2-A5CC-6DB52255A531}"/>
            </a:ext>
          </a:extLst>
        </xdr:cNvPr>
        <xdr:cNvSpPr txBox="1"/>
      </xdr:nvSpPr>
      <xdr:spPr>
        <a:xfrm>
          <a:off x="13131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77E05936-F17A-4DFE-8D7F-0812BF233457}"/>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D3F81719-B756-42E8-8E6E-0B7DC929F5E6}"/>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D0591EC5-2098-4390-9C86-5CD959E79ABC}"/>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5BC1309D-C540-4F1F-A44A-8CD48EA09118}"/>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AA94D3C7-9752-47C8-95EB-E9E497CABB28}"/>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141816</xdr:rowOff>
    </xdr:from>
    <xdr:to>
      <xdr:col>81</xdr:col>
      <xdr:colOff>95250</xdr:colOff>
      <xdr:row>86</xdr:row>
      <xdr:rowOff>71966</xdr:rowOff>
    </xdr:to>
    <xdr:sp macro="" textlink="">
      <xdr:nvSpPr>
        <xdr:cNvPr id="274" name="楕円 273">
          <a:extLst>
            <a:ext uri="{FF2B5EF4-FFF2-40B4-BE49-F238E27FC236}">
              <a16:creationId xmlns:a16="http://schemas.microsoft.com/office/drawing/2014/main" id="{8D83DC9F-D3BB-47C3-BC39-049EC278D19A}"/>
            </a:ext>
          </a:extLst>
        </xdr:cNvPr>
        <xdr:cNvSpPr/>
      </xdr:nvSpPr>
      <xdr:spPr>
        <a:xfrm>
          <a:off x="169672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113893</xdr:rowOff>
    </xdr:from>
    <xdr:ext cx="762000" cy="259045"/>
    <xdr:sp macro="" textlink="">
      <xdr:nvSpPr>
        <xdr:cNvPr id="275" name="給与水準   （国との比較）該当値テキスト">
          <a:extLst>
            <a:ext uri="{FF2B5EF4-FFF2-40B4-BE49-F238E27FC236}">
              <a16:creationId xmlns:a16="http://schemas.microsoft.com/office/drawing/2014/main" id="{F014FA8D-B58E-4071-85AD-D00ACC805B8A}"/>
            </a:ext>
          </a:extLst>
        </xdr:cNvPr>
        <xdr:cNvSpPr txBox="1"/>
      </xdr:nvSpPr>
      <xdr:spPr>
        <a:xfrm>
          <a:off x="17106900" y="14687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13405</xdr:rowOff>
    </xdr:from>
    <xdr:to>
      <xdr:col>77</xdr:col>
      <xdr:colOff>95250</xdr:colOff>
      <xdr:row>87</xdr:row>
      <xdr:rowOff>115005</xdr:rowOff>
    </xdr:to>
    <xdr:sp macro="" textlink="">
      <xdr:nvSpPr>
        <xdr:cNvPr id="276" name="楕円 275">
          <a:extLst>
            <a:ext uri="{FF2B5EF4-FFF2-40B4-BE49-F238E27FC236}">
              <a16:creationId xmlns:a16="http://schemas.microsoft.com/office/drawing/2014/main" id="{969C77E9-1227-4591-ADF3-0B1723F378A1}"/>
            </a:ext>
          </a:extLst>
        </xdr:cNvPr>
        <xdr:cNvSpPr/>
      </xdr:nvSpPr>
      <xdr:spPr>
        <a:xfrm>
          <a:off x="16129000" y="149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99782</xdr:rowOff>
    </xdr:from>
    <xdr:ext cx="736600" cy="259045"/>
    <xdr:sp macro="" textlink="">
      <xdr:nvSpPr>
        <xdr:cNvPr id="277" name="テキスト ボックス 276">
          <a:extLst>
            <a:ext uri="{FF2B5EF4-FFF2-40B4-BE49-F238E27FC236}">
              <a16:creationId xmlns:a16="http://schemas.microsoft.com/office/drawing/2014/main" id="{A7C1ECB2-FE28-4E9E-A027-F78F5A72C659}"/>
            </a:ext>
          </a:extLst>
        </xdr:cNvPr>
        <xdr:cNvSpPr txBox="1"/>
      </xdr:nvSpPr>
      <xdr:spPr>
        <a:xfrm>
          <a:off x="15798800" y="15015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80434</xdr:rowOff>
    </xdr:from>
    <xdr:to>
      <xdr:col>73</xdr:col>
      <xdr:colOff>44450</xdr:colOff>
      <xdr:row>88</xdr:row>
      <xdr:rowOff>10584</xdr:rowOff>
    </xdr:to>
    <xdr:sp macro="" textlink="">
      <xdr:nvSpPr>
        <xdr:cNvPr id="278" name="楕円 277">
          <a:extLst>
            <a:ext uri="{FF2B5EF4-FFF2-40B4-BE49-F238E27FC236}">
              <a16:creationId xmlns:a16="http://schemas.microsoft.com/office/drawing/2014/main" id="{E8BF4F66-1435-4D06-97BA-EF59ADE1B56F}"/>
            </a:ext>
          </a:extLst>
        </xdr:cNvPr>
        <xdr:cNvSpPr/>
      </xdr:nvSpPr>
      <xdr:spPr>
        <a:xfrm>
          <a:off x="15240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166811</xdr:rowOff>
    </xdr:from>
    <xdr:ext cx="762000" cy="259045"/>
    <xdr:sp macro="" textlink="">
      <xdr:nvSpPr>
        <xdr:cNvPr id="279" name="テキスト ボックス 278">
          <a:extLst>
            <a:ext uri="{FF2B5EF4-FFF2-40B4-BE49-F238E27FC236}">
              <a16:creationId xmlns:a16="http://schemas.microsoft.com/office/drawing/2014/main" id="{2348A1BC-CB40-40D5-9DE0-6539333A251F}"/>
            </a:ext>
          </a:extLst>
        </xdr:cNvPr>
        <xdr:cNvSpPr txBox="1"/>
      </xdr:nvSpPr>
      <xdr:spPr>
        <a:xfrm>
          <a:off x="14909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104422</xdr:rowOff>
    </xdr:from>
    <xdr:to>
      <xdr:col>68</xdr:col>
      <xdr:colOff>203200</xdr:colOff>
      <xdr:row>87</xdr:row>
      <xdr:rowOff>34572</xdr:rowOff>
    </xdr:to>
    <xdr:sp macro="" textlink="">
      <xdr:nvSpPr>
        <xdr:cNvPr id="280" name="楕円 279">
          <a:extLst>
            <a:ext uri="{FF2B5EF4-FFF2-40B4-BE49-F238E27FC236}">
              <a16:creationId xmlns:a16="http://schemas.microsoft.com/office/drawing/2014/main" id="{E9AB868D-6DC5-45D8-B606-E3EF93B3CECB}"/>
            </a:ext>
          </a:extLst>
        </xdr:cNvPr>
        <xdr:cNvSpPr/>
      </xdr:nvSpPr>
      <xdr:spPr>
        <a:xfrm>
          <a:off x="143510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19349</xdr:rowOff>
    </xdr:from>
    <xdr:ext cx="762000" cy="259045"/>
    <xdr:sp macro="" textlink="">
      <xdr:nvSpPr>
        <xdr:cNvPr id="281" name="テキスト ボックス 280">
          <a:extLst>
            <a:ext uri="{FF2B5EF4-FFF2-40B4-BE49-F238E27FC236}">
              <a16:creationId xmlns:a16="http://schemas.microsoft.com/office/drawing/2014/main" id="{0E790E5A-42C1-4F90-9412-5CB099CD9392}"/>
            </a:ext>
          </a:extLst>
        </xdr:cNvPr>
        <xdr:cNvSpPr txBox="1"/>
      </xdr:nvSpPr>
      <xdr:spPr>
        <a:xfrm>
          <a:off x="14020800" y="1493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104422</xdr:rowOff>
    </xdr:from>
    <xdr:to>
      <xdr:col>64</xdr:col>
      <xdr:colOff>152400</xdr:colOff>
      <xdr:row>87</xdr:row>
      <xdr:rowOff>34572</xdr:rowOff>
    </xdr:to>
    <xdr:sp macro="" textlink="">
      <xdr:nvSpPr>
        <xdr:cNvPr id="282" name="楕円 281">
          <a:extLst>
            <a:ext uri="{FF2B5EF4-FFF2-40B4-BE49-F238E27FC236}">
              <a16:creationId xmlns:a16="http://schemas.microsoft.com/office/drawing/2014/main" id="{4D3706B2-AFBA-4F9B-8635-D41E88C36EA3}"/>
            </a:ext>
          </a:extLst>
        </xdr:cNvPr>
        <xdr:cNvSpPr/>
      </xdr:nvSpPr>
      <xdr:spPr>
        <a:xfrm>
          <a:off x="134620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19349</xdr:rowOff>
    </xdr:from>
    <xdr:ext cx="762000" cy="259045"/>
    <xdr:sp macro="" textlink="">
      <xdr:nvSpPr>
        <xdr:cNvPr id="283" name="テキスト ボックス 282">
          <a:extLst>
            <a:ext uri="{FF2B5EF4-FFF2-40B4-BE49-F238E27FC236}">
              <a16:creationId xmlns:a16="http://schemas.microsoft.com/office/drawing/2014/main" id="{D90391D4-3E43-4D06-AC8B-6C4B733AEE63}"/>
            </a:ext>
          </a:extLst>
        </xdr:cNvPr>
        <xdr:cNvSpPr txBox="1"/>
      </xdr:nvSpPr>
      <xdr:spPr>
        <a:xfrm>
          <a:off x="13131800" y="1493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D4A8A208-E62F-401F-B0D9-7EEDAFFC21FC}"/>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DC826E97-AB57-4677-A22E-0BB643BF72E3}"/>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FE6845DE-37B3-44AE-9939-4E09B939A982}"/>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D371FF3E-298C-4E38-83FA-989ABAF347A9}"/>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86808AA7-3D95-4F18-A17F-DDCA568352A5}"/>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F14945D1-6AE3-4C76-A974-61DC9149422A}"/>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F391256C-3D6A-4AB3-8121-DFC153419931}"/>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2CCF813F-A6AE-4F88-B149-4BAD6ED630BB}"/>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6B3EA2FF-E438-4B63-ACD8-FA958C84F8E6}"/>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B1809CB6-3A61-49B0-A0DC-249AF32E3124}"/>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81097DAA-EA1F-48B6-A838-7F95254BA209}"/>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BCC0D577-6A9F-48C1-AED7-81BB1EC822AA}"/>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2BC04CB3-5A49-49BE-B2A6-6845B0923CE3}"/>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　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14</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年度以降、職員の新規採用を抑制してきたことにより、類似団体内平均とほぼ同程度の数値で推移してきた。ただし、ここ数年は保育士や保健師などの専門的な職員を採用していることで、令和</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4</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年度も類似団体内平均を上回っている。</a:t>
          </a:r>
          <a:endParaRPr lang="ja-JP" altLang="ja-JP" sz="900">
            <a:effectLst/>
            <a:latin typeface="ＭＳ 明朝" panose="02020609040205080304" pitchFamily="17" charset="-128"/>
            <a:ea typeface="ＭＳ 明朝" panose="02020609040205080304" pitchFamily="17" charset="-128"/>
          </a:endParaRPr>
        </a:p>
        <a:p>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　今後も、自立計画における基本方針を継続していくことにより、より適正な定員管理に努める。</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14F34E47-C6D5-4788-9C74-F318DC7C4F15}"/>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3B7D0CE6-6FED-438F-8D0E-15237C816C16}"/>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1FDBF8D-B528-4386-A066-0206F03C25A2}"/>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F62E2106-1703-464F-9B97-6FE695C7253E}"/>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8BDE2647-74FB-4C83-9D06-16306F440013}"/>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234F1713-03F6-4542-96ED-2BCA52788409}"/>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B263024C-BD48-4B0A-AA50-85222BE97A06}"/>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316512E6-C2E5-4014-89DE-BD42D8CDC8C3}"/>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B5FE5CD4-EF22-46ED-953E-586F26B3028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6C342A30-DFD5-4A09-A34A-4671D8424DE7}"/>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99E08C40-5B00-434A-9208-B20C26E7525B}"/>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85B9A6D9-D2D9-44A6-81BB-05ED42F8704E}"/>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4217A988-B6A5-44CD-9C3D-F5BD6D073049}"/>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69EC86D5-190F-4F65-9ABD-BE385B0F5D43}"/>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7729B033-DBD8-4B25-905A-3B6845329CA5}"/>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EBBC27EC-95FB-4AF7-8D13-A506737B8DFA}"/>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93068B4A-659E-44A0-BE02-F3C186AABD88}"/>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6456B469-92E2-4154-B43D-56071A3B7D97}"/>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32766</xdr:rowOff>
    </xdr:from>
    <xdr:to>
      <xdr:col>81</xdr:col>
      <xdr:colOff>44450</xdr:colOff>
      <xdr:row>66</xdr:row>
      <xdr:rowOff>154940</xdr:rowOff>
    </xdr:to>
    <xdr:cxnSp macro="">
      <xdr:nvCxnSpPr>
        <xdr:cNvPr id="315" name="直線コネクタ 314">
          <a:extLst>
            <a:ext uri="{FF2B5EF4-FFF2-40B4-BE49-F238E27FC236}">
              <a16:creationId xmlns:a16="http://schemas.microsoft.com/office/drawing/2014/main" id="{AFD80AA2-6872-419B-9E9C-24F8D8AAED4B}"/>
            </a:ext>
          </a:extLst>
        </xdr:cNvPr>
        <xdr:cNvCxnSpPr/>
      </xdr:nvCxnSpPr>
      <xdr:spPr>
        <a:xfrm flipV="1">
          <a:off x="17018000" y="10148316"/>
          <a:ext cx="0" cy="13223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6" name="定員管理の状況最小値テキスト">
          <a:extLst>
            <a:ext uri="{FF2B5EF4-FFF2-40B4-BE49-F238E27FC236}">
              <a16:creationId xmlns:a16="http://schemas.microsoft.com/office/drawing/2014/main" id="{C4E4D4AB-0D38-4506-9152-EAAC3AE56BC1}"/>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7" name="直線コネクタ 316">
          <a:extLst>
            <a:ext uri="{FF2B5EF4-FFF2-40B4-BE49-F238E27FC236}">
              <a16:creationId xmlns:a16="http://schemas.microsoft.com/office/drawing/2014/main" id="{70CEE11B-85D7-471C-AECC-43B751B5E54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119143</xdr:rowOff>
    </xdr:from>
    <xdr:ext cx="762000" cy="259045"/>
    <xdr:sp macro="" textlink="">
      <xdr:nvSpPr>
        <xdr:cNvPr id="318" name="定員管理の状況最大値テキスト">
          <a:extLst>
            <a:ext uri="{FF2B5EF4-FFF2-40B4-BE49-F238E27FC236}">
              <a16:creationId xmlns:a16="http://schemas.microsoft.com/office/drawing/2014/main" id="{1AD8FF89-D187-4A3A-BCB9-4EDA13DB210E}"/>
            </a:ext>
          </a:extLst>
        </xdr:cNvPr>
        <xdr:cNvSpPr txBox="1"/>
      </xdr:nvSpPr>
      <xdr:spPr>
        <a:xfrm>
          <a:off x="171069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32766</xdr:rowOff>
    </xdr:from>
    <xdr:to>
      <xdr:col>81</xdr:col>
      <xdr:colOff>133350</xdr:colOff>
      <xdr:row>59</xdr:row>
      <xdr:rowOff>32766</xdr:rowOff>
    </xdr:to>
    <xdr:cxnSp macro="">
      <xdr:nvCxnSpPr>
        <xdr:cNvPr id="319" name="直線コネクタ 318">
          <a:extLst>
            <a:ext uri="{FF2B5EF4-FFF2-40B4-BE49-F238E27FC236}">
              <a16:creationId xmlns:a16="http://schemas.microsoft.com/office/drawing/2014/main" id="{EDF9665C-08B9-4577-B433-F57109880580}"/>
            </a:ext>
          </a:extLst>
        </xdr:cNvPr>
        <xdr:cNvCxnSpPr/>
      </xdr:nvCxnSpPr>
      <xdr:spPr>
        <a:xfrm>
          <a:off x="16929100" y="1014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155920</xdr:rowOff>
    </xdr:from>
    <xdr:to>
      <xdr:col>81</xdr:col>
      <xdr:colOff>44450</xdr:colOff>
      <xdr:row>62</xdr:row>
      <xdr:rowOff>38245</xdr:rowOff>
    </xdr:to>
    <xdr:cxnSp macro="">
      <xdr:nvCxnSpPr>
        <xdr:cNvPr id="320" name="直線コネクタ 319">
          <a:extLst>
            <a:ext uri="{FF2B5EF4-FFF2-40B4-BE49-F238E27FC236}">
              <a16:creationId xmlns:a16="http://schemas.microsoft.com/office/drawing/2014/main" id="{324D066D-AD13-4A79-84C9-1EFC0D2A88A7}"/>
            </a:ext>
          </a:extLst>
        </xdr:cNvPr>
        <xdr:cNvCxnSpPr/>
      </xdr:nvCxnSpPr>
      <xdr:spPr>
        <a:xfrm>
          <a:off x="16179800" y="10614370"/>
          <a:ext cx="838200" cy="53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49257</xdr:rowOff>
    </xdr:from>
    <xdr:ext cx="762000" cy="259045"/>
    <xdr:sp macro="" textlink="">
      <xdr:nvSpPr>
        <xdr:cNvPr id="321" name="定員管理の状況平均値テキスト">
          <a:extLst>
            <a:ext uri="{FF2B5EF4-FFF2-40B4-BE49-F238E27FC236}">
              <a16:creationId xmlns:a16="http://schemas.microsoft.com/office/drawing/2014/main" id="{0D40FBDF-F14C-4A8F-A60E-ECA8FB368EBB}"/>
            </a:ext>
          </a:extLst>
        </xdr:cNvPr>
        <xdr:cNvSpPr txBox="1"/>
      </xdr:nvSpPr>
      <xdr:spPr>
        <a:xfrm>
          <a:off x="17106900" y="103362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32730</xdr:rowOff>
    </xdr:from>
    <xdr:to>
      <xdr:col>81</xdr:col>
      <xdr:colOff>95250</xdr:colOff>
      <xdr:row>61</xdr:row>
      <xdr:rowOff>134330</xdr:rowOff>
    </xdr:to>
    <xdr:sp macro="" textlink="">
      <xdr:nvSpPr>
        <xdr:cNvPr id="322" name="フローチャート: 判断 321">
          <a:extLst>
            <a:ext uri="{FF2B5EF4-FFF2-40B4-BE49-F238E27FC236}">
              <a16:creationId xmlns:a16="http://schemas.microsoft.com/office/drawing/2014/main" id="{96758663-F6D0-435A-B11F-75F169192428}"/>
            </a:ext>
          </a:extLst>
        </xdr:cNvPr>
        <xdr:cNvSpPr/>
      </xdr:nvSpPr>
      <xdr:spPr>
        <a:xfrm>
          <a:off x="16967200" y="1049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125585</xdr:rowOff>
    </xdr:from>
    <xdr:to>
      <xdr:col>77</xdr:col>
      <xdr:colOff>44450</xdr:colOff>
      <xdr:row>61</xdr:row>
      <xdr:rowOff>155920</xdr:rowOff>
    </xdr:to>
    <xdr:cxnSp macro="">
      <xdr:nvCxnSpPr>
        <xdr:cNvPr id="323" name="直線コネクタ 322">
          <a:extLst>
            <a:ext uri="{FF2B5EF4-FFF2-40B4-BE49-F238E27FC236}">
              <a16:creationId xmlns:a16="http://schemas.microsoft.com/office/drawing/2014/main" id="{69EA8E67-D8E0-4417-9575-E0707CF59BC8}"/>
            </a:ext>
          </a:extLst>
        </xdr:cNvPr>
        <xdr:cNvCxnSpPr/>
      </xdr:nvCxnSpPr>
      <xdr:spPr>
        <a:xfrm>
          <a:off x="15290800" y="10584035"/>
          <a:ext cx="889000" cy="30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7910</xdr:rowOff>
    </xdr:from>
    <xdr:to>
      <xdr:col>77</xdr:col>
      <xdr:colOff>95250</xdr:colOff>
      <xdr:row>61</xdr:row>
      <xdr:rowOff>109510</xdr:rowOff>
    </xdr:to>
    <xdr:sp macro="" textlink="">
      <xdr:nvSpPr>
        <xdr:cNvPr id="324" name="フローチャート: 判断 323">
          <a:extLst>
            <a:ext uri="{FF2B5EF4-FFF2-40B4-BE49-F238E27FC236}">
              <a16:creationId xmlns:a16="http://schemas.microsoft.com/office/drawing/2014/main" id="{693E9811-E161-44A1-91B4-4CA1E180D5D5}"/>
            </a:ext>
          </a:extLst>
        </xdr:cNvPr>
        <xdr:cNvSpPr/>
      </xdr:nvSpPr>
      <xdr:spPr>
        <a:xfrm>
          <a:off x="16129000" y="10466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119687</xdr:rowOff>
    </xdr:from>
    <xdr:ext cx="736600" cy="259045"/>
    <xdr:sp macro="" textlink="">
      <xdr:nvSpPr>
        <xdr:cNvPr id="325" name="テキスト ボックス 324">
          <a:extLst>
            <a:ext uri="{FF2B5EF4-FFF2-40B4-BE49-F238E27FC236}">
              <a16:creationId xmlns:a16="http://schemas.microsoft.com/office/drawing/2014/main" id="{84833C3E-E9FC-4216-B748-1986AA15FBBD}"/>
            </a:ext>
          </a:extLst>
        </xdr:cNvPr>
        <xdr:cNvSpPr txBox="1"/>
      </xdr:nvSpPr>
      <xdr:spPr>
        <a:xfrm>
          <a:off x="15798800" y="1023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73189</xdr:rowOff>
    </xdr:from>
    <xdr:to>
      <xdr:col>72</xdr:col>
      <xdr:colOff>203200</xdr:colOff>
      <xdr:row>61</xdr:row>
      <xdr:rowOff>125585</xdr:rowOff>
    </xdr:to>
    <xdr:cxnSp macro="">
      <xdr:nvCxnSpPr>
        <xdr:cNvPr id="326" name="直線コネクタ 325">
          <a:extLst>
            <a:ext uri="{FF2B5EF4-FFF2-40B4-BE49-F238E27FC236}">
              <a16:creationId xmlns:a16="http://schemas.microsoft.com/office/drawing/2014/main" id="{E14327F8-1171-4B93-9C9D-A349633419F6}"/>
            </a:ext>
          </a:extLst>
        </xdr:cNvPr>
        <xdr:cNvCxnSpPr/>
      </xdr:nvCxnSpPr>
      <xdr:spPr>
        <a:xfrm>
          <a:off x="14401800" y="10531639"/>
          <a:ext cx="889000" cy="52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326</xdr:rowOff>
    </xdr:from>
    <xdr:to>
      <xdr:col>73</xdr:col>
      <xdr:colOff>44450</xdr:colOff>
      <xdr:row>61</xdr:row>
      <xdr:rowOff>101926</xdr:rowOff>
    </xdr:to>
    <xdr:sp macro="" textlink="">
      <xdr:nvSpPr>
        <xdr:cNvPr id="327" name="フローチャート: 判断 326">
          <a:extLst>
            <a:ext uri="{FF2B5EF4-FFF2-40B4-BE49-F238E27FC236}">
              <a16:creationId xmlns:a16="http://schemas.microsoft.com/office/drawing/2014/main" id="{8AB0BBE0-C5F7-4552-8226-DC09CEB2A476}"/>
            </a:ext>
          </a:extLst>
        </xdr:cNvPr>
        <xdr:cNvSpPr/>
      </xdr:nvSpPr>
      <xdr:spPr>
        <a:xfrm>
          <a:off x="15240000" y="1045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112103</xdr:rowOff>
    </xdr:from>
    <xdr:ext cx="762000" cy="259045"/>
    <xdr:sp macro="" textlink="">
      <xdr:nvSpPr>
        <xdr:cNvPr id="328" name="テキスト ボックス 327">
          <a:extLst>
            <a:ext uri="{FF2B5EF4-FFF2-40B4-BE49-F238E27FC236}">
              <a16:creationId xmlns:a16="http://schemas.microsoft.com/office/drawing/2014/main" id="{165F9BF3-26C3-4512-B66D-90271DF02ADA}"/>
            </a:ext>
          </a:extLst>
        </xdr:cNvPr>
        <xdr:cNvSpPr txBox="1"/>
      </xdr:nvSpPr>
      <xdr:spPr>
        <a:xfrm>
          <a:off x="14909800" y="10227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58020</xdr:rowOff>
    </xdr:from>
    <xdr:to>
      <xdr:col>68</xdr:col>
      <xdr:colOff>152400</xdr:colOff>
      <xdr:row>61</xdr:row>
      <xdr:rowOff>73189</xdr:rowOff>
    </xdr:to>
    <xdr:cxnSp macro="">
      <xdr:nvCxnSpPr>
        <xdr:cNvPr id="329" name="直線コネクタ 328">
          <a:extLst>
            <a:ext uri="{FF2B5EF4-FFF2-40B4-BE49-F238E27FC236}">
              <a16:creationId xmlns:a16="http://schemas.microsoft.com/office/drawing/2014/main" id="{97F14036-05D8-4CB3-BCAE-E0672AFAC7CC}"/>
            </a:ext>
          </a:extLst>
        </xdr:cNvPr>
        <xdr:cNvCxnSpPr/>
      </xdr:nvCxnSpPr>
      <xdr:spPr>
        <a:xfrm>
          <a:off x="13512800" y="10516470"/>
          <a:ext cx="889000" cy="15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162124</xdr:rowOff>
    </xdr:from>
    <xdr:to>
      <xdr:col>68</xdr:col>
      <xdr:colOff>203200</xdr:colOff>
      <xdr:row>61</xdr:row>
      <xdr:rowOff>92274</xdr:rowOff>
    </xdr:to>
    <xdr:sp macro="" textlink="">
      <xdr:nvSpPr>
        <xdr:cNvPr id="330" name="フローチャート: 判断 329">
          <a:extLst>
            <a:ext uri="{FF2B5EF4-FFF2-40B4-BE49-F238E27FC236}">
              <a16:creationId xmlns:a16="http://schemas.microsoft.com/office/drawing/2014/main" id="{61E3012B-0CA4-4754-B8B2-648B5BD58419}"/>
            </a:ext>
          </a:extLst>
        </xdr:cNvPr>
        <xdr:cNvSpPr/>
      </xdr:nvSpPr>
      <xdr:spPr>
        <a:xfrm>
          <a:off x="14351000" y="10449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102451</xdr:rowOff>
    </xdr:from>
    <xdr:ext cx="762000" cy="259045"/>
    <xdr:sp macro="" textlink="">
      <xdr:nvSpPr>
        <xdr:cNvPr id="331" name="テキスト ボックス 330">
          <a:extLst>
            <a:ext uri="{FF2B5EF4-FFF2-40B4-BE49-F238E27FC236}">
              <a16:creationId xmlns:a16="http://schemas.microsoft.com/office/drawing/2014/main" id="{BE2D8C7B-8A3E-4570-A16B-FD6A9D50C5DF}"/>
            </a:ext>
          </a:extLst>
        </xdr:cNvPr>
        <xdr:cNvSpPr txBox="1"/>
      </xdr:nvSpPr>
      <xdr:spPr>
        <a:xfrm>
          <a:off x="14020800" y="10218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112485</xdr:rowOff>
    </xdr:from>
    <xdr:to>
      <xdr:col>64</xdr:col>
      <xdr:colOff>152400</xdr:colOff>
      <xdr:row>61</xdr:row>
      <xdr:rowOff>42635</xdr:rowOff>
    </xdr:to>
    <xdr:sp macro="" textlink="">
      <xdr:nvSpPr>
        <xdr:cNvPr id="332" name="フローチャート: 判断 331">
          <a:extLst>
            <a:ext uri="{FF2B5EF4-FFF2-40B4-BE49-F238E27FC236}">
              <a16:creationId xmlns:a16="http://schemas.microsoft.com/office/drawing/2014/main" id="{908D9CF0-5796-421A-8EC7-C86D3A31BBFD}"/>
            </a:ext>
          </a:extLst>
        </xdr:cNvPr>
        <xdr:cNvSpPr/>
      </xdr:nvSpPr>
      <xdr:spPr>
        <a:xfrm>
          <a:off x="134620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52812</xdr:rowOff>
    </xdr:from>
    <xdr:ext cx="762000" cy="259045"/>
    <xdr:sp macro="" textlink="">
      <xdr:nvSpPr>
        <xdr:cNvPr id="333" name="テキスト ボックス 332">
          <a:extLst>
            <a:ext uri="{FF2B5EF4-FFF2-40B4-BE49-F238E27FC236}">
              <a16:creationId xmlns:a16="http://schemas.microsoft.com/office/drawing/2014/main" id="{9F723C90-B519-4B8D-93A6-1A3F2906A175}"/>
            </a:ext>
          </a:extLst>
        </xdr:cNvPr>
        <xdr:cNvSpPr txBox="1"/>
      </xdr:nvSpPr>
      <xdr:spPr>
        <a:xfrm>
          <a:off x="13131800" y="1016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AD01ED1-FCA0-433B-B338-63F237633065}"/>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78110D8-52FE-40DB-8A99-398E3257649F}"/>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BA0E000B-09DD-4618-B308-1F408753612F}"/>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189DCEBC-A9F7-4D50-8E32-4163CDD81D4B}"/>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32F76E8C-D8BB-4F3E-829B-907E8CEC2275}"/>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158895</xdr:rowOff>
    </xdr:from>
    <xdr:to>
      <xdr:col>81</xdr:col>
      <xdr:colOff>95250</xdr:colOff>
      <xdr:row>62</xdr:row>
      <xdr:rowOff>89045</xdr:rowOff>
    </xdr:to>
    <xdr:sp macro="" textlink="">
      <xdr:nvSpPr>
        <xdr:cNvPr id="339" name="楕円 338">
          <a:extLst>
            <a:ext uri="{FF2B5EF4-FFF2-40B4-BE49-F238E27FC236}">
              <a16:creationId xmlns:a16="http://schemas.microsoft.com/office/drawing/2014/main" id="{C46F381E-C104-4875-B43D-BC0D53DF0EFA}"/>
            </a:ext>
          </a:extLst>
        </xdr:cNvPr>
        <xdr:cNvSpPr/>
      </xdr:nvSpPr>
      <xdr:spPr>
        <a:xfrm>
          <a:off x="16967200" y="10617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130972</xdr:rowOff>
    </xdr:from>
    <xdr:ext cx="762000" cy="259045"/>
    <xdr:sp macro="" textlink="">
      <xdr:nvSpPr>
        <xdr:cNvPr id="340" name="定員管理の状況該当値テキスト">
          <a:extLst>
            <a:ext uri="{FF2B5EF4-FFF2-40B4-BE49-F238E27FC236}">
              <a16:creationId xmlns:a16="http://schemas.microsoft.com/office/drawing/2014/main" id="{6CD43292-A9BD-4CA3-8ED1-576CF11C6D5F}"/>
            </a:ext>
          </a:extLst>
        </xdr:cNvPr>
        <xdr:cNvSpPr txBox="1"/>
      </xdr:nvSpPr>
      <xdr:spPr>
        <a:xfrm>
          <a:off x="17106900" y="10589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105120</xdr:rowOff>
    </xdr:from>
    <xdr:to>
      <xdr:col>77</xdr:col>
      <xdr:colOff>95250</xdr:colOff>
      <xdr:row>62</xdr:row>
      <xdr:rowOff>35270</xdr:rowOff>
    </xdr:to>
    <xdr:sp macro="" textlink="">
      <xdr:nvSpPr>
        <xdr:cNvPr id="341" name="楕円 340">
          <a:extLst>
            <a:ext uri="{FF2B5EF4-FFF2-40B4-BE49-F238E27FC236}">
              <a16:creationId xmlns:a16="http://schemas.microsoft.com/office/drawing/2014/main" id="{E1FBE1E8-4653-4652-890D-E22D2F2A0AA9}"/>
            </a:ext>
          </a:extLst>
        </xdr:cNvPr>
        <xdr:cNvSpPr/>
      </xdr:nvSpPr>
      <xdr:spPr>
        <a:xfrm>
          <a:off x="16129000" y="1056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20047</xdr:rowOff>
    </xdr:from>
    <xdr:ext cx="736600" cy="259045"/>
    <xdr:sp macro="" textlink="">
      <xdr:nvSpPr>
        <xdr:cNvPr id="342" name="テキスト ボックス 341">
          <a:extLst>
            <a:ext uri="{FF2B5EF4-FFF2-40B4-BE49-F238E27FC236}">
              <a16:creationId xmlns:a16="http://schemas.microsoft.com/office/drawing/2014/main" id="{3D9B465B-0A40-4FF2-9C02-942C95A33057}"/>
            </a:ext>
          </a:extLst>
        </xdr:cNvPr>
        <xdr:cNvSpPr txBox="1"/>
      </xdr:nvSpPr>
      <xdr:spPr>
        <a:xfrm>
          <a:off x="15798800" y="10649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74785</xdr:rowOff>
    </xdr:from>
    <xdr:to>
      <xdr:col>73</xdr:col>
      <xdr:colOff>44450</xdr:colOff>
      <xdr:row>62</xdr:row>
      <xdr:rowOff>4935</xdr:rowOff>
    </xdr:to>
    <xdr:sp macro="" textlink="">
      <xdr:nvSpPr>
        <xdr:cNvPr id="343" name="楕円 342">
          <a:extLst>
            <a:ext uri="{FF2B5EF4-FFF2-40B4-BE49-F238E27FC236}">
              <a16:creationId xmlns:a16="http://schemas.microsoft.com/office/drawing/2014/main" id="{2A887E54-B240-4DC5-908C-9C51EE780D95}"/>
            </a:ext>
          </a:extLst>
        </xdr:cNvPr>
        <xdr:cNvSpPr/>
      </xdr:nvSpPr>
      <xdr:spPr>
        <a:xfrm>
          <a:off x="15240000" y="10533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161162</xdr:rowOff>
    </xdr:from>
    <xdr:ext cx="762000" cy="259045"/>
    <xdr:sp macro="" textlink="">
      <xdr:nvSpPr>
        <xdr:cNvPr id="344" name="テキスト ボックス 343">
          <a:extLst>
            <a:ext uri="{FF2B5EF4-FFF2-40B4-BE49-F238E27FC236}">
              <a16:creationId xmlns:a16="http://schemas.microsoft.com/office/drawing/2014/main" id="{AED584E8-4B78-45EC-A823-164084C581C3}"/>
            </a:ext>
          </a:extLst>
        </xdr:cNvPr>
        <xdr:cNvSpPr txBox="1"/>
      </xdr:nvSpPr>
      <xdr:spPr>
        <a:xfrm>
          <a:off x="14909800" y="10619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22389</xdr:rowOff>
    </xdr:from>
    <xdr:to>
      <xdr:col>68</xdr:col>
      <xdr:colOff>203200</xdr:colOff>
      <xdr:row>61</xdr:row>
      <xdr:rowOff>123989</xdr:rowOff>
    </xdr:to>
    <xdr:sp macro="" textlink="">
      <xdr:nvSpPr>
        <xdr:cNvPr id="345" name="楕円 344">
          <a:extLst>
            <a:ext uri="{FF2B5EF4-FFF2-40B4-BE49-F238E27FC236}">
              <a16:creationId xmlns:a16="http://schemas.microsoft.com/office/drawing/2014/main" id="{402C8909-7F7E-4A81-823E-D73092330982}"/>
            </a:ext>
          </a:extLst>
        </xdr:cNvPr>
        <xdr:cNvSpPr/>
      </xdr:nvSpPr>
      <xdr:spPr>
        <a:xfrm>
          <a:off x="14351000" y="10480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108766</xdr:rowOff>
    </xdr:from>
    <xdr:ext cx="762000" cy="259045"/>
    <xdr:sp macro="" textlink="">
      <xdr:nvSpPr>
        <xdr:cNvPr id="346" name="テキスト ボックス 345">
          <a:extLst>
            <a:ext uri="{FF2B5EF4-FFF2-40B4-BE49-F238E27FC236}">
              <a16:creationId xmlns:a16="http://schemas.microsoft.com/office/drawing/2014/main" id="{657F844F-7D29-4010-B56A-1935CD36DAB9}"/>
            </a:ext>
          </a:extLst>
        </xdr:cNvPr>
        <xdr:cNvSpPr txBox="1"/>
      </xdr:nvSpPr>
      <xdr:spPr>
        <a:xfrm>
          <a:off x="14020800" y="10567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7220</xdr:rowOff>
    </xdr:from>
    <xdr:to>
      <xdr:col>64</xdr:col>
      <xdr:colOff>152400</xdr:colOff>
      <xdr:row>61</xdr:row>
      <xdr:rowOff>108820</xdr:rowOff>
    </xdr:to>
    <xdr:sp macro="" textlink="">
      <xdr:nvSpPr>
        <xdr:cNvPr id="347" name="楕円 346">
          <a:extLst>
            <a:ext uri="{FF2B5EF4-FFF2-40B4-BE49-F238E27FC236}">
              <a16:creationId xmlns:a16="http://schemas.microsoft.com/office/drawing/2014/main" id="{2F102620-51AD-4D37-95AB-16E37478A526}"/>
            </a:ext>
          </a:extLst>
        </xdr:cNvPr>
        <xdr:cNvSpPr/>
      </xdr:nvSpPr>
      <xdr:spPr>
        <a:xfrm>
          <a:off x="13462000" y="10465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93597</xdr:rowOff>
    </xdr:from>
    <xdr:ext cx="762000" cy="259045"/>
    <xdr:sp macro="" textlink="">
      <xdr:nvSpPr>
        <xdr:cNvPr id="348" name="テキスト ボックス 347">
          <a:extLst>
            <a:ext uri="{FF2B5EF4-FFF2-40B4-BE49-F238E27FC236}">
              <a16:creationId xmlns:a16="http://schemas.microsoft.com/office/drawing/2014/main" id="{E9EAC661-80F9-4A0E-9DD0-945FF11C034C}"/>
            </a:ext>
          </a:extLst>
        </xdr:cNvPr>
        <xdr:cNvSpPr txBox="1"/>
      </xdr:nvSpPr>
      <xdr:spPr>
        <a:xfrm>
          <a:off x="13131800" y="10552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8D4405EC-9FA8-40F5-9781-D6263AA1DE09}"/>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F915D8DC-D4B1-4207-8F27-75E9EC602E91}"/>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4E5A3EDE-0923-4BA8-8472-535AD16E303C}"/>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2E472CDA-46D6-43B9-B89E-F95D293E51C7}"/>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789B730B-A5CD-4FB3-81C5-434D5FD37B3D}"/>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F3434F41-DAA8-43F2-B3CB-DDE091D844FE}"/>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929C56D-D862-4D0C-8DBB-BB8326BA91A7}"/>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58995E6F-DD98-4F4F-ADCD-135618BF9D7D}"/>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1DB00169-952B-4ECB-B7B8-97239B96CDC5}"/>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49D5938A-0E93-485A-AFBF-B44C713F418D}"/>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D2AAE57F-0F86-4689-A8AB-0625F2FABC18}"/>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5539E3CA-925E-4A69-A0FC-DA1EDEBBB61E}"/>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AB24E53F-D9B7-4D16-8D74-8D1AB9F2DFF9}"/>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　第</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6</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次大石田町総合振興計画に基づいて実施してきた大型事業における地方債の償還が高止まりで推移してきたこと、また、地方債の償還のための公共下水道事業（一部事務組合）への負担金や農業集落排水事業に対する繰出金の影響が大きく、類似団体内平均を</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3.6</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ポイント上回っている。</a:t>
          </a:r>
          <a:endParaRPr lang="ja-JP" altLang="ja-JP" sz="900">
            <a:effectLst/>
            <a:latin typeface="ＭＳ 明朝" panose="02020609040205080304" pitchFamily="17" charset="-128"/>
            <a:ea typeface="ＭＳ 明朝" panose="02020609040205080304" pitchFamily="17" charset="-128"/>
          </a:endParaRPr>
        </a:p>
        <a:p>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　新規地方債の発行については年間の償還元金の</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1/2</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以内とすることを原則として事業を実施していることなどが要因となって、平成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23</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年度以降</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18</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％を下回り、年々改善してきた。</a:t>
          </a:r>
          <a:endParaRPr lang="ja-JP" altLang="ja-JP" sz="900">
            <a:effectLst/>
            <a:latin typeface="ＭＳ 明朝" panose="02020609040205080304" pitchFamily="17" charset="-128"/>
            <a:ea typeface="ＭＳ 明朝" panose="02020609040205080304" pitchFamily="17" charset="-128"/>
          </a:endParaRPr>
        </a:p>
        <a:p>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　大型事業の償還については順次終了してきており、平成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29</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年から一般開放している町民交流センターに係る地方債の償還と令和元年度に完成した尾花沢市消防署大石田分署整備に係る償還のピークを迎えており、ダム建設に係る債務負担が平成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27</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年度で終了したこと、新規事業を厳正に厳正に取捨選択して新規地方債の発行をできる限り抑制していくことで、今後も比率の更なる改善に努める。</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A86958C3-6B59-4FC7-AAB2-FF75B4D7B0B3}"/>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3D11F233-F534-4831-99DE-CDBCEE1EC9AF}"/>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955B7E4-6DCA-4F1C-B3F4-2F60F1286BE6}"/>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5" name="直線コネクタ 364">
          <a:extLst>
            <a:ext uri="{FF2B5EF4-FFF2-40B4-BE49-F238E27FC236}">
              <a16:creationId xmlns:a16="http://schemas.microsoft.com/office/drawing/2014/main" id="{F400985F-302D-463E-B908-C6794905E82F}"/>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6" name="テキスト ボックス 365">
          <a:extLst>
            <a:ext uri="{FF2B5EF4-FFF2-40B4-BE49-F238E27FC236}">
              <a16:creationId xmlns:a16="http://schemas.microsoft.com/office/drawing/2014/main" id="{45CD61D6-85F1-4B9A-9A62-79174989DE87}"/>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7" name="直線コネクタ 366">
          <a:extLst>
            <a:ext uri="{FF2B5EF4-FFF2-40B4-BE49-F238E27FC236}">
              <a16:creationId xmlns:a16="http://schemas.microsoft.com/office/drawing/2014/main" id="{91BDBE2A-8CAE-48CB-BB21-235499F2D0E5}"/>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8" name="テキスト ボックス 367">
          <a:extLst>
            <a:ext uri="{FF2B5EF4-FFF2-40B4-BE49-F238E27FC236}">
              <a16:creationId xmlns:a16="http://schemas.microsoft.com/office/drawing/2014/main" id="{B3CED1D6-1E3E-4360-8EAE-6F0F18843DE9}"/>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9" name="直線コネクタ 368">
          <a:extLst>
            <a:ext uri="{FF2B5EF4-FFF2-40B4-BE49-F238E27FC236}">
              <a16:creationId xmlns:a16="http://schemas.microsoft.com/office/drawing/2014/main" id="{95E2859D-1BD8-48C2-833B-D7EA200AD39A}"/>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0" name="テキスト ボックス 369">
          <a:extLst>
            <a:ext uri="{FF2B5EF4-FFF2-40B4-BE49-F238E27FC236}">
              <a16:creationId xmlns:a16="http://schemas.microsoft.com/office/drawing/2014/main" id="{16D2A402-255E-4C2E-AA53-BED3007EDA05}"/>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1" name="直線コネクタ 370">
          <a:extLst>
            <a:ext uri="{FF2B5EF4-FFF2-40B4-BE49-F238E27FC236}">
              <a16:creationId xmlns:a16="http://schemas.microsoft.com/office/drawing/2014/main" id="{66F422F9-156A-442F-8137-A381E7BB24E8}"/>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98A81601-DCF8-4EB5-BFDC-CBC5091497E7}"/>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F4013EE7-6C68-4649-8105-6AC2517F7EE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71882</xdr:rowOff>
    </xdr:from>
    <xdr:to>
      <xdr:col>81</xdr:col>
      <xdr:colOff>44450</xdr:colOff>
      <xdr:row>43</xdr:row>
      <xdr:rowOff>51816</xdr:rowOff>
    </xdr:to>
    <xdr:cxnSp macro="">
      <xdr:nvCxnSpPr>
        <xdr:cNvPr id="374" name="直線コネクタ 373">
          <a:extLst>
            <a:ext uri="{FF2B5EF4-FFF2-40B4-BE49-F238E27FC236}">
              <a16:creationId xmlns:a16="http://schemas.microsoft.com/office/drawing/2014/main" id="{8287F84D-76A9-45D4-8975-2566C06F15EE}"/>
            </a:ext>
          </a:extLst>
        </xdr:cNvPr>
        <xdr:cNvCxnSpPr/>
      </xdr:nvCxnSpPr>
      <xdr:spPr>
        <a:xfrm flipV="1">
          <a:off x="17018000" y="6415532"/>
          <a:ext cx="0" cy="10086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23893</xdr:rowOff>
    </xdr:from>
    <xdr:ext cx="762000" cy="259045"/>
    <xdr:sp macro="" textlink="">
      <xdr:nvSpPr>
        <xdr:cNvPr id="375" name="公債費負担の状況最小値テキスト">
          <a:extLst>
            <a:ext uri="{FF2B5EF4-FFF2-40B4-BE49-F238E27FC236}">
              <a16:creationId xmlns:a16="http://schemas.microsoft.com/office/drawing/2014/main" id="{DBF852F4-C6D4-4605-A2ED-84266B203068}"/>
            </a:ext>
          </a:extLst>
        </xdr:cNvPr>
        <xdr:cNvSpPr txBox="1"/>
      </xdr:nvSpPr>
      <xdr:spPr>
        <a:xfrm>
          <a:off x="17106900" y="7396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51816</xdr:rowOff>
    </xdr:from>
    <xdr:to>
      <xdr:col>81</xdr:col>
      <xdr:colOff>133350</xdr:colOff>
      <xdr:row>43</xdr:row>
      <xdr:rowOff>51816</xdr:rowOff>
    </xdr:to>
    <xdr:cxnSp macro="">
      <xdr:nvCxnSpPr>
        <xdr:cNvPr id="376" name="直線コネクタ 375">
          <a:extLst>
            <a:ext uri="{FF2B5EF4-FFF2-40B4-BE49-F238E27FC236}">
              <a16:creationId xmlns:a16="http://schemas.microsoft.com/office/drawing/2014/main" id="{FF35254F-EAAF-4E39-9E6A-DE6B14E1B928}"/>
            </a:ext>
          </a:extLst>
        </xdr:cNvPr>
        <xdr:cNvCxnSpPr/>
      </xdr:nvCxnSpPr>
      <xdr:spPr>
        <a:xfrm>
          <a:off x="16929100" y="7424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158259</xdr:rowOff>
    </xdr:from>
    <xdr:ext cx="762000" cy="259045"/>
    <xdr:sp macro="" textlink="">
      <xdr:nvSpPr>
        <xdr:cNvPr id="377" name="公債費負担の状況最大値テキスト">
          <a:extLst>
            <a:ext uri="{FF2B5EF4-FFF2-40B4-BE49-F238E27FC236}">
              <a16:creationId xmlns:a16="http://schemas.microsoft.com/office/drawing/2014/main" id="{33781AC4-30D1-41FB-BB36-3194728B4DA5}"/>
            </a:ext>
          </a:extLst>
        </xdr:cNvPr>
        <xdr:cNvSpPr txBox="1"/>
      </xdr:nvSpPr>
      <xdr:spPr>
        <a:xfrm>
          <a:off x="171069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71882</xdr:rowOff>
    </xdr:from>
    <xdr:to>
      <xdr:col>81</xdr:col>
      <xdr:colOff>133350</xdr:colOff>
      <xdr:row>37</xdr:row>
      <xdr:rowOff>71882</xdr:rowOff>
    </xdr:to>
    <xdr:cxnSp macro="">
      <xdr:nvCxnSpPr>
        <xdr:cNvPr id="378" name="直線コネクタ 377">
          <a:extLst>
            <a:ext uri="{FF2B5EF4-FFF2-40B4-BE49-F238E27FC236}">
              <a16:creationId xmlns:a16="http://schemas.microsoft.com/office/drawing/2014/main" id="{5E124044-70F9-490F-AE4B-5A278D4B79CB}"/>
            </a:ext>
          </a:extLst>
        </xdr:cNvPr>
        <xdr:cNvCxnSpPr/>
      </xdr:nvCxnSpPr>
      <xdr:spPr>
        <a:xfrm>
          <a:off x="16929100" y="6415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102616</xdr:rowOff>
    </xdr:from>
    <xdr:to>
      <xdr:col>81</xdr:col>
      <xdr:colOff>44450</xdr:colOff>
      <xdr:row>42</xdr:row>
      <xdr:rowOff>117094</xdr:rowOff>
    </xdr:to>
    <xdr:cxnSp macro="">
      <xdr:nvCxnSpPr>
        <xdr:cNvPr id="379" name="直線コネクタ 378">
          <a:extLst>
            <a:ext uri="{FF2B5EF4-FFF2-40B4-BE49-F238E27FC236}">
              <a16:creationId xmlns:a16="http://schemas.microsoft.com/office/drawing/2014/main" id="{A0C6C5BA-0EE5-4845-9FDF-6DDF0811FD47}"/>
            </a:ext>
          </a:extLst>
        </xdr:cNvPr>
        <xdr:cNvCxnSpPr/>
      </xdr:nvCxnSpPr>
      <xdr:spPr>
        <a:xfrm>
          <a:off x="16179800" y="7303516"/>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80535</xdr:rowOff>
    </xdr:from>
    <xdr:ext cx="762000" cy="259045"/>
    <xdr:sp macro="" textlink="">
      <xdr:nvSpPr>
        <xdr:cNvPr id="380" name="公債費負担の状況平均値テキスト">
          <a:extLst>
            <a:ext uri="{FF2B5EF4-FFF2-40B4-BE49-F238E27FC236}">
              <a16:creationId xmlns:a16="http://schemas.microsoft.com/office/drawing/2014/main" id="{3699849F-90B2-484A-9D62-EA7F399CB4C8}"/>
            </a:ext>
          </a:extLst>
        </xdr:cNvPr>
        <xdr:cNvSpPr txBox="1"/>
      </xdr:nvSpPr>
      <xdr:spPr>
        <a:xfrm>
          <a:off x="17106900" y="69385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64008</xdr:rowOff>
    </xdr:from>
    <xdr:to>
      <xdr:col>81</xdr:col>
      <xdr:colOff>95250</xdr:colOff>
      <xdr:row>41</xdr:row>
      <xdr:rowOff>165608</xdr:rowOff>
    </xdr:to>
    <xdr:sp macro="" textlink="">
      <xdr:nvSpPr>
        <xdr:cNvPr id="381" name="フローチャート: 判断 380">
          <a:extLst>
            <a:ext uri="{FF2B5EF4-FFF2-40B4-BE49-F238E27FC236}">
              <a16:creationId xmlns:a16="http://schemas.microsoft.com/office/drawing/2014/main" id="{81CB2C95-0F67-4E8B-94A1-65A5A492936B}"/>
            </a:ext>
          </a:extLst>
        </xdr:cNvPr>
        <xdr:cNvSpPr/>
      </xdr:nvSpPr>
      <xdr:spPr>
        <a:xfrm>
          <a:off x="169672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68834</xdr:rowOff>
    </xdr:from>
    <xdr:to>
      <xdr:col>77</xdr:col>
      <xdr:colOff>44450</xdr:colOff>
      <xdr:row>42</xdr:row>
      <xdr:rowOff>102616</xdr:rowOff>
    </xdr:to>
    <xdr:cxnSp macro="">
      <xdr:nvCxnSpPr>
        <xdr:cNvPr id="382" name="直線コネクタ 381">
          <a:extLst>
            <a:ext uri="{FF2B5EF4-FFF2-40B4-BE49-F238E27FC236}">
              <a16:creationId xmlns:a16="http://schemas.microsoft.com/office/drawing/2014/main" id="{F0FE8FD2-2EA6-495E-AF07-859C20BA86CB}"/>
            </a:ext>
          </a:extLst>
        </xdr:cNvPr>
        <xdr:cNvCxnSpPr/>
      </xdr:nvCxnSpPr>
      <xdr:spPr>
        <a:xfrm>
          <a:off x="15290800" y="7269734"/>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83" name="フローチャート: 判断 382">
          <a:extLst>
            <a:ext uri="{FF2B5EF4-FFF2-40B4-BE49-F238E27FC236}">
              <a16:creationId xmlns:a16="http://schemas.microsoft.com/office/drawing/2014/main" id="{E0442864-E93F-4772-9F07-3339D2E4B658}"/>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161307</xdr:rowOff>
    </xdr:from>
    <xdr:ext cx="736600" cy="259045"/>
    <xdr:sp macro="" textlink="">
      <xdr:nvSpPr>
        <xdr:cNvPr id="384" name="テキスト ボックス 383">
          <a:extLst>
            <a:ext uri="{FF2B5EF4-FFF2-40B4-BE49-F238E27FC236}">
              <a16:creationId xmlns:a16="http://schemas.microsoft.com/office/drawing/2014/main" id="{1F903888-E39F-41D7-A2AF-F57CF2B76079}"/>
            </a:ext>
          </a:extLst>
        </xdr:cNvPr>
        <xdr:cNvSpPr txBox="1"/>
      </xdr:nvSpPr>
      <xdr:spPr>
        <a:xfrm>
          <a:off x="15798800" y="6847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30226</xdr:rowOff>
    </xdr:from>
    <xdr:to>
      <xdr:col>72</xdr:col>
      <xdr:colOff>203200</xdr:colOff>
      <xdr:row>42</xdr:row>
      <xdr:rowOff>68834</xdr:rowOff>
    </xdr:to>
    <xdr:cxnSp macro="">
      <xdr:nvCxnSpPr>
        <xdr:cNvPr id="385" name="直線コネクタ 384">
          <a:extLst>
            <a:ext uri="{FF2B5EF4-FFF2-40B4-BE49-F238E27FC236}">
              <a16:creationId xmlns:a16="http://schemas.microsoft.com/office/drawing/2014/main" id="{E245D8F5-5A15-4CB0-ADDA-1F12A79CBA62}"/>
            </a:ext>
          </a:extLst>
        </xdr:cNvPr>
        <xdr:cNvCxnSpPr/>
      </xdr:nvCxnSpPr>
      <xdr:spPr>
        <a:xfrm>
          <a:off x="14401800" y="723112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49530</xdr:rowOff>
    </xdr:from>
    <xdr:to>
      <xdr:col>73</xdr:col>
      <xdr:colOff>44450</xdr:colOff>
      <xdr:row>41</xdr:row>
      <xdr:rowOff>151130</xdr:rowOff>
    </xdr:to>
    <xdr:sp macro="" textlink="">
      <xdr:nvSpPr>
        <xdr:cNvPr id="386" name="フローチャート: 判断 385">
          <a:extLst>
            <a:ext uri="{FF2B5EF4-FFF2-40B4-BE49-F238E27FC236}">
              <a16:creationId xmlns:a16="http://schemas.microsoft.com/office/drawing/2014/main" id="{588567C6-9089-4A09-8948-6A42CE3DCD71}"/>
            </a:ext>
          </a:extLst>
        </xdr:cNvPr>
        <xdr:cNvSpPr/>
      </xdr:nvSpPr>
      <xdr:spPr>
        <a:xfrm>
          <a:off x="15240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161307</xdr:rowOff>
    </xdr:from>
    <xdr:ext cx="762000" cy="259045"/>
    <xdr:sp macro="" textlink="">
      <xdr:nvSpPr>
        <xdr:cNvPr id="387" name="テキスト ボックス 386">
          <a:extLst>
            <a:ext uri="{FF2B5EF4-FFF2-40B4-BE49-F238E27FC236}">
              <a16:creationId xmlns:a16="http://schemas.microsoft.com/office/drawing/2014/main" id="{B94A07ED-E4E4-4ED4-B900-796DFBE2BFCA}"/>
            </a:ext>
          </a:extLst>
        </xdr:cNvPr>
        <xdr:cNvSpPr txBox="1"/>
      </xdr:nvSpPr>
      <xdr:spPr>
        <a:xfrm>
          <a:off x="14909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6096</xdr:rowOff>
    </xdr:from>
    <xdr:to>
      <xdr:col>68</xdr:col>
      <xdr:colOff>152400</xdr:colOff>
      <xdr:row>42</xdr:row>
      <xdr:rowOff>30226</xdr:rowOff>
    </xdr:to>
    <xdr:cxnSp macro="">
      <xdr:nvCxnSpPr>
        <xdr:cNvPr id="388" name="直線コネクタ 387">
          <a:extLst>
            <a:ext uri="{FF2B5EF4-FFF2-40B4-BE49-F238E27FC236}">
              <a16:creationId xmlns:a16="http://schemas.microsoft.com/office/drawing/2014/main" id="{E68497D6-736B-4F6F-8780-336696DE6796}"/>
            </a:ext>
          </a:extLst>
        </xdr:cNvPr>
        <xdr:cNvCxnSpPr/>
      </xdr:nvCxnSpPr>
      <xdr:spPr>
        <a:xfrm>
          <a:off x="13512800" y="7206996"/>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35052</xdr:rowOff>
    </xdr:from>
    <xdr:to>
      <xdr:col>68</xdr:col>
      <xdr:colOff>203200</xdr:colOff>
      <xdr:row>41</xdr:row>
      <xdr:rowOff>136652</xdr:rowOff>
    </xdr:to>
    <xdr:sp macro="" textlink="">
      <xdr:nvSpPr>
        <xdr:cNvPr id="389" name="フローチャート: 判断 388">
          <a:extLst>
            <a:ext uri="{FF2B5EF4-FFF2-40B4-BE49-F238E27FC236}">
              <a16:creationId xmlns:a16="http://schemas.microsoft.com/office/drawing/2014/main" id="{45833EDB-D5BE-47EC-9EA2-B01A1F47BEC1}"/>
            </a:ext>
          </a:extLst>
        </xdr:cNvPr>
        <xdr:cNvSpPr/>
      </xdr:nvSpPr>
      <xdr:spPr>
        <a:xfrm>
          <a:off x="14351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146829</xdr:rowOff>
    </xdr:from>
    <xdr:ext cx="762000" cy="259045"/>
    <xdr:sp macro="" textlink="">
      <xdr:nvSpPr>
        <xdr:cNvPr id="390" name="テキスト ボックス 389">
          <a:extLst>
            <a:ext uri="{FF2B5EF4-FFF2-40B4-BE49-F238E27FC236}">
              <a16:creationId xmlns:a16="http://schemas.microsoft.com/office/drawing/2014/main" id="{62C9D463-B901-4B42-9655-28684A31276B}"/>
            </a:ext>
          </a:extLst>
        </xdr:cNvPr>
        <xdr:cNvSpPr txBox="1"/>
      </xdr:nvSpPr>
      <xdr:spPr>
        <a:xfrm>
          <a:off x="14020800" y="683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1" name="フローチャート: 判断 390">
          <a:extLst>
            <a:ext uri="{FF2B5EF4-FFF2-40B4-BE49-F238E27FC236}">
              <a16:creationId xmlns:a16="http://schemas.microsoft.com/office/drawing/2014/main" id="{B35C2AB8-7BAB-4127-B548-CBD24CF096DB}"/>
            </a:ext>
          </a:extLst>
        </xdr:cNvPr>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392" name="テキスト ボックス 391">
          <a:extLst>
            <a:ext uri="{FF2B5EF4-FFF2-40B4-BE49-F238E27FC236}">
              <a16:creationId xmlns:a16="http://schemas.microsoft.com/office/drawing/2014/main" id="{15A316F1-FDA9-455D-878A-4E951446E55E}"/>
            </a:ext>
          </a:extLst>
        </xdr:cNvPr>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2F1319F0-D707-45F0-8B2B-BD92A5E8A243}"/>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3E3342A4-65FE-4086-99BF-159E3DCD581A}"/>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4AB5F60C-10EC-44CA-9FEF-544CBAC5B672}"/>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B1301456-5465-4699-A732-A5C45F0C896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EBD21B4-48BA-4C1F-BED8-E74EF3B6C71C}"/>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66294</xdr:rowOff>
    </xdr:from>
    <xdr:to>
      <xdr:col>81</xdr:col>
      <xdr:colOff>95250</xdr:colOff>
      <xdr:row>42</xdr:row>
      <xdr:rowOff>167894</xdr:rowOff>
    </xdr:to>
    <xdr:sp macro="" textlink="">
      <xdr:nvSpPr>
        <xdr:cNvPr id="398" name="楕円 397">
          <a:extLst>
            <a:ext uri="{FF2B5EF4-FFF2-40B4-BE49-F238E27FC236}">
              <a16:creationId xmlns:a16="http://schemas.microsoft.com/office/drawing/2014/main" id="{E830FE44-4C01-4A38-9C50-7C0423419B4D}"/>
            </a:ext>
          </a:extLst>
        </xdr:cNvPr>
        <xdr:cNvSpPr/>
      </xdr:nvSpPr>
      <xdr:spPr>
        <a:xfrm>
          <a:off x="16967200" y="726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133621</xdr:rowOff>
    </xdr:from>
    <xdr:ext cx="762000" cy="259045"/>
    <xdr:sp macro="" textlink="">
      <xdr:nvSpPr>
        <xdr:cNvPr id="399" name="公債費負担の状況該当値テキスト">
          <a:extLst>
            <a:ext uri="{FF2B5EF4-FFF2-40B4-BE49-F238E27FC236}">
              <a16:creationId xmlns:a16="http://schemas.microsoft.com/office/drawing/2014/main" id="{A6970A74-58A8-466C-8984-6613960BB6F5}"/>
            </a:ext>
          </a:extLst>
        </xdr:cNvPr>
        <xdr:cNvSpPr txBox="1"/>
      </xdr:nvSpPr>
      <xdr:spPr>
        <a:xfrm>
          <a:off x="17106900" y="7163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51816</xdr:rowOff>
    </xdr:from>
    <xdr:to>
      <xdr:col>77</xdr:col>
      <xdr:colOff>95250</xdr:colOff>
      <xdr:row>42</xdr:row>
      <xdr:rowOff>153416</xdr:rowOff>
    </xdr:to>
    <xdr:sp macro="" textlink="">
      <xdr:nvSpPr>
        <xdr:cNvPr id="400" name="楕円 399">
          <a:extLst>
            <a:ext uri="{FF2B5EF4-FFF2-40B4-BE49-F238E27FC236}">
              <a16:creationId xmlns:a16="http://schemas.microsoft.com/office/drawing/2014/main" id="{339C11FF-9580-4F67-8566-3620BF90AB7C}"/>
            </a:ext>
          </a:extLst>
        </xdr:cNvPr>
        <xdr:cNvSpPr/>
      </xdr:nvSpPr>
      <xdr:spPr>
        <a:xfrm>
          <a:off x="16129000" y="725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138193</xdr:rowOff>
    </xdr:from>
    <xdr:ext cx="736600" cy="259045"/>
    <xdr:sp macro="" textlink="">
      <xdr:nvSpPr>
        <xdr:cNvPr id="401" name="テキスト ボックス 400">
          <a:extLst>
            <a:ext uri="{FF2B5EF4-FFF2-40B4-BE49-F238E27FC236}">
              <a16:creationId xmlns:a16="http://schemas.microsoft.com/office/drawing/2014/main" id="{8C4C3A92-D907-421F-9CCB-CDB9237A14FE}"/>
            </a:ext>
          </a:extLst>
        </xdr:cNvPr>
        <xdr:cNvSpPr txBox="1"/>
      </xdr:nvSpPr>
      <xdr:spPr>
        <a:xfrm>
          <a:off x="15798800" y="73390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18034</xdr:rowOff>
    </xdr:from>
    <xdr:to>
      <xdr:col>73</xdr:col>
      <xdr:colOff>44450</xdr:colOff>
      <xdr:row>42</xdr:row>
      <xdr:rowOff>119634</xdr:rowOff>
    </xdr:to>
    <xdr:sp macro="" textlink="">
      <xdr:nvSpPr>
        <xdr:cNvPr id="402" name="楕円 401">
          <a:extLst>
            <a:ext uri="{FF2B5EF4-FFF2-40B4-BE49-F238E27FC236}">
              <a16:creationId xmlns:a16="http://schemas.microsoft.com/office/drawing/2014/main" id="{82C546A7-3889-4810-96A5-288F1CBA441B}"/>
            </a:ext>
          </a:extLst>
        </xdr:cNvPr>
        <xdr:cNvSpPr/>
      </xdr:nvSpPr>
      <xdr:spPr>
        <a:xfrm>
          <a:off x="15240000" y="7218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104411</xdr:rowOff>
    </xdr:from>
    <xdr:ext cx="762000" cy="259045"/>
    <xdr:sp macro="" textlink="">
      <xdr:nvSpPr>
        <xdr:cNvPr id="403" name="テキスト ボックス 402">
          <a:extLst>
            <a:ext uri="{FF2B5EF4-FFF2-40B4-BE49-F238E27FC236}">
              <a16:creationId xmlns:a16="http://schemas.microsoft.com/office/drawing/2014/main" id="{23A66FAC-AC19-4E1A-9674-B68A3813C64D}"/>
            </a:ext>
          </a:extLst>
        </xdr:cNvPr>
        <xdr:cNvSpPr txBox="1"/>
      </xdr:nvSpPr>
      <xdr:spPr>
        <a:xfrm>
          <a:off x="14909800" y="730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150876</xdr:rowOff>
    </xdr:from>
    <xdr:to>
      <xdr:col>68</xdr:col>
      <xdr:colOff>203200</xdr:colOff>
      <xdr:row>42</xdr:row>
      <xdr:rowOff>81026</xdr:rowOff>
    </xdr:to>
    <xdr:sp macro="" textlink="">
      <xdr:nvSpPr>
        <xdr:cNvPr id="404" name="楕円 403">
          <a:extLst>
            <a:ext uri="{FF2B5EF4-FFF2-40B4-BE49-F238E27FC236}">
              <a16:creationId xmlns:a16="http://schemas.microsoft.com/office/drawing/2014/main" id="{2031F0D0-3775-4714-8584-419724B9043A}"/>
            </a:ext>
          </a:extLst>
        </xdr:cNvPr>
        <xdr:cNvSpPr/>
      </xdr:nvSpPr>
      <xdr:spPr>
        <a:xfrm>
          <a:off x="14351000" y="7180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65803</xdr:rowOff>
    </xdr:from>
    <xdr:ext cx="762000" cy="259045"/>
    <xdr:sp macro="" textlink="">
      <xdr:nvSpPr>
        <xdr:cNvPr id="405" name="テキスト ボックス 404">
          <a:extLst>
            <a:ext uri="{FF2B5EF4-FFF2-40B4-BE49-F238E27FC236}">
              <a16:creationId xmlns:a16="http://schemas.microsoft.com/office/drawing/2014/main" id="{A43F881C-A7C9-4FDB-8C1B-232706E7B7BB}"/>
            </a:ext>
          </a:extLst>
        </xdr:cNvPr>
        <xdr:cNvSpPr txBox="1"/>
      </xdr:nvSpPr>
      <xdr:spPr>
        <a:xfrm>
          <a:off x="14020800" y="72667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126746</xdr:rowOff>
    </xdr:from>
    <xdr:to>
      <xdr:col>64</xdr:col>
      <xdr:colOff>152400</xdr:colOff>
      <xdr:row>42</xdr:row>
      <xdr:rowOff>56896</xdr:rowOff>
    </xdr:to>
    <xdr:sp macro="" textlink="">
      <xdr:nvSpPr>
        <xdr:cNvPr id="406" name="楕円 405">
          <a:extLst>
            <a:ext uri="{FF2B5EF4-FFF2-40B4-BE49-F238E27FC236}">
              <a16:creationId xmlns:a16="http://schemas.microsoft.com/office/drawing/2014/main" id="{8B735E2F-B781-4C8F-BD3C-9635C3CB6DF6}"/>
            </a:ext>
          </a:extLst>
        </xdr:cNvPr>
        <xdr:cNvSpPr/>
      </xdr:nvSpPr>
      <xdr:spPr>
        <a:xfrm>
          <a:off x="13462000" y="715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41673</xdr:rowOff>
    </xdr:from>
    <xdr:ext cx="762000" cy="259045"/>
    <xdr:sp macro="" textlink="">
      <xdr:nvSpPr>
        <xdr:cNvPr id="407" name="テキスト ボックス 406">
          <a:extLst>
            <a:ext uri="{FF2B5EF4-FFF2-40B4-BE49-F238E27FC236}">
              <a16:creationId xmlns:a16="http://schemas.microsoft.com/office/drawing/2014/main" id="{C29D72C6-5E91-4D03-9DF4-8CA3CCFD1CEB}"/>
            </a:ext>
          </a:extLst>
        </xdr:cNvPr>
        <xdr:cNvSpPr txBox="1"/>
      </xdr:nvSpPr>
      <xdr:spPr>
        <a:xfrm>
          <a:off x="13131800" y="7242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2481CD08-06DA-4BB8-A270-A6AECB957ED1}"/>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11F9630D-4B4A-4B7C-A2E5-011945A3CB89}"/>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20C0C85E-A5A5-486D-8234-81903A9A4984}"/>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BE158F77-AB7C-4FF2-99A8-6B53F65069ED}"/>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8AAEC19B-E3A9-40ED-A748-5F9EA187A59C}"/>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8BEAA646-870B-4DF3-92B7-386F0D834AB6}"/>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8DAB5D70-2B33-4527-947F-A0A72501ADC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A9DFCFEC-9D72-4F6B-9B67-753DEBEA478D}"/>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EE03FC83-ACD7-4F08-9DC6-CE6E81771177}"/>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D2E38C16-9AAB-4AFA-8FD8-038B11DDDF7A}"/>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65507974-E522-4E67-9BAF-6F98BEF6134B}"/>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67109C3C-3755-4F1C-9EE8-973F2A149207}"/>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2B64CF-5399-4EB1-A2D0-1D395A1F34AB}"/>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　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13</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年度からの第</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5</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次大石田町総合振興計画に基づいて実施してきた道路改良事業や土地区画整理事業、地方債現在高のおよそ</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29.0</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％を占める臨時財政対策債など、標準財政規模の</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1.75</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倍となる地方債現在高が大き影響し、将来負担比率は類似団体内平均と比較すると、非常に高い比率となっている。</a:t>
          </a:r>
          <a:endParaRPr lang="ja-JP" altLang="ja-JP" sz="900">
            <a:effectLst/>
            <a:latin typeface="ＭＳ 明朝" panose="02020609040205080304" pitchFamily="17" charset="-128"/>
            <a:ea typeface="ＭＳ 明朝" panose="02020609040205080304" pitchFamily="17" charset="-128"/>
          </a:endParaRPr>
        </a:p>
        <a:p>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　近年では、行財政改革で設定した基準により新規地方債の発行を抑制しており、大型事業の償還も順次終了している。また、長年続いてきたダム建設に係る国営村山北部土地改良事業負担金の償還が平成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27</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年度で終了したことで、その分の将来負担が軽減されている。</a:t>
          </a:r>
          <a:endParaRPr lang="ja-JP" altLang="ja-JP" sz="900">
            <a:effectLst/>
            <a:latin typeface="ＭＳ 明朝" panose="02020609040205080304" pitchFamily="17" charset="-128"/>
            <a:ea typeface="ＭＳ 明朝" panose="02020609040205080304" pitchFamily="17" charset="-128"/>
          </a:endParaRPr>
        </a:p>
        <a:p>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　町内の流雪溝整備事業が今後も継続するほか、平成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26</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年度から平成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29</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年度にかけて町の大規模プロジェクトとして町民交流センターの建設に取り組んできたことから、その財源として</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8</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割ほどを地方債により確保してきたこともあり、平成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30</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年度までは上昇してきたが、今後、新規事業の実施に当たっては厳正に取捨選択を行い、より一層の財政の健全化に努める。</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88784B04-FEB6-4051-BAC9-8E5B3AC2865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50988C4A-09E8-4639-8020-AE001B87AE3B}"/>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32E836F7-BDAD-4A46-9195-9F01F098A72C}"/>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4" name="直線コネクタ 423">
          <a:extLst>
            <a:ext uri="{FF2B5EF4-FFF2-40B4-BE49-F238E27FC236}">
              <a16:creationId xmlns:a16="http://schemas.microsoft.com/office/drawing/2014/main" id="{2A3DBE55-C645-453A-84B0-6A9351B291DF}"/>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5" name="テキスト ボックス 424">
          <a:extLst>
            <a:ext uri="{FF2B5EF4-FFF2-40B4-BE49-F238E27FC236}">
              <a16:creationId xmlns:a16="http://schemas.microsoft.com/office/drawing/2014/main" id="{C24D1FC8-009E-4DAE-A645-985546E28BE1}"/>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6" name="直線コネクタ 425">
          <a:extLst>
            <a:ext uri="{FF2B5EF4-FFF2-40B4-BE49-F238E27FC236}">
              <a16:creationId xmlns:a16="http://schemas.microsoft.com/office/drawing/2014/main" id="{2216855C-5D6F-4E34-9305-99FA659ED557}"/>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7" name="テキスト ボックス 426">
          <a:extLst>
            <a:ext uri="{FF2B5EF4-FFF2-40B4-BE49-F238E27FC236}">
              <a16:creationId xmlns:a16="http://schemas.microsoft.com/office/drawing/2014/main" id="{6A31BBD5-E1AA-455B-9499-851621D3EBAD}"/>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8" name="直線コネクタ 427">
          <a:extLst>
            <a:ext uri="{FF2B5EF4-FFF2-40B4-BE49-F238E27FC236}">
              <a16:creationId xmlns:a16="http://schemas.microsoft.com/office/drawing/2014/main" id="{2479F847-77E1-4DC9-8779-6930DFF496F9}"/>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9" name="テキスト ボックス 428">
          <a:extLst>
            <a:ext uri="{FF2B5EF4-FFF2-40B4-BE49-F238E27FC236}">
              <a16:creationId xmlns:a16="http://schemas.microsoft.com/office/drawing/2014/main" id="{307989A7-84A7-4801-81F6-799FB0CA2682}"/>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0" name="直線コネクタ 429">
          <a:extLst>
            <a:ext uri="{FF2B5EF4-FFF2-40B4-BE49-F238E27FC236}">
              <a16:creationId xmlns:a16="http://schemas.microsoft.com/office/drawing/2014/main" id="{43DAABDA-609C-41DE-86AB-E8C6901A8742}"/>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1" name="テキスト ボックス 430">
          <a:extLst>
            <a:ext uri="{FF2B5EF4-FFF2-40B4-BE49-F238E27FC236}">
              <a16:creationId xmlns:a16="http://schemas.microsoft.com/office/drawing/2014/main" id="{16B0EA97-87BC-4601-8F29-C0FCC2CA8371}"/>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2" name="直線コネクタ 431">
          <a:extLst>
            <a:ext uri="{FF2B5EF4-FFF2-40B4-BE49-F238E27FC236}">
              <a16:creationId xmlns:a16="http://schemas.microsoft.com/office/drawing/2014/main" id="{7EAA52CD-7244-4A04-B14D-EE198B863B2D}"/>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3" name="テキスト ボックス 432">
          <a:extLst>
            <a:ext uri="{FF2B5EF4-FFF2-40B4-BE49-F238E27FC236}">
              <a16:creationId xmlns:a16="http://schemas.microsoft.com/office/drawing/2014/main" id="{D8ECFF71-54B4-4E84-A089-4FF3A355023E}"/>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4" name="直線コネクタ 433">
          <a:extLst>
            <a:ext uri="{FF2B5EF4-FFF2-40B4-BE49-F238E27FC236}">
              <a16:creationId xmlns:a16="http://schemas.microsoft.com/office/drawing/2014/main" id="{3FFE0564-F8F8-42FD-A604-18ABB1C54033}"/>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5" name="テキスト ボックス 434">
          <a:extLst>
            <a:ext uri="{FF2B5EF4-FFF2-40B4-BE49-F238E27FC236}">
              <a16:creationId xmlns:a16="http://schemas.microsoft.com/office/drawing/2014/main" id="{9E6F092A-9BE2-4AD0-B466-42E04FA1262D}"/>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216C973-FEB5-4900-AEC0-A3774B755EFB}"/>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7E6DDF48-78A7-4F91-9E00-004A060447F5}"/>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46325</xdr:rowOff>
    </xdr:to>
    <xdr:cxnSp macro="">
      <xdr:nvCxnSpPr>
        <xdr:cNvPr id="438" name="直線コネクタ 437">
          <a:extLst>
            <a:ext uri="{FF2B5EF4-FFF2-40B4-BE49-F238E27FC236}">
              <a16:creationId xmlns:a16="http://schemas.microsoft.com/office/drawing/2014/main" id="{7A3614E9-84EC-43E1-A8FC-B31F8E833FD8}"/>
            </a:ext>
          </a:extLst>
        </xdr:cNvPr>
        <xdr:cNvCxnSpPr/>
      </xdr:nvCxnSpPr>
      <xdr:spPr>
        <a:xfrm flipV="1">
          <a:off x="17018000" y="2313214"/>
          <a:ext cx="0" cy="16764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18402</xdr:rowOff>
    </xdr:from>
    <xdr:ext cx="762000" cy="259045"/>
    <xdr:sp macro="" textlink="">
      <xdr:nvSpPr>
        <xdr:cNvPr id="439" name="将来負担の状況最小値テキスト">
          <a:extLst>
            <a:ext uri="{FF2B5EF4-FFF2-40B4-BE49-F238E27FC236}">
              <a16:creationId xmlns:a16="http://schemas.microsoft.com/office/drawing/2014/main" id="{C19524D8-FCAF-4BDA-B970-71C076D6F41F}"/>
            </a:ext>
          </a:extLst>
        </xdr:cNvPr>
        <xdr:cNvSpPr txBox="1"/>
      </xdr:nvSpPr>
      <xdr:spPr>
        <a:xfrm>
          <a:off x="17106900" y="3961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46325</xdr:rowOff>
    </xdr:from>
    <xdr:to>
      <xdr:col>81</xdr:col>
      <xdr:colOff>133350</xdr:colOff>
      <xdr:row>23</xdr:row>
      <xdr:rowOff>46325</xdr:rowOff>
    </xdr:to>
    <xdr:cxnSp macro="">
      <xdr:nvCxnSpPr>
        <xdr:cNvPr id="440" name="直線コネクタ 439">
          <a:extLst>
            <a:ext uri="{FF2B5EF4-FFF2-40B4-BE49-F238E27FC236}">
              <a16:creationId xmlns:a16="http://schemas.microsoft.com/office/drawing/2014/main" id="{50B9608B-27B6-4539-B351-B827DA6A0124}"/>
            </a:ext>
          </a:extLst>
        </xdr:cNvPr>
        <xdr:cNvCxnSpPr/>
      </xdr:nvCxnSpPr>
      <xdr:spPr>
        <a:xfrm>
          <a:off x="16929100" y="3989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1" name="将来負担の状況最大値テキスト">
          <a:extLst>
            <a:ext uri="{FF2B5EF4-FFF2-40B4-BE49-F238E27FC236}">
              <a16:creationId xmlns:a16="http://schemas.microsoft.com/office/drawing/2014/main" id="{967DB053-5C4C-47ED-A391-2CD7475DDBBA}"/>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2" name="直線コネクタ 441">
          <a:extLst>
            <a:ext uri="{FF2B5EF4-FFF2-40B4-BE49-F238E27FC236}">
              <a16:creationId xmlns:a16="http://schemas.microsoft.com/office/drawing/2014/main" id="{77D6F3F9-3B1D-4DBE-B291-CDD5FBE059A9}"/>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44571</xdr:rowOff>
    </xdr:from>
    <xdr:to>
      <xdr:col>81</xdr:col>
      <xdr:colOff>44450</xdr:colOff>
      <xdr:row>17</xdr:row>
      <xdr:rowOff>43180</xdr:rowOff>
    </xdr:to>
    <xdr:cxnSp macro="">
      <xdr:nvCxnSpPr>
        <xdr:cNvPr id="443" name="直線コネクタ 442">
          <a:extLst>
            <a:ext uri="{FF2B5EF4-FFF2-40B4-BE49-F238E27FC236}">
              <a16:creationId xmlns:a16="http://schemas.microsoft.com/office/drawing/2014/main" id="{041E8878-6312-438D-A7A8-D7F7A22754B4}"/>
            </a:ext>
          </a:extLst>
        </xdr:cNvPr>
        <xdr:cNvCxnSpPr/>
      </xdr:nvCxnSpPr>
      <xdr:spPr>
        <a:xfrm flipV="1">
          <a:off x="16179800" y="2787771"/>
          <a:ext cx="838200" cy="17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4" name="将来負担の状況平均値テキスト">
          <a:extLst>
            <a:ext uri="{FF2B5EF4-FFF2-40B4-BE49-F238E27FC236}">
              <a16:creationId xmlns:a16="http://schemas.microsoft.com/office/drawing/2014/main" id="{BD344206-2BE5-4724-83FD-4ACB48E31BED}"/>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a:extLst>
            <a:ext uri="{FF2B5EF4-FFF2-40B4-BE49-F238E27FC236}">
              <a16:creationId xmlns:a16="http://schemas.microsoft.com/office/drawing/2014/main" id="{5F96F27A-52A2-4B5B-81FC-42586565C2B7}"/>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43180</xdr:rowOff>
    </xdr:from>
    <xdr:to>
      <xdr:col>77</xdr:col>
      <xdr:colOff>44450</xdr:colOff>
      <xdr:row>19</xdr:row>
      <xdr:rowOff>20864</xdr:rowOff>
    </xdr:to>
    <xdr:cxnSp macro="">
      <xdr:nvCxnSpPr>
        <xdr:cNvPr id="446" name="直線コネクタ 445">
          <a:extLst>
            <a:ext uri="{FF2B5EF4-FFF2-40B4-BE49-F238E27FC236}">
              <a16:creationId xmlns:a16="http://schemas.microsoft.com/office/drawing/2014/main" id="{0DA6C446-4390-4E89-94F9-F6FA3EA517DB}"/>
            </a:ext>
          </a:extLst>
        </xdr:cNvPr>
        <xdr:cNvCxnSpPr/>
      </xdr:nvCxnSpPr>
      <xdr:spPr>
        <a:xfrm flipV="1">
          <a:off x="15290800" y="2957830"/>
          <a:ext cx="889000" cy="32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BC8F9EDF-638F-443D-AA38-EE7A9C2A8E7A}"/>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BCAA8A04-2A42-489C-9FF8-3E697AEE87EF}"/>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20864</xdr:rowOff>
    </xdr:from>
    <xdr:to>
      <xdr:col>72</xdr:col>
      <xdr:colOff>203200</xdr:colOff>
      <xdr:row>20</xdr:row>
      <xdr:rowOff>28666</xdr:rowOff>
    </xdr:to>
    <xdr:cxnSp macro="">
      <xdr:nvCxnSpPr>
        <xdr:cNvPr id="449" name="直線コネクタ 448">
          <a:extLst>
            <a:ext uri="{FF2B5EF4-FFF2-40B4-BE49-F238E27FC236}">
              <a16:creationId xmlns:a16="http://schemas.microsoft.com/office/drawing/2014/main" id="{D5695635-E6C3-43CF-A9F8-12C7AA0DBAE9}"/>
            </a:ext>
          </a:extLst>
        </xdr:cNvPr>
        <xdr:cNvCxnSpPr/>
      </xdr:nvCxnSpPr>
      <xdr:spPr>
        <a:xfrm flipV="1">
          <a:off x="14401800" y="3278414"/>
          <a:ext cx="889000" cy="179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0" name="フローチャート: 判断 449">
          <a:extLst>
            <a:ext uri="{FF2B5EF4-FFF2-40B4-BE49-F238E27FC236}">
              <a16:creationId xmlns:a16="http://schemas.microsoft.com/office/drawing/2014/main" id="{FF947A81-7DC1-47D3-9B75-C907454CDD58}"/>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id="{2CEC3C84-DA36-4DE6-B89D-A7853F700F69}"/>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20</xdr:row>
      <xdr:rowOff>28666</xdr:rowOff>
    </xdr:from>
    <xdr:to>
      <xdr:col>68</xdr:col>
      <xdr:colOff>152400</xdr:colOff>
      <xdr:row>20</xdr:row>
      <xdr:rowOff>101056</xdr:rowOff>
    </xdr:to>
    <xdr:cxnSp macro="">
      <xdr:nvCxnSpPr>
        <xdr:cNvPr id="452" name="直線コネクタ 451">
          <a:extLst>
            <a:ext uri="{FF2B5EF4-FFF2-40B4-BE49-F238E27FC236}">
              <a16:creationId xmlns:a16="http://schemas.microsoft.com/office/drawing/2014/main" id="{53A7A67E-104B-4964-BB78-24F4FE631E76}"/>
            </a:ext>
          </a:extLst>
        </xdr:cNvPr>
        <xdr:cNvCxnSpPr/>
      </xdr:nvCxnSpPr>
      <xdr:spPr>
        <a:xfrm flipV="1">
          <a:off x="13512800" y="3457666"/>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53" name="フローチャート: 判断 452">
          <a:extLst>
            <a:ext uri="{FF2B5EF4-FFF2-40B4-BE49-F238E27FC236}">
              <a16:creationId xmlns:a16="http://schemas.microsoft.com/office/drawing/2014/main" id="{11E94623-2F8C-46B6-A189-58B79F7C338D}"/>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D8924F92-3357-4638-B8DB-61CA39D3AD04}"/>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5" name="フローチャート: 判断 454">
          <a:extLst>
            <a:ext uri="{FF2B5EF4-FFF2-40B4-BE49-F238E27FC236}">
              <a16:creationId xmlns:a16="http://schemas.microsoft.com/office/drawing/2014/main" id="{0A08D626-1834-4BF4-A8A7-45E25F7ED061}"/>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10D69C60-02E4-4EBB-A082-4928C6D7BD1F}"/>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ABBC62BB-D01D-4BC3-9606-E88869DEB7B8}"/>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B6A26AD5-A45F-4A2D-B147-0CC6F47A6044}"/>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8087CF7F-DD7D-4D1B-926F-9B97E9D6EC59}"/>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9676886F-F270-41D5-BB5B-5A6C607DA758}"/>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7623C909-C5F1-49C2-BC12-9AB76B06BB3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165221</xdr:rowOff>
    </xdr:from>
    <xdr:to>
      <xdr:col>81</xdr:col>
      <xdr:colOff>95250</xdr:colOff>
      <xdr:row>16</xdr:row>
      <xdr:rowOff>95371</xdr:rowOff>
    </xdr:to>
    <xdr:sp macro="" textlink="">
      <xdr:nvSpPr>
        <xdr:cNvPr id="462" name="楕円 461">
          <a:extLst>
            <a:ext uri="{FF2B5EF4-FFF2-40B4-BE49-F238E27FC236}">
              <a16:creationId xmlns:a16="http://schemas.microsoft.com/office/drawing/2014/main" id="{91919D8E-8EE9-447F-B0DB-BEE7C90065E7}"/>
            </a:ext>
          </a:extLst>
        </xdr:cNvPr>
        <xdr:cNvSpPr/>
      </xdr:nvSpPr>
      <xdr:spPr>
        <a:xfrm>
          <a:off x="16967200" y="273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137298</xdr:rowOff>
    </xdr:from>
    <xdr:ext cx="762000" cy="259045"/>
    <xdr:sp macro="" textlink="">
      <xdr:nvSpPr>
        <xdr:cNvPr id="463" name="将来負担の状況該当値テキスト">
          <a:extLst>
            <a:ext uri="{FF2B5EF4-FFF2-40B4-BE49-F238E27FC236}">
              <a16:creationId xmlns:a16="http://schemas.microsoft.com/office/drawing/2014/main" id="{BD2522FD-035B-4934-BD1E-CB0A53321790}"/>
            </a:ext>
          </a:extLst>
        </xdr:cNvPr>
        <xdr:cNvSpPr txBox="1"/>
      </xdr:nvSpPr>
      <xdr:spPr>
        <a:xfrm>
          <a:off x="17106900" y="270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163830</xdr:rowOff>
    </xdr:from>
    <xdr:to>
      <xdr:col>77</xdr:col>
      <xdr:colOff>95250</xdr:colOff>
      <xdr:row>17</xdr:row>
      <xdr:rowOff>93980</xdr:rowOff>
    </xdr:to>
    <xdr:sp macro="" textlink="">
      <xdr:nvSpPr>
        <xdr:cNvPr id="464" name="楕円 463">
          <a:extLst>
            <a:ext uri="{FF2B5EF4-FFF2-40B4-BE49-F238E27FC236}">
              <a16:creationId xmlns:a16="http://schemas.microsoft.com/office/drawing/2014/main" id="{9DBB2F98-4750-4C6A-824D-F79A7D7C69A0}"/>
            </a:ext>
          </a:extLst>
        </xdr:cNvPr>
        <xdr:cNvSpPr/>
      </xdr:nvSpPr>
      <xdr:spPr>
        <a:xfrm>
          <a:off x="16129000" y="290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78757</xdr:rowOff>
    </xdr:from>
    <xdr:ext cx="736600" cy="259045"/>
    <xdr:sp macro="" textlink="">
      <xdr:nvSpPr>
        <xdr:cNvPr id="465" name="テキスト ボックス 464">
          <a:extLst>
            <a:ext uri="{FF2B5EF4-FFF2-40B4-BE49-F238E27FC236}">
              <a16:creationId xmlns:a16="http://schemas.microsoft.com/office/drawing/2014/main" id="{8F669E81-5222-47F1-A124-821CFC6BCC2B}"/>
            </a:ext>
          </a:extLst>
        </xdr:cNvPr>
        <xdr:cNvSpPr txBox="1"/>
      </xdr:nvSpPr>
      <xdr:spPr>
        <a:xfrm>
          <a:off x="15798800" y="2993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141514</xdr:rowOff>
    </xdr:from>
    <xdr:to>
      <xdr:col>73</xdr:col>
      <xdr:colOff>44450</xdr:colOff>
      <xdr:row>19</xdr:row>
      <xdr:rowOff>71664</xdr:rowOff>
    </xdr:to>
    <xdr:sp macro="" textlink="">
      <xdr:nvSpPr>
        <xdr:cNvPr id="466" name="楕円 465">
          <a:extLst>
            <a:ext uri="{FF2B5EF4-FFF2-40B4-BE49-F238E27FC236}">
              <a16:creationId xmlns:a16="http://schemas.microsoft.com/office/drawing/2014/main" id="{D94C4000-6296-48DC-B4AF-FEAECD2E1906}"/>
            </a:ext>
          </a:extLst>
        </xdr:cNvPr>
        <xdr:cNvSpPr/>
      </xdr:nvSpPr>
      <xdr:spPr>
        <a:xfrm>
          <a:off x="15240000" y="322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56441</xdr:rowOff>
    </xdr:from>
    <xdr:ext cx="762000" cy="259045"/>
    <xdr:sp macro="" textlink="">
      <xdr:nvSpPr>
        <xdr:cNvPr id="467" name="テキスト ボックス 466">
          <a:extLst>
            <a:ext uri="{FF2B5EF4-FFF2-40B4-BE49-F238E27FC236}">
              <a16:creationId xmlns:a16="http://schemas.microsoft.com/office/drawing/2014/main" id="{434BEB10-C5C5-4EAF-86BA-65FF6E058053}"/>
            </a:ext>
          </a:extLst>
        </xdr:cNvPr>
        <xdr:cNvSpPr txBox="1"/>
      </xdr:nvSpPr>
      <xdr:spPr>
        <a:xfrm>
          <a:off x="14909800" y="331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149316</xdr:rowOff>
    </xdr:from>
    <xdr:to>
      <xdr:col>68</xdr:col>
      <xdr:colOff>203200</xdr:colOff>
      <xdr:row>20</xdr:row>
      <xdr:rowOff>79466</xdr:rowOff>
    </xdr:to>
    <xdr:sp macro="" textlink="">
      <xdr:nvSpPr>
        <xdr:cNvPr id="468" name="楕円 467">
          <a:extLst>
            <a:ext uri="{FF2B5EF4-FFF2-40B4-BE49-F238E27FC236}">
              <a16:creationId xmlns:a16="http://schemas.microsoft.com/office/drawing/2014/main" id="{A07F7D8A-F2D7-46AE-AB7B-0D4E96C2C004}"/>
            </a:ext>
          </a:extLst>
        </xdr:cNvPr>
        <xdr:cNvSpPr/>
      </xdr:nvSpPr>
      <xdr:spPr>
        <a:xfrm>
          <a:off x="14351000" y="340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64243</xdr:rowOff>
    </xdr:from>
    <xdr:ext cx="762000" cy="259045"/>
    <xdr:sp macro="" textlink="">
      <xdr:nvSpPr>
        <xdr:cNvPr id="469" name="テキスト ボックス 468">
          <a:extLst>
            <a:ext uri="{FF2B5EF4-FFF2-40B4-BE49-F238E27FC236}">
              <a16:creationId xmlns:a16="http://schemas.microsoft.com/office/drawing/2014/main" id="{329A6020-0CEC-4CC1-B00E-F40ED8B18EF0}"/>
            </a:ext>
          </a:extLst>
        </xdr:cNvPr>
        <xdr:cNvSpPr txBox="1"/>
      </xdr:nvSpPr>
      <xdr:spPr>
        <a:xfrm>
          <a:off x="14020800" y="3493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50256</xdr:rowOff>
    </xdr:from>
    <xdr:to>
      <xdr:col>64</xdr:col>
      <xdr:colOff>152400</xdr:colOff>
      <xdr:row>20</xdr:row>
      <xdr:rowOff>151856</xdr:rowOff>
    </xdr:to>
    <xdr:sp macro="" textlink="">
      <xdr:nvSpPr>
        <xdr:cNvPr id="470" name="楕円 469">
          <a:extLst>
            <a:ext uri="{FF2B5EF4-FFF2-40B4-BE49-F238E27FC236}">
              <a16:creationId xmlns:a16="http://schemas.microsoft.com/office/drawing/2014/main" id="{30203905-7782-4516-BFEA-EC1CDFD792A8}"/>
            </a:ext>
          </a:extLst>
        </xdr:cNvPr>
        <xdr:cNvSpPr/>
      </xdr:nvSpPr>
      <xdr:spPr>
        <a:xfrm>
          <a:off x="13462000" y="347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136633</xdr:rowOff>
    </xdr:from>
    <xdr:ext cx="762000" cy="259045"/>
    <xdr:sp macro="" textlink="">
      <xdr:nvSpPr>
        <xdr:cNvPr id="471" name="テキスト ボックス 470">
          <a:extLst>
            <a:ext uri="{FF2B5EF4-FFF2-40B4-BE49-F238E27FC236}">
              <a16:creationId xmlns:a16="http://schemas.microsoft.com/office/drawing/2014/main" id="{8DA8A2BC-B27B-499F-902A-B6E114855223}"/>
            </a:ext>
          </a:extLst>
        </xdr:cNvPr>
        <xdr:cNvSpPr txBox="1"/>
      </xdr:nvSpPr>
      <xdr:spPr>
        <a:xfrm>
          <a:off x="13131800" y="356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6,322
6,263
79.54
6,560,393
6,095,095
368,039
3,155,216
5,533,815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年度以降職員の新規採用を抑制してきたこともあり、人件費の比率はほぼ横ばいの水準で推移しているが、依然として類似団体内平均よりも高く、令和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年度では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ポイント上回っている。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以降は地方議会議員年金制度の廃止に伴う議員共済組合負担金の大幅な増が人件費に影響しているほか、ここ数年、人事院勧告に対応する措置として県に準拠する給料表に改定しているなど、職員の給料額が上昇していることも、比率が高い要因となっている。これまで、自立計画に基づいて職員数を減員してきており、今後も適正な定員管理と合わせて給与の適正化を図り、人件費の抑制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41</xdr:row>
      <xdr:rowOff>147574</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613400"/>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119651</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49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147574</xdr:rowOff>
    </xdr:from>
    <xdr:to>
      <xdr:col>24</xdr:col>
      <xdr:colOff>114300</xdr:colOff>
      <xdr:row>41</xdr:row>
      <xdr:rowOff>147574</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77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51562</xdr:rowOff>
    </xdr:from>
    <xdr:to>
      <xdr:col>24</xdr:col>
      <xdr:colOff>25400</xdr:colOff>
      <xdr:row>37</xdr:row>
      <xdr:rowOff>56134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9521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3573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75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158496</xdr:rowOff>
    </xdr:from>
    <xdr:to>
      <xdr:col>24</xdr:col>
      <xdr:colOff>76200</xdr:colOff>
      <xdr:row>37</xdr:row>
      <xdr:rowOff>88646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51562</xdr:rowOff>
    </xdr:from>
    <xdr:to>
      <xdr:col>19</xdr:col>
      <xdr:colOff>187325</xdr:colOff>
      <xdr:row>37</xdr:row>
      <xdr:rowOff>165862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95212"/>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135636</xdr:rowOff>
    </xdr:from>
    <xdr:to>
      <xdr:col>20</xdr:col>
      <xdr:colOff>38100</xdr:colOff>
      <xdr:row>37</xdr:row>
      <xdr:rowOff>65786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75963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76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165862</xdr:rowOff>
    </xdr:from>
    <xdr:to>
      <xdr:col>15</xdr:col>
      <xdr:colOff>98425</xdr:colOff>
      <xdr:row>38</xdr:row>
      <xdr:rowOff>49276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50951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60198</xdr:rowOff>
    </xdr:from>
    <xdr:to>
      <xdr:col>15</xdr:col>
      <xdr:colOff>149225</xdr:colOff>
      <xdr:row>37</xdr:row>
      <xdr:rowOff>161798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525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49276</xdr:rowOff>
    </xdr:from>
    <xdr:to>
      <xdr:col>11</xdr:col>
      <xdr:colOff>9525</xdr:colOff>
      <xdr:row>38</xdr:row>
      <xdr:rowOff>49276</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a:off x="1320800" y="65643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158496</xdr:rowOff>
    </xdr:from>
    <xdr:to>
      <xdr:col>11</xdr:col>
      <xdr:colOff>60325</xdr:colOff>
      <xdr:row>37</xdr:row>
      <xdr:rowOff>88646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98823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75963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5334</xdr:rowOff>
    </xdr:from>
    <xdr:to>
      <xdr:col>24</xdr:col>
      <xdr:colOff>76200</xdr:colOff>
      <xdr:row>37</xdr:row>
      <xdr:rowOff>106934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48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148861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762</xdr:rowOff>
    </xdr:from>
    <xdr:to>
      <xdr:col>20</xdr:col>
      <xdr:colOff>38100</xdr:colOff>
      <xdr:row>37</xdr:row>
      <xdr:rowOff>102362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44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87139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30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115062</xdr:rowOff>
    </xdr:from>
    <xdr:to>
      <xdr:col>15</xdr:col>
      <xdr:colOff>149225</xdr:colOff>
      <xdr:row>38</xdr:row>
      <xdr:rowOff>45212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29989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169926</xdr:rowOff>
    </xdr:from>
    <xdr:to>
      <xdr:col>11</xdr:col>
      <xdr:colOff>60325</xdr:colOff>
      <xdr:row>38</xdr:row>
      <xdr:rowOff>100076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84853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59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169926</xdr:rowOff>
    </xdr:from>
    <xdr:to>
      <xdr:col>6</xdr:col>
      <xdr:colOff>171450</xdr:colOff>
      <xdr:row>38</xdr:row>
      <xdr:rowOff>100076</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1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84853</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9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策定した「新たな大石田町を目指した自立計画」に基づいて、物件費についてはこれまで予算編成時にマイナスシーリングを設定し、経費の抑制を図ってきた。また、物品等の集中管理・購入方式を行うことや、長期継続契約を推進することなどにより経費の節減を図ってきた結果、類似団体内平均を</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ポイント下回った。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年度に利用を停止した施設の解体を平成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年度と令和元年度で既に終了しているため、新施設を含め適正な施設運営を進めるとともに、今後もこのような水準を維持していくよう経費抑制に努める。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22</xdr:row>
      <xdr:rowOff>5080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4442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148607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74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5080</xdr:rowOff>
    </xdr:from>
    <xdr:to>
      <xdr:col>82</xdr:col>
      <xdr:colOff>196850</xdr:colOff>
      <xdr:row>22</xdr:row>
      <xdr:rowOff>5080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776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119380</xdr:rowOff>
    </xdr:from>
    <xdr:to>
      <xdr:col>82</xdr:col>
      <xdr:colOff>107950</xdr:colOff>
      <xdr:row>14</xdr:row>
      <xdr:rowOff>165100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5196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63517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067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91440</xdr:rowOff>
    </xdr:from>
    <xdr:to>
      <xdr:col>82</xdr:col>
      <xdr:colOff>158750</xdr:colOff>
      <xdr:row>17</xdr:row>
      <xdr:rowOff>21590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34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119380</xdr:rowOff>
    </xdr:from>
    <xdr:to>
      <xdr:col>78</xdr:col>
      <xdr:colOff>69850</xdr:colOff>
      <xdr:row>15</xdr:row>
      <xdr:rowOff>39370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5196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22860</xdr:rowOff>
    </xdr:from>
    <xdr:to>
      <xdr:col>78</xdr:col>
      <xdr:colOff>120650</xdr:colOff>
      <xdr:row>16</xdr:row>
      <xdr:rowOff>124460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109237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852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157480</xdr:rowOff>
    </xdr:from>
    <xdr:to>
      <xdr:col>73</xdr:col>
      <xdr:colOff>180975</xdr:colOff>
      <xdr:row>15</xdr:row>
      <xdr:rowOff>39370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5577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45720</xdr:rowOff>
    </xdr:from>
    <xdr:to>
      <xdr:col>74</xdr:col>
      <xdr:colOff>31750</xdr:colOff>
      <xdr:row>16</xdr:row>
      <xdr:rowOff>147320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132097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157480</xdr:rowOff>
    </xdr:from>
    <xdr:to>
      <xdr:col>69</xdr:col>
      <xdr:colOff>92075</xdr:colOff>
      <xdr:row>15</xdr:row>
      <xdr:rowOff>77470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5577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11430</xdr:rowOff>
    </xdr:from>
    <xdr:to>
      <xdr:col>69</xdr:col>
      <xdr:colOff>142875</xdr:colOff>
      <xdr:row>17</xdr:row>
      <xdr:rowOff>113030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97807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97807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114300</xdr:rowOff>
    </xdr:from>
    <xdr:to>
      <xdr:col>82</xdr:col>
      <xdr:colOff>158750</xdr:colOff>
      <xdr:row>15</xdr:row>
      <xdr:rowOff>44450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1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130827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5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68580</xdr:rowOff>
    </xdr:from>
    <xdr:to>
      <xdr:col>78</xdr:col>
      <xdr:colOff>120650</xdr:colOff>
      <xdr:row>14</xdr:row>
      <xdr:rowOff>170180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8907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23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160020</xdr:rowOff>
    </xdr:from>
    <xdr:to>
      <xdr:col>74</xdr:col>
      <xdr:colOff>31750</xdr:colOff>
      <xdr:row>15</xdr:row>
      <xdr:rowOff>90170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6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100347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2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106680</xdr:rowOff>
    </xdr:from>
    <xdr:to>
      <xdr:col>69</xdr:col>
      <xdr:colOff>142875</xdr:colOff>
      <xdr:row>15</xdr:row>
      <xdr:rowOff>36830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47007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7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59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高齢化率が令和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月</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日現在で</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％と山形県平均や全国平均よりも高い。加えて、子育て支援策として平成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年度には小学生までの児童医療の無料化、平成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年度からは対象範囲を拡大して中学</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年生までの医療費を無料化し、さらに令和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年度からは高校</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年生までの医療費を無料化していることなどから類似団体内平均と同程度で推移し、令和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年度については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ポイント下回った。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扶助費については、今後も医療費等の社会保障関係に要する費用の増加傾向が続くと見込まれるため、資格診査等を厳正に行うことや各種予防活動の充実を図るなど、財政を圧迫するような扶助費の上昇傾向に歯止めをかける取り組みを進めていくよう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50800</xdr:rowOff>
    </xdr:from>
    <xdr:to>
      <xdr:col>24</xdr:col>
      <xdr:colOff>25400</xdr:colOff>
      <xdr:row>61</xdr:row>
      <xdr:rowOff>146050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3091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137177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50800</xdr:rowOff>
    </xdr:from>
    <xdr:to>
      <xdr:col>24</xdr:col>
      <xdr:colOff>114300</xdr:colOff>
      <xdr:row>54</xdr:row>
      <xdr:rowOff>50800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30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50800</xdr:rowOff>
    </xdr:from>
    <xdr:to>
      <xdr:col>24</xdr:col>
      <xdr:colOff>25400</xdr:colOff>
      <xdr:row>57</xdr:row>
      <xdr:rowOff>12700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987800" y="9652000"/>
          <a:ext cx="8382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124477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725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152400</xdr:rowOff>
    </xdr:from>
    <xdr:to>
      <xdr:col>24</xdr:col>
      <xdr:colOff>76200</xdr:colOff>
      <xdr:row>57</xdr:row>
      <xdr:rowOff>82550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50800</xdr:rowOff>
    </xdr:from>
    <xdr:to>
      <xdr:col>19</xdr:col>
      <xdr:colOff>187325</xdr:colOff>
      <xdr:row>56</xdr:row>
      <xdr:rowOff>50800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652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152400</xdr:rowOff>
    </xdr:from>
    <xdr:to>
      <xdr:col>20</xdr:col>
      <xdr:colOff>38100</xdr:colOff>
      <xdr:row>57</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67327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83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50800</xdr:rowOff>
    </xdr:from>
    <xdr:to>
      <xdr:col>15</xdr:col>
      <xdr:colOff>98425</xdr:colOff>
      <xdr:row>56</xdr:row>
      <xdr:rowOff>146050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2209800" y="96520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19050</xdr:rowOff>
    </xdr:from>
    <xdr:to>
      <xdr:col>15</xdr:col>
      <xdr:colOff>149225</xdr:colOff>
      <xdr:row>57</xdr:row>
      <xdr:rowOff>120650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105427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88900</xdr:rowOff>
    </xdr:from>
    <xdr:to>
      <xdr:col>11</xdr:col>
      <xdr:colOff>9525</xdr:colOff>
      <xdr:row>56</xdr:row>
      <xdr:rowOff>146050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1320800" y="96901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133350</xdr:rowOff>
    </xdr:from>
    <xdr:to>
      <xdr:col>11</xdr:col>
      <xdr:colOff>60325</xdr:colOff>
      <xdr:row>58</xdr:row>
      <xdr:rowOff>63500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48277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133350</xdr:rowOff>
    </xdr:from>
    <xdr:to>
      <xdr:col>6</xdr:col>
      <xdr:colOff>171450</xdr:colOff>
      <xdr:row>58</xdr:row>
      <xdr:rowOff>63500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48277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133350</xdr:rowOff>
    </xdr:from>
    <xdr:to>
      <xdr:col>24</xdr:col>
      <xdr:colOff>76200</xdr:colOff>
      <xdr:row>57</xdr:row>
      <xdr:rowOff>63500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149877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57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0</xdr:rowOff>
    </xdr:from>
    <xdr:to>
      <xdr:col>20</xdr:col>
      <xdr:colOff>38100</xdr:colOff>
      <xdr:row>56</xdr:row>
      <xdr:rowOff>101600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111777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37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0</xdr:rowOff>
    </xdr:from>
    <xdr:to>
      <xdr:col>15</xdr:col>
      <xdr:colOff>149225</xdr:colOff>
      <xdr:row>56</xdr:row>
      <xdr:rowOff>101600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111777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95250</xdr:rowOff>
    </xdr:from>
    <xdr:to>
      <xdr:col>11</xdr:col>
      <xdr:colOff>60325</xdr:colOff>
      <xdr:row>57</xdr:row>
      <xdr:rowOff>25400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35577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946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その他に係る経常収支比率は、平成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年度以降、類似団体内平均を上回る比率で推移してきており、令和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0.9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ポイント上回っている。当町は全国でも有数の豪雪地帯であることから、降雪の状況によって維持補修費が大きく変動することもあり、平成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年度以降は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ポイントを超える比率で推移してきた。令和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年度も豪雪に見舞われ、除雪に関する多額の費用を要することとなった。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また、国民健康保険特別会計や介護保険特別会計に対する繰出金が年々増加傾向にあること、農業集落排水事業特別会計における地方債の償還が当面高水準で推移することからその公債費繰出金も大きな割合を占めてい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73660</xdr:rowOff>
    </xdr:from>
    <xdr:to>
      <xdr:col>82</xdr:col>
      <xdr:colOff>107950</xdr:colOff>
      <xdr:row>60</xdr:row>
      <xdr:rowOff>50800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898906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22877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50800</xdr:rowOff>
    </xdr:from>
    <xdr:to>
      <xdr:col>82</xdr:col>
      <xdr:colOff>196850</xdr:colOff>
      <xdr:row>60</xdr:row>
      <xdr:rowOff>50800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33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160037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73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73660</xdr:rowOff>
    </xdr:from>
    <xdr:to>
      <xdr:col>82</xdr:col>
      <xdr:colOff>196850</xdr:colOff>
      <xdr:row>52</xdr:row>
      <xdr:rowOff>73660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898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1270</xdr:rowOff>
    </xdr:from>
    <xdr:to>
      <xdr:col>82</xdr:col>
      <xdr:colOff>107950</xdr:colOff>
      <xdr:row>57</xdr:row>
      <xdr:rowOff>1270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5671800" y="97739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1270</xdr:rowOff>
    </xdr:from>
    <xdr:to>
      <xdr:col>78</xdr:col>
      <xdr:colOff>69850</xdr:colOff>
      <xdr:row>57</xdr:row>
      <xdr:rowOff>168910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4782800" y="9773920"/>
          <a:ext cx="8890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30480</xdr:rowOff>
    </xdr:from>
    <xdr:to>
      <xdr:col>78</xdr:col>
      <xdr:colOff>120650</xdr:colOff>
      <xdr:row>56</xdr:row>
      <xdr:rowOff>132080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142257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400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107950</xdr:rowOff>
    </xdr:from>
    <xdr:to>
      <xdr:col>73</xdr:col>
      <xdr:colOff>180975</xdr:colOff>
      <xdr:row>57</xdr:row>
      <xdr:rowOff>168910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8806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106680</xdr:rowOff>
    </xdr:from>
    <xdr:to>
      <xdr:col>74</xdr:col>
      <xdr:colOff>31750</xdr:colOff>
      <xdr:row>57</xdr:row>
      <xdr:rowOff>36830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47007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107950</xdr:rowOff>
    </xdr:from>
    <xdr:to>
      <xdr:col>69</xdr:col>
      <xdr:colOff>92075</xdr:colOff>
      <xdr:row>58</xdr:row>
      <xdr:rowOff>12700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880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152400</xdr:rowOff>
    </xdr:from>
    <xdr:to>
      <xdr:col>69</xdr:col>
      <xdr:colOff>142875</xdr:colOff>
      <xdr:row>57</xdr:row>
      <xdr:rowOff>82550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100347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121920</xdr:rowOff>
    </xdr:from>
    <xdr:to>
      <xdr:col>82</xdr:col>
      <xdr:colOff>158750</xdr:colOff>
      <xdr:row>57</xdr:row>
      <xdr:rowOff>52070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93997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121920</xdr:rowOff>
    </xdr:from>
    <xdr:to>
      <xdr:col>78</xdr:col>
      <xdr:colOff>120650</xdr:colOff>
      <xdr:row>57</xdr:row>
      <xdr:rowOff>52070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72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36847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809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118110</xdr:rowOff>
    </xdr:from>
    <xdr:to>
      <xdr:col>74</xdr:col>
      <xdr:colOff>31750</xdr:colOff>
      <xdr:row>58</xdr:row>
      <xdr:rowOff>48260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33037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57150</xdr:rowOff>
    </xdr:from>
    <xdr:to>
      <xdr:col>69</xdr:col>
      <xdr:colOff>142875</xdr:colOff>
      <xdr:row>57</xdr:row>
      <xdr:rowOff>158750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143527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133350</xdr:rowOff>
    </xdr:from>
    <xdr:to>
      <xdr:col>65</xdr:col>
      <xdr:colOff>53975</xdr:colOff>
      <xdr:row>58</xdr:row>
      <xdr:rowOff>63500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48277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補助費等については、類似団体内平均とほぼ同程度の水準で推移してきているが、令和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年度は類似団体内平均を</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下</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回った。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補助費等の経常的な経費としては、隣接する尾花沢市への常備消防事務委託料のほか、尾花沢市大石田町環境衛生事業組合をはじめとする一部事務組合への負担金が</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大部分</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を占めており、これらについては、今後もほぼ同程度で推移すると見込まれる。また、町独自での補助金等の助成団体は極めて少ないが、各種団体の決算書等を通して補助金の必要性を検討するなど、今後も抑制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26416</xdr:rowOff>
    </xdr:from>
    <xdr:to>
      <xdr:col>82</xdr:col>
      <xdr:colOff>107950</xdr:colOff>
      <xdr:row>40</xdr:row>
      <xdr:rowOff>17272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55716"/>
          <a:ext cx="0" cy="1019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160799</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684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17272</xdr:rowOff>
    </xdr:from>
    <xdr:to>
      <xdr:col>82</xdr:col>
      <xdr:colOff>196850</xdr:colOff>
      <xdr:row>40</xdr:row>
      <xdr:rowOff>17272</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6875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112793</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599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26416</xdr:rowOff>
    </xdr:from>
    <xdr:to>
      <xdr:col>82</xdr:col>
      <xdr:colOff>196850</xdr:colOff>
      <xdr:row>34</xdr:row>
      <xdr:rowOff>26416</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55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60706</xdr:rowOff>
    </xdr:from>
    <xdr:to>
      <xdr:col>82</xdr:col>
      <xdr:colOff>107950</xdr:colOff>
      <xdr:row>37</xdr:row>
      <xdr:rowOff>65278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40435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162577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34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19050</xdr:rowOff>
    </xdr:from>
    <xdr:to>
      <xdr:col>82</xdr:col>
      <xdr:colOff>158750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24130</xdr:rowOff>
    </xdr:from>
    <xdr:to>
      <xdr:col>78</xdr:col>
      <xdr:colOff>69850</xdr:colOff>
      <xdr:row>37</xdr:row>
      <xdr:rowOff>60706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3677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149352</xdr:rowOff>
    </xdr:from>
    <xdr:to>
      <xdr:col>78</xdr:col>
      <xdr:colOff>120650</xdr:colOff>
      <xdr:row>37</xdr:row>
      <xdr:rowOff>79502</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89679</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0904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108712</xdr:rowOff>
    </xdr:from>
    <xdr:to>
      <xdr:col>73</xdr:col>
      <xdr:colOff>180975</xdr:colOff>
      <xdr:row>37</xdr:row>
      <xdr:rowOff>24130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28091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158496</xdr:rowOff>
    </xdr:from>
    <xdr:to>
      <xdr:col>74</xdr:col>
      <xdr:colOff>31750</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72136</xdr:rowOff>
    </xdr:from>
    <xdr:to>
      <xdr:col>69</xdr:col>
      <xdr:colOff>92075</xdr:colOff>
      <xdr:row>36</xdr:row>
      <xdr:rowOff>108712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004800" y="624433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140208</xdr:rowOff>
    </xdr:from>
    <xdr:to>
      <xdr:col>69</xdr:col>
      <xdr:colOff>142875</xdr:colOff>
      <xdr:row>37</xdr:row>
      <xdr:rowOff>70358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55135</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98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31005</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20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9906</xdr:rowOff>
    </xdr:from>
    <xdr:to>
      <xdr:col>78</xdr:col>
      <xdr:colOff>120650</xdr:colOff>
      <xdr:row>37</xdr:row>
      <xdr:rowOff>111506</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96283</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144780</xdr:rowOff>
    </xdr:from>
    <xdr:to>
      <xdr:col>74</xdr:col>
      <xdr:colOff>31750</xdr:colOff>
      <xdr:row>37</xdr:row>
      <xdr:rowOff>74930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85107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57912</xdr:rowOff>
    </xdr:from>
    <xdr:to>
      <xdr:col>69</xdr:col>
      <xdr:colOff>142875</xdr:colOff>
      <xdr:row>36</xdr:row>
      <xdr:rowOff>159512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21336</xdr:rowOff>
    </xdr:from>
    <xdr:to>
      <xdr:col>65</xdr:col>
      <xdr:colOff>53975</xdr:colOff>
      <xdr:row>36</xdr:row>
      <xdr:rowOff>122936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9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133113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第</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次大石田町総合振興計画に基づいて実施してきた道路改良事業や土地区画整理事業などの大型事業における地方債の償還が影響し、類似団体内平均を</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7.7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ポイントと大きく上回る比率となっている。また、平成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年度からは統合大石田中学校に係る大きな償還が始まっているが、以前の大型事業の償還は順次終了しており、また、新規地方債の発行は年間の償還元金の</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以内とする基準を原則としており、地方債残高は年々減少してきた。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かけて町民交流センターの整備を行い、令和元年度には尾花沢市消防署大石田分署を整備し、その財源確保のために多額の地方債を発行してきたことから高止まりの状況が続くことが見込まれる。今後は、上記の原則を順守しながら事業の実施に当たっては、費用対効果を適正に判断しながら新規地方債の抑制に努め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xdr:rowOff>
    </xdr:from>
    <xdr:to>
      <xdr:col>24</xdr:col>
      <xdr:colOff>25400</xdr:colOff>
      <xdr:row>80</xdr:row>
      <xdr:rowOff>35561</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517120"/>
          <a:ext cx="0" cy="1234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7638</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3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35561</xdr:rowOff>
    </xdr:from>
    <xdr:to>
      <xdr:col>24</xdr:col>
      <xdr:colOff>114300</xdr:colOff>
      <xdr:row>80</xdr:row>
      <xdr:rowOff>35561</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1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87647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26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xdr:rowOff>
    </xdr:from>
    <xdr:to>
      <xdr:col>24</xdr:col>
      <xdr:colOff>114300</xdr:colOff>
      <xdr:row>73</xdr:row>
      <xdr:rowOff>1270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517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149861</xdr:rowOff>
    </xdr:from>
    <xdr:to>
      <xdr:col>24</xdr:col>
      <xdr:colOff>25400</xdr:colOff>
      <xdr:row>78</xdr:row>
      <xdr:rowOff>43180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3351511"/>
          <a:ext cx="8382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58437</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2917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41911</xdr:rowOff>
    </xdr:from>
    <xdr:to>
      <xdr:col>24</xdr:col>
      <xdr:colOff>76200</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149861</xdr:rowOff>
    </xdr:from>
    <xdr:to>
      <xdr:col>19</xdr:col>
      <xdr:colOff>187325</xdr:colOff>
      <xdr:row>77</xdr:row>
      <xdr:rowOff>168911</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35151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3811</xdr:rowOff>
    </xdr:from>
    <xdr:to>
      <xdr:col>20</xdr:col>
      <xdr:colOff>38100</xdr:colOff>
      <xdr:row>76</xdr:row>
      <xdr:rowOff>105411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115587</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2802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123189</xdr:rowOff>
    </xdr:from>
    <xdr:to>
      <xdr:col>15</xdr:col>
      <xdr:colOff>98425</xdr:colOff>
      <xdr:row>77</xdr:row>
      <xdr:rowOff>168911</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3248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119380</xdr:rowOff>
    </xdr:from>
    <xdr:to>
      <xdr:col>11</xdr:col>
      <xdr:colOff>9525</xdr:colOff>
      <xdr:row>77</xdr:row>
      <xdr:rowOff>123189</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1320800" y="133210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57150</xdr:rowOff>
    </xdr:from>
    <xdr:to>
      <xdr:col>11</xdr:col>
      <xdr:colOff>60325</xdr:colOff>
      <xdr:row>76</xdr:row>
      <xdr:rowOff>158750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0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168927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285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26670</xdr:rowOff>
    </xdr:from>
    <xdr:to>
      <xdr:col>6</xdr:col>
      <xdr:colOff>171450</xdr:colOff>
      <xdr:row>76</xdr:row>
      <xdr:rowOff>128270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138447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163830</xdr:rowOff>
    </xdr:from>
    <xdr:to>
      <xdr:col>24</xdr:col>
      <xdr:colOff>76200</xdr:colOff>
      <xdr:row>78</xdr:row>
      <xdr:rowOff>93980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3365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135907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99061</xdr:rowOff>
    </xdr:from>
    <xdr:to>
      <xdr:col>20</xdr:col>
      <xdr:colOff>38100</xdr:colOff>
      <xdr:row>78</xdr:row>
      <xdr:rowOff>29211</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30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13988</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33870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118111</xdr:rowOff>
    </xdr:from>
    <xdr:to>
      <xdr:col>15</xdr:col>
      <xdr:colOff>149225</xdr:colOff>
      <xdr:row>78</xdr:row>
      <xdr:rowOff>48261</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31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33038</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3406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72389</xdr:rowOff>
    </xdr:from>
    <xdr:to>
      <xdr:col>11</xdr:col>
      <xdr:colOff>60325</xdr:colOff>
      <xdr:row>78</xdr:row>
      <xdr:rowOff>2539</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158766</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68580</xdr:rowOff>
    </xdr:from>
    <xdr:to>
      <xdr:col>6</xdr:col>
      <xdr:colOff>171450</xdr:colOff>
      <xdr:row>77</xdr:row>
      <xdr:rowOff>170180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154957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3356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年度と比較すると、経常収支比率は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93.1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％から</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90.7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ポイント減少した。比率全体では類似団体内平均を</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ポイント下回っており、前年度よりも</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上昇</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、経常収支比率のうち</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23.8</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％を公債費が占め数値も高い状況である。　　</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町民交流センターの運営が通年となり維持管理費が増大したことやふるさと応援寄附額の増加による積立金の上昇が数値の改善幅が低い要因である。できる限り財政を圧迫する状況に歯止めをかけ、各経費を抑制していくよう努め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そのほかの比率については、若干の増減があるものの前年度とほぼ同程度の比率となった。</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165862</xdr:rowOff>
    </xdr:from>
    <xdr:to>
      <xdr:col>82</xdr:col>
      <xdr:colOff>107950</xdr:colOff>
      <xdr:row>81</xdr:row>
      <xdr:rowOff>154432</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853162"/>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126509</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401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154432</xdr:rowOff>
    </xdr:from>
    <xdr:to>
      <xdr:col>82</xdr:col>
      <xdr:colOff>196850</xdr:colOff>
      <xdr:row>81</xdr:row>
      <xdr:rowOff>154432</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404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80789</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59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165862</xdr:rowOff>
    </xdr:from>
    <xdr:to>
      <xdr:col>82</xdr:col>
      <xdr:colOff>196850</xdr:colOff>
      <xdr:row>74</xdr:row>
      <xdr:rowOff>165862</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853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136144</xdr:rowOff>
    </xdr:from>
    <xdr:to>
      <xdr:col>82</xdr:col>
      <xdr:colOff>107950</xdr:colOff>
      <xdr:row>76</xdr:row>
      <xdr:rowOff>170435</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5671800" y="13166344"/>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162577</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192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19050</xdr:rowOff>
    </xdr:from>
    <xdr:to>
      <xdr:col>82</xdr:col>
      <xdr:colOff>158750</xdr:colOff>
      <xdr:row>77</xdr:row>
      <xdr:rowOff>120650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136144</xdr:rowOff>
    </xdr:from>
    <xdr:to>
      <xdr:col>78</xdr:col>
      <xdr:colOff>69850</xdr:colOff>
      <xdr:row>77</xdr:row>
      <xdr:rowOff>81280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782800" y="13166344"/>
          <a:ext cx="889000" cy="11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42418</xdr:rowOff>
    </xdr:from>
    <xdr:to>
      <xdr:col>73</xdr:col>
      <xdr:colOff>180975</xdr:colOff>
      <xdr:row>77</xdr:row>
      <xdr:rowOff>81280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24406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46482</xdr:rowOff>
    </xdr:from>
    <xdr:to>
      <xdr:col>74</xdr:col>
      <xdr:colOff>31750</xdr:colOff>
      <xdr:row>77</xdr:row>
      <xdr:rowOff>148082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132859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42418</xdr:rowOff>
    </xdr:from>
    <xdr:to>
      <xdr:col>69</xdr:col>
      <xdr:colOff>92075</xdr:colOff>
      <xdr:row>77</xdr:row>
      <xdr:rowOff>67563</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244068"/>
          <a:ext cx="8890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69342</xdr:rowOff>
    </xdr:from>
    <xdr:to>
      <xdr:col>69</xdr:col>
      <xdr:colOff>142875</xdr:colOff>
      <xdr:row>77</xdr:row>
      <xdr:rowOff>170942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155719</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3357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62485</xdr:rowOff>
    </xdr:from>
    <xdr:to>
      <xdr:col>65</xdr:col>
      <xdr:colOff>53975</xdr:colOff>
      <xdr:row>77</xdr:row>
      <xdr:rowOff>164085</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26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148862</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3350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119635</xdr:rowOff>
    </xdr:from>
    <xdr:to>
      <xdr:col>82</xdr:col>
      <xdr:colOff>158750</xdr:colOff>
      <xdr:row>77</xdr:row>
      <xdr:rowOff>49785</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14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136162</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2994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85344</xdr:rowOff>
    </xdr:from>
    <xdr:to>
      <xdr:col>78</xdr:col>
      <xdr:colOff>120650</xdr:colOff>
      <xdr:row>77</xdr:row>
      <xdr:rowOff>15494</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25671</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28844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30480</xdr:rowOff>
    </xdr:from>
    <xdr:to>
      <xdr:col>74</xdr:col>
      <xdr:colOff>31750</xdr:colOff>
      <xdr:row>77</xdr:row>
      <xdr:rowOff>132080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23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142257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001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163068</xdr:rowOff>
    </xdr:from>
    <xdr:to>
      <xdr:col>69</xdr:col>
      <xdr:colOff>142875</xdr:colOff>
      <xdr:row>77</xdr:row>
      <xdr:rowOff>93218</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3193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103395</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2962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16763</xdr:rowOff>
    </xdr:from>
    <xdr:to>
      <xdr:col>65</xdr:col>
      <xdr:colOff>53975</xdr:colOff>
      <xdr:row>77</xdr:row>
      <xdr:rowOff>118363</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21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128540</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2987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80597</xdr:rowOff>
    </xdr:from>
    <xdr:to>
      <xdr:col>29</xdr:col>
      <xdr:colOff>127000</xdr:colOff>
      <xdr:row>20</xdr:row>
      <xdr:rowOff>16370</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14172"/>
          <a:ext cx="0" cy="147882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159897</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65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16370</xdr:rowOff>
    </xdr:from>
    <xdr:to>
      <xdr:col>30</xdr:col>
      <xdr:colOff>25400</xdr:colOff>
      <xdr:row>20</xdr:row>
      <xdr:rowOff>16370</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9299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166974</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757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80597</xdr:rowOff>
    </xdr:from>
    <xdr:to>
      <xdr:col>30</xdr:col>
      <xdr:colOff>25400</xdr:colOff>
      <xdr:row>11</xdr:row>
      <xdr:rowOff>80597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141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171251</xdr:rowOff>
    </xdr:from>
    <xdr:to>
      <xdr:col>29</xdr:col>
      <xdr:colOff>127000</xdr:colOff>
      <xdr:row>17</xdr:row>
      <xdr:rowOff>58542</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962076"/>
          <a:ext cx="647700" cy="587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156028</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9468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129476</xdr:rowOff>
    </xdr:from>
    <xdr:to>
      <xdr:col>29</xdr:col>
      <xdr:colOff>177800</xdr:colOff>
      <xdr:row>17</xdr:row>
      <xdr:rowOff>59626</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9203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58542</xdr:rowOff>
    </xdr:from>
    <xdr:to>
      <xdr:col>26</xdr:col>
      <xdr:colOff>50800</xdr:colOff>
      <xdr:row>17</xdr:row>
      <xdr:rowOff>115162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020817"/>
          <a:ext cx="698500" cy="566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12003</xdr:rowOff>
    </xdr:from>
    <xdr:to>
      <xdr:col>26</xdr:col>
      <xdr:colOff>101600</xdr:colOff>
      <xdr:row>17</xdr:row>
      <xdr:rowOff>113603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742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98380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606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115162</xdr:rowOff>
    </xdr:from>
    <xdr:to>
      <xdr:col>22</xdr:col>
      <xdr:colOff>114300</xdr:colOff>
      <xdr:row>17</xdr:row>
      <xdr:rowOff>159821</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077437"/>
          <a:ext cx="698500" cy="446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49621</xdr:rowOff>
    </xdr:from>
    <xdr:to>
      <xdr:col>22</xdr:col>
      <xdr:colOff>165100</xdr:colOff>
      <xdr:row>17</xdr:row>
      <xdr:rowOff>151221</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161398</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2780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159821</xdr:rowOff>
    </xdr:from>
    <xdr:to>
      <xdr:col>18</xdr:col>
      <xdr:colOff>177800</xdr:colOff>
      <xdr:row>18</xdr:row>
      <xdr:rowOff>26931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122096"/>
          <a:ext cx="698500" cy="385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82576</xdr:rowOff>
    </xdr:from>
    <xdr:to>
      <xdr:col>19</xdr:col>
      <xdr:colOff>38100</xdr:colOff>
      <xdr:row>18</xdr:row>
      <xdr:rowOff>12726</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22903</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28137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150251</xdr:rowOff>
    </xdr:from>
    <xdr:to>
      <xdr:col>15</xdr:col>
      <xdr:colOff>101600</xdr:colOff>
      <xdr:row>18</xdr:row>
      <xdr:rowOff>80401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65178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9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120451</xdr:rowOff>
    </xdr:from>
    <xdr:to>
      <xdr:col>29</xdr:col>
      <xdr:colOff>177800</xdr:colOff>
      <xdr:row>17</xdr:row>
      <xdr:rowOff>50601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9112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136978</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75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7742</xdr:rowOff>
    </xdr:from>
    <xdr:to>
      <xdr:col>26</xdr:col>
      <xdr:colOff>101600</xdr:colOff>
      <xdr:row>17</xdr:row>
      <xdr:rowOff>109342</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70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119519</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738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64362</xdr:rowOff>
    </xdr:from>
    <xdr:to>
      <xdr:col>22</xdr:col>
      <xdr:colOff>165100</xdr:colOff>
      <xdr:row>17</xdr:row>
      <xdr:rowOff>165962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30266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150739</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3113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109021</xdr:rowOff>
    </xdr:from>
    <xdr:to>
      <xdr:col>19</xdr:col>
      <xdr:colOff>38100</xdr:colOff>
      <xdr:row>18</xdr:row>
      <xdr:rowOff>39171</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0712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23948</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315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147581</xdr:rowOff>
    </xdr:from>
    <xdr:to>
      <xdr:col>15</xdr:col>
      <xdr:colOff>101600</xdr:colOff>
      <xdr:row>18</xdr:row>
      <xdr:rowOff>77731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1098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87908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878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127348</xdr:rowOff>
    </xdr:from>
    <xdr:to>
      <xdr:col>29</xdr:col>
      <xdr:colOff>127000</xdr:colOff>
      <xdr:row>39</xdr:row>
      <xdr:rowOff>33634</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51898"/>
          <a:ext cx="0" cy="162078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5711</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44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33634</xdr:rowOff>
    </xdr:from>
    <xdr:to>
      <xdr:col>30</xdr:col>
      <xdr:colOff>25400</xdr:colOff>
      <xdr:row>39</xdr:row>
      <xdr:rowOff>33634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726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42275</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95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127348</xdr:rowOff>
    </xdr:from>
    <xdr:to>
      <xdr:col>30</xdr:col>
      <xdr:colOff>25400</xdr:colOff>
      <xdr:row>33</xdr:row>
      <xdr:rowOff>127348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5189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135752</xdr:rowOff>
    </xdr:from>
    <xdr:to>
      <xdr:col>29</xdr:col>
      <xdr:colOff>127000</xdr:colOff>
      <xdr:row>35</xdr:row>
      <xdr:rowOff>146279</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746102"/>
          <a:ext cx="647700" cy="105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194821</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51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222744</xdr:rowOff>
    </xdr:from>
    <xdr:to>
      <xdr:col>29</xdr:col>
      <xdr:colOff>177800</xdr:colOff>
      <xdr:row>35</xdr:row>
      <xdr:rowOff>324344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30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135752</xdr:rowOff>
    </xdr:from>
    <xdr:to>
      <xdr:col>26</xdr:col>
      <xdr:colOff>50800</xdr:colOff>
      <xdr:row>35</xdr:row>
      <xdr:rowOff>189800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46102"/>
          <a:ext cx="698500" cy="540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264871</xdr:rowOff>
    </xdr:from>
    <xdr:to>
      <xdr:col>26</xdr:col>
      <xdr:colOff>101600</xdr:colOff>
      <xdr:row>36</xdr:row>
      <xdr:rowOff>23571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752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8348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615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189800</xdr:rowOff>
    </xdr:from>
    <xdr:to>
      <xdr:col>22</xdr:col>
      <xdr:colOff>114300</xdr:colOff>
      <xdr:row>35</xdr:row>
      <xdr:rowOff>274980</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800150"/>
          <a:ext cx="698500" cy="851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291813</xdr:rowOff>
    </xdr:from>
    <xdr:to>
      <xdr:col>22</xdr:col>
      <xdr:colOff>165100</xdr:colOff>
      <xdr:row>36</xdr:row>
      <xdr:rowOff>50513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021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35290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88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274980</xdr:rowOff>
    </xdr:from>
    <xdr:to>
      <xdr:col>18</xdr:col>
      <xdr:colOff>177800</xdr:colOff>
      <xdr:row>35</xdr:row>
      <xdr:rowOff>315464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85330"/>
          <a:ext cx="698500" cy="404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315719</xdr:rowOff>
    </xdr:from>
    <xdr:to>
      <xdr:col>19</xdr:col>
      <xdr:colOff>38100</xdr:colOff>
      <xdr:row>36</xdr:row>
      <xdr:rowOff>74419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9260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59196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012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9536</xdr:rowOff>
    </xdr:from>
    <xdr:to>
      <xdr:col>15</xdr:col>
      <xdr:colOff>101600</xdr:colOff>
      <xdr:row>36</xdr:row>
      <xdr:rowOff>111136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9627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95913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04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95479</xdr:rowOff>
    </xdr:from>
    <xdr:to>
      <xdr:col>29</xdr:col>
      <xdr:colOff>177800</xdr:colOff>
      <xdr:row>35</xdr:row>
      <xdr:rowOff>197079</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058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283456</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50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84952</xdr:rowOff>
    </xdr:from>
    <xdr:to>
      <xdr:col>26</xdr:col>
      <xdr:colOff>101600</xdr:colOff>
      <xdr:row>35</xdr:row>
      <xdr:rowOff>186552</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953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196729</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641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139000</xdr:rowOff>
    </xdr:from>
    <xdr:to>
      <xdr:col>22</xdr:col>
      <xdr:colOff>165100</xdr:colOff>
      <xdr:row>35</xdr:row>
      <xdr:rowOff>240600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49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250777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18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224180</xdr:rowOff>
    </xdr:from>
    <xdr:to>
      <xdr:col>19</xdr:col>
      <xdr:colOff>38100</xdr:colOff>
      <xdr:row>35</xdr:row>
      <xdr:rowOff>325780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8345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335957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603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264664</xdr:rowOff>
    </xdr:from>
    <xdr:to>
      <xdr:col>15</xdr:col>
      <xdr:colOff>101600</xdr:colOff>
      <xdr:row>36</xdr:row>
      <xdr:rowOff>23364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750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33541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64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6,322
6,263
79.54
6,560,393
6,095,095
368,039
3,155,216
5,533,815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151880</xdr:rowOff>
    </xdr:from>
    <xdr:to>
      <xdr:col>24</xdr:col>
      <xdr:colOff>62865</xdr:colOff>
      <xdr:row>39</xdr:row>
      <xdr:rowOff>81480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5380"/>
          <a:ext cx="1270" cy="1472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85307</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771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81480</xdr:rowOff>
    </xdr:from>
    <xdr:to>
      <xdr:col>24</xdr:col>
      <xdr:colOff>152400</xdr:colOff>
      <xdr:row>39</xdr:row>
      <xdr:rowOff>81480</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768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98557</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70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151880</xdr:rowOff>
    </xdr:from>
    <xdr:to>
      <xdr:col>24</xdr:col>
      <xdr:colOff>152400</xdr:colOff>
      <xdr:row>30</xdr:row>
      <xdr:rowOff>151880</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39089</xdr:rowOff>
    </xdr:from>
    <xdr:to>
      <xdr:col>24</xdr:col>
      <xdr:colOff>63500</xdr:colOff>
      <xdr:row>36</xdr:row>
      <xdr:rowOff>78307</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211289"/>
          <a:ext cx="838200" cy="39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57424</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2296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78997</xdr:rowOff>
    </xdr:from>
    <xdr:to>
      <xdr:col>24</xdr:col>
      <xdr:colOff>114300</xdr:colOff>
      <xdr:row>37</xdr:row>
      <xdr:rowOff>9147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51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78307</xdr:rowOff>
    </xdr:from>
    <xdr:to>
      <xdr:col>19</xdr:col>
      <xdr:colOff>177800</xdr:colOff>
      <xdr:row>36</xdr:row>
      <xdr:rowOff>132248</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250507"/>
          <a:ext cx="889000" cy="53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105378</xdr:rowOff>
    </xdr:from>
    <xdr:to>
      <xdr:col>20</xdr:col>
      <xdr:colOff>38100</xdr:colOff>
      <xdr:row>37</xdr:row>
      <xdr:rowOff>35528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26655</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70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132248</xdr:rowOff>
    </xdr:from>
    <xdr:to>
      <xdr:col>15</xdr:col>
      <xdr:colOff>50800</xdr:colOff>
      <xdr:row>37</xdr:row>
      <xdr:rowOff>98351</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304448"/>
          <a:ext cx="889000" cy="137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143289</xdr:rowOff>
    </xdr:from>
    <xdr:to>
      <xdr:col>15</xdr:col>
      <xdr:colOff>101600</xdr:colOff>
      <xdr:row>37</xdr:row>
      <xdr:rowOff>73439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31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64566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408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98351</xdr:rowOff>
    </xdr:from>
    <xdr:to>
      <xdr:col>10</xdr:col>
      <xdr:colOff>114300</xdr:colOff>
      <xdr:row>37</xdr:row>
      <xdr:rowOff>128069</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442001"/>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124306</xdr:rowOff>
    </xdr:from>
    <xdr:to>
      <xdr:col>10</xdr:col>
      <xdr:colOff>165100</xdr:colOff>
      <xdr:row>38</xdr:row>
      <xdr:rowOff>54456</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467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45583</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560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18647</xdr:rowOff>
    </xdr:from>
    <xdr:to>
      <xdr:col>6</xdr:col>
      <xdr:colOff>38100</xdr:colOff>
      <xdr:row>38</xdr:row>
      <xdr:rowOff>120247</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533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111374</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626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159739</xdr:rowOff>
    </xdr:from>
    <xdr:to>
      <xdr:col>24</xdr:col>
      <xdr:colOff>114300</xdr:colOff>
      <xdr:row>36</xdr:row>
      <xdr:rowOff>89889</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16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11166</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01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27507</xdr:rowOff>
    </xdr:from>
    <xdr:to>
      <xdr:col>20</xdr:col>
      <xdr:colOff>38100</xdr:colOff>
      <xdr:row>36</xdr:row>
      <xdr:rowOff>129107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199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145634</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974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81448</xdr:rowOff>
    </xdr:from>
    <xdr:to>
      <xdr:col>15</xdr:col>
      <xdr:colOff>101600</xdr:colOff>
      <xdr:row>37</xdr:row>
      <xdr:rowOff>11598</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25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28125</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6028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47551</xdr:rowOff>
    </xdr:from>
    <xdr:to>
      <xdr:col>10</xdr:col>
      <xdr:colOff>165100</xdr:colOff>
      <xdr:row>37</xdr:row>
      <xdr:rowOff>149151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39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165678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166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77269</xdr:rowOff>
    </xdr:from>
    <xdr:to>
      <xdr:col>6</xdr:col>
      <xdr:colOff>38100</xdr:colOff>
      <xdr:row>38</xdr:row>
      <xdr:rowOff>7419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420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23946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196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55396</xdr:rowOff>
    </xdr:from>
    <xdr:to>
      <xdr:col>24</xdr:col>
      <xdr:colOff>62865</xdr:colOff>
      <xdr:row>59</xdr:row>
      <xdr:rowOff>42391</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99346"/>
          <a:ext cx="1270" cy="1358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46218</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6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42391</xdr:rowOff>
    </xdr:from>
    <xdr:to>
      <xdr:col>24</xdr:col>
      <xdr:colOff>152400</xdr:colOff>
      <xdr:row>59</xdr:row>
      <xdr:rowOff>42391</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5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2073</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745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1,299,945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55396</xdr:rowOff>
    </xdr:from>
    <xdr:to>
      <xdr:col>24</xdr:col>
      <xdr:colOff>152400</xdr:colOff>
      <xdr:row>51</xdr:row>
      <xdr:rowOff>55396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9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151521</xdr:rowOff>
    </xdr:from>
    <xdr:to>
      <xdr:col>24</xdr:col>
      <xdr:colOff>63500</xdr:colOff>
      <xdr:row>58</xdr:row>
      <xdr:rowOff>162097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95621"/>
          <a:ext cx="838200" cy="1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85663</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583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62786</xdr:rowOff>
    </xdr:from>
    <xdr:to>
      <xdr:col>24</xdr:col>
      <xdr:colOff>114300</xdr:colOff>
      <xdr:row>58</xdr:row>
      <xdr:rowOff>164386</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6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162097</xdr:rowOff>
    </xdr:from>
    <xdr:to>
      <xdr:col>19</xdr:col>
      <xdr:colOff>177800</xdr:colOff>
      <xdr:row>58</xdr:row>
      <xdr:rowOff>166523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106197"/>
          <a:ext cx="889000" cy="4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77673</xdr:rowOff>
    </xdr:from>
    <xdr:to>
      <xdr:col>20</xdr:col>
      <xdr:colOff>38100</xdr:colOff>
      <xdr:row>59</xdr:row>
      <xdr:rowOff>7823</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21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24350</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9797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165893</xdr:rowOff>
    </xdr:from>
    <xdr:to>
      <xdr:col>15</xdr:col>
      <xdr:colOff>50800</xdr:colOff>
      <xdr:row>58</xdr:row>
      <xdr:rowOff>166523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109993"/>
          <a:ext cx="889000" cy="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96667</xdr:rowOff>
    </xdr:from>
    <xdr:to>
      <xdr:col>15</xdr:col>
      <xdr:colOff>101600</xdr:colOff>
      <xdr:row>59</xdr:row>
      <xdr:rowOff>26817</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40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43344</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981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165893</xdr:rowOff>
    </xdr:from>
    <xdr:to>
      <xdr:col>10</xdr:col>
      <xdr:colOff>114300</xdr:colOff>
      <xdr:row>59</xdr:row>
      <xdr:rowOff>1084</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109993"/>
          <a:ext cx="889000" cy="6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96419</xdr:rowOff>
    </xdr:from>
    <xdr:to>
      <xdr:col>10</xdr:col>
      <xdr:colOff>165100</xdr:colOff>
      <xdr:row>59</xdr:row>
      <xdr:rowOff>26569</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40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43096</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9815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96804</xdr:rowOff>
    </xdr:from>
    <xdr:to>
      <xdr:col>6</xdr:col>
      <xdr:colOff>38100</xdr:colOff>
      <xdr:row>59</xdr:row>
      <xdr:rowOff>26954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4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43481</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9816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100721</xdr:rowOff>
    </xdr:from>
    <xdr:to>
      <xdr:col>24</xdr:col>
      <xdr:colOff>114300</xdr:colOff>
      <xdr:row>59</xdr:row>
      <xdr:rowOff>30871</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44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41213</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85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111297</xdr:rowOff>
    </xdr:from>
    <xdr:to>
      <xdr:col>20</xdr:col>
      <xdr:colOff>38100</xdr:colOff>
      <xdr:row>59</xdr:row>
      <xdr:rowOff>41447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5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32574</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115723</xdr:rowOff>
    </xdr:from>
    <xdr:to>
      <xdr:col>15</xdr:col>
      <xdr:colOff>101600</xdr:colOff>
      <xdr:row>59</xdr:row>
      <xdr:rowOff>45873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59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37000</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152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115093</xdr:rowOff>
    </xdr:from>
    <xdr:to>
      <xdr:col>10</xdr:col>
      <xdr:colOff>165100</xdr:colOff>
      <xdr:row>59</xdr:row>
      <xdr:rowOff>45243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5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36370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10151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121734</xdr:rowOff>
    </xdr:from>
    <xdr:to>
      <xdr:col>6</xdr:col>
      <xdr:colOff>38100</xdr:colOff>
      <xdr:row>59</xdr:row>
      <xdr:rowOff>51884</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6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43011</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58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128498</xdr:rowOff>
    </xdr:from>
    <xdr:to>
      <xdr:col>24</xdr:col>
      <xdr:colOff>62865</xdr:colOff>
      <xdr:row>79</xdr:row>
      <xdr:rowOff>82452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129998"/>
          <a:ext cx="1270" cy="1497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86279</xdr:rowOff>
    </xdr:from>
    <xdr:ext cx="469744"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630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82452</xdr:rowOff>
    </xdr:from>
    <xdr:to>
      <xdr:col>24</xdr:col>
      <xdr:colOff>152400</xdr:colOff>
      <xdr:row>79</xdr:row>
      <xdr:rowOff>82452</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627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75175</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1905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128498</xdr:rowOff>
    </xdr:from>
    <xdr:to>
      <xdr:col>24</xdr:col>
      <xdr:colOff>152400</xdr:colOff>
      <xdr:row>70</xdr:row>
      <xdr:rowOff>128498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129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77488</xdr:rowOff>
    </xdr:from>
    <xdr:to>
      <xdr:col>24</xdr:col>
      <xdr:colOff>63500</xdr:colOff>
      <xdr:row>74</xdr:row>
      <xdr:rowOff>97981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3797300" y="12764788"/>
          <a:ext cx="838200" cy="20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74675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2763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96248</xdr:rowOff>
    </xdr:from>
    <xdr:to>
      <xdr:col>24</xdr:col>
      <xdr:colOff>114300</xdr:colOff>
      <xdr:row>78</xdr:row>
      <xdr:rowOff>26398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297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71365</xdr:rowOff>
    </xdr:from>
    <xdr:to>
      <xdr:col>19</xdr:col>
      <xdr:colOff>177800</xdr:colOff>
      <xdr:row>74</xdr:row>
      <xdr:rowOff>97981</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2758665"/>
          <a:ext cx="889000" cy="2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89063</xdr:rowOff>
    </xdr:from>
    <xdr:to>
      <xdr:col>20</xdr:col>
      <xdr:colOff>38100</xdr:colOff>
      <xdr:row>78</xdr:row>
      <xdr:rowOff>19213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29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10340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30111" y="13383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71365</xdr:rowOff>
    </xdr:from>
    <xdr:to>
      <xdr:col>15</xdr:col>
      <xdr:colOff>50800</xdr:colOff>
      <xdr:row>78</xdr:row>
      <xdr:rowOff>76279</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2758665"/>
          <a:ext cx="889000" cy="690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148548</xdr:rowOff>
    </xdr:from>
    <xdr:to>
      <xdr:col>15</xdr:col>
      <xdr:colOff>101600</xdr:colOff>
      <xdr:row>78</xdr:row>
      <xdr:rowOff>78698</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50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69825</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41111" y="13442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168945</xdr:rowOff>
    </xdr:from>
    <xdr:to>
      <xdr:col>10</xdr:col>
      <xdr:colOff>114300</xdr:colOff>
      <xdr:row>78</xdr:row>
      <xdr:rowOff>76279</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027695"/>
          <a:ext cx="889000" cy="42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59982</xdr:rowOff>
    </xdr:from>
    <xdr:to>
      <xdr:col>10</xdr:col>
      <xdr:colOff>165100</xdr:colOff>
      <xdr:row>78</xdr:row>
      <xdr:rowOff>161582</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43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152709</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525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40404</xdr:rowOff>
    </xdr:from>
    <xdr:to>
      <xdr:col>6</xdr:col>
      <xdr:colOff>38100</xdr:colOff>
      <xdr:row>78</xdr:row>
      <xdr:rowOff>142004</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413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133131</xdr:rowOff>
    </xdr:from>
    <xdr:ext cx="534377"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63111" y="13506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26688</xdr:rowOff>
    </xdr:from>
    <xdr:to>
      <xdr:col>24</xdr:col>
      <xdr:colOff>114300</xdr:colOff>
      <xdr:row>74</xdr:row>
      <xdr:rowOff>128288</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271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49565</xdr:rowOff>
    </xdr:from>
    <xdr:ext cx="534377"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2565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47181</xdr:rowOff>
    </xdr:from>
    <xdr:to>
      <xdr:col>20</xdr:col>
      <xdr:colOff>38100</xdr:colOff>
      <xdr:row>74</xdr:row>
      <xdr:rowOff>148781</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273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165308</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30111" y="12509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20565</xdr:rowOff>
    </xdr:from>
    <xdr:to>
      <xdr:col>15</xdr:col>
      <xdr:colOff>101600</xdr:colOff>
      <xdr:row>74</xdr:row>
      <xdr:rowOff>122165</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2707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138692</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41111" y="12483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25479</xdr:rowOff>
    </xdr:from>
    <xdr:to>
      <xdr:col>10</xdr:col>
      <xdr:colOff>165100</xdr:colOff>
      <xdr:row>78</xdr:row>
      <xdr:rowOff>127079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398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143606</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52111" y="13173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118145</xdr:rowOff>
    </xdr:from>
    <xdr:to>
      <xdr:col>6</xdr:col>
      <xdr:colOff>38100</xdr:colOff>
      <xdr:row>76</xdr:row>
      <xdr:rowOff>48295</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297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64822</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63111" y="12752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150000</xdr:rowOff>
    </xdr:from>
    <xdr:to>
      <xdr:col>24</xdr:col>
      <xdr:colOff>62865</xdr:colOff>
      <xdr:row>98</xdr:row>
      <xdr:rowOff>14897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9050"/>
          <a:ext cx="1270" cy="1407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18724</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2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14897</xdr:rowOff>
    </xdr:from>
    <xdr:to>
      <xdr:col>24</xdr:col>
      <xdr:colOff>152400</xdr:colOff>
      <xdr:row>98</xdr:row>
      <xdr:rowOff>14897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16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96677</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84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150000</xdr:rowOff>
    </xdr:from>
    <xdr:to>
      <xdr:col>24</xdr:col>
      <xdr:colOff>152400</xdr:colOff>
      <xdr:row>89</xdr:row>
      <xdr:rowOff>150000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9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25412</xdr:rowOff>
    </xdr:from>
    <xdr:to>
      <xdr:col>24</xdr:col>
      <xdr:colOff>63500</xdr:colOff>
      <xdr:row>95</xdr:row>
      <xdr:rowOff>9474</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141712"/>
          <a:ext cx="838200" cy="15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124565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4123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146138</xdr:rowOff>
    </xdr:from>
    <xdr:to>
      <xdr:col>24</xdr:col>
      <xdr:colOff>114300</xdr:colOff>
      <xdr:row>96</xdr:row>
      <xdr:rowOff>76288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3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25412</xdr:rowOff>
    </xdr:from>
    <xdr:to>
      <xdr:col>19</xdr:col>
      <xdr:colOff>177800</xdr:colOff>
      <xdr:row>96</xdr:row>
      <xdr:rowOff>5181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141712"/>
          <a:ext cx="889000" cy="322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12078</xdr:rowOff>
    </xdr:from>
    <xdr:to>
      <xdr:col>20</xdr:col>
      <xdr:colOff>38100</xdr:colOff>
      <xdr:row>95</xdr:row>
      <xdr:rowOff>113678</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99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104805</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392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5181</xdr:rowOff>
    </xdr:from>
    <xdr:to>
      <xdr:col>15</xdr:col>
      <xdr:colOff>50800</xdr:colOff>
      <xdr:row>96</xdr:row>
      <xdr:rowOff>27420</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019300" y="16464381"/>
          <a:ext cx="889000" cy="22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101994</xdr:rowOff>
    </xdr:from>
    <xdr:to>
      <xdr:col>15</xdr:col>
      <xdr:colOff>101600</xdr:colOff>
      <xdr:row>97</xdr:row>
      <xdr:rowOff>32144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23271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3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27420</xdr:rowOff>
    </xdr:from>
    <xdr:to>
      <xdr:col>10</xdr:col>
      <xdr:colOff>114300</xdr:colOff>
      <xdr:row>96</xdr:row>
      <xdr:rowOff>86500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486620"/>
          <a:ext cx="889000" cy="59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132601</xdr:rowOff>
    </xdr:from>
    <xdr:to>
      <xdr:col>10</xdr:col>
      <xdr:colOff>165100</xdr:colOff>
      <xdr:row>97</xdr:row>
      <xdr:rowOff>62751</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53878</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68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142278</xdr:rowOff>
    </xdr:from>
    <xdr:to>
      <xdr:col>6</xdr:col>
      <xdr:colOff>38100</xdr:colOff>
      <xdr:row>97</xdr:row>
      <xdr:rowOff>72428</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63555</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6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130124</xdr:rowOff>
    </xdr:from>
    <xdr:to>
      <xdr:col>24</xdr:col>
      <xdr:colOff>114300</xdr:colOff>
      <xdr:row>95</xdr:row>
      <xdr:rowOff>60274</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246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153001</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097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146062</xdr:rowOff>
    </xdr:from>
    <xdr:to>
      <xdr:col>20</xdr:col>
      <xdr:colOff>38100</xdr:colOff>
      <xdr:row>94</xdr:row>
      <xdr:rowOff>76212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090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92739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5866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125831</xdr:rowOff>
    </xdr:from>
    <xdr:to>
      <xdr:col>15</xdr:col>
      <xdr:colOff>101600</xdr:colOff>
      <xdr:row>96</xdr:row>
      <xdr:rowOff>55981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413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72508</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188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148070</xdr:rowOff>
    </xdr:from>
    <xdr:to>
      <xdr:col>10</xdr:col>
      <xdr:colOff>165100</xdr:colOff>
      <xdr:row>96</xdr:row>
      <xdr:rowOff>78220</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43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94747</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211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35700</xdr:rowOff>
    </xdr:from>
    <xdr:to>
      <xdr:col>6</xdr:col>
      <xdr:colOff>38100</xdr:colOff>
      <xdr:row>96</xdr:row>
      <xdr:rowOff>137300</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494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153827</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270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164384</xdr:rowOff>
    </xdr:from>
    <xdr:to>
      <xdr:col>54</xdr:col>
      <xdr:colOff>189865</xdr:colOff>
      <xdr:row>37</xdr:row>
      <xdr:rowOff>2581</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307884"/>
          <a:ext cx="1270" cy="1038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6408</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350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2581</xdr:rowOff>
    </xdr:from>
    <xdr:to>
      <xdr:col>55</xdr:col>
      <xdr:colOff>88900</xdr:colOff>
      <xdr:row>37</xdr:row>
      <xdr:rowOff>2581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346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111061</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5083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164384</xdr:rowOff>
    </xdr:from>
    <xdr:to>
      <xdr:col>55</xdr:col>
      <xdr:colOff>88900</xdr:colOff>
      <xdr:row>30</xdr:row>
      <xdr:rowOff>164384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307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90738</xdr:rowOff>
    </xdr:from>
    <xdr:to>
      <xdr:col>55</xdr:col>
      <xdr:colOff>0</xdr:colOff>
      <xdr:row>34</xdr:row>
      <xdr:rowOff>86194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5748588"/>
          <a:ext cx="838200" cy="166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101265</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593056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122838</xdr:rowOff>
    </xdr:from>
    <xdr:to>
      <xdr:col>55</xdr:col>
      <xdr:colOff>50800</xdr:colOff>
      <xdr:row>35</xdr:row>
      <xdr:rowOff>52988</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5952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143481</xdr:rowOff>
    </xdr:from>
    <xdr:to>
      <xdr:col>50</xdr:col>
      <xdr:colOff>114300</xdr:colOff>
      <xdr:row>34</xdr:row>
      <xdr:rowOff>86194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5286981"/>
          <a:ext cx="889000" cy="628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167872</xdr:rowOff>
    </xdr:from>
    <xdr:to>
      <xdr:col>50</xdr:col>
      <xdr:colOff>165100</xdr:colOff>
      <xdr:row>35</xdr:row>
      <xdr:rowOff>98022</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599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89149</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89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143481</xdr:rowOff>
    </xdr:from>
    <xdr:to>
      <xdr:col>45</xdr:col>
      <xdr:colOff>177800</xdr:colOff>
      <xdr:row>35</xdr:row>
      <xdr:rowOff>137030</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5286981"/>
          <a:ext cx="889000" cy="850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38105</xdr:rowOff>
    </xdr:from>
    <xdr:to>
      <xdr:col>46</xdr:col>
      <xdr:colOff>38100</xdr:colOff>
      <xdr:row>32</xdr:row>
      <xdr:rowOff>139705</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55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130832</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5617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67334</xdr:rowOff>
    </xdr:from>
    <xdr:to>
      <xdr:col>41</xdr:col>
      <xdr:colOff>50800</xdr:colOff>
      <xdr:row>35</xdr:row>
      <xdr:rowOff>137030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068084"/>
          <a:ext cx="889000" cy="69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143920</xdr:rowOff>
    </xdr:from>
    <xdr:to>
      <xdr:col>41</xdr:col>
      <xdr:colOff>101600</xdr:colOff>
      <xdr:row>36</xdr:row>
      <xdr:rowOff>74070</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144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65197</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2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155349</xdr:rowOff>
    </xdr:from>
    <xdr:to>
      <xdr:col>36</xdr:col>
      <xdr:colOff>165100</xdr:colOff>
      <xdr:row>36</xdr:row>
      <xdr:rowOff>85499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5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76626</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05111" y="624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39938</xdr:rowOff>
    </xdr:from>
    <xdr:to>
      <xdr:col>55</xdr:col>
      <xdr:colOff>50800</xdr:colOff>
      <xdr:row>33</xdr:row>
      <xdr:rowOff>141538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569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62815</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5549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35394</xdr:rowOff>
    </xdr:from>
    <xdr:to>
      <xdr:col>50</xdr:col>
      <xdr:colOff>165100</xdr:colOff>
      <xdr:row>34</xdr:row>
      <xdr:rowOff>136994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586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153521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5639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92681</xdr:rowOff>
    </xdr:from>
    <xdr:to>
      <xdr:col>46</xdr:col>
      <xdr:colOff>38100</xdr:colOff>
      <xdr:row>31</xdr:row>
      <xdr:rowOff>22831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523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29</xdr:row>
      <xdr:rowOff>39358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5011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86230</xdr:rowOff>
    </xdr:from>
    <xdr:to>
      <xdr:col>41</xdr:col>
      <xdr:colOff>101600</xdr:colOff>
      <xdr:row>36</xdr:row>
      <xdr:rowOff>16380</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08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32907</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586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16534</xdr:rowOff>
    </xdr:from>
    <xdr:to>
      <xdr:col>36</xdr:col>
      <xdr:colOff>165100</xdr:colOff>
      <xdr:row>35</xdr:row>
      <xdr:rowOff>118134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1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134661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5792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42060</xdr:rowOff>
    </xdr:from>
    <xdr:to>
      <xdr:col>54</xdr:col>
      <xdr:colOff>189865</xdr:colOff>
      <xdr:row>59</xdr:row>
      <xdr:rowOff>68671</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786010"/>
          <a:ext cx="1270" cy="13982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72498</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88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68671</xdr:rowOff>
    </xdr:from>
    <xdr:to>
      <xdr:col>55</xdr:col>
      <xdr:colOff>88900</xdr:colOff>
      <xdr:row>59</xdr:row>
      <xdr:rowOff>68671</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842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160187</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561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42060</xdr:rowOff>
    </xdr:from>
    <xdr:to>
      <xdr:col>55</xdr:col>
      <xdr:colOff>88900</xdr:colOff>
      <xdr:row>51</xdr:row>
      <xdr:rowOff>42060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786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161046</xdr:rowOff>
    </xdr:from>
    <xdr:to>
      <xdr:col>55</xdr:col>
      <xdr:colOff>0</xdr:colOff>
      <xdr:row>59</xdr:row>
      <xdr:rowOff>22559</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9639300" y="10105146"/>
          <a:ext cx="838200" cy="32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60107</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8327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37230</xdr:rowOff>
    </xdr:from>
    <xdr:to>
      <xdr:col>55</xdr:col>
      <xdr:colOff>50800</xdr:colOff>
      <xdr:row>58</xdr:row>
      <xdr:rowOff>138830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981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161046</xdr:rowOff>
    </xdr:from>
    <xdr:to>
      <xdr:col>50</xdr:col>
      <xdr:colOff>114300</xdr:colOff>
      <xdr:row>59</xdr:row>
      <xdr:rowOff>26834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10105146"/>
          <a:ext cx="889000" cy="37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20232</xdr:rowOff>
    </xdr:from>
    <xdr:to>
      <xdr:col>50</xdr:col>
      <xdr:colOff>165100</xdr:colOff>
      <xdr:row>58</xdr:row>
      <xdr:rowOff>121832</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64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138359</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39795" y="9739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105250</xdr:rowOff>
    </xdr:from>
    <xdr:to>
      <xdr:col>45</xdr:col>
      <xdr:colOff>177800</xdr:colOff>
      <xdr:row>59</xdr:row>
      <xdr:rowOff>26834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7861300" y="10049350"/>
          <a:ext cx="889000" cy="93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12931</xdr:rowOff>
    </xdr:from>
    <xdr:to>
      <xdr:col>46</xdr:col>
      <xdr:colOff>38100</xdr:colOff>
      <xdr:row>58</xdr:row>
      <xdr:rowOff>114531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5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131058</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50795" y="9732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105250</xdr:rowOff>
    </xdr:from>
    <xdr:to>
      <xdr:col>41</xdr:col>
      <xdr:colOff>50800</xdr:colOff>
      <xdr:row>58</xdr:row>
      <xdr:rowOff>155860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6972300" y="10049350"/>
          <a:ext cx="889000" cy="50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13360</xdr:rowOff>
    </xdr:from>
    <xdr:to>
      <xdr:col>41</xdr:col>
      <xdr:colOff>101600</xdr:colOff>
      <xdr:row>58</xdr:row>
      <xdr:rowOff>114960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131487</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61795" y="9732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32093</xdr:rowOff>
    </xdr:from>
    <xdr:to>
      <xdr:col>36</xdr:col>
      <xdr:colOff>165100</xdr:colOff>
      <xdr:row>58</xdr:row>
      <xdr:rowOff>133693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76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150220</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672795" y="9751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143209</xdr:rowOff>
    </xdr:from>
    <xdr:to>
      <xdr:col>55</xdr:col>
      <xdr:colOff>50800</xdr:colOff>
      <xdr:row>59</xdr:row>
      <xdr:rowOff>73359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1008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58136</xdr:rowOff>
    </xdr:from>
    <xdr:ext cx="534377"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10002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110246</xdr:rowOff>
    </xdr:from>
    <xdr:to>
      <xdr:col>50</xdr:col>
      <xdr:colOff>165100</xdr:colOff>
      <xdr:row>59</xdr:row>
      <xdr:rowOff>40396</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10054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31523</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72111" y="10147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147484</xdr:rowOff>
    </xdr:from>
    <xdr:to>
      <xdr:col>46</xdr:col>
      <xdr:colOff>38100</xdr:colOff>
      <xdr:row>59</xdr:row>
      <xdr:rowOff>77634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1009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68761</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83111" y="1018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54450</xdr:rowOff>
    </xdr:from>
    <xdr:to>
      <xdr:col>41</xdr:col>
      <xdr:colOff>101600</xdr:colOff>
      <xdr:row>58</xdr:row>
      <xdr:rowOff>156050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9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147177</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10091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105060</xdr:rowOff>
    </xdr:from>
    <xdr:to>
      <xdr:col>36</xdr:col>
      <xdr:colOff>165100</xdr:colOff>
      <xdr:row>59</xdr:row>
      <xdr:rowOff>35210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1004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26337</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705111" y="10141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93152</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652"/>
          <a:ext cx="1270" cy="1418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39829</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93152</xdr:rowOff>
    </xdr:from>
    <xdr:to>
      <xdr:col>55</xdr:col>
      <xdr:colOff>88900</xdr:colOff>
      <xdr:row>70</xdr:row>
      <xdr:rowOff>93152</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118331</xdr:rowOff>
    </xdr:from>
    <xdr:to>
      <xdr:col>55</xdr:col>
      <xdr:colOff>0</xdr:colOff>
      <xdr:row>78</xdr:row>
      <xdr:rowOff>118422</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491431"/>
          <a:ext cx="838200" cy="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153136</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183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130259</xdr:rowOff>
    </xdr:from>
    <xdr:to>
      <xdr:col>55</xdr:col>
      <xdr:colOff>50800</xdr:colOff>
      <xdr:row>78</xdr:row>
      <xdr:rowOff>60409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3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83643</xdr:rowOff>
    </xdr:from>
    <xdr:to>
      <xdr:col>50</xdr:col>
      <xdr:colOff>114300</xdr:colOff>
      <xdr:row>78</xdr:row>
      <xdr:rowOff>118422</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456743"/>
          <a:ext cx="889000" cy="3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134953</xdr:rowOff>
    </xdr:from>
    <xdr:to>
      <xdr:col>50</xdr:col>
      <xdr:colOff>165100</xdr:colOff>
      <xdr:row>78</xdr:row>
      <xdr:rowOff>65103</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3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81630</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111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69438</xdr:rowOff>
    </xdr:from>
    <xdr:to>
      <xdr:col>45</xdr:col>
      <xdr:colOff>177800</xdr:colOff>
      <xdr:row>78</xdr:row>
      <xdr:rowOff>83643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42538"/>
          <a:ext cx="889000" cy="14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96394</xdr:rowOff>
    </xdr:from>
    <xdr:to>
      <xdr:col>46</xdr:col>
      <xdr:colOff>38100</xdr:colOff>
      <xdr:row>78</xdr:row>
      <xdr:rowOff>26544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298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43071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073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63362</xdr:rowOff>
    </xdr:from>
    <xdr:to>
      <xdr:col>41</xdr:col>
      <xdr:colOff>50800</xdr:colOff>
      <xdr:row>78</xdr:row>
      <xdr:rowOff>69438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436462"/>
          <a:ext cx="889000" cy="6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75558</xdr:rowOff>
    </xdr:from>
    <xdr:to>
      <xdr:col>41</xdr:col>
      <xdr:colOff>101600</xdr:colOff>
      <xdr:row>78</xdr:row>
      <xdr:rowOff>5708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277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22235</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05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99864</xdr:rowOff>
    </xdr:from>
    <xdr:to>
      <xdr:col>36</xdr:col>
      <xdr:colOff>165100</xdr:colOff>
      <xdr:row>78</xdr:row>
      <xdr:rowOff>30014</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0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46541</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76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67531</xdr:rowOff>
    </xdr:from>
    <xdr:to>
      <xdr:col>55</xdr:col>
      <xdr:colOff>50800</xdr:colOff>
      <xdr:row>78</xdr:row>
      <xdr:rowOff>169131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4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153908</xdr:rowOff>
    </xdr:from>
    <xdr:ext cx="469744"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5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67622</xdr:rowOff>
    </xdr:from>
    <xdr:to>
      <xdr:col>50</xdr:col>
      <xdr:colOff>165100</xdr:colOff>
      <xdr:row>78</xdr:row>
      <xdr:rowOff>169222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44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160349</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533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32843</xdr:rowOff>
    </xdr:from>
    <xdr:to>
      <xdr:col>46</xdr:col>
      <xdr:colOff>38100</xdr:colOff>
      <xdr:row>78</xdr:row>
      <xdr:rowOff>134443</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40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125570</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498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18638</xdr:rowOff>
    </xdr:from>
    <xdr:to>
      <xdr:col>41</xdr:col>
      <xdr:colOff>101600</xdr:colOff>
      <xdr:row>78</xdr:row>
      <xdr:rowOff>120238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9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111365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484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12562</xdr:rowOff>
    </xdr:from>
    <xdr:to>
      <xdr:col>36</xdr:col>
      <xdr:colOff>165100</xdr:colOff>
      <xdr:row>78</xdr:row>
      <xdr:rowOff>114162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8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105289</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47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127186</xdr:rowOff>
    </xdr:from>
    <xdr:to>
      <xdr:col>54</xdr:col>
      <xdr:colOff>189865</xdr:colOff>
      <xdr:row>98</xdr:row>
      <xdr:rowOff>82998</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729136"/>
          <a:ext cx="1270" cy="1155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86825</xdr:rowOff>
    </xdr:from>
    <xdr:ext cx="534377"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88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82998</xdr:rowOff>
    </xdr:from>
    <xdr:to>
      <xdr:col>55</xdr:col>
      <xdr:colOff>88900</xdr:colOff>
      <xdr:row>98</xdr:row>
      <xdr:rowOff>82998</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885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73863</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504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127186</xdr:rowOff>
    </xdr:from>
    <xdr:to>
      <xdr:col>55</xdr:col>
      <xdr:colOff>88900</xdr:colOff>
      <xdr:row>91</xdr:row>
      <xdr:rowOff>127186</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729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57386</xdr:rowOff>
    </xdr:from>
    <xdr:to>
      <xdr:col>55</xdr:col>
      <xdr:colOff>0</xdr:colOff>
      <xdr:row>97</xdr:row>
      <xdr:rowOff>133477</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688036"/>
          <a:ext cx="838200" cy="76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129229</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169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106352</xdr:rowOff>
    </xdr:from>
    <xdr:to>
      <xdr:col>55</xdr:col>
      <xdr:colOff>50800</xdr:colOff>
      <xdr:row>97</xdr:row>
      <xdr:rowOff>36502</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565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57386</xdr:rowOff>
    </xdr:from>
    <xdr:to>
      <xdr:col>50</xdr:col>
      <xdr:colOff>114300</xdr:colOff>
      <xdr:row>98</xdr:row>
      <xdr:rowOff>37909</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688036"/>
          <a:ext cx="889000" cy="151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72117</xdr:rowOff>
    </xdr:from>
    <xdr:to>
      <xdr:col>50</xdr:col>
      <xdr:colOff>165100</xdr:colOff>
      <xdr:row>97</xdr:row>
      <xdr:rowOff>2267</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53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18794</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30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129522</xdr:rowOff>
    </xdr:from>
    <xdr:to>
      <xdr:col>45</xdr:col>
      <xdr:colOff>177800</xdr:colOff>
      <xdr:row>98</xdr:row>
      <xdr:rowOff>37909</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588722"/>
          <a:ext cx="889000" cy="25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108564</xdr:rowOff>
    </xdr:from>
    <xdr:to>
      <xdr:col>46</xdr:col>
      <xdr:colOff>38100</xdr:colOff>
      <xdr:row>97</xdr:row>
      <xdr:rowOff>38714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56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55241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34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129522</xdr:rowOff>
    </xdr:from>
    <xdr:to>
      <xdr:col>41</xdr:col>
      <xdr:colOff>50800</xdr:colOff>
      <xdr:row>97</xdr:row>
      <xdr:rowOff>167452</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588722"/>
          <a:ext cx="889000" cy="209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106305</xdr:rowOff>
    </xdr:from>
    <xdr:to>
      <xdr:col>41</xdr:col>
      <xdr:colOff>101600</xdr:colOff>
      <xdr:row>97</xdr:row>
      <xdr:rowOff>36455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565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27582</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658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139461</xdr:rowOff>
    </xdr:from>
    <xdr:to>
      <xdr:col>36</xdr:col>
      <xdr:colOff>165100</xdr:colOff>
      <xdr:row>97</xdr:row>
      <xdr:rowOff>69611</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598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86138</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373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82677</xdr:rowOff>
    </xdr:from>
    <xdr:to>
      <xdr:col>55</xdr:col>
      <xdr:colOff>50800</xdr:colOff>
      <xdr:row>98</xdr:row>
      <xdr:rowOff>12827</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71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169054</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62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6586</xdr:rowOff>
    </xdr:from>
    <xdr:to>
      <xdr:col>50</xdr:col>
      <xdr:colOff>165100</xdr:colOff>
      <xdr:row>97</xdr:row>
      <xdr:rowOff>108186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63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99313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729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158559</xdr:rowOff>
    </xdr:from>
    <xdr:to>
      <xdr:col>46</xdr:col>
      <xdr:colOff>38100</xdr:colOff>
      <xdr:row>98</xdr:row>
      <xdr:rowOff>88709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789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79836</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881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78722</xdr:rowOff>
    </xdr:from>
    <xdr:to>
      <xdr:col>41</xdr:col>
      <xdr:colOff>101600</xdr:colOff>
      <xdr:row>97</xdr:row>
      <xdr:rowOff>8872</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53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25399</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313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116652</xdr:rowOff>
    </xdr:from>
    <xdr:to>
      <xdr:col>36</xdr:col>
      <xdr:colOff>165100</xdr:colOff>
      <xdr:row>98</xdr:row>
      <xdr:rowOff>46802</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4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37929</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84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110915</xdr:rowOff>
    </xdr:from>
    <xdr:to>
      <xdr:col>85</xdr:col>
      <xdr:colOff>126364</xdr:colOff>
      <xdr:row>38</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254415"/>
          <a:ext cx="1269" cy="1400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57592</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29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110915</xdr:rowOff>
    </xdr:from>
    <xdr:to>
      <xdr:col>86</xdr:col>
      <xdr:colOff>25400</xdr:colOff>
      <xdr:row>30</xdr:row>
      <xdr:rowOff>110915</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254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83053</xdr:rowOff>
    </xdr:from>
    <xdr:to>
      <xdr:col>85</xdr:col>
      <xdr:colOff>127000</xdr:colOff>
      <xdr:row>38</xdr:row>
      <xdr:rowOff>135540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598153"/>
          <a:ext cx="838200" cy="52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154909</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327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132032</xdr:rowOff>
    </xdr:from>
    <xdr:to>
      <xdr:col>85</xdr:col>
      <xdr:colOff>177800</xdr:colOff>
      <xdr:row>38</xdr:row>
      <xdr:rowOff>62182</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63311</xdr:rowOff>
    </xdr:from>
    <xdr:to>
      <xdr:col>81</xdr:col>
      <xdr:colOff>50800</xdr:colOff>
      <xdr:row>38</xdr:row>
      <xdr:rowOff>83053</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578411"/>
          <a:ext cx="889000" cy="1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160150</xdr:rowOff>
    </xdr:from>
    <xdr:to>
      <xdr:col>81</xdr:col>
      <xdr:colOff>101600</xdr:colOff>
      <xdr:row>38</xdr:row>
      <xdr:rowOff>90300</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106827</xdr:rowOff>
    </xdr:from>
    <xdr:ext cx="534377"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14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63311</xdr:rowOff>
    </xdr:from>
    <xdr:to>
      <xdr:col>76</xdr:col>
      <xdr:colOff>114300</xdr:colOff>
      <xdr:row>38</xdr:row>
      <xdr:rowOff>93752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3703300" y="6578411"/>
          <a:ext cx="889000" cy="30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165774</xdr:rowOff>
    </xdr:from>
    <xdr:to>
      <xdr:col>76</xdr:col>
      <xdr:colOff>165100</xdr:colOff>
      <xdr:row>38</xdr:row>
      <xdr:rowOff>95924</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112451</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25111" y="62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93752</xdr:rowOff>
    </xdr:from>
    <xdr:to>
      <xdr:col>71</xdr:col>
      <xdr:colOff>177800</xdr:colOff>
      <xdr:row>38</xdr:row>
      <xdr:rowOff>98388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608852"/>
          <a:ext cx="889000" cy="4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8789</xdr:rowOff>
    </xdr:from>
    <xdr:to>
      <xdr:col>72</xdr:col>
      <xdr:colOff>38100</xdr:colOff>
      <xdr:row>38</xdr:row>
      <xdr:rowOff>110389</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52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126916</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29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171369</xdr:rowOff>
    </xdr:from>
    <xdr:to>
      <xdr:col>67</xdr:col>
      <xdr:colOff>101600</xdr:colOff>
      <xdr:row>38</xdr:row>
      <xdr:rowOff>101519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51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118047</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29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84740</xdr:rowOff>
    </xdr:from>
    <xdr:to>
      <xdr:col>85</xdr:col>
      <xdr:colOff>177800</xdr:colOff>
      <xdr:row>39</xdr:row>
      <xdr:rowOff>14890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59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171117</xdr:rowOff>
    </xdr:from>
    <xdr:ext cx="378565"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5147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32253</xdr:rowOff>
    </xdr:from>
    <xdr:to>
      <xdr:col>81</xdr:col>
      <xdr:colOff>101600</xdr:colOff>
      <xdr:row>38</xdr:row>
      <xdr:rowOff>133853</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547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124980</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6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12511</xdr:rowOff>
    </xdr:from>
    <xdr:to>
      <xdr:col>76</xdr:col>
      <xdr:colOff>165100</xdr:colOff>
      <xdr:row>38</xdr:row>
      <xdr:rowOff>114111</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52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105238</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57428" y="6620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42952</xdr:rowOff>
    </xdr:from>
    <xdr:to>
      <xdr:col>72</xdr:col>
      <xdr:colOff>38100</xdr:colOff>
      <xdr:row>38</xdr:row>
      <xdr:rowOff>144552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55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135679</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6650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47588</xdr:rowOff>
    </xdr:from>
    <xdr:to>
      <xdr:col>67</xdr:col>
      <xdr:colOff>101600</xdr:colOff>
      <xdr:row>38</xdr:row>
      <xdr:rowOff>149188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56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140315</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65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71362</xdr:rowOff>
    </xdr:from>
    <xdr:to>
      <xdr:col>85</xdr:col>
      <xdr:colOff>126364</xdr:colOff>
      <xdr:row>78</xdr:row>
      <xdr:rowOff>135672</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244312"/>
          <a:ext cx="1269" cy="126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139499</xdr:rowOff>
    </xdr:from>
    <xdr:ext cx="378565"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512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135672</xdr:rowOff>
    </xdr:from>
    <xdr:to>
      <xdr:col>86</xdr:col>
      <xdr:colOff>25400</xdr:colOff>
      <xdr:row>78</xdr:row>
      <xdr:rowOff>135672</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508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18039</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2019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71362</xdr:rowOff>
    </xdr:from>
    <xdr:to>
      <xdr:col>86</xdr:col>
      <xdr:colOff>25400</xdr:colOff>
      <xdr:row>71</xdr:row>
      <xdr:rowOff>71362</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244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83697</xdr:rowOff>
    </xdr:from>
    <xdr:to>
      <xdr:col>85</xdr:col>
      <xdr:colOff>127000</xdr:colOff>
      <xdr:row>75</xdr:row>
      <xdr:rowOff>147743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2942447"/>
          <a:ext cx="838200" cy="6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17784</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30479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39357</xdr:rowOff>
    </xdr:from>
    <xdr:to>
      <xdr:col>85</xdr:col>
      <xdr:colOff>177800</xdr:colOff>
      <xdr:row>76</xdr:row>
      <xdr:rowOff>140957</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306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147743</xdr:rowOff>
    </xdr:from>
    <xdr:to>
      <xdr:col>81</xdr:col>
      <xdr:colOff>50800</xdr:colOff>
      <xdr:row>76</xdr:row>
      <xdr:rowOff>26493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3006493"/>
          <a:ext cx="889000" cy="5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57719</xdr:rowOff>
    </xdr:from>
    <xdr:to>
      <xdr:col>81</xdr:col>
      <xdr:colOff>101600</xdr:colOff>
      <xdr:row>76</xdr:row>
      <xdr:rowOff>159319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308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150446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180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26493</xdr:rowOff>
    </xdr:from>
    <xdr:to>
      <xdr:col>76</xdr:col>
      <xdr:colOff>114300</xdr:colOff>
      <xdr:row>76</xdr:row>
      <xdr:rowOff>85691</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3056693"/>
          <a:ext cx="889000" cy="59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79587</xdr:rowOff>
    </xdr:from>
    <xdr:to>
      <xdr:col>76</xdr:col>
      <xdr:colOff>165100</xdr:colOff>
      <xdr:row>77</xdr:row>
      <xdr:rowOff>9737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3109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864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20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85691</xdr:rowOff>
    </xdr:from>
    <xdr:to>
      <xdr:col>71</xdr:col>
      <xdr:colOff>177800</xdr:colOff>
      <xdr:row>76</xdr:row>
      <xdr:rowOff>92568</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3115891"/>
          <a:ext cx="889000" cy="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88506</xdr:rowOff>
    </xdr:from>
    <xdr:to>
      <xdr:col>72</xdr:col>
      <xdr:colOff>38100</xdr:colOff>
      <xdr:row>77</xdr:row>
      <xdr:rowOff>18656</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311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9783</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21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116816</xdr:rowOff>
    </xdr:from>
    <xdr:to>
      <xdr:col>67</xdr:col>
      <xdr:colOff>101600</xdr:colOff>
      <xdr:row>77</xdr:row>
      <xdr:rowOff>46966</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38093</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23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32897</xdr:rowOff>
    </xdr:from>
    <xdr:to>
      <xdr:col>85</xdr:col>
      <xdr:colOff>177800</xdr:colOff>
      <xdr:row>75</xdr:row>
      <xdr:rowOff>134497</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89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55774</xdr:rowOff>
    </xdr:from>
    <xdr:ext cx="599010"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743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96942</xdr:rowOff>
    </xdr:from>
    <xdr:to>
      <xdr:col>81</xdr:col>
      <xdr:colOff>101600</xdr:colOff>
      <xdr:row>76</xdr:row>
      <xdr:rowOff>27093</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95569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43619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181795" y="12730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147143</xdr:rowOff>
    </xdr:from>
    <xdr:to>
      <xdr:col>76</xdr:col>
      <xdr:colOff>165100</xdr:colOff>
      <xdr:row>76</xdr:row>
      <xdr:rowOff>77293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300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93820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781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34891</xdr:rowOff>
    </xdr:from>
    <xdr:to>
      <xdr:col>72</xdr:col>
      <xdr:colOff>38100</xdr:colOff>
      <xdr:row>76</xdr:row>
      <xdr:rowOff>136491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3065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153018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840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41768</xdr:rowOff>
    </xdr:from>
    <xdr:to>
      <xdr:col>67</xdr:col>
      <xdr:colOff>101600</xdr:colOff>
      <xdr:row>76</xdr:row>
      <xdr:rowOff>143368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3071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159894</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847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146862</xdr:rowOff>
    </xdr:from>
    <xdr:to>
      <xdr:col>85</xdr:col>
      <xdr:colOff>126364</xdr:colOff>
      <xdr:row>99</xdr:row>
      <xdr:rowOff>91388</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6317595" y="15577362"/>
          <a:ext cx="1269" cy="1487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95215</xdr:rowOff>
    </xdr:from>
    <xdr:ext cx="469744" cy="259045"/>
    <xdr:sp macro="" textlink="">
      <xdr:nvSpPr>
        <xdr:cNvPr id="673" name="積立金最小値テキスト">
          <a:extLst>
            <a:ext uri="{FF2B5EF4-FFF2-40B4-BE49-F238E27FC236}">
              <a16:creationId xmlns:a16="http://schemas.microsoft.com/office/drawing/2014/main" id="{00000000-0008-0000-0600-0000A1020000}"/>
            </a:ext>
          </a:extLst>
        </xdr:cNvPr>
        <xdr:cNvSpPr txBox="1"/>
      </xdr:nvSpPr>
      <xdr:spPr>
        <a:xfrm>
          <a:off x="16370300" y="17068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91388</xdr:rowOff>
    </xdr:from>
    <xdr:to>
      <xdr:col>86</xdr:col>
      <xdr:colOff>25400</xdr:colOff>
      <xdr:row>99</xdr:row>
      <xdr:rowOff>91388</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7064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93539</xdr:rowOff>
    </xdr:from>
    <xdr:ext cx="599010" cy="259045"/>
    <xdr:sp macro="" textlink="">
      <xdr:nvSpPr>
        <xdr:cNvPr id="675" name="積立金最大値テキスト">
          <a:extLst>
            <a:ext uri="{FF2B5EF4-FFF2-40B4-BE49-F238E27FC236}">
              <a16:creationId xmlns:a16="http://schemas.microsoft.com/office/drawing/2014/main" id="{00000000-0008-0000-0600-0000A3020000}"/>
            </a:ext>
          </a:extLst>
        </xdr:cNvPr>
        <xdr:cNvSpPr txBox="1"/>
      </xdr:nvSpPr>
      <xdr:spPr>
        <a:xfrm>
          <a:off x="16370300" y="15352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146862</xdr:rowOff>
    </xdr:from>
    <xdr:to>
      <xdr:col>86</xdr:col>
      <xdr:colOff>25400</xdr:colOff>
      <xdr:row>90</xdr:row>
      <xdr:rowOff>146862</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5577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51446</xdr:rowOff>
    </xdr:from>
    <xdr:to>
      <xdr:col>85</xdr:col>
      <xdr:colOff>127000</xdr:colOff>
      <xdr:row>98</xdr:row>
      <xdr:rowOff>68112</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5481300" y="16853546"/>
          <a:ext cx="838200" cy="166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97218</xdr:rowOff>
    </xdr:from>
    <xdr:ext cx="534377" cy="259045"/>
    <xdr:sp macro="" textlink="">
      <xdr:nvSpPr>
        <xdr:cNvPr id="678" name="積立金平均値テキスト">
          <a:extLst>
            <a:ext uri="{FF2B5EF4-FFF2-40B4-BE49-F238E27FC236}">
              <a16:creationId xmlns:a16="http://schemas.microsoft.com/office/drawing/2014/main" id="{00000000-0008-0000-0600-0000A6020000}"/>
            </a:ext>
          </a:extLst>
        </xdr:cNvPr>
        <xdr:cNvSpPr txBox="1"/>
      </xdr:nvSpPr>
      <xdr:spPr>
        <a:xfrm>
          <a:off x="16370300" y="16899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118791</xdr:rowOff>
    </xdr:from>
    <xdr:to>
      <xdr:col>85</xdr:col>
      <xdr:colOff>177800</xdr:colOff>
      <xdr:row>99</xdr:row>
      <xdr:rowOff>48941</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6268700" y="16920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68112</xdr:rowOff>
    </xdr:from>
    <xdr:to>
      <xdr:col>81</xdr:col>
      <xdr:colOff>50800</xdr:colOff>
      <xdr:row>98</xdr:row>
      <xdr:rowOff>95250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4592300" y="16870212"/>
          <a:ext cx="889000" cy="27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98070</xdr:rowOff>
    </xdr:from>
    <xdr:to>
      <xdr:col>81</xdr:col>
      <xdr:colOff>101600</xdr:colOff>
      <xdr:row>99</xdr:row>
      <xdr:rowOff>28220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5430500" y="16900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19347</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5214111" y="16992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95250</xdr:rowOff>
    </xdr:from>
    <xdr:to>
      <xdr:col>76</xdr:col>
      <xdr:colOff>114300</xdr:colOff>
      <xdr:row>98</xdr:row>
      <xdr:rowOff>162207</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3703300" y="16897350"/>
          <a:ext cx="889000" cy="6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144523</xdr:rowOff>
    </xdr:from>
    <xdr:to>
      <xdr:col>76</xdr:col>
      <xdr:colOff>165100</xdr:colOff>
      <xdr:row>99</xdr:row>
      <xdr:rowOff>74673</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4541500" y="1694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65800</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325111" y="17039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145309</xdr:rowOff>
    </xdr:from>
    <xdr:to>
      <xdr:col>71</xdr:col>
      <xdr:colOff>177800</xdr:colOff>
      <xdr:row>98</xdr:row>
      <xdr:rowOff>162207</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2814300" y="16947409"/>
          <a:ext cx="889000" cy="16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169461</xdr:rowOff>
    </xdr:from>
    <xdr:to>
      <xdr:col>72</xdr:col>
      <xdr:colOff>38100</xdr:colOff>
      <xdr:row>99</xdr:row>
      <xdr:rowOff>99611</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3652500" y="16971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90738</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3436111" y="1706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167162</xdr:rowOff>
    </xdr:from>
    <xdr:to>
      <xdr:col>67</xdr:col>
      <xdr:colOff>101600</xdr:colOff>
      <xdr:row>99</xdr:row>
      <xdr:rowOff>97312</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2763500" y="16969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88439</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547111" y="1706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646</xdr:rowOff>
    </xdr:from>
    <xdr:to>
      <xdr:col>85</xdr:col>
      <xdr:colOff>177800</xdr:colOff>
      <xdr:row>98</xdr:row>
      <xdr:rowOff>102246</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6268700" y="16802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23523</xdr:rowOff>
    </xdr:from>
    <xdr:ext cx="599010" cy="259045"/>
    <xdr:sp macro="" textlink="">
      <xdr:nvSpPr>
        <xdr:cNvPr id="697" name="積立金該当値テキスト">
          <a:extLst>
            <a:ext uri="{FF2B5EF4-FFF2-40B4-BE49-F238E27FC236}">
              <a16:creationId xmlns:a16="http://schemas.microsoft.com/office/drawing/2014/main" id="{00000000-0008-0000-0600-0000B9020000}"/>
            </a:ext>
          </a:extLst>
        </xdr:cNvPr>
        <xdr:cNvSpPr txBox="1"/>
      </xdr:nvSpPr>
      <xdr:spPr>
        <a:xfrm>
          <a:off x="16370300" y="16654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17312</xdr:rowOff>
    </xdr:from>
    <xdr:to>
      <xdr:col>81</xdr:col>
      <xdr:colOff>101600</xdr:colOff>
      <xdr:row>98</xdr:row>
      <xdr:rowOff>118912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5430500" y="1681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135439</xdr:rowOff>
    </xdr:from>
    <xdr:ext cx="59901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5181795" y="16594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44450</xdr:rowOff>
    </xdr:from>
    <xdr:to>
      <xdr:col>76</xdr:col>
      <xdr:colOff>165100</xdr:colOff>
      <xdr:row>98</xdr:row>
      <xdr:rowOff>146050</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4541500" y="1684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162577</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292795" y="16621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111407</xdr:rowOff>
    </xdr:from>
    <xdr:to>
      <xdr:col>72</xdr:col>
      <xdr:colOff>38100</xdr:colOff>
      <xdr:row>99</xdr:row>
      <xdr:rowOff>41557</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3652500" y="1691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58084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68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94509</xdr:rowOff>
    </xdr:from>
    <xdr:to>
      <xdr:col>67</xdr:col>
      <xdr:colOff>101600</xdr:colOff>
      <xdr:row>99</xdr:row>
      <xdr:rowOff>24659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2763500" y="1689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41186</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67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10574</xdr:rowOff>
    </xdr:from>
    <xdr:to>
      <xdr:col>116</xdr:col>
      <xdr:colOff>62864</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2159595" y="5154074"/>
          <a:ext cx="1269" cy="1631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2" name="投資及び出資金最小値テキスト">
          <a:extLst>
            <a:ext uri="{FF2B5EF4-FFF2-40B4-BE49-F238E27FC236}">
              <a16:creationId xmlns:a16="http://schemas.microsoft.com/office/drawing/2014/main" id="{00000000-0008-0000-0600-0000DC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128701</xdr:rowOff>
    </xdr:from>
    <xdr:ext cx="534377" cy="259045"/>
    <xdr:sp macro="" textlink="">
      <xdr:nvSpPr>
        <xdr:cNvPr id="734" name="投資及び出資金最大値テキスト">
          <a:extLst>
            <a:ext uri="{FF2B5EF4-FFF2-40B4-BE49-F238E27FC236}">
              <a16:creationId xmlns:a16="http://schemas.microsoft.com/office/drawing/2014/main" id="{00000000-0008-0000-0600-0000DE020000}"/>
            </a:ext>
          </a:extLst>
        </xdr:cNvPr>
        <xdr:cNvSpPr txBox="1"/>
      </xdr:nvSpPr>
      <xdr:spPr>
        <a:xfrm>
          <a:off x="22212300" y="4929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10574</xdr:rowOff>
    </xdr:from>
    <xdr:to>
      <xdr:col>116</xdr:col>
      <xdr:colOff>152400</xdr:colOff>
      <xdr:row>30</xdr:row>
      <xdr:rowOff>10574</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5154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110960</xdr:rowOff>
    </xdr:from>
    <xdr:ext cx="469744" cy="259045"/>
    <xdr:sp macro="" textlink="">
      <xdr:nvSpPr>
        <xdr:cNvPr id="737" name="投資及び出資金平均値テキスト">
          <a:extLst>
            <a:ext uri="{FF2B5EF4-FFF2-40B4-BE49-F238E27FC236}">
              <a16:creationId xmlns:a16="http://schemas.microsoft.com/office/drawing/2014/main" id="{00000000-0008-0000-0600-0000E1020000}"/>
            </a:ext>
          </a:extLst>
        </xdr:cNvPr>
        <xdr:cNvSpPr txBox="1"/>
      </xdr:nvSpPr>
      <xdr:spPr>
        <a:xfrm>
          <a:off x="22212300" y="64546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88084</xdr:rowOff>
    </xdr:from>
    <xdr:to>
      <xdr:col>116</xdr:col>
      <xdr:colOff>114300</xdr:colOff>
      <xdr:row>39</xdr:row>
      <xdr:rowOff>18234</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2110700" y="6603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92263</xdr:rowOff>
    </xdr:from>
    <xdr:to>
      <xdr:col>112</xdr:col>
      <xdr:colOff>38100</xdr:colOff>
      <xdr:row>39</xdr:row>
      <xdr:rowOff>22413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1272500" y="660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38941</xdr:rowOff>
    </xdr:from>
    <xdr:ext cx="469744"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088428" y="638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93229</xdr:rowOff>
    </xdr:from>
    <xdr:to>
      <xdr:col>107</xdr:col>
      <xdr:colOff>50800</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9545300" y="6779779"/>
          <a:ext cx="889000" cy="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127827</xdr:rowOff>
    </xdr:from>
    <xdr:to>
      <xdr:col>107</xdr:col>
      <xdr:colOff>101600</xdr:colOff>
      <xdr:row>39</xdr:row>
      <xdr:rowOff>57977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0383500" y="664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74504</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0199428" y="6418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93229</xdr:rowOff>
    </xdr:from>
    <xdr:to>
      <xdr:col>102</xdr:col>
      <xdr:colOff>114300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18656300" y="6779779"/>
          <a:ext cx="889000" cy="5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145038</xdr:rowOff>
    </xdr:from>
    <xdr:to>
      <xdr:col>102</xdr:col>
      <xdr:colOff>165100</xdr:colOff>
      <xdr:row>39</xdr:row>
      <xdr:rowOff>75188</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9494500" y="666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91715</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9310428" y="6435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147095</xdr:rowOff>
    </xdr:from>
    <xdr:to>
      <xdr:col>98</xdr:col>
      <xdr:colOff>38100</xdr:colOff>
      <xdr:row>39</xdr:row>
      <xdr:rowOff>77245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8605500" y="666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93772</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21428" y="6437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6" name="投資及び出資金該当値テキスト">
          <a:extLst>
            <a:ext uri="{FF2B5EF4-FFF2-40B4-BE49-F238E27FC236}">
              <a16:creationId xmlns:a16="http://schemas.microsoft.com/office/drawing/2014/main" id="{00000000-0008-0000-0600-0000F4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42429</xdr:rowOff>
    </xdr:from>
    <xdr:to>
      <xdr:col>102</xdr:col>
      <xdr:colOff>165100</xdr:colOff>
      <xdr:row>39</xdr:row>
      <xdr:rowOff>144029</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9494500" y="6728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135156</xdr:rowOff>
    </xdr:from>
    <xdr:ext cx="378565"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56017" y="682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35622</xdr:rowOff>
    </xdr:from>
    <xdr:to>
      <xdr:col>116</xdr:col>
      <xdr:colOff>62864</xdr:colOff>
      <xdr:row>59</xdr:row>
      <xdr:rowOff>98878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79572"/>
          <a:ext cx="1269" cy="1434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153749</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54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35622</xdr:rowOff>
    </xdr:from>
    <xdr:to>
      <xdr:col>116</xdr:col>
      <xdr:colOff>152400</xdr:colOff>
      <xdr:row>51</xdr:row>
      <xdr:rowOff>35622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79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57567</xdr:rowOff>
    </xdr:from>
    <xdr:to>
      <xdr:col>116</xdr:col>
      <xdr:colOff>63500</xdr:colOff>
      <xdr:row>59</xdr:row>
      <xdr:rowOff>58808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1323300" y="10173117"/>
          <a:ext cx="838200" cy="1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148908</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215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126031</xdr:rowOff>
    </xdr:from>
    <xdr:to>
      <xdr:col>116</xdr:col>
      <xdr:colOff>114300</xdr:colOff>
      <xdr:row>59</xdr:row>
      <xdr:rowOff>56181</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70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58808</xdr:rowOff>
    </xdr:from>
    <xdr:to>
      <xdr:col>111</xdr:col>
      <xdr:colOff>177800</xdr:colOff>
      <xdr:row>59</xdr:row>
      <xdr:rowOff>59984</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174358"/>
          <a:ext cx="889000" cy="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122929</xdr:rowOff>
    </xdr:from>
    <xdr:to>
      <xdr:col>112</xdr:col>
      <xdr:colOff>38100</xdr:colOff>
      <xdr:row>59</xdr:row>
      <xdr:rowOff>53079</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69606</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4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59984</xdr:rowOff>
    </xdr:from>
    <xdr:to>
      <xdr:col>107</xdr:col>
      <xdr:colOff>50800</xdr:colOff>
      <xdr:row>59</xdr:row>
      <xdr:rowOff>61258</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175534"/>
          <a:ext cx="889000" cy="1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114471</xdr:rowOff>
    </xdr:from>
    <xdr:to>
      <xdr:col>107</xdr:col>
      <xdr:colOff>101600</xdr:colOff>
      <xdr:row>59</xdr:row>
      <xdr:rowOff>44621</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8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61148</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3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61258</xdr:rowOff>
    </xdr:from>
    <xdr:to>
      <xdr:col>102</xdr:col>
      <xdr:colOff>114300</xdr:colOff>
      <xdr:row>59</xdr:row>
      <xdr:rowOff>62237</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76808"/>
          <a:ext cx="8890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131256</xdr:rowOff>
    </xdr:from>
    <xdr:to>
      <xdr:col>102</xdr:col>
      <xdr:colOff>165100</xdr:colOff>
      <xdr:row>59</xdr:row>
      <xdr:rowOff>61406</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7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77933</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50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130799</xdr:rowOff>
    </xdr:from>
    <xdr:to>
      <xdr:col>98</xdr:col>
      <xdr:colOff>38100</xdr:colOff>
      <xdr:row>59</xdr:row>
      <xdr:rowOff>60949</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74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77476</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50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6767</xdr:rowOff>
    </xdr:from>
    <xdr:to>
      <xdr:col>116</xdr:col>
      <xdr:colOff>114300</xdr:colOff>
      <xdr:row>59</xdr:row>
      <xdr:rowOff>108367</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22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104458</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48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8008</xdr:rowOff>
    </xdr:from>
    <xdr:to>
      <xdr:col>112</xdr:col>
      <xdr:colOff>38100</xdr:colOff>
      <xdr:row>59</xdr:row>
      <xdr:rowOff>109608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23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100735</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10216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9184</xdr:rowOff>
    </xdr:from>
    <xdr:to>
      <xdr:col>107</xdr:col>
      <xdr:colOff>101600</xdr:colOff>
      <xdr:row>59</xdr:row>
      <xdr:rowOff>110784</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2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101911</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10217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10458</xdr:rowOff>
    </xdr:from>
    <xdr:to>
      <xdr:col>102</xdr:col>
      <xdr:colOff>165100</xdr:colOff>
      <xdr:row>59</xdr:row>
      <xdr:rowOff>112058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2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103185</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10218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11437</xdr:rowOff>
    </xdr:from>
    <xdr:to>
      <xdr:col>98</xdr:col>
      <xdr:colOff>38100</xdr:colOff>
      <xdr:row>59</xdr:row>
      <xdr:rowOff>113037</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2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104164</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10219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6" name="繰出金グラフ枠">
          <a:extLst>
            <a:ext uri="{FF2B5EF4-FFF2-40B4-BE49-F238E27FC236}">
              <a16:creationId xmlns:a16="http://schemas.microsoft.com/office/drawing/2014/main" id="{00000000-0008-0000-0600-00004E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112146</xdr:rowOff>
    </xdr:from>
    <xdr:to>
      <xdr:col>116</xdr:col>
      <xdr:colOff>62864</xdr:colOff>
      <xdr:row>78</xdr:row>
      <xdr:rowOff>11157</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2159595" y="12113646"/>
          <a:ext cx="1269" cy="1270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14984</xdr:rowOff>
    </xdr:from>
    <xdr:ext cx="534377" cy="259045"/>
    <xdr:sp macro="" textlink="">
      <xdr:nvSpPr>
        <xdr:cNvPr id="848" name="繰出金最小値テキスト">
          <a:extLst>
            <a:ext uri="{FF2B5EF4-FFF2-40B4-BE49-F238E27FC236}">
              <a16:creationId xmlns:a16="http://schemas.microsoft.com/office/drawing/2014/main" id="{00000000-0008-0000-0600-000050030000}"/>
            </a:ext>
          </a:extLst>
        </xdr:cNvPr>
        <xdr:cNvSpPr txBox="1"/>
      </xdr:nvSpPr>
      <xdr:spPr>
        <a:xfrm>
          <a:off x="22212300" y="133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11157</xdr:rowOff>
    </xdr:from>
    <xdr:to>
      <xdr:col>116</xdr:col>
      <xdr:colOff>152400</xdr:colOff>
      <xdr:row>78</xdr:row>
      <xdr:rowOff>11157</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22072600" y="133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58823</xdr:rowOff>
    </xdr:from>
    <xdr:ext cx="599010" cy="259045"/>
    <xdr:sp macro="" textlink="">
      <xdr:nvSpPr>
        <xdr:cNvPr id="850" name="繰出金最大値テキスト">
          <a:extLst>
            <a:ext uri="{FF2B5EF4-FFF2-40B4-BE49-F238E27FC236}">
              <a16:creationId xmlns:a16="http://schemas.microsoft.com/office/drawing/2014/main" id="{00000000-0008-0000-0600-000052030000}"/>
            </a:ext>
          </a:extLst>
        </xdr:cNvPr>
        <xdr:cNvSpPr txBox="1"/>
      </xdr:nvSpPr>
      <xdr:spPr>
        <a:xfrm>
          <a:off x="22212300" y="11888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112146</xdr:rowOff>
    </xdr:from>
    <xdr:to>
      <xdr:col>116</xdr:col>
      <xdr:colOff>152400</xdr:colOff>
      <xdr:row>70</xdr:row>
      <xdr:rowOff>112146</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211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85827</xdr:rowOff>
    </xdr:from>
    <xdr:to>
      <xdr:col>116</xdr:col>
      <xdr:colOff>63500</xdr:colOff>
      <xdr:row>76</xdr:row>
      <xdr:rowOff>98309</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1323300" y="13116027"/>
          <a:ext cx="838200" cy="12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146036</xdr:rowOff>
    </xdr:from>
    <xdr:ext cx="534377" cy="259045"/>
    <xdr:sp macro="" textlink="">
      <xdr:nvSpPr>
        <xdr:cNvPr id="853" name="繰出金平均値テキスト">
          <a:extLst>
            <a:ext uri="{FF2B5EF4-FFF2-40B4-BE49-F238E27FC236}">
              <a16:creationId xmlns:a16="http://schemas.microsoft.com/office/drawing/2014/main" id="{00000000-0008-0000-0600-000055030000}"/>
            </a:ext>
          </a:extLst>
        </xdr:cNvPr>
        <xdr:cNvSpPr txBox="1"/>
      </xdr:nvSpPr>
      <xdr:spPr>
        <a:xfrm>
          <a:off x="22212300" y="12833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123159</xdr:rowOff>
    </xdr:from>
    <xdr:to>
      <xdr:col>116</xdr:col>
      <xdr:colOff>114300</xdr:colOff>
      <xdr:row>76</xdr:row>
      <xdr:rowOff>53308</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22110700" y="1298190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85827</xdr:rowOff>
    </xdr:from>
    <xdr:to>
      <xdr:col>111</xdr:col>
      <xdr:colOff>177800</xdr:colOff>
      <xdr:row>76</xdr:row>
      <xdr:rowOff>90300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0434300" y="13116027"/>
          <a:ext cx="889000" cy="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146652</xdr:rowOff>
    </xdr:from>
    <xdr:to>
      <xdr:col>112</xdr:col>
      <xdr:colOff>38100</xdr:colOff>
      <xdr:row>76</xdr:row>
      <xdr:rowOff>76802</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1272500" y="13005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93329</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056111" y="12780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27876</xdr:rowOff>
    </xdr:from>
    <xdr:to>
      <xdr:col>107</xdr:col>
      <xdr:colOff>50800</xdr:colOff>
      <xdr:row>76</xdr:row>
      <xdr:rowOff>90300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9545300" y="13058076"/>
          <a:ext cx="889000" cy="62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142400</xdr:rowOff>
    </xdr:from>
    <xdr:to>
      <xdr:col>107</xdr:col>
      <xdr:colOff>101600</xdr:colOff>
      <xdr:row>76</xdr:row>
      <xdr:rowOff>72551</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0383500" y="13001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89077</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167111" y="1277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27876</xdr:rowOff>
    </xdr:from>
    <xdr:to>
      <xdr:col>102</xdr:col>
      <xdr:colOff>114300</xdr:colOff>
      <xdr:row>76</xdr:row>
      <xdr:rowOff>62044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8656300" y="13058076"/>
          <a:ext cx="889000" cy="34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120043</xdr:rowOff>
    </xdr:from>
    <xdr:to>
      <xdr:col>102</xdr:col>
      <xdr:colOff>165100</xdr:colOff>
      <xdr:row>76</xdr:row>
      <xdr:rowOff>50192</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19494500" y="1297879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66720</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278111" y="12754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127991</xdr:rowOff>
    </xdr:from>
    <xdr:to>
      <xdr:col>98</xdr:col>
      <xdr:colOff>38100</xdr:colOff>
      <xdr:row>76</xdr:row>
      <xdr:rowOff>58141</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8605500" y="1298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74668</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8389111" y="1276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47509</xdr:rowOff>
    </xdr:from>
    <xdr:to>
      <xdr:col>116</xdr:col>
      <xdr:colOff>114300</xdr:colOff>
      <xdr:row>76</xdr:row>
      <xdr:rowOff>149109</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22110700" y="13077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25936</xdr:rowOff>
    </xdr:from>
    <xdr:ext cx="534377" cy="259045"/>
    <xdr:sp macro="" textlink="">
      <xdr:nvSpPr>
        <xdr:cNvPr id="872" name="繰出金該当値テキスト">
          <a:extLst>
            <a:ext uri="{FF2B5EF4-FFF2-40B4-BE49-F238E27FC236}">
              <a16:creationId xmlns:a16="http://schemas.microsoft.com/office/drawing/2014/main" id="{00000000-0008-0000-0600-000068030000}"/>
            </a:ext>
          </a:extLst>
        </xdr:cNvPr>
        <xdr:cNvSpPr txBox="1"/>
      </xdr:nvSpPr>
      <xdr:spPr>
        <a:xfrm>
          <a:off x="22212300" y="13056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35027</xdr:rowOff>
    </xdr:from>
    <xdr:to>
      <xdr:col>112</xdr:col>
      <xdr:colOff>38100</xdr:colOff>
      <xdr:row>76</xdr:row>
      <xdr:rowOff>136627</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1272500" y="13065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127754</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056111" y="13157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39500</xdr:rowOff>
    </xdr:from>
    <xdr:to>
      <xdr:col>107</xdr:col>
      <xdr:colOff>101600</xdr:colOff>
      <xdr:row>76</xdr:row>
      <xdr:rowOff>141100</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0383500" y="1306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132227</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167111" y="13162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148526</xdr:rowOff>
    </xdr:from>
    <xdr:to>
      <xdr:col>102</xdr:col>
      <xdr:colOff>165100</xdr:colOff>
      <xdr:row>76</xdr:row>
      <xdr:rowOff>78676</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19494500" y="1300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69803</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9278111" y="1310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11244</xdr:rowOff>
    </xdr:from>
    <xdr:to>
      <xdr:col>98</xdr:col>
      <xdr:colOff>38100</xdr:colOff>
      <xdr:row>76</xdr:row>
      <xdr:rowOff>112844</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8605500" y="13041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103971</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389111" y="13134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5" name="前年度繰上充用金グラフ枠">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7" name="前年度繰上充用金最小値テキスト">
          <a:extLst>
            <a:ext uri="{FF2B5EF4-FFF2-40B4-BE49-F238E27FC236}">
              <a16:creationId xmlns:a16="http://schemas.microsoft.com/office/drawing/2014/main" id="{00000000-0008-0000-0600-000081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9" name="前年度繰上充用金最大値テキスト">
          <a:extLst>
            <a:ext uri="{FF2B5EF4-FFF2-40B4-BE49-F238E27FC236}">
              <a16:creationId xmlns:a16="http://schemas.microsoft.com/office/drawing/2014/main" id="{00000000-0008-0000-0600-000083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2" name="前年度繰上充用金平均値テキスト">
          <a:extLst>
            <a:ext uri="{FF2B5EF4-FFF2-40B4-BE49-F238E27FC236}">
              <a16:creationId xmlns:a16="http://schemas.microsoft.com/office/drawing/2014/main" id="{00000000-0008-0000-0600-000086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1" name="前年度繰上充用金該当値テキスト">
          <a:extLst>
            <a:ext uri="{FF2B5EF4-FFF2-40B4-BE49-F238E27FC236}">
              <a16:creationId xmlns:a16="http://schemas.microsoft.com/office/drawing/2014/main" id="{00000000-0008-0000-0600-000099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0" name="正方形/長方形 929">
          <a:extLst>
            <a:ext uri="{FF2B5EF4-FFF2-40B4-BE49-F238E27FC236}">
              <a16:creationId xmlns:a16="http://schemas.microsoft.com/office/drawing/2014/main" id="{00000000-0008-0000-0600-0000A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歳出決算総額は、住民一人当たり</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964,109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円となっている。類似団体内平均値との差が大きなものとしては維持補修費が挙げられ、住民一人当たり</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53,810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円と類似団体内平均より</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35,760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円程多くなっている。また、補助費等が類似団体平均より</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55,000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円以上多い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198,209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円、扶助費が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14,000</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円以上多い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86,754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円となっている。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この要因として、維持補修費については、降雪の状況により大きく変動するが、冬期間の除排雪に要する経費がここ数年の豪雪に伴い高額で推移していることが挙げられる。また、扶助費については、高齢化率が山形県平均や全国平均よりも高いこと、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年度には小学生までの児童医療の無料化、さらに平成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年度には中学</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年生まで令和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年度からは高校</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年生まで対象範囲を拡大し医療費を無料化していることなど、社会保障関係経費が高い状況で推移していることが挙げられる。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88B711E-1422-477F-BDA5-B8A0B4176BB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8C2B7506-A5A0-41AB-8AA5-1D421E340D5C}"/>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EF077B84-44B4-46A1-A4E9-D88B993795F2}"/>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B44B292B-6AF0-443B-934B-13FE00219E18}"/>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876C02F-B63B-4353-8453-D56DF41D19E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C5200A68-4578-4FC0-81A7-A5D7CB9EDD1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70B0848-33F6-423A-83C3-C478E3994EE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8EA8816-3FC1-452D-A848-D1F10EB8C7F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ABF4394-9913-47CC-BD2E-62CBA58C2F2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142EAC64-5DE7-4F31-B9DA-50AEA9528F88}"/>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6,322
6,263
79.54
6,560,393
6,095,095
368,039
3,155,216
5,533,815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8B5D9FA-4F08-4C4E-9708-7178AD92B2A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AEF4C37-A808-4226-B36A-1DA497E7778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3821745-2F0B-4815-B628-B3A9C6BB5B5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8AAC9AF-0DF2-4DAB-A896-95D6D9F70AA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F78DC80-17B1-4121-8F6E-70BB26D3FE4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B02E8CCA-5E79-40C4-BCF3-AF0F63F01E3E}"/>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AAC8C785-2C74-49D2-8321-AF3CE158356C}"/>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40E950D3-2BF7-4F9C-81CB-54243218547E}"/>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7A1BF3EE-07B8-4067-9FD1-A0C7C8F64CA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D673B4C-7616-4580-B004-7B12A39FADD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7F46627F-ED9B-4980-ABFF-B178E435556A}"/>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E502E72A-9AF2-4FD8-B5D8-F77EEACD0E03}"/>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42838D8E-8B43-4104-9C70-8CB343427A01}"/>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771EB29A-3AE5-4F92-A1E8-90AFABFA15F5}"/>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1F6B64C-E272-4B4E-9875-ACE6C017E42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41520D87-F956-42D9-BCF9-9FAB9894AA1E}"/>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9C7EE6C-755E-4DAE-8107-3E9EA6087D7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8553FCE7-8742-48C6-B10D-876B5B88BFA9}"/>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E31FCFCF-E504-43D2-A639-042FA0800DEF}"/>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6FA8CFC6-6585-4423-8DE9-4E74DB250831}"/>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117BD25-72A3-477C-B14E-6FEC5DB971A2}"/>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51628ED4-748B-43A9-A1E6-3CF3DF17DFAB}"/>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F8E36131-12CD-4E24-A0D2-38F30F22EAF7}"/>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67026EAA-8468-4F91-A96D-CA97C459D5D8}"/>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7CF8A320-6BED-432A-A266-23D15A40D681}"/>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1345A4BE-F639-4D04-93DA-7A9C86416FA6}"/>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E6368CA3-3543-47A2-A3DA-FFB852C69849}"/>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32FA3A3-AF78-4D07-89E6-A50A6E95D28F}"/>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4C464B43-1CDA-40FB-B3D2-AAFCA970BD36}"/>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DF29D6FA-B0EA-440E-AAB5-6BA3E8EC0019}"/>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201980D-3EE5-4B7C-9931-88700AB75E36}"/>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A9283A29-29CD-4FB4-B0F6-03310C4097B3}"/>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3D83549E-3E71-45E3-8C69-915482385DAC}"/>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81F03117-DEE3-4A05-ADEC-AE48B962CCFF}"/>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5DE82A77-8E68-481D-B99A-810E4E0FB2C1}"/>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4AE82290-32E8-474B-9F06-3C1271C02C55}"/>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34</xdr:row>
      <xdr:rowOff>160763</xdr:rowOff>
    </xdr:from>
    <xdr:ext cx="467179" cy="259045"/>
    <xdr:sp macro="" textlink="">
      <xdr:nvSpPr>
        <xdr:cNvPr id="48" name="テキスト ボックス 47">
          <a:extLst>
            <a:ext uri="{FF2B5EF4-FFF2-40B4-BE49-F238E27FC236}">
              <a16:creationId xmlns:a16="http://schemas.microsoft.com/office/drawing/2014/main" id="{D5D39D2B-641F-44C7-9478-6EBE751D9DA1}"/>
            </a:ext>
          </a:extLst>
        </xdr:cNvPr>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5B812643-8AB1-4EEB-ACA8-3D7F5D1E2CC9}"/>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BBB7668A-6CC4-444C-84B9-F31841342B97}"/>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93C871E-2B29-4BE8-ADCD-3D9893C1EC6C}"/>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A0CDACE0-B9CE-45A4-B794-CA06A3A887FD}"/>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D7870EAB-C39E-438E-8B61-F2FA89A0D09E}"/>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FC0925AB-1B35-4AC7-8F51-1494C1D5EA9F}"/>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A1A91A08-E035-4DEF-94C4-3C700483BF9D}"/>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C23B89B2-6410-4731-99DC-49E66F40EC5A}"/>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E98186BB-408D-4BCB-83E3-51332C5E0401}"/>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164084</xdr:rowOff>
    </xdr:from>
    <xdr:to>
      <xdr:col>24</xdr:col>
      <xdr:colOff>62865</xdr:colOff>
      <xdr:row>38</xdr:row>
      <xdr:rowOff>62847</xdr:rowOff>
    </xdr:to>
    <xdr:cxnSp macro="">
      <xdr:nvCxnSpPr>
        <xdr:cNvPr id="58" name="直線コネクタ 57">
          <a:extLst>
            <a:ext uri="{FF2B5EF4-FFF2-40B4-BE49-F238E27FC236}">
              <a16:creationId xmlns:a16="http://schemas.microsoft.com/office/drawing/2014/main" id="{A4B532F7-64F1-4029-96AB-4F3A46C925B2}"/>
            </a:ext>
          </a:extLst>
        </xdr:cNvPr>
        <xdr:cNvCxnSpPr/>
      </xdr:nvCxnSpPr>
      <xdr:spPr>
        <a:xfrm flipV="1">
          <a:off x="4633595" y="5307584"/>
          <a:ext cx="1270" cy="1270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66674</xdr:rowOff>
    </xdr:from>
    <xdr:ext cx="469744" cy="259045"/>
    <xdr:sp macro="" textlink="">
      <xdr:nvSpPr>
        <xdr:cNvPr id="59" name="議会費最小値テキスト">
          <a:extLst>
            <a:ext uri="{FF2B5EF4-FFF2-40B4-BE49-F238E27FC236}">
              <a16:creationId xmlns:a16="http://schemas.microsoft.com/office/drawing/2014/main" id="{69A03960-2C6F-4C91-A362-A4EABB00EF39}"/>
            </a:ext>
          </a:extLst>
        </xdr:cNvPr>
        <xdr:cNvSpPr txBox="1"/>
      </xdr:nvSpPr>
      <xdr:spPr>
        <a:xfrm>
          <a:off x="4686300" y="6581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62847</xdr:rowOff>
    </xdr:from>
    <xdr:to>
      <xdr:col>24</xdr:col>
      <xdr:colOff>152400</xdr:colOff>
      <xdr:row>38</xdr:row>
      <xdr:rowOff>62847</xdr:rowOff>
    </xdr:to>
    <xdr:cxnSp macro="">
      <xdr:nvCxnSpPr>
        <xdr:cNvPr id="60" name="直線コネクタ 59">
          <a:extLst>
            <a:ext uri="{FF2B5EF4-FFF2-40B4-BE49-F238E27FC236}">
              <a16:creationId xmlns:a16="http://schemas.microsoft.com/office/drawing/2014/main" id="{12C2ADC1-5BD8-4DF7-BFEA-081F96CC35A4}"/>
            </a:ext>
          </a:extLst>
        </xdr:cNvPr>
        <xdr:cNvCxnSpPr/>
      </xdr:nvCxnSpPr>
      <xdr:spPr>
        <a:xfrm>
          <a:off x="4546600" y="6577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110761</xdr:rowOff>
    </xdr:from>
    <xdr:ext cx="534377" cy="259045"/>
    <xdr:sp macro="" textlink="">
      <xdr:nvSpPr>
        <xdr:cNvPr id="61" name="議会費最大値テキスト">
          <a:extLst>
            <a:ext uri="{FF2B5EF4-FFF2-40B4-BE49-F238E27FC236}">
              <a16:creationId xmlns:a16="http://schemas.microsoft.com/office/drawing/2014/main" id="{947DFFD1-B48C-48B0-AB74-9EA454E14EF5}"/>
            </a:ext>
          </a:extLst>
        </xdr:cNvPr>
        <xdr:cNvSpPr txBox="1"/>
      </xdr:nvSpPr>
      <xdr:spPr>
        <a:xfrm>
          <a:off x="4686300" y="508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16,576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164084</xdr:rowOff>
    </xdr:from>
    <xdr:to>
      <xdr:col>24</xdr:col>
      <xdr:colOff>152400</xdr:colOff>
      <xdr:row>30</xdr:row>
      <xdr:rowOff>164084</xdr:rowOff>
    </xdr:to>
    <xdr:cxnSp macro="">
      <xdr:nvCxnSpPr>
        <xdr:cNvPr id="62" name="直線コネクタ 61">
          <a:extLst>
            <a:ext uri="{FF2B5EF4-FFF2-40B4-BE49-F238E27FC236}">
              <a16:creationId xmlns:a16="http://schemas.microsoft.com/office/drawing/2014/main" id="{37C4B494-4C71-455A-812A-781CBFB8BB08}"/>
            </a:ext>
          </a:extLst>
        </xdr:cNvPr>
        <xdr:cNvCxnSpPr/>
      </xdr:nvCxnSpPr>
      <xdr:spPr>
        <a:xfrm>
          <a:off x="4546600" y="5307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75474</xdr:rowOff>
    </xdr:from>
    <xdr:to>
      <xdr:col>24</xdr:col>
      <xdr:colOff>63500</xdr:colOff>
      <xdr:row>34</xdr:row>
      <xdr:rowOff>95395</xdr:rowOff>
    </xdr:to>
    <xdr:cxnSp macro="">
      <xdr:nvCxnSpPr>
        <xdr:cNvPr id="63" name="直線コネクタ 62">
          <a:extLst>
            <a:ext uri="{FF2B5EF4-FFF2-40B4-BE49-F238E27FC236}">
              <a16:creationId xmlns:a16="http://schemas.microsoft.com/office/drawing/2014/main" id="{B0EFECC5-F4F3-4A9D-BFB1-803B495052D8}"/>
            </a:ext>
          </a:extLst>
        </xdr:cNvPr>
        <xdr:cNvCxnSpPr/>
      </xdr:nvCxnSpPr>
      <xdr:spPr>
        <a:xfrm flipV="1">
          <a:off x="3797300" y="5904774"/>
          <a:ext cx="838200" cy="1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141894</xdr:rowOff>
    </xdr:from>
    <xdr:ext cx="469744" cy="259045"/>
    <xdr:sp macro="" textlink="">
      <xdr:nvSpPr>
        <xdr:cNvPr id="64" name="議会費平均値テキスト">
          <a:extLst>
            <a:ext uri="{FF2B5EF4-FFF2-40B4-BE49-F238E27FC236}">
              <a16:creationId xmlns:a16="http://schemas.microsoft.com/office/drawing/2014/main" id="{0428DFFE-1CBF-41FF-91A3-860CE46674B0}"/>
            </a:ext>
          </a:extLst>
        </xdr:cNvPr>
        <xdr:cNvSpPr txBox="1"/>
      </xdr:nvSpPr>
      <xdr:spPr>
        <a:xfrm>
          <a:off x="4686300" y="59711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163467</xdr:rowOff>
    </xdr:from>
    <xdr:to>
      <xdr:col>24</xdr:col>
      <xdr:colOff>114300</xdr:colOff>
      <xdr:row>35</xdr:row>
      <xdr:rowOff>93617</xdr:rowOff>
    </xdr:to>
    <xdr:sp macro="" textlink="">
      <xdr:nvSpPr>
        <xdr:cNvPr id="65" name="フローチャート: 判断 64">
          <a:extLst>
            <a:ext uri="{FF2B5EF4-FFF2-40B4-BE49-F238E27FC236}">
              <a16:creationId xmlns:a16="http://schemas.microsoft.com/office/drawing/2014/main" id="{B6D6894F-B667-4AF5-B43E-33987F919B23}"/>
            </a:ext>
          </a:extLst>
        </xdr:cNvPr>
        <xdr:cNvSpPr/>
      </xdr:nvSpPr>
      <xdr:spPr>
        <a:xfrm>
          <a:off x="4584700" y="599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95395</xdr:rowOff>
    </xdr:from>
    <xdr:to>
      <xdr:col>19</xdr:col>
      <xdr:colOff>177800</xdr:colOff>
      <xdr:row>34</xdr:row>
      <xdr:rowOff>109655</xdr:rowOff>
    </xdr:to>
    <xdr:cxnSp macro="">
      <xdr:nvCxnSpPr>
        <xdr:cNvPr id="66" name="直線コネクタ 65">
          <a:extLst>
            <a:ext uri="{FF2B5EF4-FFF2-40B4-BE49-F238E27FC236}">
              <a16:creationId xmlns:a16="http://schemas.microsoft.com/office/drawing/2014/main" id="{931FB5C1-F934-4208-99CE-3D19568975D3}"/>
            </a:ext>
          </a:extLst>
        </xdr:cNvPr>
        <xdr:cNvCxnSpPr/>
      </xdr:nvCxnSpPr>
      <xdr:spPr>
        <a:xfrm flipV="1">
          <a:off x="2908300" y="5924695"/>
          <a:ext cx="889000" cy="14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29028</xdr:rowOff>
    </xdr:from>
    <xdr:to>
      <xdr:col>20</xdr:col>
      <xdr:colOff>38100</xdr:colOff>
      <xdr:row>35</xdr:row>
      <xdr:rowOff>130628</xdr:rowOff>
    </xdr:to>
    <xdr:sp macro="" textlink="">
      <xdr:nvSpPr>
        <xdr:cNvPr id="67" name="フローチャート: 判断 66">
          <a:extLst>
            <a:ext uri="{FF2B5EF4-FFF2-40B4-BE49-F238E27FC236}">
              <a16:creationId xmlns:a16="http://schemas.microsoft.com/office/drawing/2014/main" id="{F4F27179-8051-43AA-9F5C-F28682FC3A7D}"/>
            </a:ext>
          </a:extLst>
        </xdr:cNvPr>
        <xdr:cNvSpPr/>
      </xdr:nvSpPr>
      <xdr:spPr>
        <a:xfrm>
          <a:off x="3746500" y="602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121755</xdr:rowOff>
    </xdr:from>
    <xdr:ext cx="469744" cy="259045"/>
    <xdr:sp macro="" textlink="">
      <xdr:nvSpPr>
        <xdr:cNvPr id="68" name="テキスト ボックス 67">
          <a:extLst>
            <a:ext uri="{FF2B5EF4-FFF2-40B4-BE49-F238E27FC236}">
              <a16:creationId xmlns:a16="http://schemas.microsoft.com/office/drawing/2014/main" id="{9A2AB5CA-4BF1-4471-896E-B602B00D8E94}"/>
            </a:ext>
          </a:extLst>
        </xdr:cNvPr>
        <xdr:cNvSpPr txBox="1"/>
      </xdr:nvSpPr>
      <xdr:spPr>
        <a:xfrm>
          <a:off x="3562428" y="612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109655</xdr:rowOff>
    </xdr:from>
    <xdr:to>
      <xdr:col>15</xdr:col>
      <xdr:colOff>50800</xdr:colOff>
      <xdr:row>34</xdr:row>
      <xdr:rowOff>131318</xdr:rowOff>
    </xdr:to>
    <xdr:cxnSp macro="">
      <xdr:nvCxnSpPr>
        <xdr:cNvPr id="69" name="直線コネクタ 68">
          <a:extLst>
            <a:ext uri="{FF2B5EF4-FFF2-40B4-BE49-F238E27FC236}">
              <a16:creationId xmlns:a16="http://schemas.microsoft.com/office/drawing/2014/main" id="{9404E49C-2F03-4B9E-BB2D-453B01B9E8A2}"/>
            </a:ext>
          </a:extLst>
        </xdr:cNvPr>
        <xdr:cNvCxnSpPr/>
      </xdr:nvCxnSpPr>
      <xdr:spPr>
        <a:xfrm flipV="1">
          <a:off x="2019300" y="5938955"/>
          <a:ext cx="889000" cy="2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47861</xdr:rowOff>
    </xdr:from>
    <xdr:to>
      <xdr:col>15</xdr:col>
      <xdr:colOff>101600</xdr:colOff>
      <xdr:row>35</xdr:row>
      <xdr:rowOff>149461</xdr:rowOff>
    </xdr:to>
    <xdr:sp macro="" textlink="">
      <xdr:nvSpPr>
        <xdr:cNvPr id="70" name="フローチャート: 判断 69">
          <a:extLst>
            <a:ext uri="{FF2B5EF4-FFF2-40B4-BE49-F238E27FC236}">
              <a16:creationId xmlns:a16="http://schemas.microsoft.com/office/drawing/2014/main" id="{92D515D9-F00A-4719-AB4A-22C1D433B9A1}"/>
            </a:ext>
          </a:extLst>
        </xdr:cNvPr>
        <xdr:cNvSpPr/>
      </xdr:nvSpPr>
      <xdr:spPr>
        <a:xfrm>
          <a:off x="2857500" y="604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140588</xdr:rowOff>
    </xdr:from>
    <xdr:ext cx="469744" cy="259045"/>
    <xdr:sp macro="" textlink="">
      <xdr:nvSpPr>
        <xdr:cNvPr id="71" name="テキスト ボックス 70">
          <a:extLst>
            <a:ext uri="{FF2B5EF4-FFF2-40B4-BE49-F238E27FC236}">
              <a16:creationId xmlns:a16="http://schemas.microsoft.com/office/drawing/2014/main" id="{6DA42692-A18C-4814-ABFC-5EBBED1B6950}"/>
            </a:ext>
          </a:extLst>
        </xdr:cNvPr>
        <xdr:cNvSpPr txBox="1"/>
      </xdr:nvSpPr>
      <xdr:spPr>
        <a:xfrm>
          <a:off x="2673428" y="614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131318</xdr:rowOff>
    </xdr:from>
    <xdr:to>
      <xdr:col>10</xdr:col>
      <xdr:colOff>114300</xdr:colOff>
      <xdr:row>34</xdr:row>
      <xdr:rowOff>133713</xdr:rowOff>
    </xdr:to>
    <xdr:cxnSp macro="">
      <xdr:nvCxnSpPr>
        <xdr:cNvPr id="72" name="直線コネクタ 71">
          <a:extLst>
            <a:ext uri="{FF2B5EF4-FFF2-40B4-BE49-F238E27FC236}">
              <a16:creationId xmlns:a16="http://schemas.microsoft.com/office/drawing/2014/main" id="{639CCEA9-ABB0-4D15-A094-2D7082A224BD}"/>
            </a:ext>
          </a:extLst>
        </xdr:cNvPr>
        <xdr:cNvCxnSpPr/>
      </xdr:nvCxnSpPr>
      <xdr:spPr>
        <a:xfrm flipV="1">
          <a:off x="1130300" y="5960618"/>
          <a:ext cx="889000" cy="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16184</xdr:rowOff>
    </xdr:from>
    <xdr:to>
      <xdr:col>10</xdr:col>
      <xdr:colOff>165100</xdr:colOff>
      <xdr:row>35</xdr:row>
      <xdr:rowOff>117784</xdr:rowOff>
    </xdr:to>
    <xdr:sp macro="" textlink="">
      <xdr:nvSpPr>
        <xdr:cNvPr id="73" name="フローチャート: 判断 72">
          <a:extLst>
            <a:ext uri="{FF2B5EF4-FFF2-40B4-BE49-F238E27FC236}">
              <a16:creationId xmlns:a16="http://schemas.microsoft.com/office/drawing/2014/main" id="{C957F6A4-6608-45E9-98E5-6899732F3035}"/>
            </a:ext>
          </a:extLst>
        </xdr:cNvPr>
        <xdr:cNvSpPr/>
      </xdr:nvSpPr>
      <xdr:spPr>
        <a:xfrm>
          <a:off x="1968500" y="6016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108911</xdr:rowOff>
    </xdr:from>
    <xdr:ext cx="469744" cy="259045"/>
    <xdr:sp macro="" textlink="">
      <xdr:nvSpPr>
        <xdr:cNvPr id="74" name="テキスト ボックス 73">
          <a:extLst>
            <a:ext uri="{FF2B5EF4-FFF2-40B4-BE49-F238E27FC236}">
              <a16:creationId xmlns:a16="http://schemas.microsoft.com/office/drawing/2014/main" id="{F4A8EED2-CE3E-4B18-88CC-205DB9573DF0}"/>
            </a:ext>
          </a:extLst>
        </xdr:cNvPr>
        <xdr:cNvSpPr txBox="1"/>
      </xdr:nvSpPr>
      <xdr:spPr>
        <a:xfrm>
          <a:off x="1784428" y="610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49385</xdr:rowOff>
    </xdr:from>
    <xdr:to>
      <xdr:col>6</xdr:col>
      <xdr:colOff>38100</xdr:colOff>
      <xdr:row>35</xdr:row>
      <xdr:rowOff>150985</xdr:rowOff>
    </xdr:to>
    <xdr:sp macro="" textlink="">
      <xdr:nvSpPr>
        <xdr:cNvPr id="75" name="フローチャート: 判断 74">
          <a:extLst>
            <a:ext uri="{FF2B5EF4-FFF2-40B4-BE49-F238E27FC236}">
              <a16:creationId xmlns:a16="http://schemas.microsoft.com/office/drawing/2014/main" id="{1B168193-B50B-45A0-9311-AEF5A5FC969E}"/>
            </a:ext>
          </a:extLst>
        </xdr:cNvPr>
        <xdr:cNvSpPr/>
      </xdr:nvSpPr>
      <xdr:spPr>
        <a:xfrm>
          <a:off x="1079500" y="605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142112</xdr:rowOff>
    </xdr:from>
    <xdr:ext cx="469744" cy="259045"/>
    <xdr:sp macro="" textlink="">
      <xdr:nvSpPr>
        <xdr:cNvPr id="76" name="テキスト ボックス 75">
          <a:extLst>
            <a:ext uri="{FF2B5EF4-FFF2-40B4-BE49-F238E27FC236}">
              <a16:creationId xmlns:a16="http://schemas.microsoft.com/office/drawing/2014/main" id="{4E908B2B-A047-48E4-8A50-90DE2863B58E}"/>
            </a:ext>
          </a:extLst>
        </xdr:cNvPr>
        <xdr:cNvSpPr txBox="1"/>
      </xdr:nvSpPr>
      <xdr:spPr>
        <a:xfrm>
          <a:off x="895428" y="614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564053C2-A976-4B21-B0ED-4D70D60C050B}"/>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7E58000F-EF72-4F93-B4D9-4E3956818DFB}"/>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CEA39A75-AF96-48CD-B6E7-D329A03A4958}"/>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405BC278-8704-496D-9372-DF871395964E}"/>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EA8C2AA0-B231-485D-97F6-A7176901AF9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24674</xdr:rowOff>
    </xdr:from>
    <xdr:to>
      <xdr:col>24</xdr:col>
      <xdr:colOff>114300</xdr:colOff>
      <xdr:row>34</xdr:row>
      <xdr:rowOff>126274</xdr:rowOff>
    </xdr:to>
    <xdr:sp macro="" textlink="">
      <xdr:nvSpPr>
        <xdr:cNvPr id="82" name="楕円 81">
          <a:extLst>
            <a:ext uri="{FF2B5EF4-FFF2-40B4-BE49-F238E27FC236}">
              <a16:creationId xmlns:a16="http://schemas.microsoft.com/office/drawing/2014/main" id="{538BDFA5-C477-4C43-BFA5-1C6E8B7E3B9F}"/>
            </a:ext>
          </a:extLst>
        </xdr:cNvPr>
        <xdr:cNvSpPr/>
      </xdr:nvSpPr>
      <xdr:spPr>
        <a:xfrm>
          <a:off x="4584700" y="585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47551</xdr:rowOff>
    </xdr:from>
    <xdr:ext cx="534377" cy="259045"/>
    <xdr:sp macro="" textlink="">
      <xdr:nvSpPr>
        <xdr:cNvPr id="83" name="議会費該当値テキスト">
          <a:extLst>
            <a:ext uri="{FF2B5EF4-FFF2-40B4-BE49-F238E27FC236}">
              <a16:creationId xmlns:a16="http://schemas.microsoft.com/office/drawing/2014/main" id="{EBCBF8EE-9426-4D6F-9CEC-157C96898320}"/>
            </a:ext>
          </a:extLst>
        </xdr:cNvPr>
        <xdr:cNvSpPr txBox="1"/>
      </xdr:nvSpPr>
      <xdr:spPr>
        <a:xfrm>
          <a:off x="4686300" y="570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44595</xdr:rowOff>
    </xdr:from>
    <xdr:to>
      <xdr:col>20</xdr:col>
      <xdr:colOff>38100</xdr:colOff>
      <xdr:row>34</xdr:row>
      <xdr:rowOff>146195</xdr:rowOff>
    </xdr:to>
    <xdr:sp macro="" textlink="">
      <xdr:nvSpPr>
        <xdr:cNvPr id="84" name="楕円 83">
          <a:extLst>
            <a:ext uri="{FF2B5EF4-FFF2-40B4-BE49-F238E27FC236}">
              <a16:creationId xmlns:a16="http://schemas.microsoft.com/office/drawing/2014/main" id="{1A6F1191-ED30-4198-9D75-703059D5CE0B}"/>
            </a:ext>
          </a:extLst>
        </xdr:cNvPr>
        <xdr:cNvSpPr/>
      </xdr:nvSpPr>
      <xdr:spPr>
        <a:xfrm>
          <a:off x="3746500" y="587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162722</xdr:rowOff>
    </xdr:from>
    <xdr:ext cx="534377" cy="259045"/>
    <xdr:sp macro="" textlink="">
      <xdr:nvSpPr>
        <xdr:cNvPr id="85" name="テキスト ボックス 84">
          <a:extLst>
            <a:ext uri="{FF2B5EF4-FFF2-40B4-BE49-F238E27FC236}">
              <a16:creationId xmlns:a16="http://schemas.microsoft.com/office/drawing/2014/main" id="{425999C0-33A6-4D55-84A2-D1CAD6BE24DE}"/>
            </a:ext>
          </a:extLst>
        </xdr:cNvPr>
        <xdr:cNvSpPr txBox="1"/>
      </xdr:nvSpPr>
      <xdr:spPr>
        <a:xfrm>
          <a:off x="3530111" y="5649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58855</xdr:rowOff>
    </xdr:from>
    <xdr:to>
      <xdr:col>15</xdr:col>
      <xdr:colOff>101600</xdr:colOff>
      <xdr:row>34</xdr:row>
      <xdr:rowOff>160455</xdr:rowOff>
    </xdr:to>
    <xdr:sp macro="" textlink="">
      <xdr:nvSpPr>
        <xdr:cNvPr id="86" name="楕円 85">
          <a:extLst>
            <a:ext uri="{FF2B5EF4-FFF2-40B4-BE49-F238E27FC236}">
              <a16:creationId xmlns:a16="http://schemas.microsoft.com/office/drawing/2014/main" id="{950F1ADA-9D71-4E41-B385-2FBF2566A197}"/>
            </a:ext>
          </a:extLst>
        </xdr:cNvPr>
        <xdr:cNvSpPr/>
      </xdr:nvSpPr>
      <xdr:spPr>
        <a:xfrm>
          <a:off x="2857500" y="588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5532</xdr:rowOff>
    </xdr:from>
    <xdr:ext cx="534377" cy="259045"/>
    <xdr:sp macro="" textlink="">
      <xdr:nvSpPr>
        <xdr:cNvPr id="87" name="テキスト ボックス 86">
          <a:extLst>
            <a:ext uri="{FF2B5EF4-FFF2-40B4-BE49-F238E27FC236}">
              <a16:creationId xmlns:a16="http://schemas.microsoft.com/office/drawing/2014/main" id="{20661151-187B-42E3-BF19-0C9937DDC980}"/>
            </a:ext>
          </a:extLst>
        </xdr:cNvPr>
        <xdr:cNvSpPr txBox="1"/>
      </xdr:nvSpPr>
      <xdr:spPr>
        <a:xfrm>
          <a:off x="2641111" y="5663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80518</xdr:rowOff>
    </xdr:from>
    <xdr:to>
      <xdr:col>10</xdr:col>
      <xdr:colOff>165100</xdr:colOff>
      <xdr:row>35</xdr:row>
      <xdr:rowOff>10668</xdr:rowOff>
    </xdr:to>
    <xdr:sp macro="" textlink="">
      <xdr:nvSpPr>
        <xdr:cNvPr id="88" name="楕円 87">
          <a:extLst>
            <a:ext uri="{FF2B5EF4-FFF2-40B4-BE49-F238E27FC236}">
              <a16:creationId xmlns:a16="http://schemas.microsoft.com/office/drawing/2014/main" id="{9D10A492-E8B0-4181-B8A2-0845A1D3A5D4}"/>
            </a:ext>
          </a:extLst>
        </xdr:cNvPr>
        <xdr:cNvSpPr/>
      </xdr:nvSpPr>
      <xdr:spPr>
        <a:xfrm>
          <a:off x="1968500" y="590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27195</xdr:rowOff>
    </xdr:from>
    <xdr:ext cx="534377" cy="259045"/>
    <xdr:sp macro="" textlink="">
      <xdr:nvSpPr>
        <xdr:cNvPr id="89" name="テキスト ボックス 88">
          <a:extLst>
            <a:ext uri="{FF2B5EF4-FFF2-40B4-BE49-F238E27FC236}">
              <a16:creationId xmlns:a16="http://schemas.microsoft.com/office/drawing/2014/main" id="{5C954B27-03CA-4A3C-BF23-DF1701B5A0B0}"/>
            </a:ext>
          </a:extLst>
        </xdr:cNvPr>
        <xdr:cNvSpPr txBox="1"/>
      </xdr:nvSpPr>
      <xdr:spPr>
        <a:xfrm>
          <a:off x="1752111" y="5685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82913</xdr:rowOff>
    </xdr:from>
    <xdr:to>
      <xdr:col>6</xdr:col>
      <xdr:colOff>38100</xdr:colOff>
      <xdr:row>35</xdr:row>
      <xdr:rowOff>13063</xdr:rowOff>
    </xdr:to>
    <xdr:sp macro="" textlink="">
      <xdr:nvSpPr>
        <xdr:cNvPr id="90" name="楕円 89">
          <a:extLst>
            <a:ext uri="{FF2B5EF4-FFF2-40B4-BE49-F238E27FC236}">
              <a16:creationId xmlns:a16="http://schemas.microsoft.com/office/drawing/2014/main" id="{D91866E6-67D3-45B2-8636-52C480D88090}"/>
            </a:ext>
          </a:extLst>
        </xdr:cNvPr>
        <xdr:cNvSpPr/>
      </xdr:nvSpPr>
      <xdr:spPr>
        <a:xfrm>
          <a:off x="1079500" y="5912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29590</xdr:rowOff>
    </xdr:from>
    <xdr:ext cx="534377" cy="259045"/>
    <xdr:sp macro="" textlink="">
      <xdr:nvSpPr>
        <xdr:cNvPr id="91" name="テキスト ボックス 90">
          <a:extLst>
            <a:ext uri="{FF2B5EF4-FFF2-40B4-BE49-F238E27FC236}">
              <a16:creationId xmlns:a16="http://schemas.microsoft.com/office/drawing/2014/main" id="{6AAF89E8-AD28-431F-808D-36795B5C91D6}"/>
            </a:ext>
          </a:extLst>
        </xdr:cNvPr>
        <xdr:cNvSpPr txBox="1"/>
      </xdr:nvSpPr>
      <xdr:spPr>
        <a:xfrm>
          <a:off x="863111" y="568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659C261C-B1EA-4D7C-96DC-452E42956D2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DB4FB417-1637-4F66-B722-A2766A8D0BB3}"/>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D4443117-62E1-4D89-980A-279441C2B1B3}"/>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2CCD1A3E-54A1-4EBF-B5C9-D5EE745E3D31}"/>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609CEB29-1390-4067-9286-7F57602CAA8E}"/>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9C53B7D0-F99F-4987-99A6-7CDB249F1516}"/>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822F81E7-FF30-40B2-9C24-3935F6E34022}"/>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82D2C05-F5D9-491B-9D21-65D94BA83094}"/>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4063909B-ED9C-491E-A14E-0BD1C724C788}"/>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6A8B3BBB-7E54-45BD-A241-21360CA35713}"/>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4088957A-1851-4EA4-B0E9-574D939B86B5}"/>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339BD76E-5D10-45A6-A0B2-9E3B4D7E39E9}"/>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CD7151CB-E982-4A44-8AB8-EBF46F318656}"/>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792702E4-4CFA-4785-87D9-82BEEF273EA3}"/>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DA95F19-E8B8-4DAC-8375-2715132640BE}"/>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7" name="テキスト ボックス 106">
          <a:extLst>
            <a:ext uri="{FF2B5EF4-FFF2-40B4-BE49-F238E27FC236}">
              <a16:creationId xmlns:a16="http://schemas.microsoft.com/office/drawing/2014/main" id="{AFDB0BF3-4F75-4541-B4A4-4EEE53CD5B08}"/>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B2FC9488-914C-433A-9589-6938AC16109E}"/>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9" name="テキスト ボックス 108">
          <a:extLst>
            <a:ext uri="{FF2B5EF4-FFF2-40B4-BE49-F238E27FC236}">
              <a16:creationId xmlns:a16="http://schemas.microsoft.com/office/drawing/2014/main" id="{A959ADCC-DAE4-4897-B11D-881E5D9AFB75}"/>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AA19BEF8-90BE-4B07-A057-7A9FCB98214C}"/>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1" name="テキスト ボックス 110">
          <a:extLst>
            <a:ext uri="{FF2B5EF4-FFF2-40B4-BE49-F238E27FC236}">
              <a16:creationId xmlns:a16="http://schemas.microsoft.com/office/drawing/2014/main" id="{B60D0F9A-FF37-46EB-B310-3E6C1A4F2D22}"/>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E19FEC4C-6DB1-4B8F-9754-AF7ADA2B4C71}"/>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BA3C7E1A-2539-4B23-8E65-D4424BE45702}"/>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3CC8728B-4A39-42F5-9339-E8BBBBB63EE8}"/>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72365</xdr:rowOff>
    </xdr:from>
    <xdr:to>
      <xdr:col>24</xdr:col>
      <xdr:colOff>62865</xdr:colOff>
      <xdr:row>58</xdr:row>
      <xdr:rowOff>155503</xdr:rowOff>
    </xdr:to>
    <xdr:cxnSp macro="">
      <xdr:nvCxnSpPr>
        <xdr:cNvPr id="115" name="直線コネクタ 114">
          <a:extLst>
            <a:ext uri="{FF2B5EF4-FFF2-40B4-BE49-F238E27FC236}">
              <a16:creationId xmlns:a16="http://schemas.microsoft.com/office/drawing/2014/main" id="{B7D51E34-E607-41C0-8FBB-3DE36D0D4D76}"/>
            </a:ext>
          </a:extLst>
        </xdr:cNvPr>
        <xdr:cNvCxnSpPr/>
      </xdr:nvCxnSpPr>
      <xdr:spPr>
        <a:xfrm flipV="1">
          <a:off x="4633595" y="8644865"/>
          <a:ext cx="1270" cy="14547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159330</xdr:rowOff>
    </xdr:from>
    <xdr:ext cx="534377" cy="259045"/>
    <xdr:sp macro="" textlink="">
      <xdr:nvSpPr>
        <xdr:cNvPr id="116" name="総務費最小値テキスト">
          <a:extLst>
            <a:ext uri="{FF2B5EF4-FFF2-40B4-BE49-F238E27FC236}">
              <a16:creationId xmlns:a16="http://schemas.microsoft.com/office/drawing/2014/main" id="{94E6C33F-1698-4B8C-9615-5DE9892D0A33}"/>
            </a:ext>
          </a:extLst>
        </xdr:cNvPr>
        <xdr:cNvSpPr txBox="1"/>
      </xdr:nvSpPr>
      <xdr:spPr>
        <a:xfrm>
          <a:off x="4686300" y="1010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155503</xdr:rowOff>
    </xdr:from>
    <xdr:to>
      <xdr:col>24</xdr:col>
      <xdr:colOff>152400</xdr:colOff>
      <xdr:row>58</xdr:row>
      <xdr:rowOff>155503</xdr:rowOff>
    </xdr:to>
    <xdr:cxnSp macro="">
      <xdr:nvCxnSpPr>
        <xdr:cNvPr id="117" name="直線コネクタ 116">
          <a:extLst>
            <a:ext uri="{FF2B5EF4-FFF2-40B4-BE49-F238E27FC236}">
              <a16:creationId xmlns:a16="http://schemas.microsoft.com/office/drawing/2014/main" id="{600BCBF6-7384-4155-8683-148B088909E7}"/>
            </a:ext>
          </a:extLst>
        </xdr:cNvPr>
        <xdr:cNvCxnSpPr/>
      </xdr:nvCxnSpPr>
      <xdr:spPr>
        <a:xfrm>
          <a:off x="4546600" y="100996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19042</xdr:rowOff>
    </xdr:from>
    <xdr:ext cx="690189" cy="259045"/>
    <xdr:sp macro="" textlink="">
      <xdr:nvSpPr>
        <xdr:cNvPr id="118" name="総務費最大値テキスト">
          <a:extLst>
            <a:ext uri="{FF2B5EF4-FFF2-40B4-BE49-F238E27FC236}">
              <a16:creationId xmlns:a16="http://schemas.microsoft.com/office/drawing/2014/main" id="{7E780908-BEC2-434A-996B-828A730C9C1E}"/>
            </a:ext>
          </a:extLst>
        </xdr:cNvPr>
        <xdr:cNvSpPr txBox="1"/>
      </xdr:nvSpPr>
      <xdr:spPr>
        <a:xfrm>
          <a:off x="4686300" y="84200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1,988,366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72365</xdr:rowOff>
    </xdr:from>
    <xdr:to>
      <xdr:col>24</xdr:col>
      <xdr:colOff>152400</xdr:colOff>
      <xdr:row>50</xdr:row>
      <xdr:rowOff>72365</xdr:rowOff>
    </xdr:to>
    <xdr:cxnSp macro="">
      <xdr:nvCxnSpPr>
        <xdr:cNvPr id="119" name="直線コネクタ 118">
          <a:extLst>
            <a:ext uri="{FF2B5EF4-FFF2-40B4-BE49-F238E27FC236}">
              <a16:creationId xmlns:a16="http://schemas.microsoft.com/office/drawing/2014/main" id="{BEFB8298-BC7C-41AD-B613-2C4C8A3DE7C2}"/>
            </a:ext>
          </a:extLst>
        </xdr:cNvPr>
        <xdr:cNvCxnSpPr/>
      </xdr:nvCxnSpPr>
      <xdr:spPr>
        <a:xfrm>
          <a:off x="4546600" y="86448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163176</xdr:rowOff>
    </xdr:from>
    <xdr:to>
      <xdr:col>24</xdr:col>
      <xdr:colOff>63500</xdr:colOff>
      <xdr:row>58</xdr:row>
      <xdr:rowOff>1250</xdr:rowOff>
    </xdr:to>
    <xdr:cxnSp macro="">
      <xdr:nvCxnSpPr>
        <xdr:cNvPr id="120" name="直線コネクタ 119">
          <a:extLst>
            <a:ext uri="{FF2B5EF4-FFF2-40B4-BE49-F238E27FC236}">
              <a16:creationId xmlns:a16="http://schemas.microsoft.com/office/drawing/2014/main" id="{BEC17AEF-E709-4C75-9022-DBE60EC46EF3}"/>
            </a:ext>
          </a:extLst>
        </xdr:cNvPr>
        <xdr:cNvCxnSpPr/>
      </xdr:nvCxnSpPr>
      <xdr:spPr>
        <a:xfrm>
          <a:off x="3797300" y="9935826"/>
          <a:ext cx="838200" cy="9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170794</xdr:rowOff>
    </xdr:from>
    <xdr:ext cx="599010" cy="259045"/>
    <xdr:sp macro="" textlink="">
      <xdr:nvSpPr>
        <xdr:cNvPr id="121" name="総務費平均値テキスト">
          <a:extLst>
            <a:ext uri="{FF2B5EF4-FFF2-40B4-BE49-F238E27FC236}">
              <a16:creationId xmlns:a16="http://schemas.microsoft.com/office/drawing/2014/main" id="{B24BD6D2-DF81-4AD9-BC4B-4B23ECCC8004}"/>
            </a:ext>
          </a:extLst>
        </xdr:cNvPr>
        <xdr:cNvSpPr txBox="1"/>
      </xdr:nvSpPr>
      <xdr:spPr>
        <a:xfrm>
          <a:off x="4686300" y="99434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20917</xdr:rowOff>
    </xdr:from>
    <xdr:to>
      <xdr:col>24</xdr:col>
      <xdr:colOff>114300</xdr:colOff>
      <xdr:row>58</xdr:row>
      <xdr:rowOff>122517</xdr:rowOff>
    </xdr:to>
    <xdr:sp macro="" textlink="">
      <xdr:nvSpPr>
        <xdr:cNvPr id="122" name="フローチャート: 判断 121">
          <a:extLst>
            <a:ext uri="{FF2B5EF4-FFF2-40B4-BE49-F238E27FC236}">
              <a16:creationId xmlns:a16="http://schemas.microsoft.com/office/drawing/2014/main" id="{17AD396C-AE6F-443B-8E6E-F2C661657B73}"/>
            </a:ext>
          </a:extLst>
        </xdr:cNvPr>
        <xdr:cNvSpPr/>
      </xdr:nvSpPr>
      <xdr:spPr>
        <a:xfrm>
          <a:off x="4584700" y="9965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93390</xdr:rowOff>
    </xdr:from>
    <xdr:to>
      <xdr:col>19</xdr:col>
      <xdr:colOff>177800</xdr:colOff>
      <xdr:row>57</xdr:row>
      <xdr:rowOff>163176</xdr:rowOff>
    </xdr:to>
    <xdr:cxnSp macro="">
      <xdr:nvCxnSpPr>
        <xdr:cNvPr id="123" name="直線コネクタ 122">
          <a:extLst>
            <a:ext uri="{FF2B5EF4-FFF2-40B4-BE49-F238E27FC236}">
              <a16:creationId xmlns:a16="http://schemas.microsoft.com/office/drawing/2014/main" id="{46251FAF-0DB0-49E4-9FC4-D243EE641666}"/>
            </a:ext>
          </a:extLst>
        </xdr:cNvPr>
        <xdr:cNvCxnSpPr/>
      </xdr:nvCxnSpPr>
      <xdr:spPr>
        <a:xfrm>
          <a:off x="2908300" y="9866040"/>
          <a:ext cx="889000" cy="69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13622</xdr:rowOff>
    </xdr:from>
    <xdr:to>
      <xdr:col>20</xdr:col>
      <xdr:colOff>38100</xdr:colOff>
      <xdr:row>58</xdr:row>
      <xdr:rowOff>115222</xdr:rowOff>
    </xdr:to>
    <xdr:sp macro="" textlink="">
      <xdr:nvSpPr>
        <xdr:cNvPr id="124" name="フローチャート: 判断 123">
          <a:extLst>
            <a:ext uri="{FF2B5EF4-FFF2-40B4-BE49-F238E27FC236}">
              <a16:creationId xmlns:a16="http://schemas.microsoft.com/office/drawing/2014/main" id="{72FD29D6-D0C8-444D-9CA1-11C717E6CA17}"/>
            </a:ext>
          </a:extLst>
        </xdr:cNvPr>
        <xdr:cNvSpPr/>
      </xdr:nvSpPr>
      <xdr:spPr>
        <a:xfrm>
          <a:off x="3746500" y="9957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106349</xdr:rowOff>
    </xdr:from>
    <xdr:ext cx="599010" cy="259045"/>
    <xdr:sp macro="" textlink="">
      <xdr:nvSpPr>
        <xdr:cNvPr id="125" name="テキスト ボックス 124">
          <a:extLst>
            <a:ext uri="{FF2B5EF4-FFF2-40B4-BE49-F238E27FC236}">
              <a16:creationId xmlns:a16="http://schemas.microsoft.com/office/drawing/2014/main" id="{A7DD45E8-A302-456C-8039-9D0B8A5846D6}"/>
            </a:ext>
          </a:extLst>
        </xdr:cNvPr>
        <xdr:cNvSpPr txBox="1"/>
      </xdr:nvSpPr>
      <xdr:spPr>
        <a:xfrm>
          <a:off x="3497795" y="10050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93390</xdr:rowOff>
    </xdr:from>
    <xdr:to>
      <xdr:col>15</xdr:col>
      <xdr:colOff>50800</xdr:colOff>
      <xdr:row>58</xdr:row>
      <xdr:rowOff>76138</xdr:rowOff>
    </xdr:to>
    <xdr:cxnSp macro="">
      <xdr:nvCxnSpPr>
        <xdr:cNvPr id="126" name="直線コネクタ 125">
          <a:extLst>
            <a:ext uri="{FF2B5EF4-FFF2-40B4-BE49-F238E27FC236}">
              <a16:creationId xmlns:a16="http://schemas.microsoft.com/office/drawing/2014/main" id="{2269585B-5758-4BA7-8793-EB1F07BB5321}"/>
            </a:ext>
          </a:extLst>
        </xdr:cNvPr>
        <xdr:cNvCxnSpPr/>
      </xdr:nvCxnSpPr>
      <xdr:spPr>
        <a:xfrm flipV="1">
          <a:off x="2019300" y="9866040"/>
          <a:ext cx="889000" cy="15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136568</xdr:rowOff>
    </xdr:from>
    <xdr:to>
      <xdr:col>15</xdr:col>
      <xdr:colOff>101600</xdr:colOff>
      <xdr:row>58</xdr:row>
      <xdr:rowOff>66718</xdr:rowOff>
    </xdr:to>
    <xdr:sp macro="" textlink="">
      <xdr:nvSpPr>
        <xdr:cNvPr id="127" name="フローチャート: 判断 126">
          <a:extLst>
            <a:ext uri="{FF2B5EF4-FFF2-40B4-BE49-F238E27FC236}">
              <a16:creationId xmlns:a16="http://schemas.microsoft.com/office/drawing/2014/main" id="{F0415081-C763-4C96-997A-AC127D308396}"/>
            </a:ext>
          </a:extLst>
        </xdr:cNvPr>
        <xdr:cNvSpPr/>
      </xdr:nvSpPr>
      <xdr:spPr>
        <a:xfrm>
          <a:off x="2857500" y="9909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57845</xdr:rowOff>
    </xdr:from>
    <xdr:ext cx="599010" cy="259045"/>
    <xdr:sp macro="" textlink="">
      <xdr:nvSpPr>
        <xdr:cNvPr id="128" name="テキスト ボックス 127">
          <a:extLst>
            <a:ext uri="{FF2B5EF4-FFF2-40B4-BE49-F238E27FC236}">
              <a16:creationId xmlns:a16="http://schemas.microsoft.com/office/drawing/2014/main" id="{93B3BC90-C25E-4320-9514-7DA6421B9609}"/>
            </a:ext>
          </a:extLst>
        </xdr:cNvPr>
        <xdr:cNvSpPr txBox="1"/>
      </xdr:nvSpPr>
      <xdr:spPr>
        <a:xfrm>
          <a:off x="2608795" y="10001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61167</xdr:rowOff>
    </xdr:from>
    <xdr:to>
      <xdr:col>10</xdr:col>
      <xdr:colOff>114300</xdr:colOff>
      <xdr:row>58</xdr:row>
      <xdr:rowOff>76138</xdr:rowOff>
    </xdr:to>
    <xdr:cxnSp macro="">
      <xdr:nvCxnSpPr>
        <xdr:cNvPr id="129" name="直線コネクタ 128">
          <a:extLst>
            <a:ext uri="{FF2B5EF4-FFF2-40B4-BE49-F238E27FC236}">
              <a16:creationId xmlns:a16="http://schemas.microsoft.com/office/drawing/2014/main" id="{EECE2203-7B13-43BF-A4EC-3F35F40A8E77}"/>
            </a:ext>
          </a:extLst>
        </xdr:cNvPr>
        <xdr:cNvCxnSpPr/>
      </xdr:nvCxnSpPr>
      <xdr:spPr>
        <a:xfrm>
          <a:off x="1130300" y="10005267"/>
          <a:ext cx="889000" cy="14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67227</xdr:rowOff>
    </xdr:from>
    <xdr:to>
      <xdr:col>10</xdr:col>
      <xdr:colOff>165100</xdr:colOff>
      <xdr:row>58</xdr:row>
      <xdr:rowOff>168827</xdr:rowOff>
    </xdr:to>
    <xdr:sp macro="" textlink="">
      <xdr:nvSpPr>
        <xdr:cNvPr id="130" name="フローチャート: 判断 129">
          <a:extLst>
            <a:ext uri="{FF2B5EF4-FFF2-40B4-BE49-F238E27FC236}">
              <a16:creationId xmlns:a16="http://schemas.microsoft.com/office/drawing/2014/main" id="{EA6D18EC-129B-4A8E-8FB6-9759566DE4CC}"/>
            </a:ext>
          </a:extLst>
        </xdr:cNvPr>
        <xdr:cNvSpPr/>
      </xdr:nvSpPr>
      <xdr:spPr>
        <a:xfrm>
          <a:off x="1968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159954</xdr:rowOff>
    </xdr:from>
    <xdr:ext cx="599010" cy="259045"/>
    <xdr:sp macro="" textlink="">
      <xdr:nvSpPr>
        <xdr:cNvPr id="131" name="テキスト ボックス 130">
          <a:extLst>
            <a:ext uri="{FF2B5EF4-FFF2-40B4-BE49-F238E27FC236}">
              <a16:creationId xmlns:a16="http://schemas.microsoft.com/office/drawing/2014/main" id="{AC651754-9AD3-425F-AF4D-AEA73C8767B6}"/>
            </a:ext>
          </a:extLst>
        </xdr:cNvPr>
        <xdr:cNvSpPr txBox="1"/>
      </xdr:nvSpPr>
      <xdr:spPr>
        <a:xfrm>
          <a:off x="1719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67227</xdr:rowOff>
    </xdr:from>
    <xdr:to>
      <xdr:col>6</xdr:col>
      <xdr:colOff>38100</xdr:colOff>
      <xdr:row>58</xdr:row>
      <xdr:rowOff>168827</xdr:rowOff>
    </xdr:to>
    <xdr:sp macro="" textlink="">
      <xdr:nvSpPr>
        <xdr:cNvPr id="132" name="フローチャート: 判断 131">
          <a:extLst>
            <a:ext uri="{FF2B5EF4-FFF2-40B4-BE49-F238E27FC236}">
              <a16:creationId xmlns:a16="http://schemas.microsoft.com/office/drawing/2014/main" id="{36722D1B-8F9A-4D21-914C-7802633524B1}"/>
            </a:ext>
          </a:extLst>
        </xdr:cNvPr>
        <xdr:cNvSpPr/>
      </xdr:nvSpPr>
      <xdr:spPr>
        <a:xfrm>
          <a:off x="1079500" y="1001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159954</xdr:rowOff>
    </xdr:from>
    <xdr:ext cx="599010" cy="259045"/>
    <xdr:sp macro="" textlink="">
      <xdr:nvSpPr>
        <xdr:cNvPr id="133" name="テキスト ボックス 132">
          <a:extLst>
            <a:ext uri="{FF2B5EF4-FFF2-40B4-BE49-F238E27FC236}">
              <a16:creationId xmlns:a16="http://schemas.microsoft.com/office/drawing/2014/main" id="{6DE78682-E894-4361-BC18-DEADCD03A434}"/>
            </a:ext>
          </a:extLst>
        </xdr:cNvPr>
        <xdr:cNvSpPr txBox="1"/>
      </xdr:nvSpPr>
      <xdr:spPr>
        <a:xfrm>
          <a:off x="830795" y="10104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FA63C029-98E7-477C-8E4F-0943602281DA}"/>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F1AA5362-80FA-4653-9269-8CBCBC5B5D22}"/>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B6E4747A-59D5-44AC-9196-8D634EB6ECCF}"/>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BA06099A-E25E-4D99-ABC7-532959393535}"/>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E30F9804-3C11-4C47-B57B-103739EB72C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121900</xdr:rowOff>
    </xdr:from>
    <xdr:to>
      <xdr:col>24</xdr:col>
      <xdr:colOff>114300</xdr:colOff>
      <xdr:row>58</xdr:row>
      <xdr:rowOff>52050</xdr:rowOff>
    </xdr:to>
    <xdr:sp macro="" textlink="">
      <xdr:nvSpPr>
        <xdr:cNvPr id="139" name="楕円 138">
          <a:extLst>
            <a:ext uri="{FF2B5EF4-FFF2-40B4-BE49-F238E27FC236}">
              <a16:creationId xmlns:a16="http://schemas.microsoft.com/office/drawing/2014/main" id="{E4982D68-4815-471E-9BAF-32EB8EAF0BDD}"/>
            </a:ext>
          </a:extLst>
        </xdr:cNvPr>
        <xdr:cNvSpPr/>
      </xdr:nvSpPr>
      <xdr:spPr>
        <a:xfrm>
          <a:off x="4584700" y="989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144777</xdr:rowOff>
    </xdr:from>
    <xdr:ext cx="599010" cy="259045"/>
    <xdr:sp macro="" textlink="">
      <xdr:nvSpPr>
        <xdr:cNvPr id="140" name="総務費該当値テキスト">
          <a:extLst>
            <a:ext uri="{FF2B5EF4-FFF2-40B4-BE49-F238E27FC236}">
              <a16:creationId xmlns:a16="http://schemas.microsoft.com/office/drawing/2014/main" id="{CE5A30A3-1E7F-4A71-B1F6-C8525E695635}"/>
            </a:ext>
          </a:extLst>
        </xdr:cNvPr>
        <xdr:cNvSpPr txBox="1"/>
      </xdr:nvSpPr>
      <xdr:spPr>
        <a:xfrm>
          <a:off x="4686300" y="9745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112376</xdr:rowOff>
    </xdr:from>
    <xdr:to>
      <xdr:col>20</xdr:col>
      <xdr:colOff>38100</xdr:colOff>
      <xdr:row>58</xdr:row>
      <xdr:rowOff>42526</xdr:rowOff>
    </xdr:to>
    <xdr:sp macro="" textlink="">
      <xdr:nvSpPr>
        <xdr:cNvPr id="141" name="楕円 140">
          <a:extLst>
            <a:ext uri="{FF2B5EF4-FFF2-40B4-BE49-F238E27FC236}">
              <a16:creationId xmlns:a16="http://schemas.microsoft.com/office/drawing/2014/main" id="{E5E0FC62-F555-4AB0-8837-3D505AEC28CF}"/>
            </a:ext>
          </a:extLst>
        </xdr:cNvPr>
        <xdr:cNvSpPr/>
      </xdr:nvSpPr>
      <xdr:spPr>
        <a:xfrm>
          <a:off x="3746500" y="9885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59053</xdr:rowOff>
    </xdr:from>
    <xdr:ext cx="599010" cy="259045"/>
    <xdr:sp macro="" textlink="">
      <xdr:nvSpPr>
        <xdr:cNvPr id="142" name="テキスト ボックス 141">
          <a:extLst>
            <a:ext uri="{FF2B5EF4-FFF2-40B4-BE49-F238E27FC236}">
              <a16:creationId xmlns:a16="http://schemas.microsoft.com/office/drawing/2014/main" id="{1CECEBC3-F455-4E1A-8D62-5EC54DB77904}"/>
            </a:ext>
          </a:extLst>
        </xdr:cNvPr>
        <xdr:cNvSpPr txBox="1"/>
      </xdr:nvSpPr>
      <xdr:spPr>
        <a:xfrm>
          <a:off x="3497795" y="9660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42590</xdr:rowOff>
    </xdr:from>
    <xdr:to>
      <xdr:col>15</xdr:col>
      <xdr:colOff>101600</xdr:colOff>
      <xdr:row>57</xdr:row>
      <xdr:rowOff>144190</xdr:rowOff>
    </xdr:to>
    <xdr:sp macro="" textlink="">
      <xdr:nvSpPr>
        <xdr:cNvPr id="143" name="楕円 142">
          <a:extLst>
            <a:ext uri="{FF2B5EF4-FFF2-40B4-BE49-F238E27FC236}">
              <a16:creationId xmlns:a16="http://schemas.microsoft.com/office/drawing/2014/main" id="{9BC040D2-00FB-42CA-9B86-62815F2771EE}"/>
            </a:ext>
          </a:extLst>
        </xdr:cNvPr>
        <xdr:cNvSpPr/>
      </xdr:nvSpPr>
      <xdr:spPr>
        <a:xfrm>
          <a:off x="2857500" y="9815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160717</xdr:rowOff>
    </xdr:from>
    <xdr:ext cx="599010" cy="259045"/>
    <xdr:sp macro="" textlink="">
      <xdr:nvSpPr>
        <xdr:cNvPr id="144" name="テキスト ボックス 143">
          <a:extLst>
            <a:ext uri="{FF2B5EF4-FFF2-40B4-BE49-F238E27FC236}">
              <a16:creationId xmlns:a16="http://schemas.microsoft.com/office/drawing/2014/main" id="{F4B5AF15-1006-4746-82D8-FC029CDB48F0}"/>
            </a:ext>
          </a:extLst>
        </xdr:cNvPr>
        <xdr:cNvSpPr txBox="1"/>
      </xdr:nvSpPr>
      <xdr:spPr>
        <a:xfrm>
          <a:off x="2608795" y="9590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25338</xdr:rowOff>
    </xdr:from>
    <xdr:to>
      <xdr:col>10</xdr:col>
      <xdr:colOff>165100</xdr:colOff>
      <xdr:row>58</xdr:row>
      <xdr:rowOff>126938</xdr:rowOff>
    </xdr:to>
    <xdr:sp macro="" textlink="">
      <xdr:nvSpPr>
        <xdr:cNvPr id="145" name="楕円 144">
          <a:extLst>
            <a:ext uri="{FF2B5EF4-FFF2-40B4-BE49-F238E27FC236}">
              <a16:creationId xmlns:a16="http://schemas.microsoft.com/office/drawing/2014/main" id="{1EADCE61-D283-42E4-8205-1885E739AA32}"/>
            </a:ext>
          </a:extLst>
        </xdr:cNvPr>
        <xdr:cNvSpPr/>
      </xdr:nvSpPr>
      <xdr:spPr>
        <a:xfrm>
          <a:off x="1968500" y="9969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143465</xdr:rowOff>
    </xdr:from>
    <xdr:ext cx="599010" cy="259045"/>
    <xdr:sp macro="" textlink="">
      <xdr:nvSpPr>
        <xdr:cNvPr id="146" name="テキスト ボックス 145">
          <a:extLst>
            <a:ext uri="{FF2B5EF4-FFF2-40B4-BE49-F238E27FC236}">
              <a16:creationId xmlns:a16="http://schemas.microsoft.com/office/drawing/2014/main" id="{2A3B906B-9B04-49F5-958A-0751AFA42746}"/>
            </a:ext>
          </a:extLst>
        </xdr:cNvPr>
        <xdr:cNvSpPr txBox="1"/>
      </xdr:nvSpPr>
      <xdr:spPr>
        <a:xfrm>
          <a:off x="1719795" y="9744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10367</xdr:rowOff>
    </xdr:from>
    <xdr:to>
      <xdr:col>6</xdr:col>
      <xdr:colOff>38100</xdr:colOff>
      <xdr:row>58</xdr:row>
      <xdr:rowOff>111967</xdr:rowOff>
    </xdr:to>
    <xdr:sp macro="" textlink="">
      <xdr:nvSpPr>
        <xdr:cNvPr id="147" name="楕円 146">
          <a:extLst>
            <a:ext uri="{FF2B5EF4-FFF2-40B4-BE49-F238E27FC236}">
              <a16:creationId xmlns:a16="http://schemas.microsoft.com/office/drawing/2014/main" id="{130D49D2-0797-4930-89A6-D24B634AD105}"/>
            </a:ext>
          </a:extLst>
        </xdr:cNvPr>
        <xdr:cNvSpPr/>
      </xdr:nvSpPr>
      <xdr:spPr>
        <a:xfrm>
          <a:off x="1079500" y="9954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128494</xdr:rowOff>
    </xdr:from>
    <xdr:ext cx="599010" cy="259045"/>
    <xdr:sp macro="" textlink="">
      <xdr:nvSpPr>
        <xdr:cNvPr id="148" name="テキスト ボックス 147">
          <a:extLst>
            <a:ext uri="{FF2B5EF4-FFF2-40B4-BE49-F238E27FC236}">
              <a16:creationId xmlns:a16="http://schemas.microsoft.com/office/drawing/2014/main" id="{8B68F3BF-7FF8-43C2-8FE9-B24029F5858F}"/>
            </a:ext>
          </a:extLst>
        </xdr:cNvPr>
        <xdr:cNvSpPr txBox="1"/>
      </xdr:nvSpPr>
      <xdr:spPr>
        <a:xfrm>
          <a:off x="830795" y="9729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DFEF0669-6821-47EC-83EF-21019912931B}"/>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A977E585-9911-47CA-BF3F-493D224BE7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71286E9F-406C-4D7E-9C45-DD82845BF9D6}"/>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D254E8DA-740B-4FAA-A594-650A5D054FB2}"/>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4BE00678-90A9-4E90-8517-A63EB400D973}"/>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510EA9C1-6A1E-43D9-A6B3-BBC773BA06E5}"/>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EE43BE09-5773-487B-BC83-1A42BDC795D5}"/>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B0D9A59A-6FC2-4C8D-9AD6-626D2B91FBBE}"/>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1A36E0A-1D7B-41E9-9EA1-4F725AFA3D42}"/>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1523567-61EC-45F6-B66D-171AA4CB72CD}"/>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a:extLst>
            <a:ext uri="{FF2B5EF4-FFF2-40B4-BE49-F238E27FC236}">
              <a16:creationId xmlns:a16="http://schemas.microsoft.com/office/drawing/2014/main" id="{A4170723-4200-4594-B79E-9074C5759E9C}"/>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467FABC9-4823-4BEC-A66C-45328D40288E}"/>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47016313-3FB7-499A-AD52-CBB3C575DE84}"/>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58879A1C-1FEA-44D2-9A45-4B4C7F61BC0F}"/>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5B6E6B92-A51E-4FA6-B704-9A149826D895}"/>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6F75E46B-2A13-4DB1-8C0C-8959C5AAEEC7}"/>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AB048E5B-398B-459C-AFB0-2DD2D0ABA362}"/>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825F6767-E255-429F-9A4B-2B6D5DE4D8BD}"/>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C1D49870-2AC8-4E21-8440-CE69DFB6949F}"/>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328D1A06-AAFA-4C37-8F0F-EF0603512B97}"/>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5D7B0A0F-DF34-4E9C-B6F1-7D4333C77A54}"/>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BBA72BF-102C-45FB-BC8B-33CB36659418}"/>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13C33A2A-17C0-4C87-BD72-52081623392C}"/>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17B1E0FE-5526-44E8-A4EA-CC94381941DD}"/>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57701</xdr:rowOff>
    </xdr:from>
    <xdr:to>
      <xdr:col>24</xdr:col>
      <xdr:colOff>62865</xdr:colOff>
      <xdr:row>78</xdr:row>
      <xdr:rowOff>132468</xdr:rowOff>
    </xdr:to>
    <xdr:cxnSp macro="">
      <xdr:nvCxnSpPr>
        <xdr:cNvPr id="173" name="直線コネクタ 172">
          <a:extLst>
            <a:ext uri="{FF2B5EF4-FFF2-40B4-BE49-F238E27FC236}">
              <a16:creationId xmlns:a16="http://schemas.microsoft.com/office/drawing/2014/main" id="{3F974F22-03E5-43FE-85F6-D1A68A26F023}"/>
            </a:ext>
          </a:extLst>
        </xdr:cNvPr>
        <xdr:cNvCxnSpPr/>
      </xdr:nvCxnSpPr>
      <xdr:spPr>
        <a:xfrm flipV="1">
          <a:off x="4633595" y="12059201"/>
          <a:ext cx="1270" cy="1446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136295</xdr:rowOff>
    </xdr:from>
    <xdr:ext cx="599010" cy="259045"/>
    <xdr:sp macro="" textlink="">
      <xdr:nvSpPr>
        <xdr:cNvPr id="174" name="民生費最小値テキスト">
          <a:extLst>
            <a:ext uri="{FF2B5EF4-FFF2-40B4-BE49-F238E27FC236}">
              <a16:creationId xmlns:a16="http://schemas.microsoft.com/office/drawing/2014/main" id="{707099B4-EE8E-4505-9EC2-3E901F7E2A4B}"/>
            </a:ext>
          </a:extLst>
        </xdr:cNvPr>
        <xdr:cNvSpPr txBox="1"/>
      </xdr:nvSpPr>
      <xdr:spPr>
        <a:xfrm>
          <a:off x="4686300" y="13509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132468</xdr:rowOff>
    </xdr:from>
    <xdr:to>
      <xdr:col>24</xdr:col>
      <xdr:colOff>152400</xdr:colOff>
      <xdr:row>78</xdr:row>
      <xdr:rowOff>132468</xdr:rowOff>
    </xdr:to>
    <xdr:cxnSp macro="">
      <xdr:nvCxnSpPr>
        <xdr:cNvPr id="175" name="直線コネクタ 174">
          <a:extLst>
            <a:ext uri="{FF2B5EF4-FFF2-40B4-BE49-F238E27FC236}">
              <a16:creationId xmlns:a16="http://schemas.microsoft.com/office/drawing/2014/main" id="{006F770F-EA70-4BE2-9CB5-E79BDDA14F0F}"/>
            </a:ext>
          </a:extLst>
        </xdr:cNvPr>
        <xdr:cNvCxnSpPr/>
      </xdr:nvCxnSpPr>
      <xdr:spPr>
        <a:xfrm>
          <a:off x="4546600" y="13505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4378</xdr:rowOff>
    </xdr:from>
    <xdr:ext cx="599010" cy="259045"/>
    <xdr:sp macro="" textlink="">
      <xdr:nvSpPr>
        <xdr:cNvPr id="176" name="民生費最大値テキスト">
          <a:extLst>
            <a:ext uri="{FF2B5EF4-FFF2-40B4-BE49-F238E27FC236}">
              <a16:creationId xmlns:a16="http://schemas.microsoft.com/office/drawing/2014/main" id="{F1F4C6AA-42CA-4394-AFA0-632AC11D159F}"/>
            </a:ext>
          </a:extLst>
        </xdr:cNvPr>
        <xdr:cNvSpPr txBox="1"/>
      </xdr:nvSpPr>
      <xdr:spPr>
        <a:xfrm>
          <a:off x="4686300" y="11834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300,761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57701</xdr:rowOff>
    </xdr:from>
    <xdr:to>
      <xdr:col>24</xdr:col>
      <xdr:colOff>152400</xdr:colOff>
      <xdr:row>70</xdr:row>
      <xdr:rowOff>57701</xdr:rowOff>
    </xdr:to>
    <xdr:cxnSp macro="">
      <xdr:nvCxnSpPr>
        <xdr:cNvPr id="177" name="直線コネクタ 176">
          <a:extLst>
            <a:ext uri="{FF2B5EF4-FFF2-40B4-BE49-F238E27FC236}">
              <a16:creationId xmlns:a16="http://schemas.microsoft.com/office/drawing/2014/main" id="{AA414E22-6852-4AE5-8938-5C7AA760F8AA}"/>
            </a:ext>
          </a:extLst>
        </xdr:cNvPr>
        <xdr:cNvCxnSpPr/>
      </xdr:nvCxnSpPr>
      <xdr:spPr>
        <a:xfrm>
          <a:off x="4546600" y="12059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109060</xdr:rowOff>
    </xdr:from>
    <xdr:to>
      <xdr:col>24</xdr:col>
      <xdr:colOff>63500</xdr:colOff>
      <xdr:row>74</xdr:row>
      <xdr:rowOff>127012</xdr:rowOff>
    </xdr:to>
    <xdr:cxnSp macro="">
      <xdr:nvCxnSpPr>
        <xdr:cNvPr id="178" name="直線コネクタ 177">
          <a:extLst>
            <a:ext uri="{FF2B5EF4-FFF2-40B4-BE49-F238E27FC236}">
              <a16:creationId xmlns:a16="http://schemas.microsoft.com/office/drawing/2014/main" id="{D08B5167-F390-47E5-9E28-66DF19894063}"/>
            </a:ext>
          </a:extLst>
        </xdr:cNvPr>
        <xdr:cNvCxnSpPr/>
      </xdr:nvCxnSpPr>
      <xdr:spPr>
        <a:xfrm>
          <a:off x="3797300" y="12796360"/>
          <a:ext cx="838200" cy="17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26850</xdr:rowOff>
    </xdr:from>
    <xdr:ext cx="599010" cy="259045"/>
    <xdr:sp macro="" textlink="">
      <xdr:nvSpPr>
        <xdr:cNvPr id="179" name="民生費平均値テキスト">
          <a:extLst>
            <a:ext uri="{FF2B5EF4-FFF2-40B4-BE49-F238E27FC236}">
              <a16:creationId xmlns:a16="http://schemas.microsoft.com/office/drawing/2014/main" id="{0BCD6FCF-BD56-4752-A4A1-ACB085659EAA}"/>
            </a:ext>
          </a:extLst>
        </xdr:cNvPr>
        <xdr:cNvSpPr txBox="1"/>
      </xdr:nvSpPr>
      <xdr:spPr>
        <a:xfrm>
          <a:off x="4686300" y="128856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48423</xdr:rowOff>
    </xdr:from>
    <xdr:to>
      <xdr:col>24</xdr:col>
      <xdr:colOff>114300</xdr:colOff>
      <xdr:row>75</xdr:row>
      <xdr:rowOff>150022</xdr:rowOff>
    </xdr:to>
    <xdr:sp macro="" textlink="">
      <xdr:nvSpPr>
        <xdr:cNvPr id="180" name="フローチャート: 判断 179">
          <a:extLst>
            <a:ext uri="{FF2B5EF4-FFF2-40B4-BE49-F238E27FC236}">
              <a16:creationId xmlns:a16="http://schemas.microsoft.com/office/drawing/2014/main" id="{2E248ADA-7794-4601-817B-ED5961B558A5}"/>
            </a:ext>
          </a:extLst>
        </xdr:cNvPr>
        <xdr:cNvSpPr/>
      </xdr:nvSpPr>
      <xdr:spPr>
        <a:xfrm>
          <a:off x="4584700" y="1290717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109060</xdr:rowOff>
    </xdr:from>
    <xdr:to>
      <xdr:col>19</xdr:col>
      <xdr:colOff>177800</xdr:colOff>
      <xdr:row>75</xdr:row>
      <xdr:rowOff>118036</xdr:rowOff>
    </xdr:to>
    <xdr:cxnSp macro="">
      <xdr:nvCxnSpPr>
        <xdr:cNvPr id="181" name="直線コネクタ 180">
          <a:extLst>
            <a:ext uri="{FF2B5EF4-FFF2-40B4-BE49-F238E27FC236}">
              <a16:creationId xmlns:a16="http://schemas.microsoft.com/office/drawing/2014/main" id="{22E51A03-DD62-4788-B98A-BE58857BC193}"/>
            </a:ext>
          </a:extLst>
        </xdr:cNvPr>
        <xdr:cNvCxnSpPr/>
      </xdr:nvCxnSpPr>
      <xdr:spPr>
        <a:xfrm flipV="1">
          <a:off x="2908300" y="12796360"/>
          <a:ext cx="889000" cy="180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9804</xdr:rowOff>
    </xdr:from>
    <xdr:to>
      <xdr:col>20</xdr:col>
      <xdr:colOff>38100</xdr:colOff>
      <xdr:row>75</xdr:row>
      <xdr:rowOff>111404</xdr:rowOff>
    </xdr:to>
    <xdr:sp macro="" textlink="">
      <xdr:nvSpPr>
        <xdr:cNvPr id="182" name="フローチャート: 判断 181">
          <a:extLst>
            <a:ext uri="{FF2B5EF4-FFF2-40B4-BE49-F238E27FC236}">
              <a16:creationId xmlns:a16="http://schemas.microsoft.com/office/drawing/2014/main" id="{9EE448A2-4CB9-4DC0-8A12-C9E7CCA995AA}"/>
            </a:ext>
          </a:extLst>
        </xdr:cNvPr>
        <xdr:cNvSpPr/>
      </xdr:nvSpPr>
      <xdr:spPr>
        <a:xfrm>
          <a:off x="3746500" y="1286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102531</xdr:rowOff>
    </xdr:from>
    <xdr:ext cx="599010" cy="259045"/>
    <xdr:sp macro="" textlink="">
      <xdr:nvSpPr>
        <xdr:cNvPr id="183" name="テキスト ボックス 182">
          <a:extLst>
            <a:ext uri="{FF2B5EF4-FFF2-40B4-BE49-F238E27FC236}">
              <a16:creationId xmlns:a16="http://schemas.microsoft.com/office/drawing/2014/main" id="{9CA904A2-4445-49A6-9816-F8B6ABDE73DE}"/>
            </a:ext>
          </a:extLst>
        </xdr:cNvPr>
        <xdr:cNvSpPr txBox="1"/>
      </xdr:nvSpPr>
      <xdr:spPr>
        <a:xfrm>
          <a:off x="3497795" y="12961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118036</xdr:rowOff>
    </xdr:from>
    <xdr:to>
      <xdr:col>15</xdr:col>
      <xdr:colOff>50800</xdr:colOff>
      <xdr:row>75</xdr:row>
      <xdr:rowOff>169121</xdr:rowOff>
    </xdr:to>
    <xdr:cxnSp macro="">
      <xdr:nvCxnSpPr>
        <xdr:cNvPr id="184" name="直線コネクタ 183">
          <a:extLst>
            <a:ext uri="{FF2B5EF4-FFF2-40B4-BE49-F238E27FC236}">
              <a16:creationId xmlns:a16="http://schemas.microsoft.com/office/drawing/2014/main" id="{3C785F48-EC22-4B12-BF5A-2009B7BF8F63}"/>
            </a:ext>
          </a:extLst>
        </xdr:cNvPr>
        <xdr:cNvCxnSpPr/>
      </xdr:nvCxnSpPr>
      <xdr:spPr>
        <a:xfrm flipV="1">
          <a:off x="2019300" y="12976786"/>
          <a:ext cx="889000" cy="51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163850</xdr:rowOff>
    </xdr:from>
    <xdr:to>
      <xdr:col>15</xdr:col>
      <xdr:colOff>101600</xdr:colOff>
      <xdr:row>76</xdr:row>
      <xdr:rowOff>94000</xdr:rowOff>
    </xdr:to>
    <xdr:sp macro="" textlink="">
      <xdr:nvSpPr>
        <xdr:cNvPr id="185" name="フローチャート: 判断 184">
          <a:extLst>
            <a:ext uri="{FF2B5EF4-FFF2-40B4-BE49-F238E27FC236}">
              <a16:creationId xmlns:a16="http://schemas.microsoft.com/office/drawing/2014/main" id="{958042AF-FBE5-4E1D-8FD1-668E26A774CC}"/>
            </a:ext>
          </a:extLst>
        </xdr:cNvPr>
        <xdr:cNvSpPr/>
      </xdr:nvSpPr>
      <xdr:spPr>
        <a:xfrm>
          <a:off x="2857500" y="1302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85127</xdr:rowOff>
    </xdr:from>
    <xdr:ext cx="599010" cy="259045"/>
    <xdr:sp macro="" textlink="">
      <xdr:nvSpPr>
        <xdr:cNvPr id="186" name="テキスト ボックス 185">
          <a:extLst>
            <a:ext uri="{FF2B5EF4-FFF2-40B4-BE49-F238E27FC236}">
              <a16:creationId xmlns:a16="http://schemas.microsoft.com/office/drawing/2014/main" id="{CAF0DE2E-68F1-4972-9E8A-92F4BE78724D}"/>
            </a:ext>
          </a:extLst>
        </xdr:cNvPr>
        <xdr:cNvSpPr txBox="1"/>
      </xdr:nvSpPr>
      <xdr:spPr>
        <a:xfrm>
          <a:off x="2608795" y="13115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169121</xdr:rowOff>
    </xdr:from>
    <xdr:to>
      <xdr:col>10</xdr:col>
      <xdr:colOff>114300</xdr:colOff>
      <xdr:row>76</xdr:row>
      <xdr:rowOff>21529</xdr:rowOff>
    </xdr:to>
    <xdr:cxnSp macro="">
      <xdr:nvCxnSpPr>
        <xdr:cNvPr id="187" name="直線コネクタ 186">
          <a:extLst>
            <a:ext uri="{FF2B5EF4-FFF2-40B4-BE49-F238E27FC236}">
              <a16:creationId xmlns:a16="http://schemas.microsoft.com/office/drawing/2014/main" id="{9CA95CC1-6258-4D9F-90AF-4FA053A8110B}"/>
            </a:ext>
          </a:extLst>
        </xdr:cNvPr>
        <xdr:cNvCxnSpPr/>
      </xdr:nvCxnSpPr>
      <xdr:spPr>
        <a:xfrm flipV="1">
          <a:off x="1130300" y="13027871"/>
          <a:ext cx="889000" cy="23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26020</xdr:rowOff>
    </xdr:from>
    <xdr:to>
      <xdr:col>10</xdr:col>
      <xdr:colOff>165100</xdr:colOff>
      <xdr:row>76</xdr:row>
      <xdr:rowOff>127620</xdr:rowOff>
    </xdr:to>
    <xdr:sp macro="" textlink="">
      <xdr:nvSpPr>
        <xdr:cNvPr id="188" name="フローチャート: 判断 187">
          <a:extLst>
            <a:ext uri="{FF2B5EF4-FFF2-40B4-BE49-F238E27FC236}">
              <a16:creationId xmlns:a16="http://schemas.microsoft.com/office/drawing/2014/main" id="{FAE2A845-A815-4392-ACDD-D25347F93D51}"/>
            </a:ext>
          </a:extLst>
        </xdr:cNvPr>
        <xdr:cNvSpPr/>
      </xdr:nvSpPr>
      <xdr:spPr>
        <a:xfrm>
          <a:off x="1968500" y="1305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118747</xdr:rowOff>
    </xdr:from>
    <xdr:ext cx="599010" cy="259045"/>
    <xdr:sp macro="" textlink="">
      <xdr:nvSpPr>
        <xdr:cNvPr id="189" name="テキスト ボックス 188">
          <a:extLst>
            <a:ext uri="{FF2B5EF4-FFF2-40B4-BE49-F238E27FC236}">
              <a16:creationId xmlns:a16="http://schemas.microsoft.com/office/drawing/2014/main" id="{26B896B2-E5A2-4B93-BEA0-E5BCBF201BCA}"/>
            </a:ext>
          </a:extLst>
        </xdr:cNvPr>
        <xdr:cNvSpPr txBox="1"/>
      </xdr:nvSpPr>
      <xdr:spPr>
        <a:xfrm>
          <a:off x="1719795" y="13148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88351</xdr:rowOff>
    </xdr:from>
    <xdr:to>
      <xdr:col>6</xdr:col>
      <xdr:colOff>38100</xdr:colOff>
      <xdr:row>77</xdr:row>
      <xdr:rowOff>18501</xdr:rowOff>
    </xdr:to>
    <xdr:sp macro="" textlink="">
      <xdr:nvSpPr>
        <xdr:cNvPr id="190" name="フローチャート: 判断 189">
          <a:extLst>
            <a:ext uri="{FF2B5EF4-FFF2-40B4-BE49-F238E27FC236}">
              <a16:creationId xmlns:a16="http://schemas.microsoft.com/office/drawing/2014/main" id="{1D5F6CAD-1012-4CFA-AC23-96254E2358A8}"/>
            </a:ext>
          </a:extLst>
        </xdr:cNvPr>
        <xdr:cNvSpPr/>
      </xdr:nvSpPr>
      <xdr:spPr>
        <a:xfrm>
          <a:off x="10795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9628</xdr:rowOff>
    </xdr:from>
    <xdr:ext cx="599010" cy="259045"/>
    <xdr:sp macro="" textlink="">
      <xdr:nvSpPr>
        <xdr:cNvPr id="191" name="テキスト ボックス 190">
          <a:extLst>
            <a:ext uri="{FF2B5EF4-FFF2-40B4-BE49-F238E27FC236}">
              <a16:creationId xmlns:a16="http://schemas.microsoft.com/office/drawing/2014/main" id="{959956E3-B96A-491D-BC5F-41DA640E158B}"/>
            </a:ext>
          </a:extLst>
        </xdr:cNvPr>
        <xdr:cNvSpPr txBox="1"/>
      </xdr:nvSpPr>
      <xdr:spPr>
        <a:xfrm>
          <a:off x="830795" y="13211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F489908F-E803-4BEF-AC4A-D929AD17FDD8}"/>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AC481BDC-A224-4B7F-A7D8-DB8E6722704C}"/>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AD0B329-CAB6-434E-A750-85FF63A37607}"/>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CC4F0F3B-B3DD-4060-999E-DC97267E2985}"/>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8F967E32-1C14-4D45-8DCD-720A6612E2C8}"/>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76212</xdr:rowOff>
    </xdr:from>
    <xdr:to>
      <xdr:col>24</xdr:col>
      <xdr:colOff>114300</xdr:colOff>
      <xdr:row>75</xdr:row>
      <xdr:rowOff>6362</xdr:rowOff>
    </xdr:to>
    <xdr:sp macro="" textlink="">
      <xdr:nvSpPr>
        <xdr:cNvPr id="197" name="楕円 196">
          <a:extLst>
            <a:ext uri="{FF2B5EF4-FFF2-40B4-BE49-F238E27FC236}">
              <a16:creationId xmlns:a16="http://schemas.microsoft.com/office/drawing/2014/main" id="{64DA85E9-E186-4B30-9DE9-3DB8B27FE450}"/>
            </a:ext>
          </a:extLst>
        </xdr:cNvPr>
        <xdr:cNvSpPr/>
      </xdr:nvSpPr>
      <xdr:spPr>
        <a:xfrm>
          <a:off x="4584700" y="1276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99089</xdr:rowOff>
    </xdr:from>
    <xdr:ext cx="599010" cy="259045"/>
    <xdr:sp macro="" textlink="">
      <xdr:nvSpPr>
        <xdr:cNvPr id="198" name="民生費該当値テキスト">
          <a:extLst>
            <a:ext uri="{FF2B5EF4-FFF2-40B4-BE49-F238E27FC236}">
              <a16:creationId xmlns:a16="http://schemas.microsoft.com/office/drawing/2014/main" id="{2829B0CA-E407-46AE-B0CB-6EF5C0FFE254}"/>
            </a:ext>
          </a:extLst>
        </xdr:cNvPr>
        <xdr:cNvSpPr txBox="1"/>
      </xdr:nvSpPr>
      <xdr:spPr>
        <a:xfrm>
          <a:off x="4686300" y="12614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58260</xdr:rowOff>
    </xdr:from>
    <xdr:to>
      <xdr:col>20</xdr:col>
      <xdr:colOff>38100</xdr:colOff>
      <xdr:row>74</xdr:row>
      <xdr:rowOff>159860</xdr:rowOff>
    </xdr:to>
    <xdr:sp macro="" textlink="">
      <xdr:nvSpPr>
        <xdr:cNvPr id="199" name="楕円 198">
          <a:extLst>
            <a:ext uri="{FF2B5EF4-FFF2-40B4-BE49-F238E27FC236}">
              <a16:creationId xmlns:a16="http://schemas.microsoft.com/office/drawing/2014/main" id="{1FEB96D8-D609-4488-8E85-5D2D125906F2}"/>
            </a:ext>
          </a:extLst>
        </xdr:cNvPr>
        <xdr:cNvSpPr/>
      </xdr:nvSpPr>
      <xdr:spPr>
        <a:xfrm>
          <a:off x="3746500" y="1274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4937</xdr:rowOff>
    </xdr:from>
    <xdr:ext cx="599010" cy="259045"/>
    <xdr:sp macro="" textlink="">
      <xdr:nvSpPr>
        <xdr:cNvPr id="200" name="テキスト ボックス 199">
          <a:extLst>
            <a:ext uri="{FF2B5EF4-FFF2-40B4-BE49-F238E27FC236}">
              <a16:creationId xmlns:a16="http://schemas.microsoft.com/office/drawing/2014/main" id="{9C0D45B4-D2F5-48B3-A978-630BDEDC2645}"/>
            </a:ext>
          </a:extLst>
        </xdr:cNvPr>
        <xdr:cNvSpPr txBox="1"/>
      </xdr:nvSpPr>
      <xdr:spPr>
        <a:xfrm>
          <a:off x="3497795" y="12520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67236</xdr:rowOff>
    </xdr:from>
    <xdr:to>
      <xdr:col>15</xdr:col>
      <xdr:colOff>101600</xdr:colOff>
      <xdr:row>75</xdr:row>
      <xdr:rowOff>168836</xdr:rowOff>
    </xdr:to>
    <xdr:sp macro="" textlink="">
      <xdr:nvSpPr>
        <xdr:cNvPr id="201" name="楕円 200">
          <a:extLst>
            <a:ext uri="{FF2B5EF4-FFF2-40B4-BE49-F238E27FC236}">
              <a16:creationId xmlns:a16="http://schemas.microsoft.com/office/drawing/2014/main" id="{802148AB-F406-4EB4-987D-7079FB027422}"/>
            </a:ext>
          </a:extLst>
        </xdr:cNvPr>
        <xdr:cNvSpPr/>
      </xdr:nvSpPr>
      <xdr:spPr>
        <a:xfrm>
          <a:off x="2857500" y="1292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13913</xdr:rowOff>
    </xdr:from>
    <xdr:ext cx="599010" cy="259045"/>
    <xdr:sp macro="" textlink="">
      <xdr:nvSpPr>
        <xdr:cNvPr id="202" name="テキスト ボックス 201">
          <a:extLst>
            <a:ext uri="{FF2B5EF4-FFF2-40B4-BE49-F238E27FC236}">
              <a16:creationId xmlns:a16="http://schemas.microsoft.com/office/drawing/2014/main" id="{901D3EE4-47C4-4DD1-8821-7F71DA241A46}"/>
            </a:ext>
          </a:extLst>
        </xdr:cNvPr>
        <xdr:cNvSpPr txBox="1"/>
      </xdr:nvSpPr>
      <xdr:spPr>
        <a:xfrm>
          <a:off x="2608795" y="12701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118321</xdr:rowOff>
    </xdr:from>
    <xdr:to>
      <xdr:col>10</xdr:col>
      <xdr:colOff>165100</xdr:colOff>
      <xdr:row>76</xdr:row>
      <xdr:rowOff>48471</xdr:rowOff>
    </xdr:to>
    <xdr:sp macro="" textlink="">
      <xdr:nvSpPr>
        <xdr:cNvPr id="203" name="楕円 202">
          <a:extLst>
            <a:ext uri="{FF2B5EF4-FFF2-40B4-BE49-F238E27FC236}">
              <a16:creationId xmlns:a16="http://schemas.microsoft.com/office/drawing/2014/main" id="{0FA69102-96A2-4C9C-8F05-3E7B772E1A5C}"/>
            </a:ext>
          </a:extLst>
        </xdr:cNvPr>
        <xdr:cNvSpPr/>
      </xdr:nvSpPr>
      <xdr:spPr>
        <a:xfrm>
          <a:off x="1968500" y="1297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64998</xdr:rowOff>
    </xdr:from>
    <xdr:ext cx="599010" cy="259045"/>
    <xdr:sp macro="" textlink="">
      <xdr:nvSpPr>
        <xdr:cNvPr id="204" name="テキスト ボックス 203">
          <a:extLst>
            <a:ext uri="{FF2B5EF4-FFF2-40B4-BE49-F238E27FC236}">
              <a16:creationId xmlns:a16="http://schemas.microsoft.com/office/drawing/2014/main" id="{46E817AC-7477-4F7B-9B38-D344A3709115}"/>
            </a:ext>
          </a:extLst>
        </xdr:cNvPr>
        <xdr:cNvSpPr txBox="1"/>
      </xdr:nvSpPr>
      <xdr:spPr>
        <a:xfrm>
          <a:off x="1719795" y="12752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142179</xdr:rowOff>
    </xdr:from>
    <xdr:to>
      <xdr:col>6</xdr:col>
      <xdr:colOff>38100</xdr:colOff>
      <xdr:row>76</xdr:row>
      <xdr:rowOff>72329</xdr:rowOff>
    </xdr:to>
    <xdr:sp macro="" textlink="">
      <xdr:nvSpPr>
        <xdr:cNvPr id="205" name="楕円 204">
          <a:extLst>
            <a:ext uri="{FF2B5EF4-FFF2-40B4-BE49-F238E27FC236}">
              <a16:creationId xmlns:a16="http://schemas.microsoft.com/office/drawing/2014/main" id="{96B93D3E-7561-4229-9FE0-0E8B3EC55290}"/>
            </a:ext>
          </a:extLst>
        </xdr:cNvPr>
        <xdr:cNvSpPr/>
      </xdr:nvSpPr>
      <xdr:spPr>
        <a:xfrm>
          <a:off x="1079500" y="13000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88856</xdr:rowOff>
    </xdr:from>
    <xdr:ext cx="599010" cy="259045"/>
    <xdr:sp macro="" textlink="">
      <xdr:nvSpPr>
        <xdr:cNvPr id="206" name="テキスト ボックス 205">
          <a:extLst>
            <a:ext uri="{FF2B5EF4-FFF2-40B4-BE49-F238E27FC236}">
              <a16:creationId xmlns:a16="http://schemas.microsoft.com/office/drawing/2014/main" id="{AA3B2CE7-A0B4-4076-8396-9EA1F565EDF3}"/>
            </a:ext>
          </a:extLst>
        </xdr:cNvPr>
        <xdr:cNvSpPr txBox="1"/>
      </xdr:nvSpPr>
      <xdr:spPr>
        <a:xfrm>
          <a:off x="830795" y="12776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F99102A3-563C-4522-A1FC-A986A9A4BF6E}"/>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6AD1E279-12F8-46E3-B70E-FBBBDB8F5EE9}"/>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A9E8B3E0-0BFC-4A47-B384-18DF0BD0A88E}"/>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91219349-0397-451D-9E02-4229BC54BC08}"/>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8CC890CB-F873-4C73-A125-66E6D7242C79}"/>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C973EE01-7164-4129-9179-2AE1159C0AE5}"/>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4D24DC69-2684-431F-8EC6-21F602E9A72F}"/>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44551EE0-0B26-4470-94B1-CAAC2A90C6A8}"/>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C843B92D-7A4D-4709-9D7B-84CAB095873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970CC5D7-0790-46A3-9C69-EC318270CC2A}"/>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DDB8C266-7099-4AEB-BE23-010BF450F3C7}"/>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D9BABDA1-C215-4DE7-B33A-B227D68D43AC}"/>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BC5489F6-4DDB-4BE8-B9BD-5849FAE9AF29}"/>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72A9E6C8-70F0-4A8E-A796-625A97006D37}"/>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73216E4C-372B-47C7-91EB-A869508F382B}"/>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83CEDD45-189F-4DB5-83E3-B1AAA06064EE}"/>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BB70BC03-9262-4DDD-9C53-372100DFF33B}"/>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3DFF4661-2599-495D-947B-61DF16094D5F}"/>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338EFC90-8B3F-4B38-B5D7-33F74949DDD4}"/>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3A5FA8C6-2948-4916-8695-8EFDCF280843}"/>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A9846B3B-4B2D-4AF7-99D7-DD60DF6F353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85FBC4A0-0912-4B4F-A059-C8FD7DD067BA}"/>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EDF9FC8E-74AD-463E-AC32-ACEA35FB527B}"/>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73253</xdr:rowOff>
    </xdr:from>
    <xdr:to>
      <xdr:col>24</xdr:col>
      <xdr:colOff>62865</xdr:colOff>
      <xdr:row>98</xdr:row>
      <xdr:rowOff>11486</xdr:rowOff>
    </xdr:to>
    <xdr:cxnSp macro="">
      <xdr:nvCxnSpPr>
        <xdr:cNvPr id="230" name="直線コネクタ 229">
          <a:extLst>
            <a:ext uri="{FF2B5EF4-FFF2-40B4-BE49-F238E27FC236}">
              <a16:creationId xmlns:a16="http://schemas.microsoft.com/office/drawing/2014/main" id="{762AB216-5601-42C8-AB62-4387C53F6027}"/>
            </a:ext>
          </a:extLst>
        </xdr:cNvPr>
        <xdr:cNvCxnSpPr/>
      </xdr:nvCxnSpPr>
      <xdr:spPr>
        <a:xfrm flipV="1">
          <a:off x="4633595" y="15503753"/>
          <a:ext cx="1270" cy="13098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15313</xdr:rowOff>
    </xdr:from>
    <xdr:ext cx="534377" cy="259045"/>
    <xdr:sp macro="" textlink="">
      <xdr:nvSpPr>
        <xdr:cNvPr id="231" name="衛生費最小値テキスト">
          <a:extLst>
            <a:ext uri="{FF2B5EF4-FFF2-40B4-BE49-F238E27FC236}">
              <a16:creationId xmlns:a16="http://schemas.microsoft.com/office/drawing/2014/main" id="{451C1FF3-3E88-49B7-9611-79A6D92326C3}"/>
            </a:ext>
          </a:extLst>
        </xdr:cNvPr>
        <xdr:cNvSpPr txBox="1"/>
      </xdr:nvSpPr>
      <xdr:spPr>
        <a:xfrm>
          <a:off x="4686300" y="16817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11486</xdr:rowOff>
    </xdr:from>
    <xdr:to>
      <xdr:col>24</xdr:col>
      <xdr:colOff>152400</xdr:colOff>
      <xdr:row>98</xdr:row>
      <xdr:rowOff>11486</xdr:rowOff>
    </xdr:to>
    <xdr:cxnSp macro="">
      <xdr:nvCxnSpPr>
        <xdr:cNvPr id="232" name="直線コネクタ 231">
          <a:extLst>
            <a:ext uri="{FF2B5EF4-FFF2-40B4-BE49-F238E27FC236}">
              <a16:creationId xmlns:a16="http://schemas.microsoft.com/office/drawing/2014/main" id="{0180B0AD-C77A-4834-A523-EF65DF695A44}"/>
            </a:ext>
          </a:extLst>
        </xdr:cNvPr>
        <xdr:cNvCxnSpPr/>
      </xdr:nvCxnSpPr>
      <xdr:spPr>
        <a:xfrm>
          <a:off x="4546600" y="16813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19930</xdr:rowOff>
    </xdr:from>
    <xdr:ext cx="599010" cy="259045"/>
    <xdr:sp macro="" textlink="">
      <xdr:nvSpPr>
        <xdr:cNvPr id="233" name="衛生費最大値テキスト">
          <a:extLst>
            <a:ext uri="{FF2B5EF4-FFF2-40B4-BE49-F238E27FC236}">
              <a16:creationId xmlns:a16="http://schemas.microsoft.com/office/drawing/2014/main" id="{13ED2EE8-A5DB-4D09-A938-3C0BCF25CC08}"/>
            </a:ext>
          </a:extLst>
        </xdr:cNvPr>
        <xdr:cNvSpPr txBox="1"/>
      </xdr:nvSpPr>
      <xdr:spPr>
        <a:xfrm>
          <a:off x="4686300" y="15278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198,720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73253</xdr:rowOff>
    </xdr:from>
    <xdr:to>
      <xdr:col>24</xdr:col>
      <xdr:colOff>152400</xdr:colOff>
      <xdr:row>90</xdr:row>
      <xdr:rowOff>73253</xdr:rowOff>
    </xdr:to>
    <xdr:cxnSp macro="">
      <xdr:nvCxnSpPr>
        <xdr:cNvPr id="234" name="直線コネクタ 233">
          <a:extLst>
            <a:ext uri="{FF2B5EF4-FFF2-40B4-BE49-F238E27FC236}">
              <a16:creationId xmlns:a16="http://schemas.microsoft.com/office/drawing/2014/main" id="{532A980C-0997-4560-BD0C-AB5C87B1322E}"/>
            </a:ext>
          </a:extLst>
        </xdr:cNvPr>
        <xdr:cNvCxnSpPr/>
      </xdr:nvCxnSpPr>
      <xdr:spPr>
        <a:xfrm>
          <a:off x="4546600" y="15503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100936</xdr:rowOff>
    </xdr:from>
    <xdr:to>
      <xdr:col>24</xdr:col>
      <xdr:colOff>63500</xdr:colOff>
      <xdr:row>96</xdr:row>
      <xdr:rowOff>154910</xdr:rowOff>
    </xdr:to>
    <xdr:cxnSp macro="">
      <xdr:nvCxnSpPr>
        <xdr:cNvPr id="235" name="直線コネクタ 234">
          <a:extLst>
            <a:ext uri="{FF2B5EF4-FFF2-40B4-BE49-F238E27FC236}">
              <a16:creationId xmlns:a16="http://schemas.microsoft.com/office/drawing/2014/main" id="{E3AADBE8-3DDB-40F3-A851-863D77185571}"/>
            </a:ext>
          </a:extLst>
        </xdr:cNvPr>
        <xdr:cNvCxnSpPr/>
      </xdr:nvCxnSpPr>
      <xdr:spPr>
        <a:xfrm flipV="1">
          <a:off x="3797300" y="16560136"/>
          <a:ext cx="838200" cy="53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112203</xdr:rowOff>
    </xdr:from>
    <xdr:ext cx="534377" cy="259045"/>
    <xdr:sp macro="" textlink="">
      <xdr:nvSpPr>
        <xdr:cNvPr id="236" name="衛生費平均値テキスト">
          <a:extLst>
            <a:ext uri="{FF2B5EF4-FFF2-40B4-BE49-F238E27FC236}">
              <a16:creationId xmlns:a16="http://schemas.microsoft.com/office/drawing/2014/main" id="{6733E963-5CA2-45D4-8045-BEC49CAC0318}"/>
            </a:ext>
          </a:extLst>
        </xdr:cNvPr>
        <xdr:cNvSpPr txBox="1"/>
      </xdr:nvSpPr>
      <xdr:spPr>
        <a:xfrm>
          <a:off x="4686300" y="162285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89326</xdr:rowOff>
    </xdr:from>
    <xdr:to>
      <xdr:col>24</xdr:col>
      <xdr:colOff>114300</xdr:colOff>
      <xdr:row>96</xdr:row>
      <xdr:rowOff>19476</xdr:rowOff>
    </xdr:to>
    <xdr:sp macro="" textlink="">
      <xdr:nvSpPr>
        <xdr:cNvPr id="237" name="フローチャート: 判断 236">
          <a:extLst>
            <a:ext uri="{FF2B5EF4-FFF2-40B4-BE49-F238E27FC236}">
              <a16:creationId xmlns:a16="http://schemas.microsoft.com/office/drawing/2014/main" id="{83204E7B-9E2B-4474-A5C0-2C190C56941F}"/>
            </a:ext>
          </a:extLst>
        </xdr:cNvPr>
        <xdr:cNvSpPr/>
      </xdr:nvSpPr>
      <xdr:spPr>
        <a:xfrm>
          <a:off x="4584700" y="1637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154910</xdr:rowOff>
    </xdr:from>
    <xdr:to>
      <xdr:col>19</xdr:col>
      <xdr:colOff>177800</xdr:colOff>
      <xdr:row>97</xdr:row>
      <xdr:rowOff>66869</xdr:rowOff>
    </xdr:to>
    <xdr:cxnSp macro="">
      <xdr:nvCxnSpPr>
        <xdr:cNvPr id="238" name="直線コネクタ 237">
          <a:extLst>
            <a:ext uri="{FF2B5EF4-FFF2-40B4-BE49-F238E27FC236}">
              <a16:creationId xmlns:a16="http://schemas.microsoft.com/office/drawing/2014/main" id="{D3A97D0D-3701-4267-B613-4B5271E17DC8}"/>
            </a:ext>
          </a:extLst>
        </xdr:cNvPr>
        <xdr:cNvCxnSpPr/>
      </xdr:nvCxnSpPr>
      <xdr:spPr>
        <a:xfrm flipV="1">
          <a:off x="2908300" y="16614110"/>
          <a:ext cx="889000" cy="83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109984</xdr:rowOff>
    </xdr:from>
    <xdr:to>
      <xdr:col>20</xdr:col>
      <xdr:colOff>38100</xdr:colOff>
      <xdr:row>96</xdr:row>
      <xdr:rowOff>40134</xdr:rowOff>
    </xdr:to>
    <xdr:sp macro="" textlink="">
      <xdr:nvSpPr>
        <xdr:cNvPr id="239" name="フローチャート: 判断 238">
          <a:extLst>
            <a:ext uri="{FF2B5EF4-FFF2-40B4-BE49-F238E27FC236}">
              <a16:creationId xmlns:a16="http://schemas.microsoft.com/office/drawing/2014/main" id="{FB362D8A-D573-41A4-9498-92F5D9715C06}"/>
            </a:ext>
          </a:extLst>
        </xdr:cNvPr>
        <xdr:cNvSpPr/>
      </xdr:nvSpPr>
      <xdr:spPr>
        <a:xfrm>
          <a:off x="3746500" y="1639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56661</xdr:rowOff>
    </xdr:from>
    <xdr:ext cx="534377" cy="259045"/>
    <xdr:sp macro="" textlink="">
      <xdr:nvSpPr>
        <xdr:cNvPr id="240" name="テキスト ボックス 239">
          <a:extLst>
            <a:ext uri="{FF2B5EF4-FFF2-40B4-BE49-F238E27FC236}">
              <a16:creationId xmlns:a16="http://schemas.microsoft.com/office/drawing/2014/main" id="{D5175F1B-5478-479B-BC7B-59270996AC0D}"/>
            </a:ext>
          </a:extLst>
        </xdr:cNvPr>
        <xdr:cNvSpPr txBox="1"/>
      </xdr:nvSpPr>
      <xdr:spPr>
        <a:xfrm>
          <a:off x="3530111" y="1617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66869</xdr:rowOff>
    </xdr:from>
    <xdr:to>
      <xdr:col>15</xdr:col>
      <xdr:colOff>50800</xdr:colOff>
      <xdr:row>97</xdr:row>
      <xdr:rowOff>94049</xdr:rowOff>
    </xdr:to>
    <xdr:cxnSp macro="">
      <xdr:nvCxnSpPr>
        <xdr:cNvPr id="241" name="直線コネクタ 240">
          <a:extLst>
            <a:ext uri="{FF2B5EF4-FFF2-40B4-BE49-F238E27FC236}">
              <a16:creationId xmlns:a16="http://schemas.microsoft.com/office/drawing/2014/main" id="{ADB907DA-BBFB-403A-94AB-E8CDB3E1302F}"/>
            </a:ext>
          </a:extLst>
        </xdr:cNvPr>
        <xdr:cNvCxnSpPr/>
      </xdr:nvCxnSpPr>
      <xdr:spPr>
        <a:xfrm flipV="1">
          <a:off x="2019300" y="16697519"/>
          <a:ext cx="889000" cy="2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154752</xdr:rowOff>
    </xdr:from>
    <xdr:to>
      <xdr:col>15</xdr:col>
      <xdr:colOff>101600</xdr:colOff>
      <xdr:row>96</xdr:row>
      <xdr:rowOff>84902</xdr:rowOff>
    </xdr:to>
    <xdr:sp macro="" textlink="">
      <xdr:nvSpPr>
        <xdr:cNvPr id="242" name="フローチャート: 判断 241">
          <a:extLst>
            <a:ext uri="{FF2B5EF4-FFF2-40B4-BE49-F238E27FC236}">
              <a16:creationId xmlns:a16="http://schemas.microsoft.com/office/drawing/2014/main" id="{812AA2AE-B7C2-4EFA-BF77-C0FE85D7F8BC}"/>
            </a:ext>
          </a:extLst>
        </xdr:cNvPr>
        <xdr:cNvSpPr/>
      </xdr:nvSpPr>
      <xdr:spPr>
        <a:xfrm>
          <a:off x="2857500" y="16442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101429</xdr:rowOff>
    </xdr:from>
    <xdr:ext cx="534377" cy="259045"/>
    <xdr:sp macro="" textlink="">
      <xdr:nvSpPr>
        <xdr:cNvPr id="243" name="テキスト ボックス 242">
          <a:extLst>
            <a:ext uri="{FF2B5EF4-FFF2-40B4-BE49-F238E27FC236}">
              <a16:creationId xmlns:a16="http://schemas.microsoft.com/office/drawing/2014/main" id="{C91546A4-E064-4960-AC7B-8571218D2AFC}"/>
            </a:ext>
          </a:extLst>
        </xdr:cNvPr>
        <xdr:cNvSpPr txBox="1"/>
      </xdr:nvSpPr>
      <xdr:spPr>
        <a:xfrm>
          <a:off x="2641111" y="1621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94049</xdr:rowOff>
    </xdr:from>
    <xdr:to>
      <xdr:col>10</xdr:col>
      <xdr:colOff>114300</xdr:colOff>
      <xdr:row>97</xdr:row>
      <xdr:rowOff>119293</xdr:rowOff>
    </xdr:to>
    <xdr:cxnSp macro="">
      <xdr:nvCxnSpPr>
        <xdr:cNvPr id="244" name="直線コネクタ 243">
          <a:extLst>
            <a:ext uri="{FF2B5EF4-FFF2-40B4-BE49-F238E27FC236}">
              <a16:creationId xmlns:a16="http://schemas.microsoft.com/office/drawing/2014/main" id="{084721C4-1E41-4784-B976-1E5E50602429}"/>
            </a:ext>
          </a:extLst>
        </xdr:cNvPr>
        <xdr:cNvCxnSpPr/>
      </xdr:nvCxnSpPr>
      <xdr:spPr>
        <a:xfrm flipV="1">
          <a:off x="1130300" y="16724699"/>
          <a:ext cx="889000" cy="2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16464</xdr:rowOff>
    </xdr:from>
    <xdr:to>
      <xdr:col>10</xdr:col>
      <xdr:colOff>165100</xdr:colOff>
      <xdr:row>96</xdr:row>
      <xdr:rowOff>118064</xdr:rowOff>
    </xdr:to>
    <xdr:sp macro="" textlink="">
      <xdr:nvSpPr>
        <xdr:cNvPr id="245" name="フローチャート: 判断 244">
          <a:extLst>
            <a:ext uri="{FF2B5EF4-FFF2-40B4-BE49-F238E27FC236}">
              <a16:creationId xmlns:a16="http://schemas.microsoft.com/office/drawing/2014/main" id="{8DE48406-425E-48BD-8E2F-69FF43F37311}"/>
            </a:ext>
          </a:extLst>
        </xdr:cNvPr>
        <xdr:cNvSpPr/>
      </xdr:nvSpPr>
      <xdr:spPr>
        <a:xfrm>
          <a:off x="1968500" y="1647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134591</xdr:rowOff>
    </xdr:from>
    <xdr:ext cx="534377" cy="259045"/>
    <xdr:sp macro="" textlink="">
      <xdr:nvSpPr>
        <xdr:cNvPr id="246" name="テキスト ボックス 245">
          <a:extLst>
            <a:ext uri="{FF2B5EF4-FFF2-40B4-BE49-F238E27FC236}">
              <a16:creationId xmlns:a16="http://schemas.microsoft.com/office/drawing/2014/main" id="{D587DE88-ED96-4F00-BE10-32DBA222CB68}"/>
            </a:ext>
          </a:extLst>
        </xdr:cNvPr>
        <xdr:cNvSpPr txBox="1"/>
      </xdr:nvSpPr>
      <xdr:spPr>
        <a:xfrm>
          <a:off x="1752111" y="16250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57345</xdr:rowOff>
    </xdr:from>
    <xdr:to>
      <xdr:col>6</xdr:col>
      <xdr:colOff>38100</xdr:colOff>
      <xdr:row>96</xdr:row>
      <xdr:rowOff>158945</xdr:rowOff>
    </xdr:to>
    <xdr:sp macro="" textlink="">
      <xdr:nvSpPr>
        <xdr:cNvPr id="247" name="フローチャート: 判断 246">
          <a:extLst>
            <a:ext uri="{FF2B5EF4-FFF2-40B4-BE49-F238E27FC236}">
              <a16:creationId xmlns:a16="http://schemas.microsoft.com/office/drawing/2014/main" id="{FD144FA5-1CB5-437D-BBBE-9D6D1F3C32FD}"/>
            </a:ext>
          </a:extLst>
        </xdr:cNvPr>
        <xdr:cNvSpPr/>
      </xdr:nvSpPr>
      <xdr:spPr>
        <a:xfrm>
          <a:off x="1079500" y="16516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4022</xdr:rowOff>
    </xdr:from>
    <xdr:ext cx="534377" cy="259045"/>
    <xdr:sp macro="" textlink="">
      <xdr:nvSpPr>
        <xdr:cNvPr id="248" name="テキスト ボックス 247">
          <a:extLst>
            <a:ext uri="{FF2B5EF4-FFF2-40B4-BE49-F238E27FC236}">
              <a16:creationId xmlns:a16="http://schemas.microsoft.com/office/drawing/2014/main" id="{27B79432-916F-4534-A8BA-E6E295EAE381}"/>
            </a:ext>
          </a:extLst>
        </xdr:cNvPr>
        <xdr:cNvSpPr txBox="1"/>
      </xdr:nvSpPr>
      <xdr:spPr>
        <a:xfrm>
          <a:off x="863111" y="16291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1A73AE4D-31AD-42E0-8D36-94AFB1BDB0DD}"/>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549E3703-1964-4D59-A678-068AB6010A9A}"/>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D992A544-C4D8-4197-8ABB-EA2F4AA0B9FF}"/>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A49AF78F-C611-4D34-9B3D-A59DBE7C5CCE}"/>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50F336AC-C94F-4F3F-BFA1-B0688835AF66}"/>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50136</xdr:rowOff>
    </xdr:from>
    <xdr:to>
      <xdr:col>24</xdr:col>
      <xdr:colOff>114300</xdr:colOff>
      <xdr:row>96</xdr:row>
      <xdr:rowOff>151736</xdr:rowOff>
    </xdr:to>
    <xdr:sp macro="" textlink="">
      <xdr:nvSpPr>
        <xdr:cNvPr id="254" name="楕円 253">
          <a:extLst>
            <a:ext uri="{FF2B5EF4-FFF2-40B4-BE49-F238E27FC236}">
              <a16:creationId xmlns:a16="http://schemas.microsoft.com/office/drawing/2014/main" id="{42BC406F-1CA9-4E2E-BD3F-F18DB02E4A1D}"/>
            </a:ext>
          </a:extLst>
        </xdr:cNvPr>
        <xdr:cNvSpPr/>
      </xdr:nvSpPr>
      <xdr:spPr>
        <a:xfrm>
          <a:off x="4584700" y="1650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28563</xdr:rowOff>
    </xdr:from>
    <xdr:ext cx="534377" cy="259045"/>
    <xdr:sp macro="" textlink="">
      <xdr:nvSpPr>
        <xdr:cNvPr id="255" name="衛生費該当値テキスト">
          <a:extLst>
            <a:ext uri="{FF2B5EF4-FFF2-40B4-BE49-F238E27FC236}">
              <a16:creationId xmlns:a16="http://schemas.microsoft.com/office/drawing/2014/main" id="{52D04BED-5BDA-4498-A636-03F1F89F5E62}"/>
            </a:ext>
          </a:extLst>
        </xdr:cNvPr>
        <xdr:cNvSpPr txBox="1"/>
      </xdr:nvSpPr>
      <xdr:spPr>
        <a:xfrm>
          <a:off x="4686300" y="16487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104110</xdr:rowOff>
    </xdr:from>
    <xdr:to>
      <xdr:col>20</xdr:col>
      <xdr:colOff>38100</xdr:colOff>
      <xdr:row>97</xdr:row>
      <xdr:rowOff>34260</xdr:rowOff>
    </xdr:to>
    <xdr:sp macro="" textlink="">
      <xdr:nvSpPr>
        <xdr:cNvPr id="256" name="楕円 255">
          <a:extLst>
            <a:ext uri="{FF2B5EF4-FFF2-40B4-BE49-F238E27FC236}">
              <a16:creationId xmlns:a16="http://schemas.microsoft.com/office/drawing/2014/main" id="{CF461810-1F57-4AD0-B55D-EE76EBFB226A}"/>
            </a:ext>
          </a:extLst>
        </xdr:cNvPr>
        <xdr:cNvSpPr/>
      </xdr:nvSpPr>
      <xdr:spPr>
        <a:xfrm>
          <a:off x="3746500" y="1656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25387</xdr:rowOff>
    </xdr:from>
    <xdr:ext cx="534377" cy="259045"/>
    <xdr:sp macro="" textlink="">
      <xdr:nvSpPr>
        <xdr:cNvPr id="257" name="テキスト ボックス 256">
          <a:extLst>
            <a:ext uri="{FF2B5EF4-FFF2-40B4-BE49-F238E27FC236}">
              <a16:creationId xmlns:a16="http://schemas.microsoft.com/office/drawing/2014/main" id="{933D5BAB-B8BF-4932-B8D8-76EB99B5FE03}"/>
            </a:ext>
          </a:extLst>
        </xdr:cNvPr>
        <xdr:cNvSpPr txBox="1"/>
      </xdr:nvSpPr>
      <xdr:spPr>
        <a:xfrm>
          <a:off x="3530111" y="16656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16069</xdr:rowOff>
    </xdr:from>
    <xdr:to>
      <xdr:col>15</xdr:col>
      <xdr:colOff>101600</xdr:colOff>
      <xdr:row>97</xdr:row>
      <xdr:rowOff>117669</xdr:rowOff>
    </xdr:to>
    <xdr:sp macro="" textlink="">
      <xdr:nvSpPr>
        <xdr:cNvPr id="258" name="楕円 257">
          <a:extLst>
            <a:ext uri="{FF2B5EF4-FFF2-40B4-BE49-F238E27FC236}">
              <a16:creationId xmlns:a16="http://schemas.microsoft.com/office/drawing/2014/main" id="{1725CF53-02FA-4A03-BCAD-1638249A466F}"/>
            </a:ext>
          </a:extLst>
        </xdr:cNvPr>
        <xdr:cNvSpPr/>
      </xdr:nvSpPr>
      <xdr:spPr>
        <a:xfrm>
          <a:off x="2857500" y="1664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108796</xdr:rowOff>
    </xdr:from>
    <xdr:ext cx="534377" cy="259045"/>
    <xdr:sp macro="" textlink="">
      <xdr:nvSpPr>
        <xdr:cNvPr id="259" name="テキスト ボックス 258">
          <a:extLst>
            <a:ext uri="{FF2B5EF4-FFF2-40B4-BE49-F238E27FC236}">
              <a16:creationId xmlns:a16="http://schemas.microsoft.com/office/drawing/2014/main" id="{C4828CBB-0362-4E8E-8E67-C8D74B649E4E}"/>
            </a:ext>
          </a:extLst>
        </xdr:cNvPr>
        <xdr:cNvSpPr txBox="1"/>
      </xdr:nvSpPr>
      <xdr:spPr>
        <a:xfrm>
          <a:off x="2641111" y="1673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43249</xdr:rowOff>
    </xdr:from>
    <xdr:to>
      <xdr:col>10</xdr:col>
      <xdr:colOff>165100</xdr:colOff>
      <xdr:row>97</xdr:row>
      <xdr:rowOff>144849</xdr:rowOff>
    </xdr:to>
    <xdr:sp macro="" textlink="">
      <xdr:nvSpPr>
        <xdr:cNvPr id="260" name="楕円 259">
          <a:extLst>
            <a:ext uri="{FF2B5EF4-FFF2-40B4-BE49-F238E27FC236}">
              <a16:creationId xmlns:a16="http://schemas.microsoft.com/office/drawing/2014/main" id="{45DDE1A5-5BB8-4AE7-B12F-F33BB09DE398}"/>
            </a:ext>
          </a:extLst>
        </xdr:cNvPr>
        <xdr:cNvSpPr/>
      </xdr:nvSpPr>
      <xdr:spPr>
        <a:xfrm>
          <a:off x="1968500" y="16673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135976</xdr:rowOff>
    </xdr:from>
    <xdr:ext cx="534377" cy="259045"/>
    <xdr:sp macro="" textlink="">
      <xdr:nvSpPr>
        <xdr:cNvPr id="261" name="テキスト ボックス 260">
          <a:extLst>
            <a:ext uri="{FF2B5EF4-FFF2-40B4-BE49-F238E27FC236}">
              <a16:creationId xmlns:a16="http://schemas.microsoft.com/office/drawing/2014/main" id="{624E857B-4869-4D49-8121-2FEE25F9E3ED}"/>
            </a:ext>
          </a:extLst>
        </xdr:cNvPr>
        <xdr:cNvSpPr txBox="1"/>
      </xdr:nvSpPr>
      <xdr:spPr>
        <a:xfrm>
          <a:off x="1752111" y="16766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68493</xdr:rowOff>
    </xdr:from>
    <xdr:to>
      <xdr:col>6</xdr:col>
      <xdr:colOff>38100</xdr:colOff>
      <xdr:row>97</xdr:row>
      <xdr:rowOff>170093</xdr:rowOff>
    </xdr:to>
    <xdr:sp macro="" textlink="">
      <xdr:nvSpPr>
        <xdr:cNvPr id="262" name="楕円 261">
          <a:extLst>
            <a:ext uri="{FF2B5EF4-FFF2-40B4-BE49-F238E27FC236}">
              <a16:creationId xmlns:a16="http://schemas.microsoft.com/office/drawing/2014/main" id="{A20E0D00-E4EE-4C09-BC01-CFA2E69B2E28}"/>
            </a:ext>
          </a:extLst>
        </xdr:cNvPr>
        <xdr:cNvSpPr/>
      </xdr:nvSpPr>
      <xdr:spPr>
        <a:xfrm>
          <a:off x="1079500" y="1669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161220</xdr:rowOff>
    </xdr:from>
    <xdr:ext cx="534377" cy="259045"/>
    <xdr:sp macro="" textlink="">
      <xdr:nvSpPr>
        <xdr:cNvPr id="263" name="テキスト ボックス 262">
          <a:extLst>
            <a:ext uri="{FF2B5EF4-FFF2-40B4-BE49-F238E27FC236}">
              <a16:creationId xmlns:a16="http://schemas.microsoft.com/office/drawing/2014/main" id="{12C651C0-6D81-4CCD-902E-3120C08BE977}"/>
            </a:ext>
          </a:extLst>
        </xdr:cNvPr>
        <xdr:cNvSpPr txBox="1"/>
      </xdr:nvSpPr>
      <xdr:spPr>
        <a:xfrm>
          <a:off x="863111" y="1679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CDD7533E-D74D-439D-B121-61C559E2119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17A79ACD-A0C1-4187-8C9A-9294F43932D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830571C3-52CB-4270-86D4-5BEE2D71ED3D}"/>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F59E556B-0F53-4FD4-89E0-F79627F52449}"/>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9B0EDBCF-80DB-48B7-88A4-BC28049079A1}"/>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38968A4C-D88E-4E31-B059-6CCB64145734}"/>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725A2293-C041-49A2-AD71-6DFCF852067C}"/>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282D03E7-F6F7-4E39-B787-E80933FB16C3}"/>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76C738A4-9B0D-4451-922B-03A6FE853D2E}"/>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343CBBE3-4A5F-47B8-9FDC-74E0ABED1466}"/>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A958B624-8D90-47DF-8630-209B9D6F90C6}"/>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DB6BB6FF-3811-477E-8236-12B4E9954B8F}"/>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59921E7A-7ECE-4F91-AC8B-FF5EC339462C}"/>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282FAA01-93A7-4C38-893B-2061447ED318}"/>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B54FE613-C806-458F-BBAD-8691FC0F84DA}"/>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2AAA2C63-AC24-4059-9537-96602616C44F}"/>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8F79F569-F955-4781-B26F-2B1891BFF2EA}"/>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5706B29A-A079-493D-8B76-322298E0AA07}"/>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72B85FC3-3E06-4A5A-932A-79988CFBCC1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50E6E978-F627-459D-8D8E-2A64614E6954}"/>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8F6E2CF2-6F92-4390-915A-023F5F2FB44E}"/>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108610</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145B46BF-D000-4CD4-8CFF-9A9D210813E7}"/>
            </a:ext>
          </a:extLst>
        </xdr:cNvPr>
        <xdr:cNvCxnSpPr/>
      </xdr:nvCxnSpPr>
      <xdr:spPr>
        <a:xfrm flipV="1">
          <a:off x="10475595" y="5252110"/>
          <a:ext cx="1270" cy="1402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6D6F17F3-C783-4B80-ADB3-205D40B3A32C}"/>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BCE2DE44-992E-4B74-BF0D-46FDA2D635B1}"/>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55287</xdr:rowOff>
    </xdr:from>
    <xdr:ext cx="469744" cy="259045"/>
    <xdr:sp macro="" textlink="">
      <xdr:nvSpPr>
        <xdr:cNvPr id="288" name="労働費最大値テキスト">
          <a:extLst>
            <a:ext uri="{FF2B5EF4-FFF2-40B4-BE49-F238E27FC236}">
              <a16:creationId xmlns:a16="http://schemas.microsoft.com/office/drawing/2014/main" id="{81C42423-50A4-47B8-A052-38A8814E5349}"/>
            </a:ext>
          </a:extLst>
        </xdr:cNvPr>
        <xdr:cNvSpPr txBox="1"/>
      </xdr:nvSpPr>
      <xdr:spPr>
        <a:xfrm>
          <a:off x="10528300" y="502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3,068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108610</xdr:rowOff>
    </xdr:from>
    <xdr:to>
      <xdr:col>55</xdr:col>
      <xdr:colOff>88900</xdr:colOff>
      <xdr:row>30</xdr:row>
      <xdr:rowOff>108610</xdr:rowOff>
    </xdr:to>
    <xdr:cxnSp macro="">
      <xdr:nvCxnSpPr>
        <xdr:cNvPr id="289" name="直線コネクタ 288">
          <a:extLst>
            <a:ext uri="{FF2B5EF4-FFF2-40B4-BE49-F238E27FC236}">
              <a16:creationId xmlns:a16="http://schemas.microsoft.com/office/drawing/2014/main" id="{AED33CCD-0ED9-4F3A-97BF-897BF20929F9}"/>
            </a:ext>
          </a:extLst>
        </xdr:cNvPr>
        <xdr:cNvCxnSpPr/>
      </xdr:nvCxnSpPr>
      <xdr:spPr>
        <a:xfrm>
          <a:off x="10388600" y="525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67005</xdr:rowOff>
    </xdr:from>
    <xdr:to>
      <xdr:col>55</xdr:col>
      <xdr:colOff>0</xdr:colOff>
      <xdr:row>35</xdr:row>
      <xdr:rowOff>85293</xdr:rowOff>
    </xdr:to>
    <xdr:cxnSp macro="">
      <xdr:nvCxnSpPr>
        <xdr:cNvPr id="290" name="直線コネクタ 289">
          <a:extLst>
            <a:ext uri="{FF2B5EF4-FFF2-40B4-BE49-F238E27FC236}">
              <a16:creationId xmlns:a16="http://schemas.microsoft.com/office/drawing/2014/main" id="{099E2CDD-41B0-47D7-AC74-547333C7797A}"/>
            </a:ext>
          </a:extLst>
        </xdr:cNvPr>
        <xdr:cNvCxnSpPr/>
      </xdr:nvCxnSpPr>
      <xdr:spPr>
        <a:xfrm flipV="1">
          <a:off x="9639300" y="6067755"/>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69613</xdr:rowOff>
    </xdr:from>
    <xdr:ext cx="378565" cy="259045"/>
    <xdr:sp macro="" textlink="">
      <xdr:nvSpPr>
        <xdr:cNvPr id="291" name="労働費平均値テキスト">
          <a:extLst>
            <a:ext uri="{FF2B5EF4-FFF2-40B4-BE49-F238E27FC236}">
              <a16:creationId xmlns:a16="http://schemas.microsoft.com/office/drawing/2014/main" id="{95CD3B1D-11B7-4A6E-AB38-FF7C8185E1CC}"/>
            </a:ext>
          </a:extLst>
        </xdr:cNvPr>
        <xdr:cNvSpPr txBox="1"/>
      </xdr:nvSpPr>
      <xdr:spPr>
        <a:xfrm>
          <a:off x="10528300" y="64132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91186</xdr:rowOff>
    </xdr:from>
    <xdr:to>
      <xdr:col>55</xdr:col>
      <xdr:colOff>50800</xdr:colOff>
      <xdr:row>38</xdr:row>
      <xdr:rowOff>21336</xdr:rowOff>
    </xdr:to>
    <xdr:sp macro="" textlink="">
      <xdr:nvSpPr>
        <xdr:cNvPr id="292" name="フローチャート: 判断 291">
          <a:extLst>
            <a:ext uri="{FF2B5EF4-FFF2-40B4-BE49-F238E27FC236}">
              <a16:creationId xmlns:a16="http://schemas.microsoft.com/office/drawing/2014/main" id="{FCE52D1E-C0E2-40A4-A464-0E5EB652F016}"/>
            </a:ext>
          </a:extLst>
        </xdr:cNvPr>
        <xdr:cNvSpPr/>
      </xdr:nvSpPr>
      <xdr:spPr>
        <a:xfrm>
          <a:off x="10426700" y="643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85293</xdr:rowOff>
    </xdr:from>
    <xdr:to>
      <xdr:col>50</xdr:col>
      <xdr:colOff>114300</xdr:colOff>
      <xdr:row>35</xdr:row>
      <xdr:rowOff>102210</xdr:rowOff>
    </xdr:to>
    <xdr:cxnSp macro="">
      <xdr:nvCxnSpPr>
        <xdr:cNvPr id="293" name="直線コネクタ 292">
          <a:extLst>
            <a:ext uri="{FF2B5EF4-FFF2-40B4-BE49-F238E27FC236}">
              <a16:creationId xmlns:a16="http://schemas.microsoft.com/office/drawing/2014/main" id="{3449D9E2-2721-42D7-9EC1-23C0C0C83EF9}"/>
            </a:ext>
          </a:extLst>
        </xdr:cNvPr>
        <xdr:cNvCxnSpPr/>
      </xdr:nvCxnSpPr>
      <xdr:spPr>
        <a:xfrm flipV="1">
          <a:off x="8750300" y="6086043"/>
          <a:ext cx="8890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70612</xdr:rowOff>
    </xdr:from>
    <xdr:to>
      <xdr:col>50</xdr:col>
      <xdr:colOff>165100</xdr:colOff>
      <xdr:row>38</xdr:row>
      <xdr:rowOff>762</xdr:rowOff>
    </xdr:to>
    <xdr:sp macro="" textlink="">
      <xdr:nvSpPr>
        <xdr:cNvPr id="294" name="フローチャート: 判断 293">
          <a:extLst>
            <a:ext uri="{FF2B5EF4-FFF2-40B4-BE49-F238E27FC236}">
              <a16:creationId xmlns:a16="http://schemas.microsoft.com/office/drawing/2014/main" id="{21E762F8-74AF-48C7-BFC7-103E9FF2A75E}"/>
            </a:ext>
          </a:extLst>
        </xdr:cNvPr>
        <xdr:cNvSpPr/>
      </xdr:nvSpPr>
      <xdr:spPr>
        <a:xfrm>
          <a:off x="9588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163339</xdr:rowOff>
    </xdr:from>
    <xdr:ext cx="378565" cy="259045"/>
    <xdr:sp macro="" textlink="">
      <xdr:nvSpPr>
        <xdr:cNvPr id="295" name="テキスト ボックス 294">
          <a:extLst>
            <a:ext uri="{FF2B5EF4-FFF2-40B4-BE49-F238E27FC236}">
              <a16:creationId xmlns:a16="http://schemas.microsoft.com/office/drawing/2014/main" id="{AE136786-AFD7-4C6C-BBB6-6F25C7B99796}"/>
            </a:ext>
          </a:extLst>
        </xdr:cNvPr>
        <xdr:cNvSpPr txBox="1"/>
      </xdr:nvSpPr>
      <xdr:spPr>
        <a:xfrm>
          <a:off x="9450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80264</xdr:rowOff>
    </xdr:from>
    <xdr:to>
      <xdr:col>45</xdr:col>
      <xdr:colOff>177800</xdr:colOff>
      <xdr:row>35</xdr:row>
      <xdr:rowOff>102210</xdr:rowOff>
    </xdr:to>
    <xdr:cxnSp macro="">
      <xdr:nvCxnSpPr>
        <xdr:cNvPr id="296" name="直線コネクタ 295">
          <a:extLst>
            <a:ext uri="{FF2B5EF4-FFF2-40B4-BE49-F238E27FC236}">
              <a16:creationId xmlns:a16="http://schemas.microsoft.com/office/drawing/2014/main" id="{B57A7F01-FFE1-447B-8CD4-16AC9CA3B8B7}"/>
            </a:ext>
          </a:extLst>
        </xdr:cNvPr>
        <xdr:cNvCxnSpPr/>
      </xdr:nvCxnSpPr>
      <xdr:spPr>
        <a:xfrm>
          <a:off x="7861300" y="6081014"/>
          <a:ext cx="889000" cy="21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68326</xdr:rowOff>
    </xdr:from>
    <xdr:to>
      <xdr:col>46</xdr:col>
      <xdr:colOff>38100</xdr:colOff>
      <xdr:row>37</xdr:row>
      <xdr:rowOff>169926</xdr:rowOff>
    </xdr:to>
    <xdr:sp macro="" textlink="">
      <xdr:nvSpPr>
        <xdr:cNvPr id="297" name="フローチャート: 判断 296">
          <a:extLst>
            <a:ext uri="{FF2B5EF4-FFF2-40B4-BE49-F238E27FC236}">
              <a16:creationId xmlns:a16="http://schemas.microsoft.com/office/drawing/2014/main" id="{796ADECA-DE28-4437-B3AE-07CBC2361D3C}"/>
            </a:ext>
          </a:extLst>
        </xdr:cNvPr>
        <xdr:cNvSpPr/>
      </xdr:nvSpPr>
      <xdr:spPr>
        <a:xfrm>
          <a:off x="8699500" y="6411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161053</xdr:rowOff>
    </xdr:from>
    <xdr:ext cx="378565" cy="259045"/>
    <xdr:sp macro="" textlink="">
      <xdr:nvSpPr>
        <xdr:cNvPr id="298" name="テキスト ボックス 297">
          <a:extLst>
            <a:ext uri="{FF2B5EF4-FFF2-40B4-BE49-F238E27FC236}">
              <a16:creationId xmlns:a16="http://schemas.microsoft.com/office/drawing/2014/main" id="{24D9F75B-7DAA-4309-B127-39725FFAE2FA}"/>
            </a:ext>
          </a:extLst>
        </xdr:cNvPr>
        <xdr:cNvSpPr txBox="1"/>
      </xdr:nvSpPr>
      <xdr:spPr>
        <a:xfrm>
          <a:off x="8561017" y="6504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76607</xdr:rowOff>
    </xdr:from>
    <xdr:to>
      <xdr:col>41</xdr:col>
      <xdr:colOff>50800</xdr:colOff>
      <xdr:row>35</xdr:row>
      <xdr:rowOff>80264</xdr:rowOff>
    </xdr:to>
    <xdr:cxnSp macro="">
      <xdr:nvCxnSpPr>
        <xdr:cNvPr id="299" name="直線コネクタ 298">
          <a:extLst>
            <a:ext uri="{FF2B5EF4-FFF2-40B4-BE49-F238E27FC236}">
              <a16:creationId xmlns:a16="http://schemas.microsoft.com/office/drawing/2014/main" id="{0C530ADC-47F5-4D30-AC6F-29B956AB69B7}"/>
            </a:ext>
          </a:extLst>
        </xdr:cNvPr>
        <xdr:cNvCxnSpPr/>
      </xdr:nvCxnSpPr>
      <xdr:spPr>
        <a:xfrm>
          <a:off x="6972300" y="6077357"/>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84328</xdr:rowOff>
    </xdr:from>
    <xdr:to>
      <xdr:col>41</xdr:col>
      <xdr:colOff>101600</xdr:colOff>
      <xdr:row>38</xdr:row>
      <xdr:rowOff>14478</xdr:rowOff>
    </xdr:to>
    <xdr:sp macro="" textlink="">
      <xdr:nvSpPr>
        <xdr:cNvPr id="300" name="フローチャート: 判断 299">
          <a:extLst>
            <a:ext uri="{FF2B5EF4-FFF2-40B4-BE49-F238E27FC236}">
              <a16:creationId xmlns:a16="http://schemas.microsoft.com/office/drawing/2014/main" id="{429AF7FC-4981-488A-A473-2E9ACECA3CA5}"/>
            </a:ext>
          </a:extLst>
        </xdr:cNvPr>
        <xdr:cNvSpPr/>
      </xdr:nvSpPr>
      <xdr:spPr>
        <a:xfrm>
          <a:off x="7810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5605</xdr:rowOff>
    </xdr:from>
    <xdr:ext cx="378565" cy="259045"/>
    <xdr:sp macro="" textlink="">
      <xdr:nvSpPr>
        <xdr:cNvPr id="301" name="テキスト ボックス 300">
          <a:extLst>
            <a:ext uri="{FF2B5EF4-FFF2-40B4-BE49-F238E27FC236}">
              <a16:creationId xmlns:a16="http://schemas.microsoft.com/office/drawing/2014/main" id="{435FDB71-C9A7-43EC-95A4-80F737D4D354}"/>
            </a:ext>
          </a:extLst>
        </xdr:cNvPr>
        <xdr:cNvSpPr txBox="1"/>
      </xdr:nvSpPr>
      <xdr:spPr>
        <a:xfrm>
          <a:off x="7672017" y="65207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78384</xdr:rowOff>
    </xdr:from>
    <xdr:to>
      <xdr:col>36</xdr:col>
      <xdr:colOff>165100</xdr:colOff>
      <xdr:row>38</xdr:row>
      <xdr:rowOff>8534</xdr:rowOff>
    </xdr:to>
    <xdr:sp macro="" textlink="">
      <xdr:nvSpPr>
        <xdr:cNvPr id="302" name="フローチャート: 判断 301">
          <a:extLst>
            <a:ext uri="{FF2B5EF4-FFF2-40B4-BE49-F238E27FC236}">
              <a16:creationId xmlns:a16="http://schemas.microsoft.com/office/drawing/2014/main" id="{38641840-8BD8-4CAB-8DE9-2E72F74E4B92}"/>
            </a:ext>
          </a:extLst>
        </xdr:cNvPr>
        <xdr:cNvSpPr/>
      </xdr:nvSpPr>
      <xdr:spPr>
        <a:xfrm>
          <a:off x="6921500" y="64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171111</xdr:rowOff>
    </xdr:from>
    <xdr:ext cx="378565" cy="259045"/>
    <xdr:sp macro="" textlink="">
      <xdr:nvSpPr>
        <xdr:cNvPr id="303" name="テキスト ボックス 302">
          <a:extLst>
            <a:ext uri="{FF2B5EF4-FFF2-40B4-BE49-F238E27FC236}">
              <a16:creationId xmlns:a16="http://schemas.microsoft.com/office/drawing/2014/main" id="{763DDE70-4FC4-4927-B1AF-B5B62DB64058}"/>
            </a:ext>
          </a:extLst>
        </xdr:cNvPr>
        <xdr:cNvSpPr txBox="1"/>
      </xdr:nvSpPr>
      <xdr:spPr>
        <a:xfrm>
          <a:off x="6783017" y="65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67D77F0F-1C36-432E-AA4B-409FF11AED69}"/>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F4FA80A9-EF91-4E75-8C42-A92B14881A55}"/>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238A52AA-B6F6-453C-A28F-63B9A14CD32F}"/>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DDFEF4DE-8ABD-4CCD-9495-57A26568A11D}"/>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CC523E5D-B537-4B85-8BBE-C9C8639C7FDA}"/>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16205</xdr:rowOff>
    </xdr:from>
    <xdr:to>
      <xdr:col>55</xdr:col>
      <xdr:colOff>50800</xdr:colOff>
      <xdr:row>35</xdr:row>
      <xdr:rowOff>117805</xdr:rowOff>
    </xdr:to>
    <xdr:sp macro="" textlink="">
      <xdr:nvSpPr>
        <xdr:cNvPr id="309" name="楕円 308">
          <a:extLst>
            <a:ext uri="{FF2B5EF4-FFF2-40B4-BE49-F238E27FC236}">
              <a16:creationId xmlns:a16="http://schemas.microsoft.com/office/drawing/2014/main" id="{85DCC7FB-1046-4172-ADBF-76104805D9D0}"/>
            </a:ext>
          </a:extLst>
        </xdr:cNvPr>
        <xdr:cNvSpPr/>
      </xdr:nvSpPr>
      <xdr:spPr>
        <a:xfrm>
          <a:off x="10426700" y="601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39082</xdr:rowOff>
    </xdr:from>
    <xdr:ext cx="469744" cy="259045"/>
    <xdr:sp macro="" textlink="">
      <xdr:nvSpPr>
        <xdr:cNvPr id="310" name="労働費該当値テキスト">
          <a:extLst>
            <a:ext uri="{FF2B5EF4-FFF2-40B4-BE49-F238E27FC236}">
              <a16:creationId xmlns:a16="http://schemas.microsoft.com/office/drawing/2014/main" id="{5B715F6B-28AA-473B-880D-F91B7283D5F0}"/>
            </a:ext>
          </a:extLst>
        </xdr:cNvPr>
        <xdr:cNvSpPr txBox="1"/>
      </xdr:nvSpPr>
      <xdr:spPr>
        <a:xfrm>
          <a:off x="10528300" y="5868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34493</xdr:rowOff>
    </xdr:from>
    <xdr:to>
      <xdr:col>50</xdr:col>
      <xdr:colOff>165100</xdr:colOff>
      <xdr:row>35</xdr:row>
      <xdr:rowOff>136093</xdr:rowOff>
    </xdr:to>
    <xdr:sp macro="" textlink="">
      <xdr:nvSpPr>
        <xdr:cNvPr id="311" name="楕円 310">
          <a:extLst>
            <a:ext uri="{FF2B5EF4-FFF2-40B4-BE49-F238E27FC236}">
              <a16:creationId xmlns:a16="http://schemas.microsoft.com/office/drawing/2014/main" id="{65A00CD6-DE20-48CB-9947-B1A8D534FBD9}"/>
            </a:ext>
          </a:extLst>
        </xdr:cNvPr>
        <xdr:cNvSpPr/>
      </xdr:nvSpPr>
      <xdr:spPr>
        <a:xfrm>
          <a:off x="9588500" y="60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33</xdr:row>
      <xdr:rowOff>152620</xdr:rowOff>
    </xdr:from>
    <xdr:ext cx="469744" cy="259045"/>
    <xdr:sp macro="" textlink="">
      <xdr:nvSpPr>
        <xdr:cNvPr id="312" name="テキスト ボックス 311">
          <a:extLst>
            <a:ext uri="{FF2B5EF4-FFF2-40B4-BE49-F238E27FC236}">
              <a16:creationId xmlns:a16="http://schemas.microsoft.com/office/drawing/2014/main" id="{0F089269-F154-44B3-BBC1-9CD5025449BB}"/>
            </a:ext>
          </a:extLst>
        </xdr:cNvPr>
        <xdr:cNvSpPr txBox="1"/>
      </xdr:nvSpPr>
      <xdr:spPr>
        <a:xfrm>
          <a:off x="9404428" y="5810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51410</xdr:rowOff>
    </xdr:from>
    <xdr:to>
      <xdr:col>46</xdr:col>
      <xdr:colOff>38100</xdr:colOff>
      <xdr:row>35</xdr:row>
      <xdr:rowOff>153010</xdr:rowOff>
    </xdr:to>
    <xdr:sp macro="" textlink="">
      <xdr:nvSpPr>
        <xdr:cNvPr id="313" name="楕円 312">
          <a:extLst>
            <a:ext uri="{FF2B5EF4-FFF2-40B4-BE49-F238E27FC236}">
              <a16:creationId xmlns:a16="http://schemas.microsoft.com/office/drawing/2014/main" id="{008C374C-3D58-4A03-A1FB-3A95F58A6D2D}"/>
            </a:ext>
          </a:extLst>
        </xdr:cNvPr>
        <xdr:cNvSpPr/>
      </xdr:nvSpPr>
      <xdr:spPr>
        <a:xfrm>
          <a:off x="8699500" y="605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169537</xdr:rowOff>
    </xdr:from>
    <xdr:ext cx="469744" cy="259045"/>
    <xdr:sp macro="" textlink="">
      <xdr:nvSpPr>
        <xdr:cNvPr id="314" name="テキスト ボックス 313">
          <a:extLst>
            <a:ext uri="{FF2B5EF4-FFF2-40B4-BE49-F238E27FC236}">
              <a16:creationId xmlns:a16="http://schemas.microsoft.com/office/drawing/2014/main" id="{4DE7294C-AFD1-480A-AEF5-91B3747237A2}"/>
            </a:ext>
          </a:extLst>
        </xdr:cNvPr>
        <xdr:cNvSpPr txBox="1"/>
      </xdr:nvSpPr>
      <xdr:spPr>
        <a:xfrm>
          <a:off x="8515428" y="582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29464</xdr:rowOff>
    </xdr:from>
    <xdr:to>
      <xdr:col>41</xdr:col>
      <xdr:colOff>101600</xdr:colOff>
      <xdr:row>35</xdr:row>
      <xdr:rowOff>131064</xdr:rowOff>
    </xdr:to>
    <xdr:sp macro="" textlink="">
      <xdr:nvSpPr>
        <xdr:cNvPr id="315" name="楕円 314">
          <a:extLst>
            <a:ext uri="{FF2B5EF4-FFF2-40B4-BE49-F238E27FC236}">
              <a16:creationId xmlns:a16="http://schemas.microsoft.com/office/drawing/2014/main" id="{8BBBF1E4-6985-47E9-8CCB-29912BA628EA}"/>
            </a:ext>
          </a:extLst>
        </xdr:cNvPr>
        <xdr:cNvSpPr/>
      </xdr:nvSpPr>
      <xdr:spPr>
        <a:xfrm>
          <a:off x="7810500" y="603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147591</xdr:rowOff>
    </xdr:from>
    <xdr:ext cx="469744" cy="259045"/>
    <xdr:sp macro="" textlink="">
      <xdr:nvSpPr>
        <xdr:cNvPr id="316" name="テキスト ボックス 315">
          <a:extLst>
            <a:ext uri="{FF2B5EF4-FFF2-40B4-BE49-F238E27FC236}">
              <a16:creationId xmlns:a16="http://schemas.microsoft.com/office/drawing/2014/main" id="{FF1295E1-52C0-44A5-97C2-D6A2FB9466E7}"/>
            </a:ext>
          </a:extLst>
        </xdr:cNvPr>
        <xdr:cNvSpPr txBox="1"/>
      </xdr:nvSpPr>
      <xdr:spPr>
        <a:xfrm>
          <a:off x="7626428" y="5805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25807</xdr:rowOff>
    </xdr:from>
    <xdr:to>
      <xdr:col>36</xdr:col>
      <xdr:colOff>165100</xdr:colOff>
      <xdr:row>35</xdr:row>
      <xdr:rowOff>127407</xdr:rowOff>
    </xdr:to>
    <xdr:sp macro="" textlink="">
      <xdr:nvSpPr>
        <xdr:cNvPr id="317" name="楕円 316">
          <a:extLst>
            <a:ext uri="{FF2B5EF4-FFF2-40B4-BE49-F238E27FC236}">
              <a16:creationId xmlns:a16="http://schemas.microsoft.com/office/drawing/2014/main" id="{51D54DC0-D41F-46C0-8568-904779501912}"/>
            </a:ext>
          </a:extLst>
        </xdr:cNvPr>
        <xdr:cNvSpPr/>
      </xdr:nvSpPr>
      <xdr:spPr>
        <a:xfrm>
          <a:off x="6921500" y="60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143934</xdr:rowOff>
    </xdr:from>
    <xdr:ext cx="469744" cy="259045"/>
    <xdr:sp macro="" textlink="">
      <xdr:nvSpPr>
        <xdr:cNvPr id="318" name="テキスト ボックス 317">
          <a:extLst>
            <a:ext uri="{FF2B5EF4-FFF2-40B4-BE49-F238E27FC236}">
              <a16:creationId xmlns:a16="http://schemas.microsoft.com/office/drawing/2014/main" id="{6CE7D9FF-A6DE-4E00-800F-2DF8ED99C780}"/>
            </a:ext>
          </a:extLst>
        </xdr:cNvPr>
        <xdr:cNvSpPr txBox="1"/>
      </xdr:nvSpPr>
      <xdr:spPr>
        <a:xfrm>
          <a:off x="6737428" y="58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C42DFCD4-A1B2-4FC0-A5AA-FAEEC357C80E}"/>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3EAA6527-3090-4B74-A455-11C89BB9680B}"/>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EF2A8352-A98B-470D-AE51-837D2D93B407}"/>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14A5BA9-8FC8-4440-B0B5-C36763996982}"/>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9E589CC9-1FA3-4B48-B6DD-C15AA245973B}"/>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48827861-AF6C-4A58-9B0C-8EF848B1FCED}"/>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1BBF60A3-EE1C-4C4F-830E-E50827AC2F3A}"/>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86467027-866C-4872-BA86-E6C6397A5DBF}"/>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D93A980-2D6E-4A80-8859-677577427136}"/>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B1D9A4C8-B688-4B77-8B82-5088910F32FF}"/>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A606EAF-61C1-42E0-B5FE-395D998B55E6}"/>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13377AB2-55A0-4EDB-8B0A-996EA736D64B}"/>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3270B031-79DB-405F-BC4E-1A175F758229}"/>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27A2E4C4-1DDC-4E2F-B313-F8C0EC63032C}"/>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E9B65F54-02D9-4FB9-AA8A-668AD6056AD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B78A6E6D-2D35-4AB0-92F6-C5E814CE299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4BC88F7D-2817-48EB-9404-868F689490AE}"/>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1D7256F9-0B8A-428B-B534-628D902A4AB2}"/>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2A3BB77E-C830-44E7-965C-3CC876B9653E}"/>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15559D81-EBB5-4338-9C50-9C325879FAA5}"/>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B942ABFE-9757-4A39-BEC8-6B0241886AD8}"/>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E4C53443-47C1-42C1-A896-0494ABCFA221}"/>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7C17124C-C364-4CCE-852F-20FE3933DF3E}"/>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87004</xdr:rowOff>
    </xdr:from>
    <xdr:to>
      <xdr:col>54</xdr:col>
      <xdr:colOff>189865</xdr:colOff>
      <xdr:row>59</xdr:row>
      <xdr:rowOff>20546</xdr:rowOff>
    </xdr:to>
    <xdr:cxnSp macro="">
      <xdr:nvCxnSpPr>
        <xdr:cNvPr id="342" name="直線コネクタ 341">
          <a:extLst>
            <a:ext uri="{FF2B5EF4-FFF2-40B4-BE49-F238E27FC236}">
              <a16:creationId xmlns:a16="http://schemas.microsoft.com/office/drawing/2014/main" id="{5B8B242E-7BEA-4269-AC54-E960AFE18234}"/>
            </a:ext>
          </a:extLst>
        </xdr:cNvPr>
        <xdr:cNvCxnSpPr/>
      </xdr:nvCxnSpPr>
      <xdr:spPr>
        <a:xfrm flipV="1">
          <a:off x="10475595" y="8659504"/>
          <a:ext cx="1270" cy="1476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24373</xdr:rowOff>
    </xdr:from>
    <xdr:ext cx="469744" cy="259045"/>
    <xdr:sp macro="" textlink="">
      <xdr:nvSpPr>
        <xdr:cNvPr id="343" name="農林水産業費最小値テキスト">
          <a:extLst>
            <a:ext uri="{FF2B5EF4-FFF2-40B4-BE49-F238E27FC236}">
              <a16:creationId xmlns:a16="http://schemas.microsoft.com/office/drawing/2014/main" id="{4FC89473-6857-40BF-8A6D-6A424A238FA0}"/>
            </a:ext>
          </a:extLst>
        </xdr:cNvPr>
        <xdr:cNvSpPr txBox="1"/>
      </xdr:nvSpPr>
      <xdr:spPr>
        <a:xfrm>
          <a:off x="10528300" y="1013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20546</xdr:rowOff>
    </xdr:from>
    <xdr:to>
      <xdr:col>55</xdr:col>
      <xdr:colOff>88900</xdr:colOff>
      <xdr:row>59</xdr:row>
      <xdr:rowOff>20546</xdr:rowOff>
    </xdr:to>
    <xdr:cxnSp macro="">
      <xdr:nvCxnSpPr>
        <xdr:cNvPr id="344" name="直線コネクタ 343">
          <a:extLst>
            <a:ext uri="{FF2B5EF4-FFF2-40B4-BE49-F238E27FC236}">
              <a16:creationId xmlns:a16="http://schemas.microsoft.com/office/drawing/2014/main" id="{0291C6C2-B05C-439A-BBCF-EA549244E676}"/>
            </a:ext>
          </a:extLst>
        </xdr:cNvPr>
        <xdr:cNvCxnSpPr/>
      </xdr:nvCxnSpPr>
      <xdr:spPr>
        <a:xfrm>
          <a:off x="10388600" y="10136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33681</xdr:rowOff>
    </xdr:from>
    <xdr:ext cx="599010" cy="259045"/>
    <xdr:sp macro="" textlink="">
      <xdr:nvSpPr>
        <xdr:cNvPr id="345" name="農林水産業費最大値テキスト">
          <a:extLst>
            <a:ext uri="{FF2B5EF4-FFF2-40B4-BE49-F238E27FC236}">
              <a16:creationId xmlns:a16="http://schemas.microsoft.com/office/drawing/2014/main" id="{29613758-0DAA-4A01-8847-B557AC2ACA16}"/>
            </a:ext>
          </a:extLst>
        </xdr:cNvPr>
        <xdr:cNvSpPr txBox="1"/>
      </xdr:nvSpPr>
      <xdr:spPr>
        <a:xfrm>
          <a:off x="10528300" y="8434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393,831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87004</xdr:rowOff>
    </xdr:from>
    <xdr:to>
      <xdr:col>55</xdr:col>
      <xdr:colOff>88900</xdr:colOff>
      <xdr:row>50</xdr:row>
      <xdr:rowOff>87004</xdr:rowOff>
    </xdr:to>
    <xdr:cxnSp macro="">
      <xdr:nvCxnSpPr>
        <xdr:cNvPr id="346" name="直線コネクタ 345">
          <a:extLst>
            <a:ext uri="{FF2B5EF4-FFF2-40B4-BE49-F238E27FC236}">
              <a16:creationId xmlns:a16="http://schemas.microsoft.com/office/drawing/2014/main" id="{7E78A895-39B9-45AA-9C8B-E4BB975E3215}"/>
            </a:ext>
          </a:extLst>
        </xdr:cNvPr>
        <xdr:cNvCxnSpPr/>
      </xdr:nvCxnSpPr>
      <xdr:spPr>
        <a:xfrm>
          <a:off x="10388600" y="865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67329</xdr:rowOff>
    </xdr:from>
    <xdr:to>
      <xdr:col>55</xdr:col>
      <xdr:colOff>0</xdr:colOff>
      <xdr:row>58</xdr:row>
      <xdr:rowOff>84543</xdr:rowOff>
    </xdr:to>
    <xdr:cxnSp macro="">
      <xdr:nvCxnSpPr>
        <xdr:cNvPr id="347" name="直線コネクタ 346">
          <a:extLst>
            <a:ext uri="{FF2B5EF4-FFF2-40B4-BE49-F238E27FC236}">
              <a16:creationId xmlns:a16="http://schemas.microsoft.com/office/drawing/2014/main" id="{C4719B4A-35D6-41B7-A707-CE96975F31D1}"/>
            </a:ext>
          </a:extLst>
        </xdr:cNvPr>
        <xdr:cNvCxnSpPr/>
      </xdr:nvCxnSpPr>
      <xdr:spPr>
        <a:xfrm flipV="1">
          <a:off x="9639300" y="10011429"/>
          <a:ext cx="838200" cy="17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137624</xdr:rowOff>
    </xdr:from>
    <xdr:ext cx="534377" cy="259045"/>
    <xdr:sp macro="" textlink="">
      <xdr:nvSpPr>
        <xdr:cNvPr id="348" name="農林水産業費平均値テキスト">
          <a:extLst>
            <a:ext uri="{FF2B5EF4-FFF2-40B4-BE49-F238E27FC236}">
              <a16:creationId xmlns:a16="http://schemas.microsoft.com/office/drawing/2014/main" id="{ECC089F2-0313-4C08-8DE4-688E2648201A}"/>
            </a:ext>
          </a:extLst>
        </xdr:cNvPr>
        <xdr:cNvSpPr txBox="1"/>
      </xdr:nvSpPr>
      <xdr:spPr>
        <a:xfrm>
          <a:off x="10528300" y="9738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114747</xdr:rowOff>
    </xdr:from>
    <xdr:to>
      <xdr:col>55</xdr:col>
      <xdr:colOff>50800</xdr:colOff>
      <xdr:row>58</xdr:row>
      <xdr:rowOff>44897</xdr:rowOff>
    </xdr:to>
    <xdr:sp macro="" textlink="">
      <xdr:nvSpPr>
        <xdr:cNvPr id="349" name="フローチャート: 判断 348">
          <a:extLst>
            <a:ext uri="{FF2B5EF4-FFF2-40B4-BE49-F238E27FC236}">
              <a16:creationId xmlns:a16="http://schemas.microsoft.com/office/drawing/2014/main" id="{4E1044FE-1DDB-4FC4-8C3A-6A4740801AAA}"/>
            </a:ext>
          </a:extLst>
        </xdr:cNvPr>
        <xdr:cNvSpPr/>
      </xdr:nvSpPr>
      <xdr:spPr>
        <a:xfrm>
          <a:off x="10426700" y="988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169121</xdr:rowOff>
    </xdr:from>
    <xdr:to>
      <xdr:col>50</xdr:col>
      <xdr:colOff>114300</xdr:colOff>
      <xdr:row>58</xdr:row>
      <xdr:rowOff>84543</xdr:rowOff>
    </xdr:to>
    <xdr:cxnSp macro="">
      <xdr:nvCxnSpPr>
        <xdr:cNvPr id="350" name="直線コネクタ 349">
          <a:extLst>
            <a:ext uri="{FF2B5EF4-FFF2-40B4-BE49-F238E27FC236}">
              <a16:creationId xmlns:a16="http://schemas.microsoft.com/office/drawing/2014/main" id="{227CD650-01A0-41FE-AB5B-854D7ABAB076}"/>
            </a:ext>
          </a:extLst>
        </xdr:cNvPr>
        <xdr:cNvCxnSpPr/>
      </xdr:nvCxnSpPr>
      <xdr:spPr>
        <a:xfrm>
          <a:off x="8750300" y="9941771"/>
          <a:ext cx="889000" cy="86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116008</xdr:rowOff>
    </xdr:from>
    <xdr:to>
      <xdr:col>50</xdr:col>
      <xdr:colOff>165100</xdr:colOff>
      <xdr:row>58</xdr:row>
      <xdr:rowOff>46158</xdr:rowOff>
    </xdr:to>
    <xdr:sp macro="" textlink="">
      <xdr:nvSpPr>
        <xdr:cNvPr id="351" name="フローチャート: 判断 350">
          <a:extLst>
            <a:ext uri="{FF2B5EF4-FFF2-40B4-BE49-F238E27FC236}">
              <a16:creationId xmlns:a16="http://schemas.microsoft.com/office/drawing/2014/main" id="{CAD4CDBB-E00E-451E-9138-30FC48715A85}"/>
            </a:ext>
          </a:extLst>
        </xdr:cNvPr>
        <xdr:cNvSpPr/>
      </xdr:nvSpPr>
      <xdr:spPr>
        <a:xfrm>
          <a:off x="9588500" y="9888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62685</xdr:rowOff>
    </xdr:from>
    <xdr:ext cx="534377" cy="259045"/>
    <xdr:sp macro="" textlink="">
      <xdr:nvSpPr>
        <xdr:cNvPr id="352" name="テキスト ボックス 351">
          <a:extLst>
            <a:ext uri="{FF2B5EF4-FFF2-40B4-BE49-F238E27FC236}">
              <a16:creationId xmlns:a16="http://schemas.microsoft.com/office/drawing/2014/main" id="{2F1D7E2C-FC06-4A10-AD26-79BC395B7375}"/>
            </a:ext>
          </a:extLst>
        </xdr:cNvPr>
        <xdr:cNvSpPr txBox="1"/>
      </xdr:nvSpPr>
      <xdr:spPr>
        <a:xfrm>
          <a:off x="9372111" y="9663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169121</xdr:rowOff>
    </xdr:from>
    <xdr:to>
      <xdr:col>45</xdr:col>
      <xdr:colOff>177800</xdr:colOff>
      <xdr:row>58</xdr:row>
      <xdr:rowOff>77091</xdr:rowOff>
    </xdr:to>
    <xdr:cxnSp macro="">
      <xdr:nvCxnSpPr>
        <xdr:cNvPr id="353" name="直線コネクタ 352">
          <a:extLst>
            <a:ext uri="{FF2B5EF4-FFF2-40B4-BE49-F238E27FC236}">
              <a16:creationId xmlns:a16="http://schemas.microsoft.com/office/drawing/2014/main" id="{0C4F1C17-EEC3-4625-8574-8BFDD0BE60EC}"/>
            </a:ext>
          </a:extLst>
        </xdr:cNvPr>
        <xdr:cNvCxnSpPr/>
      </xdr:nvCxnSpPr>
      <xdr:spPr>
        <a:xfrm flipV="1">
          <a:off x="7861300" y="9941771"/>
          <a:ext cx="889000" cy="79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130433</xdr:rowOff>
    </xdr:from>
    <xdr:to>
      <xdr:col>46</xdr:col>
      <xdr:colOff>38100</xdr:colOff>
      <xdr:row>58</xdr:row>
      <xdr:rowOff>60583</xdr:rowOff>
    </xdr:to>
    <xdr:sp macro="" textlink="">
      <xdr:nvSpPr>
        <xdr:cNvPr id="354" name="フローチャート: 判断 353">
          <a:extLst>
            <a:ext uri="{FF2B5EF4-FFF2-40B4-BE49-F238E27FC236}">
              <a16:creationId xmlns:a16="http://schemas.microsoft.com/office/drawing/2014/main" id="{FBA94D13-2D8A-41CB-B11D-FA42AA7C7768}"/>
            </a:ext>
          </a:extLst>
        </xdr:cNvPr>
        <xdr:cNvSpPr/>
      </xdr:nvSpPr>
      <xdr:spPr>
        <a:xfrm>
          <a:off x="8699500" y="9903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51710</xdr:rowOff>
    </xdr:from>
    <xdr:ext cx="534377" cy="259045"/>
    <xdr:sp macro="" textlink="">
      <xdr:nvSpPr>
        <xdr:cNvPr id="355" name="テキスト ボックス 354">
          <a:extLst>
            <a:ext uri="{FF2B5EF4-FFF2-40B4-BE49-F238E27FC236}">
              <a16:creationId xmlns:a16="http://schemas.microsoft.com/office/drawing/2014/main" id="{6E9027DE-7E6A-4C63-91A9-3F21B84DA0BA}"/>
            </a:ext>
          </a:extLst>
        </xdr:cNvPr>
        <xdr:cNvSpPr txBox="1"/>
      </xdr:nvSpPr>
      <xdr:spPr>
        <a:xfrm>
          <a:off x="8483111" y="9995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47121</xdr:rowOff>
    </xdr:from>
    <xdr:to>
      <xdr:col>41</xdr:col>
      <xdr:colOff>50800</xdr:colOff>
      <xdr:row>58</xdr:row>
      <xdr:rowOff>77091</xdr:rowOff>
    </xdr:to>
    <xdr:cxnSp macro="">
      <xdr:nvCxnSpPr>
        <xdr:cNvPr id="356" name="直線コネクタ 355">
          <a:extLst>
            <a:ext uri="{FF2B5EF4-FFF2-40B4-BE49-F238E27FC236}">
              <a16:creationId xmlns:a16="http://schemas.microsoft.com/office/drawing/2014/main" id="{BBC85241-EFC4-4ECF-92D0-231C4CC89A6B}"/>
            </a:ext>
          </a:extLst>
        </xdr:cNvPr>
        <xdr:cNvCxnSpPr/>
      </xdr:nvCxnSpPr>
      <xdr:spPr>
        <a:xfrm>
          <a:off x="6972300" y="9991221"/>
          <a:ext cx="889000" cy="29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139428</xdr:rowOff>
    </xdr:from>
    <xdr:to>
      <xdr:col>41</xdr:col>
      <xdr:colOff>101600</xdr:colOff>
      <xdr:row>58</xdr:row>
      <xdr:rowOff>69578</xdr:rowOff>
    </xdr:to>
    <xdr:sp macro="" textlink="">
      <xdr:nvSpPr>
        <xdr:cNvPr id="357" name="フローチャート: 判断 356">
          <a:extLst>
            <a:ext uri="{FF2B5EF4-FFF2-40B4-BE49-F238E27FC236}">
              <a16:creationId xmlns:a16="http://schemas.microsoft.com/office/drawing/2014/main" id="{384FED7B-E79F-4085-B140-56E00A379407}"/>
            </a:ext>
          </a:extLst>
        </xdr:cNvPr>
        <xdr:cNvSpPr/>
      </xdr:nvSpPr>
      <xdr:spPr>
        <a:xfrm>
          <a:off x="7810500" y="9912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86105</xdr:rowOff>
    </xdr:from>
    <xdr:ext cx="534377" cy="259045"/>
    <xdr:sp macro="" textlink="">
      <xdr:nvSpPr>
        <xdr:cNvPr id="358" name="テキスト ボックス 357">
          <a:extLst>
            <a:ext uri="{FF2B5EF4-FFF2-40B4-BE49-F238E27FC236}">
              <a16:creationId xmlns:a16="http://schemas.microsoft.com/office/drawing/2014/main" id="{6D072AA9-5608-488C-AD86-828CC6586BF4}"/>
            </a:ext>
          </a:extLst>
        </xdr:cNvPr>
        <xdr:cNvSpPr txBox="1"/>
      </xdr:nvSpPr>
      <xdr:spPr>
        <a:xfrm>
          <a:off x="7594111" y="968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158417</xdr:rowOff>
    </xdr:from>
    <xdr:to>
      <xdr:col>36</xdr:col>
      <xdr:colOff>165100</xdr:colOff>
      <xdr:row>58</xdr:row>
      <xdr:rowOff>88567</xdr:rowOff>
    </xdr:to>
    <xdr:sp macro="" textlink="">
      <xdr:nvSpPr>
        <xdr:cNvPr id="359" name="フローチャート: 判断 358">
          <a:extLst>
            <a:ext uri="{FF2B5EF4-FFF2-40B4-BE49-F238E27FC236}">
              <a16:creationId xmlns:a16="http://schemas.microsoft.com/office/drawing/2014/main" id="{05F854A5-D39A-455F-AC76-825E9050FE32}"/>
            </a:ext>
          </a:extLst>
        </xdr:cNvPr>
        <xdr:cNvSpPr/>
      </xdr:nvSpPr>
      <xdr:spPr>
        <a:xfrm>
          <a:off x="6921500" y="9931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105094</xdr:rowOff>
    </xdr:from>
    <xdr:ext cx="534377" cy="259045"/>
    <xdr:sp macro="" textlink="">
      <xdr:nvSpPr>
        <xdr:cNvPr id="360" name="テキスト ボックス 359">
          <a:extLst>
            <a:ext uri="{FF2B5EF4-FFF2-40B4-BE49-F238E27FC236}">
              <a16:creationId xmlns:a16="http://schemas.microsoft.com/office/drawing/2014/main" id="{4E525A0C-274E-411E-886B-CE7C8663735E}"/>
            </a:ext>
          </a:extLst>
        </xdr:cNvPr>
        <xdr:cNvSpPr txBox="1"/>
      </xdr:nvSpPr>
      <xdr:spPr>
        <a:xfrm>
          <a:off x="6705111" y="9706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7B7BF918-9BC3-4366-9EA4-EDC06F9CEE0B}"/>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AA994A6F-9B35-41DB-88C2-D8FAB243B9D5}"/>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D41B5464-0B86-4938-9043-F0868D5741D9}"/>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3A27BA38-736F-4F6D-93C6-7D40DC51D2B8}"/>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990CCCC6-89A2-435D-982D-366C9AAC90FD}"/>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16529</xdr:rowOff>
    </xdr:from>
    <xdr:to>
      <xdr:col>55</xdr:col>
      <xdr:colOff>50800</xdr:colOff>
      <xdr:row>58</xdr:row>
      <xdr:rowOff>118129</xdr:rowOff>
    </xdr:to>
    <xdr:sp macro="" textlink="">
      <xdr:nvSpPr>
        <xdr:cNvPr id="366" name="楕円 365">
          <a:extLst>
            <a:ext uri="{FF2B5EF4-FFF2-40B4-BE49-F238E27FC236}">
              <a16:creationId xmlns:a16="http://schemas.microsoft.com/office/drawing/2014/main" id="{77AD1E84-CEA2-4D62-887C-20793AD03F75}"/>
            </a:ext>
          </a:extLst>
        </xdr:cNvPr>
        <xdr:cNvSpPr/>
      </xdr:nvSpPr>
      <xdr:spPr>
        <a:xfrm>
          <a:off x="10426700" y="996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102906</xdr:rowOff>
    </xdr:from>
    <xdr:ext cx="534377" cy="259045"/>
    <xdr:sp macro="" textlink="">
      <xdr:nvSpPr>
        <xdr:cNvPr id="367" name="農林水産業費該当値テキスト">
          <a:extLst>
            <a:ext uri="{FF2B5EF4-FFF2-40B4-BE49-F238E27FC236}">
              <a16:creationId xmlns:a16="http://schemas.microsoft.com/office/drawing/2014/main" id="{0FF6ED12-7CD0-4D74-A3C2-3421D02B0006}"/>
            </a:ext>
          </a:extLst>
        </xdr:cNvPr>
        <xdr:cNvSpPr txBox="1"/>
      </xdr:nvSpPr>
      <xdr:spPr>
        <a:xfrm>
          <a:off x="10528300" y="9875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33743</xdr:rowOff>
    </xdr:from>
    <xdr:to>
      <xdr:col>50</xdr:col>
      <xdr:colOff>165100</xdr:colOff>
      <xdr:row>58</xdr:row>
      <xdr:rowOff>135343</xdr:rowOff>
    </xdr:to>
    <xdr:sp macro="" textlink="">
      <xdr:nvSpPr>
        <xdr:cNvPr id="368" name="楕円 367">
          <a:extLst>
            <a:ext uri="{FF2B5EF4-FFF2-40B4-BE49-F238E27FC236}">
              <a16:creationId xmlns:a16="http://schemas.microsoft.com/office/drawing/2014/main" id="{25D27B8D-FBDB-47B7-8DCE-1FF3714B8D3F}"/>
            </a:ext>
          </a:extLst>
        </xdr:cNvPr>
        <xdr:cNvSpPr/>
      </xdr:nvSpPr>
      <xdr:spPr>
        <a:xfrm>
          <a:off x="9588500" y="997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126470</xdr:rowOff>
    </xdr:from>
    <xdr:ext cx="534377" cy="259045"/>
    <xdr:sp macro="" textlink="">
      <xdr:nvSpPr>
        <xdr:cNvPr id="369" name="テキスト ボックス 368">
          <a:extLst>
            <a:ext uri="{FF2B5EF4-FFF2-40B4-BE49-F238E27FC236}">
              <a16:creationId xmlns:a16="http://schemas.microsoft.com/office/drawing/2014/main" id="{74E0CF84-AA59-4206-A11D-DFB0EB653A75}"/>
            </a:ext>
          </a:extLst>
        </xdr:cNvPr>
        <xdr:cNvSpPr txBox="1"/>
      </xdr:nvSpPr>
      <xdr:spPr>
        <a:xfrm>
          <a:off x="9372111" y="10070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118321</xdr:rowOff>
    </xdr:from>
    <xdr:to>
      <xdr:col>46</xdr:col>
      <xdr:colOff>38100</xdr:colOff>
      <xdr:row>58</xdr:row>
      <xdr:rowOff>48471</xdr:rowOff>
    </xdr:to>
    <xdr:sp macro="" textlink="">
      <xdr:nvSpPr>
        <xdr:cNvPr id="370" name="楕円 369">
          <a:extLst>
            <a:ext uri="{FF2B5EF4-FFF2-40B4-BE49-F238E27FC236}">
              <a16:creationId xmlns:a16="http://schemas.microsoft.com/office/drawing/2014/main" id="{B6BFD207-DD05-4474-A7C6-D2E686D016DA}"/>
            </a:ext>
          </a:extLst>
        </xdr:cNvPr>
        <xdr:cNvSpPr/>
      </xdr:nvSpPr>
      <xdr:spPr>
        <a:xfrm>
          <a:off x="8699500" y="989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64998</xdr:rowOff>
    </xdr:from>
    <xdr:ext cx="534377" cy="259045"/>
    <xdr:sp macro="" textlink="">
      <xdr:nvSpPr>
        <xdr:cNvPr id="371" name="テキスト ボックス 370">
          <a:extLst>
            <a:ext uri="{FF2B5EF4-FFF2-40B4-BE49-F238E27FC236}">
              <a16:creationId xmlns:a16="http://schemas.microsoft.com/office/drawing/2014/main" id="{5FD766F9-7F7B-4FA5-A9A3-75458032B243}"/>
            </a:ext>
          </a:extLst>
        </xdr:cNvPr>
        <xdr:cNvSpPr txBox="1"/>
      </xdr:nvSpPr>
      <xdr:spPr>
        <a:xfrm>
          <a:off x="8483111" y="9666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26291</xdr:rowOff>
    </xdr:from>
    <xdr:to>
      <xdr:col>41</xdr:col>
      <xdr:colOff>101600</xdr:colOff>
      <xdr:row>58</xdr:row>
      <xdr:rowOff>127891</xdr:rowOff>
    </xdr:to>
    <xdr:sp macro="" textlink="">
      <xdr:nvSpPr>
        <xdr:cNvPr id="372" name="楕円 371">
          <a:extLst>
            <a:ext uri="{FF2B5EF4-FFF2-40B4-BE49-F238E27FC236}">
              <a16:creationId xmlns:a16="http://schemas.microsoft.com/office/drawing/2014/main" id="{EF680C61-21B8-4A38-946F-67AE8498F2A2}"/>
            </a:ext>
          </a:extLst>
        </xdr:cNvPr>
        <xdr:cNvSpPr/>
      </xdr:nvSpPr>
      <xdr:spPr>
        <a:xfrm>
          <a:off x="7810500" y="997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119018</xdr:rowOff>
    </xdr:from>
    <xdr:ext cx="534377" cy="259045"/>
    <xdr:sp macro="" textlink="">
      <xdr:nvSpPr>
        <xdr:cNvPr id="373" name="テキスト ボックス 372">
          <a:extLst>
            <a:ext uri="{FF2B5EF4-FFF2-40B4-BE49-F238E27FC236}">
              <a16:creationId xmlns:a16="http://schemas.microsoft.com/office/drawing/2014/main" id="{585276A0-A165-4953-99B4-58983CAF7D88}"/>
            </a:ext>
          </a:extLst>
        </xdr:cNvPr>
        <xdr:cNvSpPr txBox="1"/>
      </xdr:nvSpPr>
      <xdr:spPr>
        <a:xfrm>
          <a:off x="7594111" y="1006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167771</xdr:rowOff>
    </xdr:from>
    <xdr:to>
      <xdr:col>36</xdr:col>
      <xdr:colOff>165100</xdr:colOff>
      <xdr:row>58</xdr:row>
      <xdr:rowOff>97921</xdr:rowOff>
    </xdr:to>
    <xdr:sp macro="" textlink="">
      <xdr:nvSpPr>
        <xdr:cNvPr id="374" name="楕円 373">
          <a:extLst>
            <a:ext uri="{FF2B5EF4-FFF2-40B4-BE49-F238E27FC236}">
              <a16:creationId xmlns:a16="http://schemas.microsoft.com/office/drawing/2014/main" id="{F436C553-061D-44A8-98A3-4295C95F74D9}"/>
            </a:ext>
          </a:extLst>
        </xdr:cNvPr>
        <xdr:cNvSpPr/>
      </xdr:nvSpPr>
      <xdr:spPr>
        <a:xfrm>
          <a:off x="6921500" y="994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89048</xdr:rowOff>
    </xdr:from>
    <xdr:ext cx="534377" cy="259045"/>
    <xdr:sp macro="" textlink="">
      <xdr:nvSpPr>
        <xdr:cNvPr id="375" name="テキスト ボックス 374">
          <a:extLst>
            <a:ext uri="{FF2B5EF4-FFF2-40B4-BE49-F238E27FC236}">
              <a16:creationId xmlns:a16="http://schemas.microsoft.com/office/drawing/2014/main" id="{7281228E-3F91-4B05-8915-FDC2BE8E6D94}"/>
            </a:ext>
          </a:extLst>
        </xdr:cNvPr>
        <xdr:cNvSpPr txBox="1"/>
      </xdr:nvSpPr>
      <xdr:spPr>
        <a:xfrm>
          <a:off x="6705111" y="1003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84DE22CB-3305-45BF-85BB-D3B389EB75C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CBF41B1B-82AB-419D-9882-EBEF8C5C874C}"/>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FB1B11E0-F41A-47CE-8FEA-0BF3BD640CED}"/>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B6290B45-E53E-4D12-B534-E3D2706829EC}"/>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7BD080BD-490E-4BA3-BD5E-9AEC89A3E7E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AAEA1A71-4E8D-43E4-B245-F34870ADF599}"/>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E95B03D0-494D-43AD-A7A1-7F46BA64DB0B}"/>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1613580C-0C3C-4B18-9A0F-6CB9BED5B951}"/>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D904F5A4-6AAC-4EA1-908E-CE50B44303BC}"/>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87894A7E-ADC8-4423-851D-98193503F9C2}"/>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6518238D-C6D6-4CDF-95E4-C6D8B41FCBC4}"/>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7898B38D-2134-4A81-9244-1336C5756457}"/>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4806174F-B01F-40DB-A91F-FFF287D24A1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58DD3E99-16B1-4B97-A225-F5C2BAFE4789}"/>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E8AC9FC7-7417-440D-A1FC-440C106A3849}"/>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AAB631C9-3290-4DDB-8668-98ED8B14F78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B9632F0F-186E-411F-A5DD-B07730370676}"/>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BF93C73A-6FF5-4A31-8C11-EBF8CF3FDE5A}"/>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285D1903-1ADE-41CC-8A87-7FA4B4EE2153}"/>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390E39F6-2CFD-463B-A1E7-20B050A13EEA}"/>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6A253B7C-63F2-4873-8354-CCA5129BE0C8}"/>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EEC35A3B-F8C0-4428-8382-CCB282F2AD8E}"/>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F0889516-4DAD-456B-9990-90AE1A75F1A4}"/>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23FEE013-F530-4F3B-A70D-80B0E992C34B}"/>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D1C34ED2-D69D-46FF-A5A1-121D28833853}"/>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51264</xdr:rowOff>
    </xdr:from>
    <xdr:to>
      <xdr:col>54</xdr:col>
      <xdr:colOff>189865</xdr:colOff>
      <xdr:row>79</xdr:row>
      <xdr:rowOff>83246</xdr:rowOff>
    </xdr:to>
    <xdr:cxnSp macro="">
      <xdr:nvCxnSpPr>
        <xdr:cNvPr id="401" name="直線コネクタ 400">
          <a:extLst>
            <a:ext uri="{FF2B5EF4-FFF2-40B4-BE49-F238E27FC236}">
              <a16:creationId xmlns:a16="http://schemas.microsoft.com/office/drawing/2014/main" id="{E8F450C5-0ADD-4564-A382-B545DAE9789C}"/>
            </a:ext>
          </a:extLst>
        </xdr:cNvPr>
        <xdr:cNvCxnSpPr/>
      </xdr:nvCxnSpPr>
      <xdr:spPr>
        <a:xfrm flipV="1">
          <a:off x="10475595" y="12052764"/>
          <a:ext cx="1270" cy="1575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87073</xdr:rowOff>
    </xdr:from>
    <xdr:ext cx="469744" cy="259045"/>
    <xdr:sp macro="" textlink="">
      <xdr:nvSpPr>
        <xdr:cNvPr id="402" name="商工費最小値テキスト">
          <a:extLst>
            <a:ext uri="{FF2B5EF4-FFF2-40B4-BE49-F238E27FC236}">
              <a16:creationId xmlns:a16="http://schemas.microsoft.com/office/drawing/2014/main" id="{9E97C75E-F3DE-434F-A23C-451B04110E89}"/>
            </a:ext>
          </a:extLst>
        </xdr:cNvPr>
        <xdr:cNvSpPr txBox="1"/>
      </xdr:nvSpPr>
      <xdr:spPr>
        <a:xfrm>
          <a:off x="10528300" y="13631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83246</xdr:rowOff>
    </xdr:from>
    <xdr:to>
      <xdr:col>55</xdr:col>
      <xdr:colOff>88900</xdr:colOff>
      <xdr:row>79</xdr:row>
      <xdr:rowOff>83246</xdr:rowOff>
    </xdr:to>
    <xdr:cxnSp macro="">
      <xdr:nvCxnSpPr>
        <xdr:cNvPr id="403" name="直線コネクタ 402">
          <a:extLst>
            <a:ext uri="{FF2B5EF4-FFF2-40B4-BE49-F238E27FC236}">
              <a16:creationId xmlns:a16="http://schemas.microsoft.com/office/drawing/2014/main" id="{C6864927-785B-4C22-B78C-2055EC7EF0EB}"/>
            </a:ext>
          </a:extLst>
        </xdr:cNvPr>
        <xdr:cNvCxnSpPr/>
      </xdr:nvCxnSpPr>
      <xdr:spPr>
        <a:xfrm>
          <a:off x="10388600" y="13627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169391</xdr:rowOff>
    </xdr:from>
    <xdr:ext cx="599010" cy="259045"/>
    <xdr:sp macro="" textlink="">
      <xdr:nvSpPr>
        <xdr:cNvPr id="404" name="商工費最大値テキスト">
          <a:extLst>
            <a:ext uri="{FF2B5EF4-FFF2-40B4-BE49-F238E27FC236}">
              <a16:creationId xmlns:a16="http://schemas.microsoft.com/office/drawing/2014/main" id="{3284E53F-1DED-40E2-B66F-73E40C66D8CA}"/>
            </a:ext>
          </a:extLst>
        </xdr:cNvPr>
        <xdr:cNvSpPr txBox="1"/>
      </xdr:nvSpPr>
      <xdr:spPr>
        <a:xfrm>
          <a:off x="10528300" y="11827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146,124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51264</xdr:rowOff>
    </xdr:from>
    <xdr:to>
      <xdr:col>55</xdr:col>
      <xdr:colOff>88900</xdr:colOff>
      <xdr:row>70</xdr:row>
      <xdr:rowOff>51264</xdr:rowOff>
    </xdr:to>
    <xdr:cxnSp macro="">
      <xdr:nvCxnSpPr>
        <xdr:cNvPr id="405" name="直線コネクタ 404">
          <a:extLst>
            <a:ext uri="{FF2B5EF4-FFF2-40B4-BE49-F238E27FC236}">
              <a16:creationId xmlns:a16="http://schemas.microsoft.com/office/drawing/2014/main" id="{EBC9460B-C86D-46C0-BFFC-33FAC17DA15B}"/>
            </a:ext>
          </a:extLst>
        </xdr:cNvPr>
        <xdr:cNvCxnSpPr/>
      </xdr:nvCxnSpPr>
      <xdr:spPr>
        <a:xfrm>
          <a:off x="10388600" y="12052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117384</xdr:rowOff>
    </xdr:from>
    <xdr:to>
      <xdr:col>55</xdr:col>
      <xdr:colOff>0</xdr:colOff>
      <xdr:row>79</xdr:row>
      <xdr:rowOff>55096</xdr:rowOff>
    </xdr:to>
    <xdr:cxnSp macro="">
      <xdr:nvCxnSpPr>
        <xdr:cNvPr id="406" name="直線コネクタ 405">
          <a:extLst>
            <a:ext uri="{FF2B5EF4-FFF2-40B4-BE49-F238E27FC236}">
              <a16:creationId xmlns:a16="http://schemas.microsoft.com/office/drawing/2014/main" id="{6A2FAEC4-9904-402E-BAD6-0268D7DC9765}"/>
            </a:ext>
          </a:extLst>
        </xdr:cNvPr>
        <xdr:cNvCxnSpPr/>
      </xdr:nvCxnSpPr>
      <xdr:spPr>
        <a:xfrm flipV="1">
          <a:off x="9639300" y="13490484"/>
          <a:ext cx="838200" cy="109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39943</xdr:rowOff>
    </xdr:from>
    <xdr:ext cx="534377" cy="259045"/>
    <xdr:sp macro="" textlink="">
      <xdr:nvSpPr>
        <xdr:cNvPr id="407" name="商工費平均値テキスト">
          <a:extLst>
            <a:ext uri="{FF2B5EF4-FFF2-40B4-BE49-F238E27FC236}">
              <a16:creationId xmlns:a16="http://schemas.microsoft.com/office/drawing/2014/main" id="{85B914C9-83E5-4D67-B540-79E60B1084F8}"/>
            </a:ext>
          </a:extLst>
        </xdr:cNvPr>
        <xdr:cNvSpPr txBox="1"/>
      </xdr:nvSpPr>
      <xdr:spPr>
        <a:xfrm>
          <a:off x="10528300" y="13070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17066</xdr:rowOff>
    </xdr:from>
    <xdr:to>
      <xdr:col>55</xdr:col>
      <xdr:colOff>50800</xdr:colOff>
      <xdr:row>77</xdr:row>
      <xdr:rowOff>118666</xdr:rowOff>
    </xdr:to>
    <xdr:sp macro="" textlink="">
      <xdr:nvSpPr>
        <xdr:cNvPr id="408" name="フローチャート: 判断 407">
          <a:extLst>
            <a:ext uri="{FF2B5EF4-FFF2-40B4-BE49-F238E27FC236}">
              <a16:creationId xmlns:a16="http://schemas.microsoft.com/office/drawing/2014/main" id="{7BA30162-36FB-40AE-8443-78902D67C7F3}"/>
            </a:ext>
          </a:extLst>
        </xdr:cNvPr>
        <xdr:cNvSpPr/>
      </xdr:nvSpPr>
      <xdr:spPr>
        <a:xfrm>
          <a:off x="10426700" y="13218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55096</xdr:rowOff>
    </xdr:from>
    <xdr:to>
      <xdr:col>50</xdr:col>
      <xdr:colOff>114300</xdr:colOff>
      <xdr:row>79</xdr:row>
      <xdr:rowOff>55683</xdr:rowOff>
    </xdr:to>
    <xdr:cxnSp macro="">
      <xdr:nvCxnSpPr>
        <xdr:cNvPr id="409" name="直線コネクタ 408">
          <a:extLst>
            <a:ext uri="{FF2B5EF4-FFF2-40B4-BE49-F238E27FC236}">
              <a16:creationId xmlns:a16="http://schemas.microsoft.com/office/drawing/2014/main" id="{F4CA4BE2-9D52-4A45-ACB1-A364C1A97916}"/>
            </a:ext>
          </a:extLst>
        </xdr:cNvPr>
        <xdr:cNvCxnSpPr/>
      </xdr:nvCxnSpPr>
      <xdr:spPr>
        <a:xfrm flipV="1">
          <a:off x="8750300" y="13599646"/>
          <a:ext cx="889000" cy="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36953</xdr:rowOff>
    </xdr:from>
    <xdr:to>
      <xdr:col>50</xdr:col>
      <xdr:colOff>165100</xdr:colOff>
      <xdr:row>77</xdr:row>
      <xdr:rowOff>138553</xdr:rowOff>
    </xdr:to>
    <xdr:sp macro="" textlink="">
      <xdr:nvSpPr>
        <xdr:cNvPr id="410" name="フローチャート: 判断 409">
          <a:extLst>
            <a:ext uri="{FF2B5EF4-FFF2-40B4-BE49-F238E27FC236}">
              <a16:creationId xmlns:a16="http://schemas.microsoft.com/office/drawing/2014/main" id="{D45898DC-217D-46E9-A632-7DA0FD567742}"/>
            </a:ext>
          </a:extLst>
        </xdr:cNvPr>
        <xdr:cNvSpPr/>
      </xdr:nvSpPr>
      <xdr:spPr>
        <a:xfrm>
          <a:off x="9588500" y="13238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155080</xdr:rowOff>
    </xdr:from>
    <xdr:ext cx="534377" cy="259045"/>
    <xdr:sp macro="" textlink="">
      <xdr:nvSpPr>
        <xdr:cNvPr id="411" name="テキスト ボックス 410">
          <a:extLst>
            <a:ext uri="{FF2B5EF4-FFF2-40B4-BE49-F238E27FC236}">
              <a16:creationId xmlns:a16="http://schemas.microsoft.com/office/drawing/2014/main" id="{5D914F73-8AFF-4C20-AFB8-0C059D3CB048}"/>
            </a:ext>
          </a:extLst>
        </xdr:cNvPr>
        <xdr:cNvSpPr txBox="1"/>
      </xdr:nvSpPr>
      <xdr:spPr>
        <a:xfrm>
          <a:off x="9372111" y="13013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39627</xdr:rowOff>
    </xdr:from>
    <xdr:to>
      <xdr:col>45</xdr:col>
      <xdr:colOff>177800</xdr:colOff>
      <xdr:row>79</xdr:row>
      <xdr:rowOff>55683</xdr:rowOff>
    </xdr:to>
    <xdr:cxnSp macro="">
      <xdr:nvCxnSpPr>
        <xdr:cNvPr id="412" name="直線コネクタ 411">
          <a:extLst>
            <a:ext uri="{FF2B5EF4-FFF2-40B4-BE49-F238E27FC236}">
              <a16:creationId xmlns:a16="http://schemas.microsoft.com/office/drawing/2014/main" id="{7B978DDE-CBC0-4E10-8324-A116194D73C4}"/>
            </a:ext>
          </a:extLst>
        </xdr:cNvPr>
        <xdr:cNvCxnSpPr/>
      </xdr:nvCxnSpPr>
      <xdr:spPr>
        <a:xfrm>
          <a:off x="7861300" y="13584177"/>
          <a:ext cx="889000" cy="16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47382</xdr:rowOff>
    </xdr:from>
    <xdr:to>
      <xdr:col>46</xdr:col>
      <xdr:colOff>38100</xdr:colOff>
      <xdr:row>77</xdr:row>
      <xdr:rowOff>148982</xdr:rowOff>
    </xdr:to>
    <xdr:sp macro="" textlink="">
      <xdr:nvSpPr>
        <xdr:cNvPr id="413" name="フローチャート: 判断 412">
          <a:extLst>
            <a:ext uri="{FF2B5EF4-FFF2-40B4-BE49-F238E27FC236}">
              <a16:creationId xmlns:a16="http://schemas.microsoft.com/office/drawing/2014/main" id="{65721357-FDE3-410D-967B-A0031B315CDB}"/>
            </a:ext>
          </a:extLst>
        </xdr:cNvPr>
        <xdr:cNvSpPr/>
      </xdr:nvSpPr>
      <xdr:spPr>
        <a:xfrm>
          <a:off x="8699500" y="132490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165509</xdr:rowOff>
    </xdr:from>
    <xdr:ext cx="534377" cy="259045"/>
    <xdr:sp macro="" textlink="">
      <xdr:nvSpPr>
        <xdr:cNvPr id="414" name="テキスト ボックス 413">
          <a:extLst>
            <a:ext uri="{FF2B5EF4-FFF2-40B4-BE49-F238E27FC236}">
              <a16:creationId xmlns:a16="http://schemas.microsoft.com/office/drawing/2014/main" id="{137B6EC6-7E3F-45A1-A2CA-71257E34CF0F}"/>
            </a:ext>
          </a:extLst>
        </xdr:cNvPr>
        <xdr:cNvSpPr txBox="1"/>
      </xdr:nvSpPr>
      <xdr:spPr>
        <a:xfrm>
          <a:off x="8483111" y="1302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34097</xdr:rowOff>
    </xdr:from>
    <xdr:to>
      <xdr:col>41</xdr:col>
      <xdr:colOff>50800</xdr:colOff>
      <xdr:row>79</xdr:row>
      <xdr:rowOff>39627</xdr:rowOff>
    </xdr:to>
    <xdr:cxnSp macro="">
      <xdr:nvCxnSpPr>
        <xdr:cNvPr id="415" name="直線コネクタ 414">
          <a:extLst>
            <a:ext uri="{FF2B5EF4-FFF2-40B4-BE49-F238E27FC236}">
              <a16:creationId xmlns:a16="http://schemas.microsoft.com/office/drawing/2014/main" id="{FC4213B7-3C1F-41AD-BA98-5AE49D0F1E95}"/>
            </a:ext>
          </a:extLst>
        </xdr:cNvPr>
        <xdr:cNvCxnSpPr/>
      </xdr:nvCxnSpPr>
      <xdr:spPr>
        <a:xfrm>
          <a:off x="6972300" y="13578647"/>
          <a:ext cx="889000" cy="5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21321</xdr:rowOff>
    </xdr:from>
    <xdr:to>
      <xdr:col>41</xdr:col>
      <xdr:colOff>101600</xdr:colOff>
      <xdr:row>78</xdr:row>
      <xdr:rowOff>122921</xdr:rowOff>
    </xdr:to>
    <xdr:sp macro="" textlink="">
      <xdr:nvSpPr>
        <xdr:cNvPr id="416" name="フローチャート: 判断 415">
          <a:extLst>
            <a:ext uri="{FF2B5EF4-FFF2-40B4-BE49-F238E27FC236}">
              <a16:creationId xmlns:a16="http://schemas.microsoft.com/office/drawing/2014/main" id="{EC64A25A-DDD0-4DF0-BCC9-767A406E294C}"/>
            </a:ext>
          </a:extLst>
        </xdr:cNvPr>
        <xdr:cNvSpPr/>
      </xdr:nvSpPr>
      <xdr:spPr>
        <a:xfrm>
          <a:off x="7810500" y="13394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139448</xdr:rowOff>
    </xdr:from>
    <xdr:ext cx="534377" cy="259045"/>
    <xdr:sp macro="" textlink="">
      <xdr:nvSpPr>
        <xdr:cNvPr id="417" name="テキスト ボックス 416">
          <a:extLst>
            <a:ext uri="{FF2B5EF4-FFF2-40B4-BE49-F238E27FC236}">
              <a16:creationId xmlns:a16="http://schemas.microsoft.com/office/drawing/2014/main" id="{3E004638-7229-4CBD-837D-568C92456D14}"/>
            </a:ext>
          </a:extLst>
        </xdr:cNvPr>
        <xdr:cNvSpPr txBox="1"/>
      </xdr:nvSpPr>
      <xdr:spPr>
        <a:xfrm>
          <a:off x="7594111" y="13169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18306</xdr:rowOff>
    </xdr:from>
    <xdr:to>
      <xdr:col>36</xdr:col>
      <xdr:colOff>165100</xdr:colOff>
      <xdr:row>78</xdr:row>
      <xdr:rowOff>119906</xdr:rowOff>
    </xdr:to>
    <xdr:sp macro="" textlink="">
      <xdr:nvSpPr>
        <xdr:cNvPr id="418" name="フローチャート: 判断 417">
          <a:extLst>
            <a:ext uri="{FF2B5EF4-FFF2-40B4-BE49-F238E27FC236}">
              <a16:creationId xmlns:a16="http://schemas.microsoft.com/office/drawing/2014/main" id="{C3C20AF2-A5EC-40AF-8B47-A56A9C58B110}"/>
            </a:ext>
          </a:extLst>
        </xdr:cNvPr>
        <xdr:cNvSpPr/>
      </xdr:nvSpPr>
      <xdr:spPr>
        <a:xfrm>
          <a:off x="6921500" y="1339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136433</xdr:rowOff>
    </xdr:from>
    <xdr:ext cx="534377" cy="259045"/>
    <xdr:sp macro="" textlink="">
      <xdr:nvSpPr>
        <xdr:cNvPr id="419" name="テキスト ボックス 418">
          <a:extLst>
            <a:ext uri="{FF2B5EF4-FFF2-40B4-BE49-F238E27FC236}">
              <a16:creationId xmlns:a16="http://schemas.microsoft.com/office/drawing/2014/main" id="{A6B93326-8E15-4218-B9C3-5F7CDC088B11}"/>
            </a:ext>
          </a:extLst>
        </xdr:cNvPr>
        <xdr:cNvSpPr txBox="1"/>
      </xdr:nvSpPr>
      <xdr:spPr>
        <a:xfrm>
          <a:off x="6705111" y="1316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F24AB679-25C3-4F7F-A609-BBCF70825EB5}"/>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CBD9F18C-E519-4CFB-BBA3-B397FADA394C}"/>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2F86499E-6015-4101-9872-9DF6A17DFD93}"/>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9202AB9D-AD14-4E95-85DE-3A2D3606AACF}"/>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28B6B0F6-F1DD-4516-8039-4ABCEE9CE10C}"/>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66584</xdr:rowOff>
    </xdr:from>
    <xdr:to>
      <xdr:col>55</xdr:col>
      <xdr:colOff>50800</xdr:colOff>
      <xdr:row>78</xdr:row>
      <xdr:rowOff>168184</xdr:rowOff>
    </xdr:to>
    <xdr:sp macro="" textlink="">
      <xdr:nvSpPr>
        <xdr:cNvPr id="425" name="楕円 424">
          <a:extLst>
            <a:ext uri="{FF2B5EF4-FFF2-40B4-BE49-F238E27FC236}">
              <a16:creationId xmlns:a16="http://schemas.microsoft.com/office/drawing/2014/main" id="{6D0A2C84-21FF-4DD5-AF61-48872A6507EB}"/>
            </a:ext>
          </a:extLst>
        </xdr:cNvPr>
        <xdr:cNvSpPr/>
      </xdr:nvSpPr>
      <xdr:spPr>
        <a:xfrm>
          <a:off x="10426700" y="13439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45011</xdr:rowOff>
    </xdr:from>
    <xdr:ext cx="534377" cy="259045"/>
    <xdr:sp macro="" textlink="">
      <xdr:nvSpPr>
        <xdr:cNvPr id="426" name="商工費該当値テキスト">
          <a:extLst>
            <a:ext uri="{FF2B5EF4-FFF2-40B4-BE49-F238E27FC236}">
              <a16:creationId xmlns:a16="http://schemas.microsoft.com/office/drawing/2014/main" id="{B94E1874-5B0C-46B4-BAC2-2AEEF0133899}"/>
            </a:ext>
          </a:extLst>
        </xdr:cNvPr>
        <xdr:cNvSpPr txBox="1"/>
      </xdr:nvSpPr>
      <xdr:spPr>
        <a:xfrm>
          <a:off x="10528300" y="13418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4296</xdr:rowOff>
    </xdr:from>
    <xdr:to>
      <xdr:col>50</xdr:col>
      <xdr:colOff>165100</xdr:colOff>
      <xdr:row>79</xdr:row>
      <xdr:rowOff>105896</xdr:rowOff>
    </xdr:to>
    <xdr:sp macro="" textlink="">
      <xdr:nvSpPr>
        <xdr:cNvPr id="427" name="楕円 426">
          <a:extLst>
            <a:ext uri="{FF2B5EF4-FFF2-40B4-BE49-F238E27FC236}">
              <a16:creationId xmlns:a16="http://schemas.microsoft.com/office/drawing/2014/main" id="{7954B986-AB1D-4EDD-9789-0092EFA40378}"/>
            </a:ext>
          </a:extLst>
        </xdr:cNvPr>
        <xdr:cNvSpPr/>
      </xdr:nvSpPr>
      <xdr:spPr>
        <a:xfrm>
          <a:off x="9588500" y="1354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97023</xdr:rowOff>
    </xdr:from>
    <xdr:ext cx="469744" cy="259045"/>
    <xdr:sp macro="" textlink="">
      <xdr:nvSpPr>
        <xdr:cNvPr id="428" name="テキスト ボックス 427">
          <a:extLst>
            <a:ext uri="{FF2B5EF4-FFF2-40B4-BE49-F238E27FC236}">
              <a16:creationId xmlns:a16="http://schemas.microsoft.com/office/drawing/2014/main" id="{F9C9B86C-7B2B-4D29-BF3F-DD637919ECB6}"/>
            </a:ext>
          </a:extLst>
        </xdr:cNvPr>
        <xdr:cNvSpPr txBox="1"/>
      </xdr:nvSpPr>
      <xdr:spPr>
        <a:xfrm>
          <a:off x="9404428" y="1364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4883</xdr:rowOff>
    </xdr:from>
    <xdr:to>
      <xdr:col>46</xdr:col>
      <xdr:colOff>38100</xdr:colOff>
      <xdr:row>79</xdr:row>
      <xdr:rowOff>106483</xdr:rowOff>
    </xdr:to>
    <xdr:sp macro="" textlink="">
      <xdr:nvSpPr>
        <xdr:cNvPr id="429" name="楕円 428">
          <a:extLst>
            <a:ext uri="{FF2B5EF4-FFF2-40B4-BE49-F238E27FC236}">
              <a16:creationId xmlns:a16="http://schemas.microsoft.com/office/drawing/2014/main" id="{8256FBEF-ECF3-44C9-B7B0-B5AE0C365A34}"/>
            </a:ext>
          </a:extLst>
        </xdr:cNvPr>
        <xdr:cNvSpPr/>
      </xdr:nvSpPr>
      <xdr:spPr>
        <a:xfrm>
          <a:off x="8699500" y="13549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97610</xdr:rowOff>
    </xdr:from>
    <xdr:ext cx="469744" cy="259045"/>
    <xdr:sp macro="" textlink="">
      <xdr:nvSpPr>
        <xdr:cNvPr id="430" name="テキスト ボックス 429">
          <a:extLst>
            <a:ext uri="{FF2B5EF4-FFF2-40B4-BE49-F238E27FC236}">
              <a16:creationId xmlns:a16="http://schemas.microsoft.com/office/drawing/2014/main" id="{D6513975-9FBB-4938-AB9B-0E06E41CBA06}"/>
            </a:ext>
          </a:extLst>
        </xdr:cNvPr>
        <xdr:cNvSpPr txBox="1"/>
      </xdr:nvSpPr>
      <xdr:spPr>
        <a:xfrm>
          <a:off x="8515428" y="136421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160277</xdr:rowOff>
    </xdr:from>
    <xdr:to>
      <xdr:col>41</xdr:col>
      <xdr:colOff>101600</xdr:colOff>
      <xdr:row>79</xdr:row>
      <xdr:rowOff>90427</xdr:rowOff>
    </xdr:to>
    <xdr:sp macro="" textlink="">
      <xdr:nvSpPr>
        <xdr:cNvPr id="431" name="楕円 430">
          <a:extLst>
            <a:ext uri="{FF2B5EF4-FFF2-40B4-BE49-F238E27FC236}">
              <a16:creationId xmlns:a16="http://schemas.microsoft.com/office/drawing/2014/main" id="{B088F272-8C68-4C62-8DD4-53F540EC11C7}"/>
            </a:ext>
          </a:extLst>
        </xdr:cNvPr>
        <xdr:cNvSpPr/>
      </xdr:nvSpPr>
      <xdr:spPr>
        <a:xfrm>
          <a:off x="7810500" y="1353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81554</xdr:rowOff>
    </xdr:from>
    <xdr:ext cx="469744" cy="259045"/>
    <xdr:sp macro="" textlink="">
      <xdr:nvSpPr>
        <xdr:cNvPr id="432" name="テキスト ボックス 431">
          <a:extLst>
            <a:ext uri="{FF2B5EF4-FFF2-40B4-BE49-F238E27FC236}">
              <a16:creationId xmlns:a16="http://schemas.microsoft.com/office/drawing/2014/main" id="{C813614D-619F-4274-B44D-02CD2CCDC732}"/>
            </a:ext>
          </a:extLst>
        </xdr:cNvPr>
        <xdr:cNvSpPr txBox="1"/>
      </xdr:nvSpPr>
      <xdr:spPr>
        <a:xfrm>
          <a:off x="7626428" y="13626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154747</xdr:rowOff>
    </xdr:from>
    <xdr:to>
      <xdr:col>36</xdr:col>
      <xdr:colOff>165100</xdr:colOff>
      <xdr:row>79</xdr:row>
      <xdr:rowOff>84897</xdr:rowOff>
    </xdr:to>
    <xdr:sp macro="" textlink="">
      <xdr:nvSpPr>
        <xdr:cNvPr id="433" name="楕円 432">
          <a:extLst>
            <a:ext uri="{FF2B5EF4-FFF2-40B4-BE49-F238E27FC236}">
              <a16:creationId xmlns:a16="http://schemas.microsoft.com/office/drawing/2014/main" id="{FD1F7D15-D9AA-46A3-A12B-CB975A104437}"/>
            </a:ext>
          </a:extLst>
        </xdr:cNvPr>
        <xdr:cNvSpPr/>
      </xdr:nvSpPr>
      <xdr:spPr>
        <a:xfrm>
          <a:off x="6921500" y="13527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76024</xdr:rowOff>
    </xdr:from>
    <xdr:ext cx="469744" cy="259045"/>
    <xdr:sp macro="" textlink="">
      <xdr:nvSpPr>
        <xdr:cNvPr id="434" name="テキスト ボックス 433">
          <a:extLst>
            <a:ext uri="{FF2B5EF4-FFF2-40B4-BE49-F238E27FC236}">
              <a16:creationId xmlns:a16="http://schemas.microsoft.com/office/drawing/2014/main" id="{1555818B-9DA9-415F-96A1-E90304B7EEF3}"/>
            </a:ext>
          </a:extLst>
        </xdr:cNvPr>
        <xdr:cNvSpPr txBox="1"/>
      </xdr:nvSpPr>
      <xdr:spPr>
        <a:xfrm>
          <a:off x="6737428" y="13620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138D277C-4365-4096-A2E9-B1EAC024081F}"/>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3B4BA55A-79DE-4F35-B37B-17957120EA5F}"/>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D30D3CC9-027A-468B-AE58-FC579473278C}"/>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EF5FA9EB-560F-4749-A949-4B286D077349}"/>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2E75090-9FCB-41C5-8380-10D09719419B}"/>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E7B963BF-3309-462F-BDA4-6313CB15642D}"/>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324FCEDA-B17F-470E-8EBD-2D72943E0794}"/>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FD0F302F-2DE8-4B47-986E-F4D2B296EC3D}"/>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CE22AE0C-5E98-4C50-8672-5B7E6195E65F}"/>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671597E5-BBA3-4824-8AA7-B499A0C39909}"/>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E7E1FC90-6230-4DC1-943C-8584D0A818DC}"/>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1079AE68-AA96-425A-A1F7-CADEF351BAA4}"/>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4D68CAAB-D77C-4B4F-B608-FBA3DE41A027}"/>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C28AE84C-2EA8-4155-9CB6-3C823297DC58}"/>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7DF3C480-7331-49EB-80B5-7C1E2ECBF323}"/>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16A62FAF-B92A-4641-B2C9-724D8E56DD15}"/>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5C754C4D-A799-4686-BADF-D7DF3FE40DBF}"/>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2570BDCA-AFB9-4FE7-8E4A-A9AF02C502F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CFDB228B-5FEF-470F-9F52-7E1C1B4189F8}"/>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C83CED9B-8DEA-4016-B806-DFAFFC73D48C}"/>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F151D4EB-091D-4FCD-8F4B-71C8D0406F54}"/>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a:extLst>
            <a:ext uri="{FF2B5EF4-FFF2-40B4-BE49-F238E27FC236}">
              <a16:creationId xmlns:a16="http://schemas.microsoft.com/office/drawing/2014/main" id="{A40B86CA-F72A-46ED-AF47-D8B638890BA3}"/>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土木費グラフ枠">
          <a:extLst>
            <a:ext uri="{FF2B5EF4-FFF2-40B4-BE49-F238E27FC236}">
              <a16:creationId xmlns:a16="http://schemas.microsoft.com/office/drawing/2014/main" id="{83283B24-71D4-446E-BAA1-AB56CB1E30B6}"/>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12412</xdr:rowOff>
    </xdr:from>
    <xdr:to>
      <xdr:col>54</xdr:col>
      <xdr:colOff>189865</xdr:colOff>
      <xdr:row>98</xdr:row>
      <xdr:rowOff>109990</xdr:rowOff>
    </xdr:to>
    <xdr:cxnSp macro="">
      <xdr:nvCxnSpPr>
        <xdr:cNvPr id="458" name="直線コネクタ 457">
          <a:extLst>
            <a:ext uri="{FF2B5EF4-FFF2-40B4-BE49-F238E27FC236}">
              <a16:creationId xmlns:a16="http://schemas.microsoft.com/office/drawing/2014/main" id="{33399E9B-0ABA-46F8-9D94-70DD6717B8DC}"/>
            </a:ext>
          </a:extLst>
        </xdr:cNvPr>
        <xdr:cNvCxnSpPr/>
      </xdr:nvCxnSpPr>
      <xdr:spPr>
        <a:xfrm flipV="1">
          <a:off x="10475595" y="15614362"/>
          <a:ext cx="1270" cy="1297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113817</xdr:rowOff>
    </xdr:from>
    <xdr:ext cx="534377" cy="259045"/>
    <xdr:sp macro="" textlink="">
      <xdr:nvSpPr>
        <xdr:cNvPr id="459" name="土木費最小値テキスト">
          <a:extLst>
            <a:ext uri="{FF2B5EF4-FFF2-40B4-BE49-F238E27FC236}">
              <a16:creationId xmlns:a16="http://schemas.microsoft.com/office/drawing/2014/main" id="{3DDFC92C-293D-4CCA-95F2-5F8C905152FA}"/>
            </a:ext>
          </a:extLst>
        </xdr:cNvPr>
        <xdr:cNvSpPr txBox="1"/>
      </xdr:nvSpPr>
      <xdr:spPr>
        <a:xfrm>
          <a:off x="10528300" y="16915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109990</xdr:rowOff>
    </xdr:from>
    <xdr:to>
      <xdr:col>55</xdr:col>
      <xdr:colOff>88900</xdr:colOff>
      <xdr:row>98</xdr:row>
      <xdr:rowOff>109990</xdr:rowOff>
    </xdr:to>
    <xdr:cxnSp macro="">
      <xdr:nvCxnSpPr>
        <xdr:cNvPr id="460" name="直線コネクタ 459">
          <a:extLst>
            <a:ext uri="{FF2B5EF4-FFF2-40B4-BE49-F238E27FC236}">
              <a16:creationId xmlns:a16="http://schemas.microsoft.com/office/drawing/2014/main" id="{2FBF66CD-22F7-4B98-A300-F721801D8055}"/>
            </a:ext>
          </a:extLst>
        </xdr:cNvPr>
        <xdr:cNvCxnSpPr/>
      </xdr:nvCxnSpPr>
      <xdr:spPr>
        <a:xfrm>
          <a:off x="10388600" y="16912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130539</xdr:rowOff>
    </xdr:from>
    <xdr:ext cx="599010" cy="259045"/>
    <xdr:sp macro="" textlink="">
      <xdr:nvSpPr>
        <xdr:cNvPr id="461" name="土木費最大値テキスト">
          <a:extLst>
            <a:ext uri="{FF2B5EF4-FFF2-40B4-BE49-F238E27FC236}">
              <a16:creationId xmlns:a16="http://schemas.microsoft.com/office/drawing/2014/main" id="{5CB1B8E9-339F-4D73-9B77-4225A595537F}"/>
            </a:ext>
          </a:extLst>
        </xdr:cNvPr>
        <xdr:cNvSpPr txBox="1"/>
      </xdr:nvSpPr>
      <xdr:spPr>
        <a:xfrm>
          <a:off x="10528300" y="15389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368,409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12412</xdr:rowOff>
    </xdr:from>
    <xdr:to>
      <xdr:col>55</xdr:col>
      <xdr:colOff>88900</xdr:colOff>
      <xdr:row>91</xdr:row>
      <xdr:rowOff>12412</xdr:rowOff>
    </xdr:to>
    <xdr:cxnSp macro="">
      <xdr:nvCxnSpPr>
        <xdr:cNvPr id="462" name="直線コネクタ 461">
          <a:extLst>
            <a:ext uri="{FF2B5EF4-FFF2-40B4-BE49-F238E27FC236}">
              <a16:creationId xmlns:a16="http://schemas.microsoft.com/office/drawing/2014/main" id="{C7465264-C692-47B4-BC68-CD2018216620}"/>
            </a:ext>
          </a:extLst>
        </xdr:cNvPr>
        <xdr:cNvCxnSpPr/>
      </xdr:nvCxnSpPr>
      <xdr:spPr>
        <a:xfrm>
          <a:off x="10388600" y="15614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164709</xdr:rowOff>
    </xdr:from>
    <xdr:to>
      <xdr:col>55</xdr:col>
      <xdr:colOff>0</xdr:colOff>
      <xdr:row>97</xdr:row>
      <xdr:rowOff>16439</xdr:rowOff>
    </xdr:to>
    <xdr:cxnSp macro="">
      <xdr:nvCxnSpPr>
        <xdr:cNvPr id="463" name="直線コネクタ 462">
          <a:extLst>
            <a:ext uri="{FF2B5EF4-FFF2-40B4-BE49-F238E27FC236}">
              <a16:creationId xmlns:a16="http://schemas.microsoft.com/office/drawing/2014/main" id="{95F25562-41C6-45FD-9201-5BB17958F295}"/>
            </a:ext>
          </a:extLst>
        </xdr:cNvPr>
        <xdr:cNvCxnSpPr/>
      </xdr:nvCxnSpPr>
      <xdr:spPr>
        <a:xfrm flipV="1">
          <a:off x="9639300" y="16623909"/>
          <a:ext cx="838200" cy="2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141234</xdr:rowOff>
    </xdr:from>
    <xdr:ext cx="534377" cy="259045"/>
    <xdr:sp macro="" textlink="">
      <xdr:nvSpPr>
        <xdr:cNvPr id="464" name="土木費平均値テキスト">
          <a:extLst>
            <a:ext uri="{FF2B5EF4-FFF2-40B4-BE49-F238E27FC236}">
              <a16:creationId xmlns:a16="http://schemas.microsoft.com/office/drawing/2014/main" id="{14734C9C-4713-49D8-9619-CE2510FE6D11}"/>
            </a:ext>
          </a:extLst>
        </xdr:cNvPr>
        <xdr:cNvSpPr txBox="1"/>
      </xdr:nvSpPr>
      <xdr:spPr>
        <a:xfrm>
          <a:off x="10528300" y="166004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162807</xdr:rowOff>
    </xdr:from>
    <xdr:to>
      <xdr:col>55</xdr:col>
      <xdr:colOff>50800</xdr:colOff>
      <xdr:row>97</xdr:row>
      <xdr:rowOff>92957</xdr:rowOff>
    </xdr:to>
    <xdr:sp macro="" textlink="">
      <xdr:nvSpPr>
        <xdr:cNvPr id="465" name="フローチャート: 判断 464">
          <a:extLst>
            <a:ext uri="{FF2B5EF4-FFF2-40B4-BE49-F238E27FC236}">
              <a16:creationId xmlns:a16="http://schemas.microsoft.com/office/drawing/2014/main" id="{43F9FCC3-62A3-4C17-99F6-45577FD6C8F6}"/>
            </a:ext>
          </a:extLst>
        </xdr:cNvPr>
        <xdr:cNvSpPr/>
      </xdr:nvSpPr>
      <xdr:spPr>
        <a:xfrm>
          <a:off x="10426700" y="1662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16439</xdr:rowOff>
    </xdr:from>
    <xdr:to>
      <xdr:col>50</xdr:col>
      <xdr:colOff>114300</xdr:colOff>
      <xdr:row>97</xdr:row>
      <xdr:rowOff>48287</xdr:rowOff>
    </xdr:to>
    <xdr:cxnSp macro="">
      <xdr:nvCxnSpPr>
        <xdr:cNvPr id="466" name="直線コネクタ 465">
          <a:extLst>
            <a:ext uri="{FF2B5EF4-FFF2-40B4-BE49-F238E27FC236}">
              <a16:creationId xmlns:a16="http://schemas.microsoft.com/office/drawing/2014/main" id="{37D64637-DDB7-4432-8951-FC59EB189AE7}"/>
            </a:ext>
          </a:extLst>
        </xdr:cNvPr>
        <xdr:cNvCxnSpPr/>
      </xdr:nvCxnSpPr>
      <xdr:spPr>
        <a:xfrm flipV="1">
          <a:off x="8750300" y="16647089"/>
          <a:ext cx="889000" cy="31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148458</xdr:rowOff>
    </xdr:from>
    <xdr:to>
      <xdr:col>50</xdr:col>
      <xdr:colOff>165100</xdr:colOff>
      <xdr:row>97</xdr:row>
      <xdr:rowOff>78608</xdr:rowOff>
    </xdr:to>
    <xdr:sp macro="" textlink="">
      <xdr:nvSpPr>
        <xdr:cNvPr id="467" name="フローチャート: 判断 466">
          <a:extLst>
            <a:ext uri="{FF2B5EF4-FFF2-40B4-BE49-F238E27FC236}">
              <a16:creationId xmlns:a16="http://schemas.microsoft.com/office/drawing/2014/main" id="{C3C09BDC-D3A5-4361-9A40-356601A7BC01}"/>
            </a:ext>
          </a:extLst>
        </xdr:cNvPr>
        <xdr:cNvSpPr/>
      </xdr:nvSpPr>
      <xdr:spPr>
        <a:xfrm>
          <a:off x="9588500" y="16607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69735</xdr:rowOff>
    </xdr:from>
    <xdr:ext cx="534377" cy="259045"/>
    <xdr:sp macro="" textlink="">
      <xdr:nvSpPr>
        <xdr:cNvPr id="468" name="テキスト ボックス 467">
          <a:extLst>
            <a:ext uri="{FF2B5EF4-FFF2-40B4-BE49-F238E27FC236}">
              <a16:creationId xmlns:a16="http://schemas.microsoft.com/office/drawing/2014/main" id="{542ED170-48CA-48D8-A1DB-2AECC123EFBE}"/>
            </a:ext>
          </a:extLst>
        </xdr:cNvPr>
        <xdr:cNvSpPr txBox="1"/>
      </xdr:nvSpPr>
      <xdr:spPr>
        <a:xfrm>
          <a:off x="9372111" y="1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48287</xdr:rowOff>
    </xdr:from>
    <xdr:to>
      <xdr:col>45</xdr:col>
      <xdr:colOff>177800</xdr:colOff>
      <xdr:row>98</xdr:row>
      <xdr:rowOff>17937</xdr:rowOff>
    </xdr:to>
    <xdr:cxnSp macro="">
      <xdr:nvCxnSpPr>
        <xdr:cNvPr id="469" name="直線コネクタ 468">
          <a:extLst>
            <a:ext uri="{FF2B5EF4-FFF2-40B4-BE49-F238E27FC236}">
              <a16:creationId xmlns:a16="http://schemas.microsoft.com/office/drawing/2014/main" id="{7028BF6B-8798-4C70-B330-736C8A794075}"/>
            </a:ext>
          </a:extLst>
        </xdr:cNvPr>
        <xdr:cNvCxnSpPr/>
      </xdr:nvCxnSpPr>
      <xdr:spPr>
        <a:xfrm flipV="1">
          <a:off x="7861300" y="16678937"/>
          <a:ext cx="889000" cy="141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160706</xdr:rowOff>
    </xdr:from>
    <xdr:to>
      <xdr:col>46</xdr:col>
      <xdr:colOff>38100</xdr:colOff>
      <xdr:row>97</xdr:row>
      <xdr:rowOff>90856</xdr:rowOff>
    </xdr:to>
    <xdr:sp macro="" textlink="">
      <xdr:nvSpPr>
        <xdr:cNvPr id="470" name="フローチャート: 判断 469">
          <a:extLst>
            <a:ext uri="{FF2B5EF4-FFF2-40B4-BE49-F238E27FC236}">
              <a16:creationId xmlns:a16="http://schemas.microsoft.com/office/drawing/2014/main" id="{E96B2348-443E-4C31-A583-9DD4E19EE35E}"/>
            </a:ext>
          </a:extLst>
        </xdr:cNvPr>
        <xdr:cNvSpPr/>
      </xdr:nvSpPr>
      <xdr:spPr>
        <a:xfrm>
          <a:off x="8699500" y="1661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107383</xdr:rowOff>
    </xdr:from>
    <xdr:ext cx="534377" cy="259045"/>
    <xdr:sp macro="" textlink="">
      <xdr:nvSpPr>
        <xdr:cNvPr id="471" name="テキスト ボックス 470">
          <a:extLst>
            <a:ext uri="{FF2B5EF4-FFF2-40B4-BE49-F238E27FC236}">
              <a16:creationId xmlns:a16="http://schemas.microsoft.com/office/drawing/2014/main" id="{DDA9547A-A191-4D54-9561-7EE2C69D7082}"/>
            </a:ext>
          </a:extLst>
        </xdr:cNvPr>
        <xdr:cNvSpPr txBox="1"/>
      </xdr:nvSpPr>
      <xdr:spPr>
        <a:xfrm>
          <a:off x="8483111" y="1639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64514</xdr:rowOff>
    </xdr:from>
    <xdr:to>
      <xdr:col>41</xdr:col>
      <xdr:colOff>50800</xdr:colOff>
      <xdr:row>98</xdr:row>
      <xdr:rowOff>17937</xdr:rowOff>
    </xdr:to>
    <xdr:cxnSp macro="">
      <xdr:nvCxnSpPr>
        <xdr:cNvPr id="472" name="直線コネクタ 471">
          <a:extLst>
            <a:ext uri="{FF2B5EF4-FFF2-40B4-BE49-F238E27FC236}">
              <a16:creationId xmlns:a16="http://schemas.microsoft.com/office/drawing/2014/main" id="{B483E046-3602-4A1E-86B5-B41EB5DC9F8E}"/>
            </a:ext>
          </a:extLst>
        </xdr:cNvPr>
        <xdr:cNvCxnSpPr/>
      </xdr:nvCxnSpPr>
      <xdr:spPr>
        <a:xfrm>
          <a:off x="6972300" y="16695164"/>
          <a:ext cx="889000" cy="124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2412</xdr:rowOff>
    </xdr:from>
    <xdr:to>
      <xdr:col>41</xdr:col>
      <xdr:colOff>101600</xdr:colOff>
      <xdr:row>97</xdr:row>
      <xdr:rowOff>104012</xdr:rowOff>
    </xdr:to>
    <xdr:sp macro="" textlink="">
      <xdr:nvSpPr>
        <xdr:cNvPr id="473" name="フローチャート: 判断 472">
          <a:extLst>
            <a:ext uri="{FF2B5EF4-FFF2-40B4-BE49-F238E27FC236}">
              <a16:creationId xmlns:a16="http://schemas.microsoft.com/office/drawing/2014/main" id="{6C66C1FA-052E-4272-A8B5-EE48294D90DB}"/>
            </a:ext>
          </a:extLst>
        </xdr:cNvPr>
        <xdr:cNvSpPr/>
      </xdr:nvSpPr>
      <xdr:spPr>
        <a:xfrm>
          <a:off x="7810500" y="16633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120539</xdr:rowOff>
    </xdr:from>
    <xdr:ext cx="534377" cy="259045"/>
    <xdr:sp macro="" textlink="">
      <xdr:nvSpPr>
        <xdr:cNvPr id="474" name="テキスト ボックス 473">
          <a:extLst>
            <a:ext uri="{FF2B5EF4-FFF2-40B4-BE49-F238E27FC236}">
              <a16:creationId xmlns:a16="http://schemas.microsoft.com/office/drawing/2014/main" id="{28F160BB-DB6F-478E-9982-9F45CC821EF9}"/>
            </a:ext>
          </a:extLst>
        </xdr:cNvPr>
        <xdr:cNvSpPr txBox="1"/>
      </xdr:nvSpPr>
      <xdr:spPr>
        <a:xfrm>
          <a:off x="7594111" y="16408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144766</xdr:rowOff>
    </xdr:from>
    <xdr:to>
      <xdr:col>36</xdr:col>
      <xdr:colOff>165100</xdr:colOff>
      <xdr:row>97</xdr:row>
      <xdr:rowOff>74916</xdr:rowOff>
    </xdr:to>
    <xdr:sp macro="" textlink="">
      <xdr:nvSpPr>
        <xdr:cNvPr id="475" name="フローチャート: 判断 474">
          <a:extLst>
            <a:ext uri="{FF2B5EF4-FFF2-40B4-BE49-F238E27FC236}">
              <a16:creationId xmlns:a16="http://schemas.microsoft.com/office/drawing/2014/main" id="{C18B715A-8A95-4B7F-AE80-1AFEC593DD7B}"/>
            </a:ext>
          </a:extLst>
        </xdr:cNvPr>
        <xdr:cNvSpPr/>
      </xdr:nvSpPr>
      <xdr:spPr>
        <a:xfrm>
          <a:off x="6921500" y="16603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91443</xdr:rowOff>
    </xdr:from>
    <xdr:ext cx="534377" cy="259045"/>
    <xdr:sp macro="" textlink="">
      <xdr:nvSpPr>
        <xdr:cNvPr id="476" name="テキスト ボックス 475">
          <a:extLst>
            <a:ext uri="{FF2B5EF4-FFF2-40B4-BE49-F238E27FC236}">
              <a16:creationId xmlns:a16="http://schemas.microsoft.com/office/drawing/2014/main" id="{E201175B-E599-4DE6-9178-ABEA5A5A555D}"/>
            </a:ext>
          </a:extLst>
        </xdr:cNvPr>
        <xdr:cNvSpPr txBox="1"/>
      </xdr:nvSpPr>
      <xdr:spPr>
        <a:xfrm>
          <a:off x="6705111" y="1637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7D7AE26A-AF59-43EF-9DFA-943997B5CB7B}"/>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FCB34323-5BD2-40F6-BECF-3AA56C65ECF1}"/>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8A734132-1A2B-4BC8-B04E-2267A54477FF}"/>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4269B62F-2544-44E3-B87D-E01498235AD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20E4605-9CAB-418D-B4E2-E9EBE1F9EA08}"/>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113909</xdr:rowOff>
    </xdr:from>
    <xdr:to>
      <xdr:col>55</xdr:col>
      <xdr:colOff>50800</xdr:colOff>
      <xdr:row>97</xdr:row>
      <xdr:rowOff>44059</xdr:rowOff>
    </xdr:to>
    <xdr:sp macro="" textlink="">
      <xdr:nvSpPr>
        <xdr:cNvPr id="482" name="楕円 481">
          <a:extLst>
            <a:ext uri="{FF2B5EF4-FFF2-40B4-BE49-F238E27FC236}">
              <a16:creationId xmlns:a16="http://schemas.microsoft.com/office/drawing/2014/main" id="{82D7E92A-B124-4546-BCCC-00BC49C30BF7}"/>
            </a:ext>
          </a:extLst>
        </xdr:cNvPr>
        <xdr:cNvSpPr/>
      </xdr:nvSpPr>
      <xdr:spPr>
        <a:xfrm>
          <a:off x="10426700" y="16573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136786</xdr:rowOff>
    </xdr:from>
    <xdr:ext cx="599010" cy="259045"/>
    <xdr:sp macro="" textlink="">
      <xdr:nvSpPr>
        <xdr:cNvPr id="483" name="土木費該当値テキスト">
          <a:extLst>
            <a:ext uri="{FF2B5EF4-FFF2-40B4-BE49-F238E27FC236}">
              <a16:creationId xmlns:a16="http://schemas.microsoft.com/office/drawing/2014/main" id="{ABC3CAB5-85E7-42F5-A233-B506FBFF8AD0}"/>
            </a:ext>
          </a:extLst>
        </xdr:cNvPr>
        <xdr:cNvSpPr txBox="1"/>
      </xdr:nvSpPr>
      <xdr:spPr>
        <a:xfrm>
          <a:off x="10528300" y="16424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137089</xdr:rowOff>
    </xdr:from>
    <xdr:to>
      <xdr:col>50</xdr:col>
      <xdr:colOff>165100</xdr:colOff>
      <xdr:row>97</xdr:row>
      <xdr:rowOff>67239</xdr:rowOff>
    </xdr:to>
    <xdr:sp macro="" textlink="">
      <xdr:nvSpPr>
        <xdr:cNvPr id="484" name="楕円 483">
          <a:extLst>
            <a:ext uri="{FF2B5EF4-FFF2-40B4-BE49-F238E27FC236}">
              <a16:creationId xmlns:a16="http://schemas.microsoft.com/office/drawing/2014/main" id="{F5FD37FB-1551-4446-876F-9C5CBE952BAB}"/>
            </a:ext>
          </a:extLst>
        </xdr:cNvPr>
        <xdr:cNvSpPr/>
      </xdr:nvSpPr>
      <xdr:spPr>
        <a:xfrm>
          <a:off x="9588500" y="1659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83766</xdr:rowOff>
    </xdr:from>
    <xdr:ext cx="534377" cy="259045"/>
    <xdr:sp macro="" textlink="">
      <xdr:nvSpPr>
        <xdr:cNvPr id="485" name="テキスト ボックス 484">
          <a:extLst>
            <a:ext uri="{FF2B5EF4-FFF2-40B4-BE49-F238E27FC236}">
              <a16:creationId xmlns:a16="http://schemas.microsoft.com/office/drawing/2014/main" id="{329CA52F-591E-4378-87C8-C69E696450A5}"/>
            </a:ext>
          </a:extLst>
        </xdr:cNvPr>
        <xdr:cNvSpPr txBox="1"/>
      </xdr:nvSpPr>
      <xdr:spPr>
        <a:xfrm>
          <a:off x="9372111" y="16371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168937</xdr:rowOff>
    </xdr:from>
    <xdr:to>
      <xdr:col>46</xdr:col>
      <xdr:colOff>38100</xdr:colOff>
      <xdr:row>97</xdr:row>
      <xdr:rowOff>99087</xdr:rowOff>
    </xdr:to>
    <xdr:sp macro="" textlink="">
      <xdr:nvSpPr>
        <xdr:cNvPr id="486" name="楕円 485">
          <a:extLst>
            <a:ext uri="{FF2B5EF4-FFF2-40B4-BE49-F238E27FC236}">
              <a16:creationId xmlns:a16="http://schemas.microsoft.com/office/drawing/2014/main" id="{D817FF5C-5A7D-4641-8F51-FD09A343CDD2}"/>
            </a:ext>
          </a:extLst>
        </xdr:cNvPr>
        <xdr:cNvSpPr/>
      </xdr:nvSpPr>
      <xdr:spPr>
        <a:xfrm>
          <a:off x="8699500" y="1662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90214</xdr:rowOff>
    </xdr:from>
    <xdr:ext cx="534377" cy="259045"/>
    <xdr:sp macro="" textlink="">
      <xdr:nvSpPr>
        <xdr:cNvPr id="487" name="テキスト ボックス 486">
          <a:extLst>
            <a:ext uri="{FF2B5EF4-FFF2-40B4-BE49-F238E27FC236}">
              <a16:creationId xmlns:a16="http://schemas.microsoft.com/office/drawing/2014/main" id="{C63F6DEB-7DE8-4F90-AE33-5642431D758F}"/>
            </a:ext>
          </a:extLst>
        </xdr:cNvPr>
        <xdr:cNvSpPr txBox="1"/>
      </xdr:nvSpPr>
      <xdr:spPr>
        <a:xfrm>
          <a:off x="8483111" y="16720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138587</xdr:rowOff>
    </xdr:from>
    <xdr:to>
      <xdr:col>41</xdr:col>
      <xdr:colOff>101600</xdr:colOff>
      <xdr:row>98</xdr:row>
      <xdr:rowOff>68737</xdr:rowOff>
    </xdr:to>
    <xdr:sp macro="" textlink="">
      <xdr:nvSpPr>
        <xdr:cNvPr id="488" name="楕円 487">
          <a:extLst>
            <a:ext uri="{FF2B5EF4-FFF2-40B4-BE49-F238E27FC236}">
              <a16:creationId xmlns:a16="http://schemas.microsoft.com/office/drawing/2014/main" id="{BD1E0BFF-F86D-4CAF-BF8E-1CA12E695191}"/>
            </a:ext>
          </a:extLst>
        </xdr:cNvPr>
        <xdr:cNvSpPr/>
      </xdr:nvSpPr>
      <xdr:spPr>
        <a:xfrm>
          <a:off x="7810500" y="1676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59864</xdr:rowOff>
    </xdr:from>
    <xdr:ext cx="534377" cy="259045"/>
    <xdr:sp macro="" textlink="">
      <xdr:nvSpPr>
        <xdr:cNvPr id="489" name="テキスト ボックス 488">
          <a:extLst>
            <a:ext uri="{FF2B5EF4-FFF2-40B4-BE49-F238E27FC236}">
              <a16:creationId xmlns:a16="http://schemas.microsoft.com/office/drawing/2014/main" id="{D0E70A9C-1E56-42B3-BED5-4481B0CBDD36}"/>
            </a:ext>
          </a:extLst>
        </xdr:cNvPr>
        <xdr:cNvSpPr txBox="1"/>
      </xdr:nvSpPr>
      <xdr:spPr>
        <a:xfrm>
          <a:off x="7594111" y="16861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13714</xdr:rowOff>
    </xdr:from>
    <xdr:to>
      <xdr:col>36</xdr:col>
      <xdr:colOff>165100</xdr:colOff>
      <xdr:row>97</xdr:row>
      <xdr:rowOff>115314</xdr:rowOff>
    </xdr:to>
    <xdr:sp macro="" textlink="">
      <xdr:nvSpPr>
        <xdr:cNvPr id="490" name="楕円 489">
          <a:extLst>
            <a:ext uri="{FF2B5EF4-FFF2-40B4-BE49-F238E27FC236}">
              <a16:creationId xmlns:a16="http://schemas.microsoft.com/office/drawing/2014/main" id="{D518F336-59C7-4D85-9F36-042FA80149D3}"/>
            </a:ext>
          </a:extLst>
        </xdr:cNvPr>
        <xdr:cNvSpPr/>
      </xdr:nvSpPr>
      <xdr:spPr>
        <a:xfrm>
          <a:off x="6921500" y="1664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106441</xdr:rowOff>
    </xdr:from>
    <xdr:ext cx="534377" cy="259045"/>
    <xdr:sp macro="" textlink="">
      <xdr:nvSpPr>
        <xdr:cNvPr id="491" name="テキスト ボックス 490">
          <a:extLst>
            <a:ext uri="{FF2B5EF4-FFF2-40B4-BE49-F238E27FC236}">
              <a16:creationId xmlns:a16="http://schemas.microsoft.com/office/drawing/2014/main" id="{6B715EAB-D243-4FDF-BEA9-F3C410B5DDDD}"/>
            </a:ext>
          </a:extLst>
        </xdr:cNvPr>
        <xdr:cNvSpPr txBox="1"/>
      </xdr:nvSpPr>
      <xdr:spPr>
        <a:xfrm>
          <a:off x="6705111" y="1673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760850D5-E368-4890-85E7-9DBCEEF7E386}"/>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68906BA5-F501-4AA8-B8BE-45D3E094FFC9}"/>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C7A76D0E-3C81-463A-94D4-44E8726DF974}"/>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3757C87F-490B-4066-9AAB-B588FE6BCFF6}"/>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4ECE75D4-6909-42C3-811D-49EA4905D0A2}"/>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31E263AE-6347-459D-A849-A2BD84D916FD}"/>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DABF3410-022F-414B-ABE1-5A1E45CCC25F}"/>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EEE4ECCD-E7B3-40E2-8D5F-F65420DB1D94}"/>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3891BD46-B53A-4D07-A290-8A5C02BE5F76}"/>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34FC4466-07D0-4747-BC1A-27539497DF29}"/>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2" name="テキスト ボックス 501">
          <a:extLst>
            <a:ext uri="{FF2B5EF4-FFF2-40B4-BE49-F238E27FC236}">
              <a16:creationId xmlns:a16="http://schemas.microsoft.com/office/drawing/2014/main" id="{9C3D44F6-E1CB-459E-8AD5-0FB957158BF8}"/>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3" name="直線コネクタ 502">
          <a:extLst>
            <a:ext uri="{FF2B5EF4-FFF2-40B4-BE49-F238E27FC236}">
              <a16:creationId xmlns:a16="http://schemas.microsoft.com/office/drawing/2014/main" id="{B18F760D-E1A2-47C1-B4E2-C29ADD071916}"/>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4" name="テキスト ボックス 503">
          <a:extLst>
            <a:ext uri="{FF2B5EF4-FFF2-40B4-BE49-F238E27FC236}">
              <a16:creationId xmlns:a16="http://schemas.microsoft.com/office/drawing/2014/main" id="{67ACFE8E-3DD2-48C1-841D-1FFF0EBC3603}"/>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5" name="直線コネクタ 504">
          <a:extLst>
            <a:ext uri="{FF2B5EF4-FFF2-40B4-BE49-F238E27FC236}">
              <a16:creationId xmlns:a16="http://schemas.microsoft.com/office/drawing/2014/main" id="{B2DE141C-8646-4B2B-8DF2-242DB5304D7D}"/>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6" name="テキスト ボックス 505">
          <a:extLst>
            <a:ext uri="{FF2B5EF4-FFF2-40B4-BE49-F238E27FC236}">
              <a16:creationId xmlns:a16="http://schemas.microsoft.com/office/drawing/2014/main" id="{203D9C3D-8D48-413B-81E5-D5247973FE55}"/>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7" name="直線コネクタ 506">
          <a:extLst>
            <a:ext uri="{FF2B5EF4-FFF2-40B4-BE49-F238E27FC236}">
              <a16:creationId xmlns:a16="http://schemas.microsoft.com/office/drawing/2014/main" id="{8596E721-22B8-49BB-B1B5-702E2DF9C014}"/>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8" name="テキスト ボックス 507">
          <a:extLst>
            <a:ext uri="{FF2B5EF4-FFF2-40B4-BE49-F238E27FC236}">
              <a16:creationId xmlns:a16="http://schemas.microsoft.com/office/drawing/2014/main" id="{3BA449AE-D896-491F-B3B8-E98D1F9C6F49}"/>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9" name="直線コネクタ 508">
          <a:extLst>
            <a:ext uri="{FF2B5EF4-FFF2-40B4-BE49-F238E27FC236}">
              <a16:creationId xmlns:a16="http://schemas.microsoft.com/office/drawing/2014/main" id="{A2B4B337-5B44-45B7-800F-43BE71600C81}"/>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0" name="テキスト ボックス 509">
          <a:extLst>
            <a:ext uri="{FF2B5EF4-FFF2-40B4-BE49-F238E27FC236}">
              <a16:creationId xmlns:a16="http://schemas.microsoft.com/office/drawing/2014/main" id="{E474A955-598B-4673-9E1A-87DEE824E70E}"/>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6E2DBC92-6CEA-4EAE-8329-38014F6F59C8}"/>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5E0D44DB-F2B5-4872-BE33-A65BB2CFCC04}"/>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E36021B5-60C9-4CBC-9A55-5C3E178C6958}"/>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71966</xdr:rowOff>
    </xdr:from>
    <xdr:to>
      <xdr:col>85</xdr:col>
      <xdr:colOff>126364</xdr:colOff>
      <xdr:row>39</xdr:row>
      <xdr:rowOff>12461</xdr:rowOff>
    </xdr:to>
    <xdr:cxnSp macro="">
      <xdr:nvCxnSpPr>
        <xdr:cNvPr id="514" name="直線コネクタ 513">
          <a:extLst>
            <a:ext uri="{FF2B5EF4-FFF2-40B4-BE49-F238E27FC236}">
              <a16:creationId xmlns:a16="http://schemas.microsoft.com/office/drawing/2014/main" id="{9958E38A-621E-49FB-9A7D-F8F263DB6EBE}"/>
            </a:ext>
          </a:extLst>
        </xdr:cNvPr>
        <xdr:cNvCxnSpPr/>
      </xdr:nvCxnSpPr>
      <xdr:spPr>
        <a:xfrm flipV="1">
          <a:off x="16317595" y="5386916"/>
          <a:ext cx="1269" cy="131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16288</xdr:rowOff>
    </xdr:from>
    <xdr:ext cx="534377" cy="259045"/>
    <xdr:sp macro="" textlink="">
      <xdr:nvSpPr>
        <xdr:cNvPr id="515" name="消防費最小値テキスト">
          <a:extLst>
            <a:ext uri="{FF2B5EF4-FFF2-40B4-BE49-F238E27FC236}">
              <a16:creationId xmlns:a16="http://schemas.microsoft.com/office/drawing/2014/main" id="{1F744124-94E1-4260-A7B9-0A65676FCA82}"/>
            </a:ext>
          </a:extLst>
        </xdr:cNvPr>
        <xdr:cNvSpPr txBox="1"/>
      </xdr:nvSpPr>
      <xdr:spPr>
        <a:xfrm>
          <a:off x="16370300" y="670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12461</xdr:rowOff>
    </xdr:from>
    <xdr:to>
      <xdr:col>86</xdr:col>
      <xdr:colOff>25400</xdr:colOff>
      <xdr:row>39</xdr:row>
      <xdr:rowOff>12461</xdr:rowOff>
    </xdr:to>
    <xdr:cxnSp macro="">
      <xdr:nvCxnSpPr>
        <xdr:cNvPr id="516" name="直線コネクタ 515">
          <a:extLst>
            <a:ext uri="{FF2B5EF4-FFF2-40B4-BE49-F238E27FC236}">
              <a16:creationId xmlns:a16="http://schemas.microsoft.com/office/drawing/2014/main" id="{FC1549B3-0331-4600-86D5-34CBC284BC85}"/>
            </a:ext>
          </a:extLst>
        </xdr:cNvPr>
        <xdr:cNvCxnSpPr/>
      </xdr:nvCxnSpPr>
      <xdr:spPr>
        <a:xfrm>
          <a:off x="16230600" y="6699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18643</xdr:rowOff>
    </xdr:from>
    <xdr:ext cx="534377" cy="259045"/>
    <xdr:sp macro="" textlink="">
      <xdr:nvSpPr>
        <xdr:cNvPr id="517" name="消防費最大値テキスト">
          <a:extLst>
            <a:ext uri="{FF2B5EF4-FFF2-40B4-BE49-F238E27FC236}">
              <a16:creationId xmlns:a16="http://schemas.microsoft.com/office/drawing/2014/main" id="{CB03CC04-B6EC-47EE-955E-A062F25D08B0}"/>
            </a:ext>
          </a:extLst>
        </xdr:cNvPr>
        <xdr:cNvSpPr txBox="1"/>
      </xdr:nvSpPr>
      <xdr:spPr>
        <a:xfrm>
          <a:off x="16370300" y="516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75,463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71966</xdr:rowOff>
    </xdr:from>
    <xdr:to>
      <xdr:col>86</xdr:col>
      <xdr:colOff>25400</xdr:colOff>
      <xdr:row>31</xdr:row>
      <xdr:rowOff>71966</xdr:rowOff>
    </xdr:to>
    <xdr:cxnSp macro="">
      <xdr:nvCxnSpPr>
        <xdr:cNvPr id="518" name="直線コネクタ 517">
          <a:extLst>
            <a:ext uri="{FF2B5EF4-FFF2-40B4-BE49-F238E27FC236}">
              <a16:creationId xmlns:a16="http://schemas.microsoft.com/office/drawing/2014/main" id="{0FB2C5F5-95D2-484B-85A4-E8186733F5B8}"/>
            </a:ext>
          </a:extLst>
        </xdr:cNvPr>
        <xdr:cNvCxnSpPr/>
      </xdr:nvCxnSpPr>
      <xdr:spPr>
        <a:xfrm>
          <a:off x="16230600" y="5386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3912</xdr:rowOff>
    </xdr:from>
    <xdr:to>
      <xdr:col>85</xdr:col>
      <xdr:colOff>127000</xdr:colOff>
      <xdr:row>36</xdr:row>
      <xdr:rowOff>131859</xdr:rowOff>
    </xdr:to>
    <xdr:cxnSp macro="">
      <xdr:nvCxnSpPr>
        <xdr:cNvPr id="519" name="直線コネクタ 518">
          <a:extLst>
            <a:ext uri="{FF2B5EF4-FFF2-40B4-BE49-F238E27FC236}">
              <a16:creationId xmlns:a16="http://schemas.microsoft.com/office/drawing/2014/main" id="{566C8DD9-D8EF-450F-A6A0-3877A0D67A53}"/>
            </a:ext>
          </a:extLst>
        </xdr:cNvPr>
        <xdr:cNvCxnSpPr/>
      </xdr:nvCxnSpPr>
      <xdr:spPr>
        <a:xfrm>
          <a:off x="15481300" y="6176112"/>
          <a:ext cx="838200" cy="127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71808</xdr:rowOff>
    </xdr:from>
    <xdr:ext cx="534377" cy="259045"/>
    <xdr:sp macro="" textlink="">
      <xdr:nvSpPr>
        <xdr:cNvPr id="520" name="消防費平均値テキスト">
          <a:extLst>
            <a:ext uri="{FF2B5EF4-FFF2-40B4-BE49-F238E27FC236}">
              <a16:creationId xmlns:a16="http://schemas.microsoft.com/office/drawing/2014/main" id="{2B82BACE-FFCD-4270-86EB-BB56C783739D}"/>
            </a:ext>
          </a:extLst>
        </xdr:cNvPr>
        <xdr:cNvSpPr txBox="1"/>
      </xdr:nvSpPr>
      <xdr:spPr>
        <a:xfrm>
          <a:off x="16370300" y="62440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93381</xdr:rowOff>
    </xdr:from>
    <xdr:to>
      <xdr:col>85</xdr:col>
      <xdr:colOff>177800</xdr:colOff>
      <xdr:row>37</xdr:row>
      <xdr:rowOff>23531</xdr:rowOff>
    </xdr:to>
    <xdr:sp macro="" textlink="">
      <xdr:nvSpPr>
        <xdr:cNvPr id="521" name="フローチャート: 判断 520">
          <a:extLst>
            <a:ext uri="{FF2B5EF4-FFF2-40B4-BE49-F238E27FC236}">
              <a16:creationId xmlns:a16="http://schemas.microsoft.com/office/drawing/2014/main" id="{D6B57493-15E7-4433-B386-EA4BAD909F4B}"/>
            </a:ext>
          </a:extLst>
        </xdr:cNvPr>
        <xdr:cNvSpPr/>
      </xdr:nvSpPr>
      <xdr:spPr>
        <a:xfrm>
          <a:off x="16268700" y="626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3912</xdr:rowOff>
    </xdr:from>
    <xdr:to>
      <xdr:col>81</xdr:col>
      <xdr:colOff>50800</xdr:colOff>
      <xdr:row>36</xdr:row>
      <xdr:rowOff>151473</xdr:rowOff>
    </xdr:to>
    <xdr:cxnSp macro="">
      <xdr:nvCxnSpPr>
        <xdr:cNvPr id="522" name="直線コネクタ 521">
          <a:extLst>
            <a:ext uri="{FF2B5EF4-FFF2-40B4-BE49-F238E27FC236}">
              <a16:creationId xmlns:a16="http://schemas.microsoft.com/office/drawing/2014/main" id="{1609BC10-8FCB-4498-B553-E0213FB2FA25}"/>
            </a:ext>
          </a:extLst>
        </xdr:cNvPr>
        <xdr:cNvCxnSpPr/>
      </xdr:nvCxnSpPr>
      <xdr:spPr>
        <a:xfrm flipV="1">
          <a:off x="14592300" y="6176112"/>
          <a:ext cx="889000" cy="147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137775</xdr:rowOff>
    </xdr:from>
    <xdr:to>
      <xdr:col>81</xdr:col>
      <xdr:colOff>101600</xdr:colOff>
      <xdr:row>37</xdr:row>
      <xdr:rowOff>67925</xdr:rowOff>
    </xdr:to>
    <xdr:sp macro="" textlink="">
      <xdr:nvSpPr>
        <xdr:cNvPr id="523" name="フローチャート: 判断 522">
          <a:extLst>
            <a:ext uri="{FF2B5EF4-FFF2-40B4-BE49-F238E27FC236}">
              <a16:creationId xmlns:a16="http://schemas.microsoft.com/office/drawing/2014/main" id="{DEBDBBCA-0FF4-44EB-8B1A-2D749014875F}"/>
            </a:ext>
          </a:extLst>
        </xdr:cNvPr>
        <xdr:cNvSpPr/>
      </xdr:nvSpPr>
      <xdr:spPr>
        <a:xfrm>
          <a:off x="15430500" y="630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59052</xdr:rowOff>
    </xdr:from>
    <xdr:ext cx="534377" cy="259045"/>
    <xdr:sp macro="" textlink="">
      <xdr:nvSpPr>
        <xdr:cNvPr id="524" name="テキスト ボックス 523">
          <a:extLst>
            <a:ext uri="{FF2B5EF4-FFF2-40B4-BE49-F238E27FC236}">
              <a16:creationId xmlns:a16="http://schemas.microsoft.com/office/drawing/2014/main" id="{C50D4171-442E-419D-A23F-313952AF9200}"/>
            </a:ext>
          </a:extLst>
        </xdr:cNvPr>
        <xdr:cNvSpPr txBox="1"/>
      </xdr:nvSpPr>
      <xdr:spPr>
        <a:xfrm>
          <a:off x="15214111" y="6402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30</xdr:row>
      <xdr:rowOff>61176</xdr:rowOff>
    </xdr:from>
    <xdr:to>
      <xdr:col>76</xdr:col>
      <xdr:colOff>114300</xdr:colOff>
      <xdr:row>36</xdr:row>
      <xdr:rowOff>151473</xdr:rowOff>
    </xdr:to>
    <xdr:cxnSp macro="">
      <xdr:nvCxnSpPr>
        <xdr:cNvPr id="525" name="直線コネクタ 524">
          <a:extLst>
            <a:ext uri="{FF2B5EF4-FFF2-40B4-BE49-F238E27FC236}">
              <a16:creationId xmlns:a16="http://schemas.microsoft.com/office/drawing/2014/main" id="{44399492-1A05-46A0-BFBD-28641B6F0F63}"/>
            </a:ext>
          </a:extLst>
        </xdr:cNvPr>
        <xdr:cNvCxnSpPr/>
      </xdr:nvCxnSpPr>
      <xdr:spPr>
        <a:xfrm>
          <a:off x="13703300" y="5204676"/>
          <a:ext cx="889000" cy="1118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127945</xdr:rowOff>
    </xdr:from>
    <xdr:to>
      <xdr:col>76</xdr:col>
      <xdr:colOff>165100</xdr:colOff>
      <xdr:row>36</xdr:row>
      <xdr:rowOff>58095</xdr:rowOff>
    </xdr:to>
    <xdr:sp macro="" textlink="">
      <xdr:nvSpPr>
        <xdr:cNvPr id="526" name="フローチャート: 判断 525">
          <a:extLst>
            <a:ext uri="{FF2B5EF4-FFF2-40B4-BE49-F238E27FC236}">
              <a16:creationId xmlns:a16="http://schemas.microsoft.com/office/drawing/2014/main" id="{8B87606D-E84B-4330-865A-02A3C4B255F3}"/>
            </a:ext>
          </a:extLst>
        </xdr:cNvPr>
        <xdr:cNvSpPr/>
      </xdr:nvSpPr>
      <xdr:spPr>
        <a:xfrm>
          <a:off x="14541500" y="612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74622</xdr:rowOff>
    </xdr:from>
    <xdr:ext cx="534377" cy="259045"/>
    <xdr:sp macro="" textlink="">
      <xdr:nvSpPr>
        <xdr:cNvPr id="527" name="テキスト ボックス 526">
          <a:extLst>
            <a:ext uri="{FF2B5EF4-FFF2-40B4-BE49-F238E27FC236}">
              <a16:creationId xmlns:a16="http://schemas.microsoft.com/office/drawing/2014/main" id="{64A157C5-4C7C-48B0-A2BA-46E266E275F9}"/>
            </a:ext>
          </a:extLst>
        </xdr:cNvPr>
        <xdr:cNvSpPr txBox="1"/>
      </xdr:nvSpPr>
      <xdr:spPr>
        <a:xfrm>
          <a:off x="14325111" y="590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30</xdr:row>
      <xdr:rowOff>61176</xdr:rowOff>
    </xdr:from>
    <xdr:to>
      <xdr:col>71</xdr:col>
      <xdr:colOff>177800</xdr:colOff>
      <xdr:row>36</xdr:row>
      <xdr:rowOff>135928</xdr:rowOff>
    </xdr:to>
    <xdr:cxnSp macro="">
      <xdr:nvCxnSpPr>
        <xdr:cNvPr id="528" name="直線コネクタ 527">
          <a:extLst>
            <a:ext uri="{FF2B5EF4-FFF2-40B4-BE49-F238E27FC236}">
              <a16:creationId xmlns:a16="http://schemas.microsoft.com/office/drawing/2014/main" id="{61FB9893-6EE9-4101-8C61-EE1CE8B00EAC}"/>
            </a:ext>
          </a:extLst>
        </xdr:cNvPr>
        <xdr:cNvCxnSpPr/>
      </xdr:nvCxnSpPr>
      <xdr:spPr>
        <a:xfrm flipV="1">
          <a:off x="12814300" y="5204676"/>
          <a:ext cx="889000" cy="1103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75481</xdr:rowOff>
    </xdr:from>
    <xdr:to>
      <xdr:col>72</xdr:col>
      <xdr:colOff>38100</xdr:colOff>
      <xdr:row>37</xdr:row>
      <xdr:rowOff>5631</xdr:rowOff>
    </xdr:to>
    <xdr:sp macro="" textlink="">
      <xdr:nvSpPr>
        <xdr:cNvPr id="529" name="フローチャート: 判断 528">
          <a:extLst>
            <a:ext uri="{FF2B5EF4-FFF2-40B4-BE49-F238E27FC236}">
              <a16:creationId xmlns:a16="http://schemas.microsoft.com/office/drawing/2014/main" id="{5E40E449-DC90-4E91-B8E0-4E748BECF22F}"/>
            </a:ext>
          </a:extLst>
        </xdr:cNvPr>
        <xdr:cNvSpPr/>
      </xdr:nvSpPr>
      <xdr:spPr>
        <a:xfrm>
          <a:off x="13652500" y="624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168208</xdr:rowOff>
    </xdr:from>
    <xdr:ext cx="534377" cy="259045"/>
    <xdr:sp macro="" textlink="">
      <xdr:nvSpPr>
        <xdr:cNvPr id="530" name="テキスト ボックス 529">
          <a:extLst>
            <a:ext uri="{FF2B5EF4-FFF2-40B4-BE49-F238E27FC236}">
              <a16:creationId xmlns:a16="http://schemas.microsoft.com/office/drawing/2014/main" id="{ECCD25CC-AA35-48CF-9029-86626EFF9E98}"/>
            </a:ext>
          </a:extLst>
        </xdr:cNvPr>
        <xdr:cNvSpPr txBox="1"/>
      </xdr:nvSpPr>
      <xdr:spPr>
        <a:xfrm>
          <a:off x="13436111" y="634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152336</xdr:rowOff>
    </xdr:from>
    <xdr:to>
      <xdr:col>67</xdr:col>
      <xdr:colOff>101600</xdr:colOff>
      <xdr:row>37</xdr:row>
      <xdr:rowOff>82486</xdr:rowOff>
    </xdr:to>
    <xdr:sp macro="" textlink="">
      <xdr:nvSpPr>
        <xdr:cNvPr id="531" name="フローチャート: 判断 530">
          <a:extLst>
            <a:ext uri="{FF2B5EF4-FFF2-40B4-BE49-F238E27FC236}">
              <a16:creationId xmlns:a16="http://schemas.microsoft.com/office/drawing/2014/main" id="{83AEECC1-C71F-4801-81FC-98F67DCDFEEE}"/>
            </a:ext>
          </a:extLst>
        </xdr:cNvPr>
        <xdr:cNvSpPr/>
      </xdr:nvSpPr>
      <xdr:spPr>
        <a:xfrm>
          <a:off x="12763500" y="632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73613</xdr:rowOff>
    </xdr:from>
    <xdr:ext cx="534377" cy="259045"/>
    <xdr:sp macro="" textlink="">
      <xdr:nvSpPr>
        <xdr:cNvPr id="532" name="テキスト ボックス 531">
          <a:extLst>
            <a:ext uri="{FF2B5EF4-FFF2-40B4-BE49-F238E27FC236}">
              <a16:creationId xmlns:a16="http://schemas.microsoft.com/office/drawing/2014/main" id="{4F5B71B0-F905-48FB-B181-A3BA9C61F831}"/>
            </a:ext>
          </a:extLst>
        </xdr:cNvPr>
        <xdr:cNvSpPr txBox="1"/>
      </xdr:nvSpPr>
      <xdr:spPr>
        <a:xfrm>
          <a:off x="12547111" y="6417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4AFA7F84-6E21-4370-A8EB-E09A155D82A5}"/>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BAAD2770-8F91-4A44-A121-F05057AAE0DD}"/>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D83F8D1A-8D54-4524-9448-F611CE471C2A}"/>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B58E4AD-BA66-4297-BE00-5F96EBF7ADCA}"/>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4989FA16-B53C-482F-853D-3F16DB2BB0D3}"/>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81059</xdr:rowOff>
    </xdr:from>
    <xdr:to>
      <xdr:col>85</xdr:col>
      <xdr:colOff>177800</xdr:colOff>
      <xdr:row>37</xdr:row>
      <xdr:rowOff>11209</xdr:rowOff>
    </xdr:to>
    <xdr:sp macro="" textlink="">
      <xdr:nvSpPr>
        <xdr:cNvPr id="538" name="楕円 537">
          <a:extLst>
            <a:ext uri="{FF2B5EF4-FFF2-40B4-BE49-F238E27FC236}">
              <a16:creationId xmlns:a16="http://schemas.microsoft.com/office/drawing/2014/main" id="{5D15DB7F-35C5-4615-ADB4-F74B8691587B}"/>
            </a:ext>
          </a:extLst>
        </xdr:cNvPr>
        <xdr:cNvSpPr/>
      </xdr:nvSpPr>
      <xdr:spPr>
        <a:xfrm>
          <a:off x="16268700" y="6253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103936</xdr:rowOff>
    </xdr:from>
    <xdr:ext cx="534377" cy="259045"/>
    <xdr:sp macro="" textlink="">
      <xdr:nvSpPr>
        <xdr:cNvPr id="539" name="消防費該当値テキスト">
          <a:extLst>
            <a:ext uri="{FF2B5EF4-FFF2-40B4-BE49-F238E27FC236}">
              <a16:creationId xmlns:a16="http://schemas.microsoft.com/office/drawing/2014/main" id="{ED7736DB-D9AD-4568-84FC-95E89441B55D}"/>
            </a:ext>
          </a:extLst>
        </xdr:cNvPr>
        <xdr:cNvSpPr txBox="1"/>
      </xdr:nvSpPr>
      <xdr:spPr>
        <a:xfrm>
          <a:off x="16370300" y="610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124562</xdr:rowOff>
    </xdr:from>
    <xdr:to>
      <xdr:col>81</xdr:col>
      <xdr:colOff>101600</xdr:colOff>
      <xdr:row>36</xdr:row>
      <xdr:rowOff>54712</xdr:rowOff>
    </xdr:to>
    <xdr:sp macro="" textlink="">
      <xdr:nvSpPr>
        <xdr:cNvPr id="540" name="楕円 539">
          <a:extLst>
            <a:ext uri="{FF2B5EF4-FFF2-40B4-BE49-F238E27FC236}">
              <a16:creationId xmlns:a16="http://schemas.microsoft.com/office/drawing/2014/main" id="{6A27E80A-BA71-4B32-A9DF-D15451ABDA5F}"/>
            </a:ext>
          </a:extLst>
        </xdr:cNvPr>
        <xdr:cNvSpPr/>
      </xdr:nvSpPr>
      <xdr:spPr>
        <a:xfrm>
          <a:off x="15430500" y="6125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71239</xdr:rowOff>
    </xdr:from>
    <xdr:ext cx="534377" cy="259045"/>
    <xdr:sp macro="" textlink="">
      <xdr:nvSpPr>
        <xdr:cNvPr id="541" name="テキスト ボックス 540">
          <a:extLst>
            <a:ext uri="{FF2B5EF4-FFF2-40B4-BE49-F238E27FC236}">
              <a16:creationId xmlns:a16="http://schemas.microsoft.com/office/drawing/2014/main" id="{01F1942C-F12C-43B9-B693-CA18F695CA48}"/>
            </a:ext>
          </a:extLst>
        </xdr:cNvPr>
        <xdr:cNvSpPr txBox="1"/>
      </xdr:nvSpPr>
      <xdr:spPr>
        <a:xfrm>
          <a:off x="15214111" y="5900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100673</xdr:rowOff>
    </xdr:from>
    <xdr:to>
      <xdr:col>76</xdr:col>
      <xdr:colOff>165100</xdr:colOff>
      <xdr:row>37</xdr:row>
      <xdr:rowOff>30823</xdr:rowOff>
    </xdr:to>
    <xdr:sp macro="" textlink="">
      <xdr:nvSpPr>
        <xdr:cNvPr id="542" name="楕円 541">
          <a:extLst>
            <a:ext uri="{FF2B5EF4-FFF2-40B4-BE49-F238E27FC236}">
              <a16:creationId xmlns:a16="http://schemas.microsoft.com/office/drawing/2014/main" id="{910FC1F4-E41A-431B-80C2-F19C1FF45757}"/>
            </a:ext>
          </a:extLst>
        </xdr:cNvPr>
        <xdr:cNvSpPr/>
      </xdr:nvSpPr>
      <xdr:spPr>
        <a:xfrm>
          <a:off x="14541500" y="627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21950</xdr:rowOff>
    </xdr:from>
    <xdr:ext cx="534377" cy="259045"/>
    <xdr:sp macro="" textlink="">
      <xdr:nvSpPr>
        <xdr:cNvPr id="543" name="テキスト ボックス 542">
          <a:extLst>
            <a:ext uri="{FF2B5EF4-FFF2-40B4-BE49-F238E27FC236}">
              <a16:creationId xmlns:a16="http://schemas.microsoft.com/office/drawing/2014/main" id="{83835170-DADF-4E99-A258-C907D0C68EA4}"/>
            </a:ext>
          </a:extLst>
        </xdr:cNvPr>
        <xdr:cNvSpPr txBox="1"/>
      </xdr:nvSpPr>
      <xdr:spPr>
        <a:xfrm>
          <a:off x="14325111" y="6365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30</xdr:row>
      <xdr:rowOff>10376</xdr:rowOff>
    </xdr:from>
    <xdr:to>
      <xdr:col>72</xdr:col>
      <xdr:colOff>38100</xdr:colOff>
      <xdr:row>30</xdr:row>
      <xdr:rowOff>111976</xdr:rowOff>
    </xdr:to>
    <xdr:sp macro="" textlink="">
      <xdr:nvSpPr>
        <xdr:cNvPr id="544" name="楕円 543">
          <a:extLst>
            <a:ext uri="{FF2B5EF4-FFF2-40B4-BE49-F238E27FC236}">
              <a16:creationId xmlns:a16="http://schemas.microsoft.com/office/drawing/2014/main" id="{9E266676-6759-408A-90BD-992994D34371}"/>
            </a:ext>
          </a:extLst>
        </xdr:cNvPr>
        <xdr:cNvSpPr/>
      </xdr:nvSpPr>
      <xdr:spPr>
        <a:xfrm>
          <a:off x="13652500" y="515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28</xdr:row>
      <xdr:rowOff>128503</xdr:rowOff>
    </xdr:from>
    <xdr:ext cx="534377" cy="259045"/>
    <xdr:sp macro="" textlink="">
      <xdr:nvSpPr>
        <xdr:cNvPr id="545" name="テキスト ボックス 544">
          <a:extLst>
            <a:ext uri="{FF2B5EF4-FFF2-40B4-BE49-F238E27FC236}">
              <a16:creationId xmlns:a16="http://schemas.microsoft.com/office/drawing/2014/main" id="{48FDE20C-5A83-408A-AF97-2AF8C8051061}"/>
            </a:ext>
          </a:extLst>
        </xdr:cNvPr>
        <xdr:cNvSpPr txBox="1"/>
      </xdr:nvSpPr>
      <xdr:spPr>
        <a:xfrm>
          <a:off x="13436111" y="4929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85128</xdr:rowOff>
    </xdr:from>
    <xdr:to>
      <xdr:col>67</xdr:col>
      <xdr:colOff>101600</xdr:colOff>
      <xdr:row>37</xdr:row>
      <xdr:rowOff>15278</xdr:rowOff>
    </xdr:to>
    <xdr:sp macro="" textlink="">
      <xdr:nvSpPr>
        <xdr:cNvPr id="546" name="楕円 545">
          <a:extLst>
            <a:ext uri="{FF2B5EF4-FFF2-40B4-BE49-F238E27FC236}">
              <a16:creationId xmlns:a16="http://schemas.microsoft.com/office/drawing/2014/main" id="{6CDB7745-D202-4B58-948A-BD0375FE5742}"/>
            </a:ext>
          </a:extLst>
        </xdr:cNvPr>
        <xdr:cNvSpPr/>
      </xdr:nvSpPr>
      <xdr:spPr>
        <a:xfrm>
          <a:off x="12763500" y="625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31805</xdr:rowOff>
    </xdr:from>
    <xdr:ext cx="534377" cy="259045"/>
    <xdr:sp macro="" textlink="">
      <xdr:nvSpPr>
        <xdr:cNvPr id="547" name="テキスト ボックス 546">
          <a:extLst>
            <a:ext uri="{FF2B5EF4-FFF2-40B4-BE49-F238E27FC236}">
              <a16:creationId xmlns:a16="http://schemas.microsoft.com/office/drawing/2014/main" id="{AE2C0D7E-5440-4C48-AC1F-F46C65ECE95D}"/>
            </a:ext>
          </a:extLst>
        </xdr:cNvPr>
        <xdr:cNvSpPr txBox="1"/>
      </xdr:nvSpPr>
      <xdr:spPr>
        <a:xfrm>
          <a:off x="12547111" y="6032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C4197E6C-5E8A-4B0C-8850-C3FB3851AC31}"/>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A0ABC888-14C9-42E9-AFC7-D0ADAF316FC8}"/>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A9432E30-B0F9-49EC-BAF8-BB61C6D2ED5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70135E67-6018-49B2-8282-3779F4B4D1FE}"/>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4A8694E5-341E-4E10-9460-E63DF9DDB1F5}"/>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906FB85F-B5C1-4EC2-8105-651EDA0ADC08}"/>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4A01AB92-E3AC-49C5-A1E6-A1773395DC72}"/>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C60201A5-B58B-4183-9924-AC39D44266C6}"/>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CD1D816D-B8F4-4662-907A-BA2D603E752A}"/>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A75A3D52-23E4-4C10-A824-4195DE525CCE}"/>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5A221FC8-A000-4E0F-AAF1-C61FDD0B4831}"/>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3DE8F90E-2060-4900-8227-DD11BA139E05}"/>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A8E0C27C-9354-4885-81AE-A4C372591D25}"/>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1" name="テキスト ボックス 560">
          <a:extLst>
            <a:ext uri="{FF2B5EF4-FFF2-40B4-BE49-F238E27FC236}">
              <a16:creationId xmlns:a16="http://schemas.microsoft.com/office/drawing/2014/main" id="{1AD594F8-8DD5-404F-9214-BC59AF37ADA3}"/>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EAD90B7E-4E68-4B90-AE24-A0508665B2F1}"/>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3" name="テキスト ボックス 562">
          <a:extLst>
            <a:ext uri="{FF2B5EF4-FFF2-40B4-BE49-F238E27FC236}">
              <a16:creationId xmlns:a16="http://schemas.microsoft.com/office/drawing/2014/main" id="{AFD7AA49-21CA-4C1F-8B25-E7E1FA530B93}"/>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E3C1522-4D98-4879-9B7C-EAA38E6F762D}"/>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5" name="テキスト ボックス 564">
          <a:extLst>
            <a:ext uri="{FF2B5EF4-FFF2-40B4-BE49-F238E27FC236}">
              <a16:creationId xmlns:a16="http://schemas.microsoft.com/office/drawing/2014/main" id="{30ADF420-218D-46E1-9523-CDE1F6CCFC9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A333FC86-E578-491F-84B2-1C3AE25AD89A}"/>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AA449892-A4CC-4DD7-A622-C135FFD0EE73}"/>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D194CECD-DA63-4F68-BA9D-CB437FF53EB1}"/>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70272</xdr:rowOff>
    </xdr:from>
    <xdr:to>
      <xdr:col>85</xdr:col>
      <xdr:colOff>126364</xdr:colOff>
      <xdr:row>58</xdr:row>
      <xdr:rowOff>51612</xdr:rowOff>
    </xdr:to>
    <xdr:cxnSp macro="">
      <xdr:nvCxnSpPr>
        <xdr:cNvPr id="569" name="直線コネクタ 568">
          <a:extLst>
            <a:ext uri="{FF2B5EF4-FFF2-40B4-BE49-F238E27FC236}">
              <a16:creationId xmlns:a16="http://schemas.microsoft.com/office/drawing/2014/main" id="{30F6EB9F-BE38-470E-ADC9-AB6A7B45D607}"/>
            </a:ext>
          </a:extLst>
        </xdr:cNvPr>
        <xdr:cNvCxnSpPr/>
      </xdr:nvCxnSpPr>
      <xdr:spPr>
        <a:xfrm flipV="1">
          <a:off x="16317595" y="8814222"/>
          <a:ext cx="1269" cy="1181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55439</xdr:rowOff>
    </xdr:from>
    <xdr:ext cx="534377" cy="259045"/>
    <xdr:sp macro="" textlink="">
      <xdr:nvSpPr>
        <xdr:cNvPr id="570" name="教育費最小値テキスト">
          <a:extLst>
            <a:ext uri="{FF2B5EF4-FFF2-40B4-BE49-F238E27FC236}">
              <a16:creationId xmlns:a16="http://schemas.microsoft.com/office/drawing/2014/main" id="{B656C789-4788-4107-B7C6-1758AF0A093E}"/>
            </a:ext>
          </a:extLst>
        </xdr:cNvPr>
        <xdr:cNvSpPr txBox="1"/>
      </xdr:nvSpPr>
      <xdr:spPr>
        <a:xfrm>
          <a:off x="16370300" y="9999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51612</xdr:rowOff>
    </xdr:from>
    <xdr:to>
      <xdr:col>86</xdr:col>
      <xdr:colOff>25400</xdr:colOff>
      <xdr:row>58</xdr:row>
      <xdr:rowOff>51612</xdr:rowOff>
    </xdr:to>
    <xdr:cxnSp macro="">
      <xdr:nvCxnSpPr>
        <xdr:cNvPr id="571" name="直線コネクタ 570">
          <a:extLst>
            <a:ext uri="{FF2B5EF4-FFF2-40B4-BE49-F238E27FC236}">
              <a16:creationId xmlns:a16="http://schemas.microsoft.com/office/drawing/2014/main" id="{BD2E1447-4462-4C84-B57C-F24FBA188BEC}"/>
            </a:ext>
          </a:extLst>
        </xdr:cNvPr>
        <xdr:cNvCxnSpPr/>
      </xdr:nvCxnSpPr>
      <xdr:spPr>
        <a:xfrm>
          <a:off x="16230600" y="999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16949</xdr:rowOff>
    </xdr:from>
    <xdr:ext cx="599010" cy="259045"/>
    <xdr:sp macro="" textlink="">
      <xdr:nvSpPr>
        <xdr:cNvPr id="572" name="教育費最大値テキスト">
          <a:extLst>
            <a:ext uri="{FF2B5EF4-FFF2-40B4-BE49-F238E27FC236}">
              <a16:creationId xmlns:a16="http://schemas.microsoft.com/office/drawing/2014/main" id="{C70F9FFD-78B7-45E5-906E-B5D5FC1B27AC}"/>
            </a:ext>
          </a:extLst>
        </xdr:cNvPr>
        <xdr:cNvSpPr txBox="1"/>
      </xdr:nvSpPr>
      <xdr:spPr>
        <a:xfrm>
          <a:off x="16370300" y="8589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555,371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70272</xdr:rowOff>
    </xdr:from>
    <xdr:to>
      <xdr:col>86</xdr:col>
      <xdr:colOff>25400</xdr:colOff>
      <xdr:row>51</xdr:row>
      <xdr:rowOff>70272</xdr:rowOff>
    </xdr:to>
    <xdr:cxnSp macro="">
      <xdr:nvCxnSpPr>
        <xdr:cNvPr id="573" name="直線コネクタ 572">
          <a:extLst>
            <a:ext uri="{FF2B5EF4-FFF2-40B4-BE49-F238E27FC236}">
              <a16:creationId xmlns:a16="http://schemas.microsoft.com/office/drawing/2014/main" id="{DD7A22BD-E0AD-4BA6-BDC3-1BFE4D1AED32}"/>
            </a:ext>
          </a:extLst>
        </xdr:cNvPr>
        <xdr:cNvCxnSpPr/>
      </xdr:nvCxnSpPr>
      <xdr:spPr>
        <a:xfrm>
          <a:off x="16230600" y="8814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102527</xdr:rowOff>
    </xdr:from>
    <xdr:to>
      <xdr:col>85</xdr:col>
      <xdr:colOff>127000</xdr:colOff>
      <xdr:row>57</xdr:row>
      <xdr:rowOff>149296</xdr:rowOff>
    </xdr:to>
    <xdr:cxnSp macro="">
      <xdr:nvCxnSpPr>
        <xdr:cNvPr id="574" name="直線コネクタ 573">
          <a:extLst>
            <a:ext uri="{FF2B5EF4-FFF2-40B4-BE49-F238E27FC236}">
              <a16:creationId xmlns:a16="http://schemas.microsoft.com/office/drawing/2014/main" id="{D156B9C1-C157-4EF9-BBD6-4D4E6EF8C376}"/>
            </a:ext>
          </a:extLst>
        </xdr:cNvPr>
        <xdr:cNvCxnSpPr/>
      </xdr:nvCxnSpPr>
      <xdr:spPr>
        <a:xfrm flipV="1">
          <a:off x="15481300" y="9875177"/>
          <a:ext cx="838200" cy="4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32127</xdr:rowOff>
    </xdr:from>
    <xdr:ext cx="534377" cy="259045"/>
    <xdr:sp macro="" textlink="">
      <xdr:nvSpPr>
        <xdr:cNvPr id="575" name="教育費平均値テキスト">
          <a:extLst>
            <a:ext uri="{FF2B5EF4-FFF2-40B4-BE49-F238E27FC236}">
              <a16:creationId xmlns:a16="http://schemas.microsoft.com/office/drawing/2014/main" id="{DE2B9F94-37C8-4D4F-B58C-7AE8A95941EA}"/>
            </a:ext>
          </a:extLst>
        </xdr:cNvPr>
        <xdr:cNvSpPr txBox="1"/>
      </xdr:nvSpPr>
      <xdr:spPr>
        <a:xfrm>
          <a:off x="16370300" y="98047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53700</xdr:rowOff>
    </xdr:from>
    <xdr:to>
      <xdr:col>85</xdr:col>
      <xdr:colOff>177800</xdr:colOff>
      <xdr:row>57</xdr:row>
      <xdr:rowOff>155300</xdr:rowOff>
    </xdr:to>
    <xdr:sp macro="" textlink="">
      <xdr:nvSpPr>
        <xdr:cNvPr id="576" name="フローチャート: 判断 575">
          <a:extLst>
            <a:ext uri="{FF2B5EF4-FFF2-40B4-BE49-F238E27FC236}">
              <a16:creationId xmlns:a16="http://schemas.microsoft.com/office/drawing/2014/main" id="{FB23A35C-E8DE-4648-B7BD-669BAB44AE01}"/>
            </a:ext>
          </a:extLst>
        </xdr:cNvPr>
        <xdr:cNvSpPr/>
      </xdr:nvSpPr>
      <xdr:spPr>
        <a:xfrm>
          <a:off x="16268700" y="982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149296</xdr:rowOff>
    </xdr:from>
    <xdr:to>
      <xdr:col>81</xdr:col>
      <xdr:colOff>50800</xdr:colOff>
      <xdr:row>57</xdr:row>
      <xdr:rowOff>151676</xdr:rowOff>
    </xdr:to>
    <xdr:cxnSp macro="">
      <xdr:nvCxnSpPr>
        <xdr:cNvPr id="577" name="直線コネクタ 576">
          <a:extLst>
            <a:ext uri="{FF2B5EF4-FFF2-40B4-BE49-F238E27FC236}">
              <a16:creationId xmlns:a16="http://schemas.microsoft.com/office/drawing/2014/main" id="{942184E3-6783-4AE6-8537-7A8938103096}"/>
            </a:ext>
          </a:extLst>
        </xdr:cNvPr>
        <xdr:cNvCxnSpPr/>
      </xdr:nvCxnSpPr>
      <xdr:spPr>
        <a:xfrm flipV="1">
          <a:off x="14592300" y="9921946"/>
          <a:ext cx="889000" cy="2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69535</xdr:rowOff>
    </xdr:from>
    <xdr:to>
      <xdr:col>81</xdr:col>
      <xdr:colOff>101600</xdr:colOff>
      <xdr:row>57</xdr:row>
      <xdr:rowOff>171135</xdr:rowOff>
    </xdr:to>
    <xdr:sp macro="" textlink="">
      <xdr:nvSpPr>
        <xdr:cNvPr id="578" name="フローチャート: 判断 577">
          <a:extLst>
            <a:ext uri="{FF2B5EF4-FFF2-40B4-BE49-F238E27FC236}">
              <a16:creationId xmlns:a16="http://schemas.microsoft.com/office/drawing/2014/main" id="{312ABEBB-BA30-43B4-A5C0-2F5DA691B7BB}"/>
            </a:ext>
          </a:extLst>
        </xdr:cNvPr>
        <xdr:cNvSpPr/>
      </xdr:nvSpPr>
      <xdr:spPr>
        <a:xfrm>
          <a:off x="15430500" y="984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16212</xdr:rowOff>
    </xdr:from>
    <xdr:ext cx="534377" cy="259045"/>
    <xdr:sp macro="" textlink="">
      <xdr:nvSpPr>
        <xdr:cNvPr id="579" name="テキスト ボックス 578">
          <a:extLst>
            <a:ext uri="{FF2B5EF4-FFF2-40B4-BE49-F238E27FC236}">
              <a16:creationId xmlns:a16="http://schemas.microsoft.com/office/drawing/2014/main" id="{E388163E-57F1-459A-9C7E-304908B416B8}"/>
            </a:ext>
          </a:extLst>
        </xdr:cNvPr>
        <xdr:cNvSpPr txBox="1"/>
      </xdr:nvSpPr>
      <xdr:spPr>
        <a:xfrm>
          <a:off x="15214111" y="9617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151676</xdr:rowOff>
    </xdr:from>
    <xdr:to>
      <xdr:col>76</xdr:col>
      <xdr:colOff>114300</xdr:colOff>
      <xdr:row>57</xdr:row>
      <xdr:rowOff>151848</xdr:rowOff>
    </xdr:to>
    <xdr:cxnSp macro="">
      <xdr:nvCxnSpPr>
        <xdr:cNvPr id="580" name="直線コネクタ 579">
          <a:extLst>
            <a:ext uri="{FF2B5EF4-FFF2-40B4-BE49-F238E27FC236}">
              <a16:creationId xmlns:a16="http://schemas.microsoft.com/office/drawing/2014/main" id="{0E019917-5343-4A7E-8C34-8C6793ACC6E4}"/>
            </a:ext>
          </a:extLst>
        </xdr:cNvPr>
        <xdr:cNvCxnSpPr/>
      </xdr:nvCxnSpPr>
      <xdr:spPr>
        <a:xfrm flipV="1">
          <a:off x="13703300" y="9924326"/>
          <a:ext cx="889000" cy="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78403</xdr:rowOff>
    </xdr:from>
    <xdr:to>
      <xdr:col>76</xdr:col>
      <xdr:colOff>165100</xdr:colOff>
      <xdr:row>58</xdr:row>
      <xdr:rowOff>8553</xdr:rowOff>
    </xdr:to>
    <xdr:sp macro="" textlink="">
      <xdr:nvSpPr>
        <xdr:cNvPr id="581" name="フローチャート: 判断 580">
          <a:extLst>
            <a:ext uri="{FF2B5EF4-FFF2-40B4-BE49-F238E27FC236}">
              <a16:creationId xmlns:a16="http://schemas.microsoft.com/office/drawing/2014/main" id="{0313B2AE-BBC9-4DC8-AAF6-6BF9CEEB2B67}"/>
            </a:ext>
          </a:extLst>
        </xdr:cNvPr>
        <xdr:cNvSpPr/>
      </xdr:nvSpPr>
      <xdr:spPr>
        <a:xfrm>
          <a:off x="14541500" y="9851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25080</xdr:rowOff>
    </xdr:from>
    <xdr:ext cx="534377" cy="259045"/>
    <xdr:sp macro="" textlink="">
      <xdr:nvSpPr>
        <xdr:cNvPr id="582" name="テキスト ボックス 581">
          <a:extLst>
            <a:ext uri="{FF2B5EF4-FFF2-40B4-BE49-F238E27FC236}">
              <a16:creationId xmlns:a16="http://schemas.microsoft.com/office/drawing/2014/main" id="{88159DA7-CDB9-4B26-AC40-7A46E6F37260}"/>
            </a:ext>
          </a:extLst>
        </xdr:cNvPr>
        <xdr:cNvSpPr txBox="1"/>
      </xdr:nvSpPr>
      <xdr:spPr>
        <a:xfrm>
          <a:off x="14325111" y="9626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151848</xdr:rowOff>
    </xdr:from>
    <xdr:to>
      <xdr:col>71</xdr:col>
      <xdr:colOff>177800</xdr:colOff>
      <xdr:row>57</xdr:row>
      <xdr:rowOff>161760</xdr:rowOff>
    </xdr:to>
    <xdr:cxnSp macro="">
      <xdr:nvCxnSpPr>
        <xdr:cNvPr id="583" name="直線コネクタ 582">
          <a:extLst>
            <a:ext uri="{FF2B5EF4-FFF2-40B4-BE49-F238E27FC236}">
              <a16:creationId xmlns:a16="http://schemas.microsoft.com/office/drawing/2014/main" id="{C73BB327-2EB4-48FD-B478-79C4409BDFB0}"/>
            </a:ext>
          </a:extLst>
        </xdr:cNvPr>
        <xdr:cNvCxnSpPr/>
      </xdr:nvCxnSpPr>
      <xdr:spPr>
        <a:xfrm flipV="1">
          <a:off x="12814300" y="9924498"/>
          <a:ext cx="889000" cy="9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92432</xdr:rowOff>
    </xdr:from>
    <xdr:to>
      <xdr:col>72</xdr:col>
      <xdr:colOff>38100</xdr:colOff>
      <xdr:row>58</xdr:row>
      <xdr:rowOff>22582</xdr:rowOff>
    </xdr:to>
    <xdr:sp macro="" textlink="">
      <xdr:nvSpPr>
        <xdr:cNvPr id="584" name="フローチャート: 判断 583">
          <a:extLst>
            <a:ext uri="{FF2B5EF4-FFF2-40B4-BE49-F238E27FC236}">
              <a16:creationId xmlns:a16="http://schemas.microsoft.com/office/drawing/2014/main" id="{FD963CEB-8579-4A3F-A813-C39A64305856}"/>
            </a:ext>
          </a:extLst>
        </xdr:cNvPr>
        <xdr:cNvSpPr/>
      </xdr:nvSpPr>
      <xdr:spPr>
        <a:xfrm>
          <a:off x="13652500" y="9865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39109</xdr:rowOff>
    </xdr:from>
    <xdr:ext cx="534377" cy="259045"/>
    <xdr:sp macro="" textlink="">
      <xdr:nvSpPr>
        <xdr:cNvPr id="585" name="テキスト ボックス 584">
          <a:extLst>
            <a:ext uri="{FF2B5EF4-FFF2-40B4-BE49-F238E27FC236}">
              <a16:creationId xmlns:a16="http://schemas.microsoft.com/office/drawing/2014/main" id="{15FE6966-1546-4FE7-B6B9-278A165FAFEC}"/>
            </a:ext>
          </a:extLst>
        </xdr:cNvPr>
        <xdr:cNvSpPr txBox="1"/>
      </xdr:nvSpPr>
      <xdr:spPr>
        <a:xfrm>
          <a:off x="13436111" y="9640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107332</xdr:rowOff>
    </xdr:from>
    <xdr:to>
      <xdr:col>67</xdr:col>
      <xdr:colOff>101600</xdr:colOff>
      <xdr:row>58</xdr:row>
      <xdr:rowOff>37482</xdr:rowOff>
    </xdr:to>
    <xdr:sp macro="" textlink="">
      <xdr:nvSpPr>
        <xdr:cNvPr id="586" name="フローチャート: 判断 585">
          <a:extLst>
            <a:ext uri="{FF2B5EF4-FFF2-40B4-BE49-F238E27FC236}">
              <a16:creationId xmlns:a16="http://schemas.microsoft.com/office/drawing/2014/main" id="{FFB1452B-A70E-42EB-AF60-90A81B7C10C1}"/>
            </a:ext>
          </a:extLst>
        </xdr:cNvPr>
        <xdr:cNvSpPr/>
      </xdr:nvSpPr>
      <xdr:spPr>
        <a:xfrm>
          <a:off x="12763500" y="9879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54009</xdr:rowOff>
    </xdr:from>
    <xdr:ext cx="534377" cy="259045"/>
    <xdr:sp macro="" textlink="">
      <xdr:nvSpPr>
        <xdr:cNvPr id="587" name="テキスト ボックス 586">
          <a:extLst>
            <a:ext uri="{FF2B5EF4-FFF2-40B4-BE49-F238E27FC236}">
              <a16:creationId xmlns:a16="http://schemas.microsoft.com/office/drawing/2014/main" id="{C9486B4C-BBB6-4371-AC4A-D4FE61B38A5E}"/>
            </a:ext>
          </a:extLst>
        </xdr:cNvPr>
        <xdr:cNvSpPr txBox="1"/>
      </xdr:nvSpPr>
      <xdr:spPr>
        <a:xfrm>
          <a:off x="12547111" y="965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532D0617-6673-48D0-ABC5-4E29EF353D9E}"/>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43681174-9D4B-4C8C-B016-09A11B25D562}"/>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C6D83335-167D-4287-B52B-1863D9F431E7}"/>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7AE12125-C462-44F8-8075-5065C19A2E4E}"/>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DA793CDE-6755-45F1-A5F2-1068F4100911}"/>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51727</xdr:rowOff>
    </xdr:from>
    <xdr:to>
      <xdr:col>85</xdr:col>
      <xdr:colOff>177800</xdr:colOff>
      <xdr:row>57</xdr:row>
      <xdr:rowOff>153327</xdr:rowOff>
    </xdr:to>
    <xdr:sp macro="" textlink="">
      <xdr:nvSpPr>
        <xdr:cNvPr id="593" name="楕円 592">
          <a:extLst>
            <a:ext uri="{FF2B5EF4-FFF2-40B4-BE49-F238E27FC236}">
              <a16:creationId xmlns:a16="http://schemas.microsoft.com/office/drawing/2014/main" id="{3257BDA4-94CC-4ECA-BAA0-F998EB57F88D}"/>
            </a:ext>
          </a:extLst>
        </xdr:cNvPr>
        <xdr:cNvSpPr/>
      </xdr:nvSpPr>
      <xdr:spPr>
        <a:xfrm>
          <a:off x="16268700" y="9824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11104</xdr:rowOff>
    </xdr:from>
    <xdr:ext cx="534377" cy="259045"/>
    <xdr:sp macro="" textlink="">
      <xdr:nvSpPr>
        <xdr:cNvPr id="594" name="教育費該当値テキスト">
          <a:extLst>
            <a:ext uri="{FF2B5EF4-FFF2-40B4-BE49-F238E27FC236}">
              <a16:creationId xmlns:a16="http://schemas.microsoft.com/office/drawing/2014/main" id="{5C2EC7DE-568A-44F4-B342-2745058A67DB}"/>
            </a:ext>
          </a:extLst>
        </xdr:cNvPr>
        <xdr:cNvSpPr txBox="1"/>
      </xdr:nvSpPr>
      <xdr:spPr>
        <a:xfrm>
          <a:off x="16370300" y="961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98496</xdr:rowOff>
    </xdr:from>
    <xdr:to>
      <xdr:col>81</xdr:col>
      <xdr:colOff>101600</xdr:colOff>
      <xdr:row>58</xdr:row>
      <xdr:rowOff>28646</xdr:rowOff>
    </xdr:to>
    <xdr:sp macro="" textlink="">
      <xdr:nvSpPr>
        <xdr:cNvPr id="595" name="楕円 594">
          <a:extLst>
            <a:ext uri="{FF2B5EF4-FFF2-40B4-BE49-F238E27FC236}">
              <a16:creationId xmlns:a16="http://schemas.microsoft.com/office/drawing/2014/main" id="{EDDB58AB-8D5E-4BD2-8E46-975633D9F471}"/>
            </a:ext>
          </a:extLst>
        </xdr:cNvPr>
        <xdr:cNvSpPr/>
      </xdr:nvSpPr>
      <xdr:spPr>
        <a:xfrm>
          <a:off x="15430500" y="987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19773</xdr:rowOff>
    </xdr:from>
    <xdr:ext cx="534377" cy="259045"/>
    <xdr:sp macro="" textlink="">
      <xdr:nvSpPr>
        <xdr:cNvPr id="596" name="テキスト ボックス 595">
          <a:extLst>
            <a:ext uri="{FF2B5EF4-FFF2-40B4-BE49-F238E27FC236}">
              <a16:creationId xmlns:a16="http://schemas.microsoft.com/office/drawing/2014/main" id="{F9A556EC-2F14-454B-B9E9-C90A6A0BE36F}"/>
            </a:ext>
          </a:extLst>
        </xdr:cNvPr>
        <xdr:cNvSpPr txBox="1"/>
      </xdr:nvSpPr>
      <xdr:spPr>
        <a:xfrm>
          <a:off x="15214111" y="9963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100876</xdr:rowOff>
    </xdr:from>
    <xdr:to>
      <xdr:col>76</xdr:col>
      <xdr:colOff>165100</xdr:colOff>
      <xdr:row>58</xdr:row>
      <xdr:rowOff>31026</xdr:rowOff>
    </xdr:to>
    <xdr:sp macro="" textlink="">
      <xdr:nvSpPr>
        <xdr:cNvPr id="597" name="楕円 596">
          <a:extLst>
            <a:ext uri="{FF2B5EF4-FFF2-40B4-BE49-F238E27FC236}">
              <a16:creationId xmlns:a16="http://schemas.microsoft.com/office/drawing/2014/main" id="{C3993966-0197-4FC2-82BA-DA76E9394129}"/>
            </a:ext>
          </a:extLst>
        </xdr:cNvPr>
        <xdr:cNvSpPr/>
      </xdr:nvSpPr>
      <xdr:spPr>
        <a:xfrm>
          <a:off x="14541500" y="9873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22153</xdr:rowOff>
    </xdr:from>
    <xdr:ext cx="534377" cy="259045"/>
    <xdr:sp macro="" textlink="">
      <xdr:nvSpPr>
        <xdr:cNvPr id="598" name="テキスト ボックス 597">
          <a:extLst>
            <a:ext uri="{FF2B5EF4-FFF2-40B4-BE49-F238E27FC236}">
              <a16:creationId xmlns:a16="http://schemas.microsoft.com/office/drawing/2014/main" id="{58B6E011-D967-4358-A092-C66C6528BAC1}"/>
            </a:ext>
          </a:extLst>
        </xdr:cNvPr>
        <xdr:cNvSpPr txBox="1"/>
      </xdr:nvSpPr>
      <xdr:spPr>
        <a:xfrm>
          <a:off x="14325111" y="9966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101048</xdr:rowOff>
    </xdr:from>
    <xdr:to>
      <xdr:col>72</xdr:col>
      <xdr:colOff>38100</xdr:colOff>
      <xdr:row>58</xdr:row>
      <xdr:rowOff>31198</xdr:rowOff>
    </xdr:to>
    <xdr:sp macro="" textlink="">
      <xdr:nvSpPr>
        <xdr:cNvPr id="599" name="楕円 598">
          <a:extLst>
            <a:ext uri="{FF2B5EF4-FFF2-40B4-BE49-F238E27FC236}">
              <a16:creationId xmlns:a16="http://schemas.microsoft.com/office/drawing/2014/main" id="{D82105C4-FF4B-4E26-AFA9-8DC8BD6C6139}"/>
            </a:ext>
          </a:extLst>
        </xdr:cNvPr>
        <xdr:cNvSpPr/>
      </xdr:nvSpPr>
      <xdr:spPr>
        <a:xfrm>
          <a:off x="13652500" y="9873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22325</xdr:rowOff>
    </xdr:from>
    <xdr:ext cx="534377" cy="259045"/>
    <xdr:sp macro="" textlink="">
      <xdr:nvSpPr>
        <xdr:cNvPr id="600" name="テキスト ボックス 599">
          <a:extLst>
            <a:ext uri="{FF2B5EF4-FFF2-40B4-BE49-F238E27FC236}">
              <a16:creationId xmlns:a16="http://schemas.microsoft.com/office/drawing/2014/main" id="{E194C7AE-1024-4EA3-9F8F-0290AC337AE7}"/>
            </a:ext>
          </a:extLst>
        </xdr:cNvPr>
        <xdr:cNvSpPr txBox="1"/>
      </xdr:nvSpPr>
      <xdr:spPr>
        <a:xfrm>
          <a:off x="13436111" y="9966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110960</xdr:rowOff>
    </xdr:from>
    <xdr:to>
      <xdr:col>67</xdr:col>
      <xdr:colOff>101600</xdr:colOff>
      <xdr:row>58</xdr:row>
      <xdr:rowOff>41110</xdr:rowOff>
    </xdr:to>
    <xdr:sp macro="" textlink="">
      <xdr:nvSpPr>
        <xdr:cNvPr id="601" name="楕円 600">
          <a:extLst>
            <a:ext uri="{FF2B5EF4-FFF2-40B4-BE49-F238E27FC236}">
              <a16:creationId xmlns:a16="http://schemas.microsoft.com/office/drawing/2014/main" id="{3A056806-08DA-4D1C-8522-E2B2139FCB83}"/>
            </a:ext>
          </a:extLst>
        </xdr:cNvPr>
        <xdr:cNvSpPr/>
      </xdr:nvSpPr>
      <xdr:spPr>
        <a:xfrm>
          <a:off x="12763500" y="988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32237</xdr:rowOff>
    </xdr:from>
    <xdr:ext cx="534377" cy="259045"/>
    <xdr:sp macro="" textlink="">
      <xdr:nvSpPr>
        <xdr:cNvPr id="602" name="テキスト ボックス 601">
          <a:extLst>
            <a:ext uri="{FF2B5EF4-FFF2-40B4-BE49-F238E27FC236}">
              <a16:creationId xmlns:a16="http://schemas.microsoft.com/office/drawing/2014/main" id="{E0C830BA-9D4B-4CE1-B064-97BB26C99051}"/>
            </a:ext>
          </a:extLst>
        </xdr:cNvPr>
        <xdr:cNvSpPr txBox="1"/>
      </xdr:nvSpPr>
      <xdr:spPr>
        <a:xfrm>
          <a:off x="12547111" y="997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64A9DE81-6E6E-4A56-86D2-1C79BCD8CDB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EAD9F4A6-4198-4815-BE4A-E53DE4BCCB01}"/>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8EA9A4EA-7A7B-43B7-8070-F47724960765}"/>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B04D2DCB-27E5-46AA-AA59-9D7763E652D6}"/>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7E284C85-CB08-4044-B027-20BB803D1742}"/>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CDF4862-21A5-4763-AA46-CD23DEEEC179}"/>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FC560D8A-754F-4B88-A4DF-0E0B0522AAC5}"/>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FB02A09A-380B-4A57-A444-CA34A42E31BB}"/>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A3C37206-237D-4B2A-8AB4-0BFC55F8439C}"/>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CC672910-672A-415F-AEBD-544EE069E02A}"/>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9A5F5EED-BAA6-41A5-B131-CF8A6A238B75}"/>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D2282A86-DC80-454E-8B48-FF093656B448}"/>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5C4D9E99-B30E-4A66-B00E-FC019CE7FCC5}"/>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1052B61C-4E32-41F5-BA0C-137543507D5C}"/>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FA168E0-42FB-444C-A9D8-439117CCD94F}"/>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613FF1D6-EA3C-4C52-BDEF-2689E9C1749F}"/>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7BFC4F0A-3079-4C76-89B4-3FEB6F9BBFB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7C49A89D-C1AB-4CBF-A40C-453722BCCF39}"/>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DA66EDE0-7F3F-411C-98DA-7D1EA72A8977}"/>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435C731E-678D-4D19-9BC7-6BF5D5794306}"/>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5D719DDA-A829-4E37-9E3A-97A90A951CB7}"/>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110915</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BBED4FCE-7C20-4871-A082-A1D30CB96929}"/>
            </a:ext>
          </a:extLst>
        </xdr:cNvPr>
        <xdr:cNvCxnSpPr/>
      </xdr:nvCxnSpPr>
      <xdr:spPr>
        <a:xfrm flipV="1">
          <a:off x="16317595" y="12112415"/>
          <a:ext cx="1269" cy="1400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54B90953-DD90-4A26-91B7-040E0EBF42F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9640D41C-5B94-4672-A744-FEF7C16954BD}"/>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57592</xdr:rowOff>
    </xdr:from>
    <xdr:ext cx="599010" cy="259045"/>
    <xdr:sp macro="" textlink="">
      <xdr:nvSpPr>
        <xdr:cNvPr id="627" name="災害復旧費最大値テキスト">
          <a:extLst>
            <a:ext uri="{FF2B5EF4-FFF2-40B4-BE49-F238E27FC236}">
              <a16:creationId xmlns:a16="http://schemas.microsoft.com/office/drawing/2014/main" id="{B8416355-A4DE-4C26-BF80-7473E0E2A43A}"/>
            </a:ext>
          </a:extLst>
        </xdr:cNvPr>
        <xdr:cNvSpPr txBox="1"/>
      </xdr:nvSpPr>
      <xdr:spPr>
        <a:xfrm>
          <a:off x="16370300" y="11887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153,148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110915</xdr:rowOff>
    </xdr:from>
    <xdr:to>
      <xdr:col>86</xdr:col>
      <xdr:colOff>25400</xdr:colOff>
      <xdr:row>70</xdr:row>
      <xdr:rowOff>110915</xdr:rowOff>
    </xdr:to>
    <xdr:cxnSp macro="">
      <xdr:nvCxnSpPr>
        <xdr:cNvPr id="628" name="直線コネクタ 627">
          <a:extLst>
            <a:ext uri="{FF2B5EF4-FFF2-40B4-BE49-F238E27FC236}">
              <a16:creationId xmlns:a16="http://schemas.microsoft.com/office/drawing/2014/main" id="{99C2F5A4-521B-4177-AA14-F3A7D68DCB96}"/>
            </a:ext>
          </a:extLst>
        </xdr:cNvPr>
        <xdr:cNvCxnSpPr/>
      </xdr:nvCxnSpPr>
      <xdr:spPr>
        <a:xfrm>
          <a:off x="16230600" y="1211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83052</xdr:rowOff>
    </xdr:from>
    <xdr:to>
      <xdr:col>85</xdr:col>
      <xdr:colOff>127000</xdr:colOff>
      <xdr:row>78</xdr:row>
      <xdr:rowOff>135539</xdr:rowOff>
    </xdr:to>
    <xdr:cxnSp macro="">
      <xdr:nvCxnSpPr>
        <xdr:cNvPr id="629" name="直線コネクタ 628">
          <a:extLst>
            <a:ext uri="{FF2B5EF4-FFF2-40B4-BE49-F238E27FC236}">
              <a16:creationId xmlns:a16="http://schemas.microsoft.com/office/drawing/2014/main" id="{886BE4BE-FB74-4761-9ACA-7EDB1274A1F5}"/>
            </a:ext>
          </a:extLst>
        </xdr:cNvPr>
        <xdr:cNvCxnSpPr/>
      </xdr:nvCxnSpPr>
      <xdr:spPr>
        <a:xfrm>
          <a:off x="15481300" y="13456152"/>
          <a:ext cx="838200" cy="52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154881</xdr:rowOff>
    </xdr:from>
    <xdr:ext cx="534377" cy="259045"/>
    <xdr:sp macro="" textlink="">
      <xdr:nvSpPr>
        <xdr:cNvPr id="630" name="災害復旧費平均値テキスト">
          <a:extLst>
            <a:ext uri="{FF2B5EF4-FFF2-40B4-BE49-F238E27FC236}">
              <a16:creationId xmlns:a16="http://schemas.microsoft.com/office/drawing/2014/main" id="{DD38235E-F1AB-4BCE-8F02-4AD642466805}"/>
            </a:ext>
          </a:extLst>
        </xdr:cNvPr>
        <xdr:cNvSpPr txBox="1"/>
      </xdr:nvSpPr>
      <xdr:spPr>
        <a:xfrm>
          <a:off x="16370300" y="13185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132004</xdr:rowOff>
    </xdr:from>
    <xdr:to>
      <xdr:col>85</xdr:col>
      <xdr:colOff>177800</xdr:colOff>
      <xdr:row>78</xdr:row>
      <xdr:rowOff>62154</xdr:rowOff>
    </xdr:to>
    <xdr:sp macro="" textlink="">
      <xdr:nvSpPr>
        <xdr:cNvPr id="631" name="フローチャート: 判断 630">
          <a:extLst>
            <a:ext uri="{FF2B5EF4-FFF2-40B4-BE49-F238E27FC236}">
              <a16:creationId xmlns:a16="http://schemas.microsoft.com/office/drawing/2014/main" id="{2E7D29AD-AE6F-4F1F-A2FB-3EE168BE0BCC}"/>
            </a:ext>
          </a:extLst>
        </xdr:cNvPr>
        <xdr:cNvSpPr/>
      </xdr:nvSpPr>
      <xdr:spPr>
        <a:xfrm>
          <a:off x="162687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63311</xdr:rowOff>
    </xdr:from>
    <xdr:to>
      <xdr:col>81</xdr:col>
      <xdr:colOff>50800</xdr:colOff>
      <xdr:row>78</xdr:row>
      <xdr:rowOff>83052</xdr:rowOff>
    </xdr:to>
    <xdr:cxnSp macro="">
      <xdr:nvCxnSpPr>
        <xdr:cNvPr id="632" name="直線コネクタ 631">
          <a:extLst>
            <a:ext uri="{FF2B5EF4-FFF2-40B4-BE49-F238E27FC236}">
              <a16:creationId xmlns:a16="http://schemas.microsoft.com/office/drawing/2014/main" id="{C22B3F77-6C1F-4B33-A490-BCCAEB25EEA5}"/>
            </a:ext>
          </a:extLst>
        </xdr:cNvPr>
        <xdr:cNvCxnSpPr/>
      </xdr:nvCxnSpPr>
      <xdr:spPr>
        <a:xfrm>
          <a:off x="14592300" y="13436411"/>
          <a:ext cx="889000" cy="19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160150</xdr:rowOff>
    </xdr:from>
    <xdr:to>
      <xdr:col>81</xdr:col>
      <xdr:colOff>101600</xdr:colOff>
      <xdr:row>78</xdr:row>
      <xdr:rowOff>90300</xdr:rowOff>
    </xdr:to>
    <xdr:sp macro="" textlink="">
      <xdr:nvSpPr>
        <xdr:cNvPr id="633" name="フローチャート: 判断 632">
          <a:extLst>
            <a:ext uri="{FF2B5EF4-FFF2-40B4-BE49-F238E27FC236}">
              <a16:creationId xmlns:a16="http://schemas.microsoft.com/office/drawing/2014/main" id="{106D8590-088D-465F-B83E-43351C5F1DBA}"/>
            </a:ext>
          </a:extLst>
        </xdr:cNvPr>
        <xdr:cNvSpPr/>
      </xdr:nvSpPr>
      <xdr:spPr>
        <a:xfrm>
          <a:off x="15430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106827</xdr:rowOff>
    </xdr:from>
    <xdr:ext cx="534377" cy="259045"/>
    <xdr:sp macro="" textlink="">
      <xdr:nvSpPr>
        <xdr:cNvPr id="634" name="テキスト ボックス 633">
          <a:extLst>
            <a:ext uri="{FF2B5EF4-FFF2-40B4-BE49-F238E27FC236}">
              <a16:creationId xmlns:a16="http://schemas.microsoft.com/office/drawing/2014/main" id="{37823483-951F-4CB5-8403-8679BC8505C5}"/>
            </a:ext>
          </a:extLst>
        </xdr:cNvPr>
        <xdr:cNvSpPr txBox="1"/>
      </xdr:nvSpPr>
      <xdr:spPr>
        <a:xfrm>
          <a:off x="15214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63311</xdr:rowOff>
    </xdr:from>
    <xdr:to>
      <xdr:col>76</xdr:col>
      <xdr:colOff>114300</xdr:colOff>
      <xdr:row>78</xdr:row>
      <xdr:rowOff>93751</xdr:rowOff>
    </xdr:to>
    <xdr:cxnSp macro="">
      <xdr:nvCxnSpPr>
        <xdr:cNvPr id="635" name="直線コネクタ 634">
          <a:extLst>
            <a:ext uri="{FF2B5EF4-FFF2-40B4-BE49-F238E27FC236}">
              <a16:creationId xmlns:a16="http://schemas.microsoft.com/office/drawing/2014/main" id="{E6E0C8BC-781D-4AF5-BD13-12F9951DD125}"/>
            </a:ext>
          </a:extLst>
        </xdr:cNvPr>
        <xdr:cNvCxnSpPr/>
      </xdr:nvCxnSpPr>
      <xdr:spPr>
        <a:xfrm flipV="1">
          <a:off x="13703300" y="13436411"/>
          <a:ext cx="889000" cy="30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165683</xdr:rowOff>
    </xdr:from>
    <xdr:to>
      <xdr:col>76</xdr:col>
      <xdr:colOff>165100</xdr:colOff>
      <xdr:row>78</xdr:row>
      <xdr:rowOff>95833</xdr:rowOff>
    </xdr:to>
    <xdr:sp macro="" textlink="">
      <xdr:nvSpPr>
        <xdr:cNvPr id="636" name="フローチャート: 判断 635">
          <a:extLst>
            <a:ext uri="{FF2B5EF4-FFF2-40B4-BE49-F238E27FC236}">
              <a16:creationId xmlns:a16="http://schemas.microsoft.com/office/drawing/2014/main" id="{D1A9D87F-76F0-403B-A9D2-D6E9674D9E5D}"/>
            </a:ext>
          </a:extLst>
        </xdr:cNvPr>
        <xdr:cNvSpPr/>
      </xdr:nvSpPr>
      <xdr:spPr>
        <a:xfrm>
          <a:off x="14541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112360</xdr:rowOff>
    </xdr:from>
    <xdr:ext cx="534377" cy="259045"/>
    <xdr:sp macro="" textlink="">
      <xdr:nvSpPr>
        <xdr:cNvPr id="637" name="テキスト ボックス 636">
          <a:extLst>
            <a:ext uri="{FF2B5EF4-FFF2-40B4-BE49-F238E27FC236}">
              <a16:creationId xmlns:a16="http://schemas.microsoft.com/office/drawing/2014/main" id="{3B8D0A6C-5678-4102-9491-B9F9F7B62681}"/>
            </a:ext>
          </a:extLst>
        </xdr:cNvPr>
        <xdr:cNvSpPr txBox="1"/>
      </xdr:nvSpPr>
      <xdr:spPr>
        <a:xfrm>
          <a:off x="14325111" y="131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93751</xdr:rowOff>
    </xdr:from>
    <xdr:to>
      <xdr:col>71</xdr:col>
      <xdr:colOff>177800</xdr:colOff>
      <xdr:row>78</xdr:row>
      <xdr:rowOff>98388</xdr:rowOff>
    </xdr:to>
    <xdr:cxnSp macro="">
      <xdr:nvCxnSpPr>
        <xdr:cNvPr id="638" name="直線コネクタ 637">
          <a:extLst>
            <a:ext uri="{FF2B5EF4-FFF2-40B4-BE49-F238E27FC236}">
              <a16:creationId xmlns:a16="http://schemas.microsoft.com/office/drawing/2014/main" id="{3F59EC0A-CDAC-40D7-83E0-03E83D945BF3}"/>
            </a:ext>
          </a:extLst>
        </xdr:cNvPr>
        <xdr:cNvCxnSpPr/>
      </xdr:nvCxnSpPr>
      <xdr:spPr>
        <a:xfrm flipV="1">
          <a:off x="12814300" y="13466851"/>
          <a:ext cx="889000" cy="4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8790</xdr:rowOff>
    </xdr:from>
    <xdr:to>
      <xdr:col>72</xdr:col>
      <xdr:colOff>38100</xdr:colOff>
      <xdr:row>78</xdr:row>
      <xdr:rowOff>110390</xdr:rowOff>
    </xdr:to>
    <xdr:sp macro="" textlink="">
      <xdr:nvSpPr>
        <xdr:cNvPr id="639" name="フローチャート: 判断 638">
          <a:extLst>
            <a:ext uri="{FF2B5EF4-FFF2-40B4-BE49-F238E27FC236}">
              <a16:creationId xmlns:a16="http://schemas.microsoft.com/office/drawing/2014/main" id="{3D659064-F5FE-433D-8686-FA08608F4E04}"/>
            </a:ext>
          </a:extLst>
        </xdr:cNvPr>
        <xdr:cNvSpPr/>
      </xdr:nvSpPr>
      <xdr:spPr>
        <a:xfrm>
          <a:off x="13652500" y="1338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126917</xdr:rowOff>
    </xdr:from>
    <xdr:ext cx="469744" cy="259045"/>
    <xdr:sp macro="" textlink="">
      <xdr:nvSpPr>
        <xdr:cNvPr id="640" name="テキスト ボックス 639">
          <a:extLst>
            <a:ext uri="{FF2B5EF4-FFF2-40B4-BE49-F238E27FC236}">
              <a16:creationId xmlns:a16="http://schemas.microsoft.com/office/drawing/2014/main" id="{4B6A5E02-E1DF-49B2-8FEB-DE4A58BD4104}"/>
            </a:ext>
          </a:extLst>
        </xdr:cNvPr>
        <xdr:cNvSpPr txBox="1"/>
      </xdr:nvSpPr>
      <xdr:spPr>
        <a:xfrm>
          <a:off x="13468428" y="1315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171369</xdr:rowOff>
    </xdr:from>
    <xdr:to>
      <xdr:col>67</xdr:col>
      <xdr:colOff>101600</xdr:colOff>
      <xdr:row>78</xdr:row>
      <xdr:rowOff>101519</xdr:rowOff>
    </xdr:to>
    <xdr:sp macro="" textlink="">
      <xdr:nvSpPr>
        <xdr:cNvPr id="641" name="フローチャート: 判断 640">
          <a:extLst>
            <a:ext uri="{FF2B5EF4-FFF2-40B4-BE49-F238E27FC236}">
              <a16:creationId xmlns:a16="http://schemas.microsoft.com/office/drawing/2014/main" id="{DA1C3C85-CE39-4FCC-87D2-A8A8D4FC5329}"/>
            </a:ext>
          </a:extLst>
        </xdr:cNvPr>
        <xdr:cNvSpPr/>
      </xdr:nvSpPr>
      <xdr:spPr>
        <a:xfrm>
          <a:off x="12763500" y="13373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118046</xdr:rowOff>
    </xdr:from>
    <xdr:ext cx="469744" cy="259045"/>
    <xdr:sp macro="" textlink="">
      <xdr:nvSpPr>
        <xdr:cNvPr id="642" name="テキスト ボックス 641">
          <a:extLst>
            <a:ext uri="{FF2B5EF4-FFF2-40B4-BE49-F238E27FC236}">
              <a16:creationId xmlns:a16="http://schemas.microsoft.com/office/drawing/2014/main" id="{5E4E647A-A4CB-428D-82C9-223DB8C3616F}"/>
            </a:ext>
          </a:extLst>
        </xdr:cNvPr>
        <xdr:cNvSpPr txBox="1"/>
      </xdr:nvSpPr>
      <xdr:spPr>
        <a:xfrm>
          <a:off x="12579428" y="1314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F47CB44F-5FDA-430C-8A4E-7AFFC33CC5A5}"/>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CBFED7D7-3969-4832-BAFB-21E6FCF953A4}"/>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A2D58AC0-D280-48AC-8C90-236ECF2E62BE}"/>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CEFDC61A-8B0F-4D7A-8530-3A462FFB6026}"/>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3ED52442-D346-4046-BCFC-808B3D6B7D9C}"/>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84739</xdr:rowOff>
    </xdr:from>
    <xdr:to>
      <xdr:col>85</xdr:col>
      <xdr:colOff>177800</xdr:colOff>
      <xdr:row>79</xdr:row>
      <xdr:rowOff>14889</xdr:rowOff>
    </xdr:to>
    <xdr:sp macro="" textlink="">
      <xdr:nvSpPr>
        <xdr:cNvPr id="648" name="楕円 647">
          <a:extLst>
            <a:ext uri="{FF2B5EF4-FFF2-40B4-BE49-F238E27FC236}">
              <a16:creationId xmlns:a16="http://schemas.microsoft.com/office/drawing/2014/main" id="{E8433E86-0C64-41EB-947C-2D84F59057D5}"/>
            </a:ext>
          </a:extLst>
        </xdr:cNvPr>
        <xdr:cNvSpPr/>
      </xdr:nvSpPr>
      <xdr:spPr>
        <a:xfrm>
          <a:off x="16268700" y="1345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171116</xdr:rowOff>
    </xdr:from>
    <xdr:ext cx="378565" cy="259045"/>
    <xdr:sp macro="" textlink="">
      <xdr:nvSpPr>
        <xdr:cNvPr id="649" name="災害復旧費該当値テキスト">
          <a:extLst>
            <a:ext uri="{FF2B5EF4-FFF2-40B4-BE49-F238E27FC236}">
              <a16:creationId xmlns:a16="http://schemas.microsoft.com/office/drawing/2014/main" id="{F519FDD7-1989-4DE6-8D04-27B55FD24D86}"/>
            </a:ext>
          </a:extLst>
        </xdr:cNvPr>
        <xdr:cNvSpPr txBox="1"/>
      </xdr:nvSpPr>
      <xdr:spPr>
        <a:xfrm>
          <a:off x="16370300" y="13372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32252</xdr:rowOff>
    </xdr:from>
    <xdr:to>
      <xdr:col>81</xdr:col>
      <xdr:colOff>101600</xdr:colOff>
      <xdr:row>78</xdr:row>
      <xdr:rowOff>133852</xdr:rowOff>
    </xdr:to>
    <xdr:sp macro="" textlink="">
      <xdr:nvSpPr>
        <xdr:cNvPr id="650" name="楕円 649">
          <a:extLst>
            <a:ext uri="{FF2B5EF4-FFF2-40B4-BE49-F238E27FC236}">
              <a16:creationId xmlns:a16="http://schemas.microsoft.com/office/drawing/2014/main" id="{EAA44ADC-61F4-4F8B-A412-33DEBC0E0C77}"/>
            </a:ext>
          </a:extLst>
        </xdr:cNvPr>
        <xdr:cNvSpPr/>
      </xdr:nvSpPr>
      <xdr:spPr>
        <a:xfrm>
          <a:off x="15430500" y="13405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124979</xdr:rowOff>
    </xdr:from>
    <xdr:ext cx="469744" cy="259045"/>
    <xdr:sp macro="" textlink="">
      <xdr:nvSpPr>
        <xdr:cNvPr id="651" name="テキスト ボックス 650">
          <a:extLst>
            <a:ext uri="{FF2B5EF4-FFF2-40B4-BE49-F238E27FC236}">
              <a16:creationId xmlns:a16="http://schemas.microsoft.com/office/drawing/2014/main" id="{E68F0869-4E84-46A9-8342-46D35E72CDC1}"/>
            </a:ext>
          </a:extLst>
        </xdr:cNvPr>
        <xdr:cNvSpPr txBox="1"/>
      </xdr:nvSpPr>
      <xdr:spPr>
        <a:xfrm>
          <a:off x="15246428" y="13498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12511</xdr:rowOff>
    </xdr:from>
    <xdr:to>
      <xdr:col>76</xdr:col>
      <xdr:colOff>165100</xdr:colOff>
      <xdr:row>78</xdr:row>
      <xdr:rowOff>114111</xdr:rowOff>
    </xdr:to>
    <xdr:sp macro="" textlink="">
      <xdr:nvSpPr>
        <xdr:cNvPr id="652" name="楕円 651">
          <a:extLst>
            <a:ext uri="{FF2B5EF4-FFF2-40B4-BE49-F238E27FC236}">
              <a16:creationId xmlns:a16="http://schemas.microsoft.com/office/drawing/2014/main" id="{6180EDCE-398A-4381-8838-FE2C9B374887}"/>
            </a:ext>
          </a:extLst>
        </xdr:cNvPr>
        <xdr:cNvSpPr/>
      </xdr:nvSpPr>
      <xdr:spPr>
        <a:xfrm>
          <a:off x="14541500" y="1338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105238</xdr:rowOff>
    </xdr:from>
    <xdr:ext cx="469744" cy="259045"/>
    <xdr:sp macro="" textlink="">
      <xdr:nvSpPr>
        <xdr:cNvPr id="653" name="テキスト ボックス 652">
          <a:extLst>
            <a:ext uri="{FF2B5EF4-FFF2-40B4-BE49-F238E27FC236}">
              <a16:creationId xmlns:a16="http://schemas.microsoft.com/office/drawing/2014/main" id="{5C30BDD1-E9E8-442D-9373-500AE795352F}"/>
            </a:ext>
          </a:extLst>
        </xdr:cNvPr>
        <xdr:cNvSpPr txBox="1"/>
      </xdr:nvSpPr>
      <xdr:spPr>
        <a:xfrm>
          <a:off x="14357428" y="13478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42951</xdr:rowOff>
    </xdr:from>
    <xdr:to>
      <xdr:col>72</xdr:col>
      <xdr:colOff>38100</xdr:colOff>
      <xdr:row>78</xdr:row>
      <xdr:rowOff>144551</xdr:rowOff>
    </xdr:to>
    <xdr:sp macro="" textlink="">
      <xdr:nvSpPr>
        <xdr:cNvPr id="654" name="楕円 653">
          <a:extLst>
            <a:ext uri="{FF2B5EF4-FFF2-40B4-BE49-F238E27FC236}">
              <a16:creationId xmlns:a16="http://schemas.microsoft.com/office/drawing/2014/main" id="{01BB9309-81FE-4C51-82D9-D19DB86125DA}"/>
            </a:ext>
          </a:extLst>
        </xdr:cNvPr>
        <xdr:cNvSpPr/>
      </xdr:nvSpPr>
      <xdr:spPr>
        <a:xfrm>
          <a:off x="13652500" y="13416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135678</xdr:rowOff>
    </xdr:from>
    <xdr:ext cx="469744" cy="259045"/>
    <xdr:sp macro="" textlink="">
      <xdr:nvSpPr>
        <xdr:cNvPr id="655" name="テキスト ボックス 654">
          <a:extLst>
            <a:ext uri="{FF2B5EF4-FFF2-40B4-BE49-F238E27FC236}">
              <a16:creationId xmlns:a16="http://schemas.microsoft.com/office/drawing/2014/main" id="{9D29F089-AB5D-4CA9-B795-3019E56D0F55}"/>
            </a:ext>
          </a:extLst>
        </xdr:cNvPr>
        <xdr:cNvSpPr txBox="1"/>
      </xdr:nvSpPr>
      <xdr:spPr>
        <a:xfrm>
          <a:off x="13468428" y="13508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47588</xdr:rowOff>
    </xdr:from>
    <xdr:to>
      <xdr:col>67</xdr:col>
      <xdr:colOff>101600</xdr:colOff>
      <xdr:row>78</xdr:row>
      <xdr:rowOff>149188</xdr:rowOff>
    </xdr:to>
    <xdr:sp macro="" textlink="">
      <xdr:nvSpPr>
        <xdr:cNvPr id="656" name="楕円 655">
          <a:extLst>
            <a:ext uri="{FF2B5EF4-FFF2-40B4-BE49-F238E27FC236}">
              <a16:creationId xmlns:a16="http://schemas.microsoft.com/office/drawing/2014/main" id="{F7D0DD38-AC62-4551-9930-E7013E0EE080}"/>
            </a:ext>
          </a:extLst>
        </xdr:cNvPr>
        <xdr:cNvSpPr/>
      </xdr:nvSpPr>
      <xdr:spPr>
        <a:xfrm>
          <a:off x="12763500" y="13420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140315</xdr:rowOff>
    </xdr:from>
    <xdr:ext cx="469744" cy="259045"/>
    <xdr:sp macro="" textlink="">
      <xdr:nvSpPr>
        <xdr:cNvPr id="657" name="テキスト ボックス 656">
          <a:extLst>
            <a:ext uri="{FF2B5EF4-FFF2-40B4-BE49-F238E27FC236}">
              <a16:creationId xmlns:a16="http://schemas.microsoft.com/office/drawing/2014/main" id="{6A5B5965-C46A-4F14-8675-18E134F31721}"/>
            </a:ext>
          </a:extLst>
        </xdr:cNvPr>
        <xdr:cNvSpPr txBox="1"/>
      </xdr:nvSpPr>
      <xdr:spPr>
        <a:xfrm>
          <a:off x="12579428" y="1351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404C4819-381B-416B-963A-675D69F097D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5725CCAB-3CC9-4A42-866B-6219B88A7CE4}"/>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AEDF17C4-5AB8-4C41-BBB0-7D6296182A4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5B01F063-22FA-4A64-BA0C-CAA1EE570271}"/>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CC0A487F-527E-4D33-AE04-6D09CEAB63FA}"/>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2CFD26D3-5134-4155-9646-70DBC2E68EF1}"/>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6ED6B599-2DB8-4581-A7F6-04D85283041E}"/>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2A4E0323-5047-40F9-88F2-7BA4F6DD954D}"/>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F99C1B74-CF72-46F2-8730-7DD9C175367F}"/>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EE0D1908-795D-4050-A34D-2C0E21803BF9}"/>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8" name="直線コネクタ 667">
          <a:extLst>
            <a:ext uri="{FF2B5EF4-FFF2-40B4-BE49-F238E27FC236}">
              <a16:creationId xmlns:a16="http://schemas.microsoft.com/office/drawing/2014/main" id="{49B8E117-8DF6-4B0F-B6F6-F39E33AB60DC}"/>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9" name="テキスト ボックス 668">
          <a:extLst>
            <a:ext uri="{FF2B5EF4-FFF2-40B4-BE49-F238E27FC236}">
              <a16:creationId xmlns:a16="http://schemas.microsoft.com/office/drawing/2014/main" id="{73055D19-F3C7-4D08-BBB7-88E423E0878F}"/>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0" name="直線コネクタ 669">
          <a:extLst>
            <a:ext uri="{FF2B5EF4-FFF2-40B4-BE49-F238E27FC236}">
              <a16:creationId xmlns:a16="http://schemas.microsoft.com/office/drawing/2014/main" id="{AA9A7FBA-2ACE-47EE-897A-8F852BBB91D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1" name="テキスト ボックス 670">
          <a:extLst>
            <a:ext uri="{FF2B5EF4-FFF2-40B4-BE49-F238E27FC236}">
              <a16:creationId xmlns:a16="http://schemas.microsoft.com/office/drawing/2014/main" id="{3FC072DA-8743-4828-AFE2-3DCFF3ED09E8}"/>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2" name="直線コネクタ 671">
          <a:extLst>
            <a:ext uri="{FF2B5EF4-FFF2-40B4-BE49-F238E27FC236}">
              <a16:creationId xmlns:a16="http://schemas.microsoft.com/office/drawing/2014/main" id="{48DFE8CE-EAFF-423E-A00B-AB4260C0F053}"/>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3" name="テキスト ボックス 672">
          <a:extLst>
            <a:ext uri="{FF2B5EF4-FFF2-40B4-BE49-F238E27FC236}">
              <a16:creationId xmlns:a16="http://schemas.microsoft.com/office/drawing/2014/main" id="{E7582B2F-4636-4E76-A758-BA41400841AB}"/>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4" name="直線コネクタ 673">
          <a:extLst>
            <a:ext uri="{FF2B5EF4-FFF2-40B4-BE49-F238E27FC236}">
              <a16:creationId xmlns:a16="http://schemas.microsoft.com/office/drawing/2014/main" id="{6A0E0956-D5A3-4AC4-828D-266112B5C56A}"/>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5" name="テキスト ボックス 674">
          <a:extLst>
            <a:ext uri="{FF2B5EF4-FFF2-40B4-BE49-F238E27FC236}">
              <a16:creationId xmlns:a16="http://schemas.microsoft.com/office/drawing/2014/main" id="{5FE60972-711E-4183-8976-7D6F58A1237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0886BEFE-0B3C-4E1D-A8B2-39994BC7DCD8}"/>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61924055-D258-4676-A0DA-38DB9A2C2104}"/>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a:extLst>
            <a:ext uri="{FF2B5EF4-FFF2-40B4-BE49-F238E27FC236}">
              <a16:creationId xmlns:a16="http://schemas.microsoft.com/office/drawing/2014/main" id="{A4FCFA20-9116-4C87-94DE-AD0148448FEB}"/>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71363</xdr:rowOff>
    </xdr:from>
    <xdr:to>
      <xdr:col>85</xdr:col>
      <xdr:colOff>126364</xdr:colOff>
      <xdr:row>98</xdr:row>
      <xdr:rowOff>135672</xdr:rowOff>
    </xdr:to>
    <xdr:cxnSp macro="">
      <xdr:nvCxnSpPr>
        <xdr:cNvPr id="679" name="直線コネクタ 678">
          <a:extLst>
            <a:ext uri="{FF2B5EF4-FFF2-40B4-BE49-F238E27FC236}">
              <a16:creationId xmlns:a16="http://schemas.microsoft.com/office/drawing/2014/main" id="{6F484E78-5B88-4334-83DF-933C0C924107}"/>
            </a:ext>
          </a:extLst>
        </xdr:cNvPr>
        <xdr:cNvCxnSpPr/>
      </xdr:nvCxnSpPr>
      <xdr:spPr>
        <a:xfrm flipV="1">
          <a:off x="16317595" y="15673313"/>
          <a:ext cx="1269" cy="126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139499</xdr:rowOff>
    </xdr:from>
    <xdr:ext cx="378565" cy="259045"/>
    <xdr:sp macro="" textlink="">
      <xdr:nvSpPr>
        <xdr:cNvPr id="680" name="公債費最小値テキスト">
          <a:extLst>
            <a:ext uri="{FF2B5EF4-FFF2-40B4-BE49-F238E27FC236}">
              <a16:creationId xmlns:a16="http://schemas.microsoft.com/office/drawing/2014/main" id="{EE562EF6-EFBC-4725-A69B-F7AADA176C6A}"/>
            </a:ext>
          </a:extLst>
        </xdr:cNvPr>
        <xdr:cNvSpPr txBox="1"/>
      </xdr:nvSpPr>
      <xdr:spPr>
        <a:xfrm>
          <a:off x="16370300" y="169415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135672</xdr:rowOff>
    </xdr:from>
    <xdr:to>
      <xdr:col>86</xdr:col>
      <xdr:colOff>25400</xdr:colOff>
      <xdr:row>98</xdr:row>
      <xdr:rowOff>135672</xdr:rowOff>
    </xdr:to>
    <xdr:cxnSp macro="">
      <xdr:nvCxnSpPr>
        <xdr:cNvPr id="681" name="直線コネクタ 680">
          <a:extLst>
            <a:ext uri="{FF2B5EF4-FFF2-40B4-BE49-F238E27FC236}">
              <a16:creationId xmlns:a16="http://schemas.microsoft.com/office/drawing/2014/main" id="{AC0CBBFA-61AA-4DBA-B2AF-2EB5160C796A}"/>
            </a:ext>
          </a:extLst>
        </xdr:cNvPr>
        <xdr:cNvCxnSpPr/>
      </xdr:nvCxnSpPr>
      <xdr:spPr>
        <a:xfrm>
          <a:off x="16230600" y="16937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18040</xdr:rowOff>
    </xdr:from>
    <xdr:ext cx="599010" cy="259045"/>
    <xdr:sp macro="" textlink="">
      <xdr:nvSpPr>
        <xdr:cNvPr id="682" name="公債費最大値テキスト">
          <a:extLst>
            <a:ext uri="{FF2B5EF4-FFF2-40B4-BE49-F238E27FC236}">
              <a16:creationId xmlns:a16="http://schemas.microsoft.com/office/drawing/2014/main" id="{DACB0D8C-CAE9-434A-B316-494E35DDAAD5}"/>
            </a:ext>
          </a:extLst>
        </xdr:cNvPr>
        <xdr:cNvSpPr txBox="1"/>
      </xdr:nvSpPr>
      <xdr:spPr>
        <a:xfrm>
          <a:off x="16370300" y="15448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277,447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71363</xdr:rowOff>
    </xdr:from>
    <xdr:to>
      <xdr:col>86</xdr:col>
      <xdr:colOff>25400</xdr:colOff>
      <xdr:row>91</xdr:row>
      <xdr:rowOff>71363</xdr:rowOff>
    </xdr:to>
    <xdr:cxnSp macro="">
      <xdr:nvCxnSpPr>
        <xdr:cNvPr id="683" name="直線コネクタ 682">
          <a:extLst>
            <a:ext uri="{FF2B5EF4-FFF2-40B4-BE49-F238E27FC236}">
              <a16:creationId xmlns:a16="http://schemas.microsoft.com/office/drawing/2014/main" id="{03983288-51AF-442A-8730-8C3008C4BE0C}"/>
            </a:ext>
          </a:extLst>
        </xdr:cNvPr>
        <xdr:cNvCxnSpPr/>
      </xdr:nvCxnSpPr>
      <xdr:spPr>
        <a:xfrm>
          <a:off x="16230600" y="15673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83697</xdr:rowOff>
    </xdr:from>
    <xdr:to>
      <xdr:col>85</xdr:col>
      <xdr:colOff>127000</xdr:colOff>
      <xdr:row>95</xdr:row>
      <xdr:rowOff>147743</xdr:rowOff>
    </xdr:to>
    <xdr:cxnSp macro="">
      <xdr:nvCxnSpPr>
        <xdr:cNvPr id="684" name="直線コネクタ 683">
          <a:extLst>
            <a:ext uri="{FF2B5EF4-FFF2-40B4-BE49-F238E27FC236}">
              <a16:creationId xmlns:a16="http://schemas.microsoft.com/office/drawing/2014/main" id="{9AA0F90B-9917-4925-924C-FDAD2B1AECB6}"/>
            </a:ext>
          </a:extLst>
        </xdr:cNvPr>
        <xdr:cNvCxnSpPr/>
      </xdr:nvCxnSpPr>
      <xdr:spPr>
        <a:xfrm flipV="1">
          <a:off x="15481300" y="16371447"/>
          <a:ext cx="838200" cy="64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17784</xdr:rowOff>
    </xdr:from>
    <xdr:ext cx="534377" cy="259045"/>
    <xdr:sp macro="" textlink="">
      <xdr:nvSpPr>
        <xdr:cNvPr id="685" name="公債費平均値テキスト">
          <a:extLst>
            <a:ext uri="{FF2B5EF4-FFF2-40B4-BE49-F238E27FC236}">
              <a16:creationId xmlns:a16="http://schemas.microsoft.com/office/drawing/2014/main" id="{1A6BAB63-DF68-4F4D-9C6E-278CA953974D}"/>
            </a:ext>
          </a:extLst>
        </xdr:cNvPr>
        <xdr:cNvSpPr txBox="1"/>
      </xdr:nvSpPr>
      <xdr:spPr>
        <a:xfrm>
          <a:off x="16370300" y="164769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39357</xdr:rowOff>
    </xdr:from>
    <xdr:to>
      <xdr:col>85</xdr:col>
      <xdr:colOff>177800</xdr:colOff>
      <xdr:row>96</xdr:row>
      <xdr:rowOff>140957</xdr:rowOff>
    </xdr:to>
    <xdr:sp macro="" textlink="">
      <xdr:nvSpPr>
        <xdr:cNvPr id="686" name="フローチャート: 判断 685">
          <a:extLst>
            <a:ext uri="{FF2B5EF4-FFF2-40B4-BE49-F238E27FC236}">
              <a16:creationId xmlns:a16="http://schemas.microsoft.com/office/drawing/2014/main" id="{D5924344-73A5-417F-B3C3-57D08C1486AA}"/>
            </a:ext>
          </a:extLst>
        </xdr:cNvPr>
        <xdr:cNvSpPr/>
      </xdr:nvSpPr>
      <xdr:spPr>
        <a:xfrm>
          <a:off x="16268700" y="1649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147743</xdr:rowOff>
    </xdr:from>
    <xdr:to>
      <xdr:col>81</xdr:col>
      <xdr:colOff>50800</xdr:colOff>
      <xdr:row>96</xdr:row>
      <xdr:rowOff>26493</xdr:rowOff>
    </xdr:to>
    <xdr:cxnSp macro="">
      <xdr:nvCxnSpPr>
        <xdr:cNvPr id="687" name="直線コネクタ 686">
          <a:extLst>
            <a:ext uri="{FF2B5EF4-FFF2-40B4-BE49-F238E27FC236}">
              <a16:creationId xmlns:a16="http://schemas.microsoft.com/office/drawing/2014/main" id="{E962A986-D0DE-4E11-8493-5DBED776BC6A}"/>
            </a:ext>
          </a:extLst>
        </xdr:cNvPr>
        <xdr:cNvCxnSpPr/>
      </xdr:nvCxnSpPr>
      <xdr:spPr>
        <a:xfrm flipV="1">
          <a:off x="14592300" y="16435493"/>
          <a:ext cx="889000" cy="5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57719</xdr:rowOff>
    </xdr:from>
    <xdr:to>
      <xdr:col>81</xdr:col>
      <xdr:colOff>101600</xdr:colOff>
      <xdr:row>96</xdr:row>
      <xdr:rowOff>159319</xdr:rowOff>
    </xdr:to>
    <xdr:sp macro="" textlink="">
      <xdr:nvSpPr>
        <xdr:cNvPr id="688" name="フローチャート: 判断 687">
          <a:extLst>
            <a:ext uri="{FF2B5EF4-FFF2-40B4-BE49-F238E27FC236}">
              <a16:creationId xmlns:a16="http://schemas.microsoft.com/office/drawing/2014/main" id="{EFC3E754-2193-47DD-9C12-F8232B437748}"/>
            </a:ext>
          </a:extLst>
        </xdr:cNvPr>
        <xdr:cNvSpPr/>
      </xdr:nvSpPr>
      <xdr:spPr>
        <a:xfrm>
          <a:off x="15430500" y="16516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150446</xdr:rowOff>
    </xdr:from>
    <xdr:ext cx="534377" cy="259045"/>
    <xdr:sp macro="" textlink="">
      <xdr:nvSpPr>
        <xdr:cNvPr id="689" name="テキスト ボックス 688">
          <a:extLst>
            <a:ext uri="{FF2B5EF4-FFF2-40B4-BE49-F238E27FC236}">
              <a16:creationId xmlns:a16="http://schemas.microsoft.com/office/drawing/2014/main" id="{B25055C1-6F73-417B-BB9A-73EF51BF2278}"/>
            </a:ext>
          </a:extLst>
        </xdr:cNvPr>
        <xdr:cNvSpPr txBox="1"/>
      </xdr:nvSpPr>
      <xdr:spPr>
        <a:xfrm>
          <a:off x="15214111" y="16609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26493</xdr:rowOff>
    </xdr:from>
    <xdr:to>
      <xdr:col>76</xdr:col>
      <xdr:colOff>114300</xdr:colOff>
      <xdr:row>96</xdr:row>
      <xdr:rowOff>85691</xdr:rowOff>
    </xdr:to>
    <xdr:cxnSp macro="">
      <xdr:nvCxnSpPr>
        <xdr:cNvPr id="690" name="直線コネクタ 689">
          <a:extLst>
            <a:ext uri="{FF2B5EF4-FFF2-40B4-BE49-F238E27FC236}">
              <a16:creationId xmlns:a16="http://schemas.microsoft.com/office/drawing/2014/main" id="{5360B008-A151-43B0-B5EB-10C35AC96989}"/>
            </a:ext>
          </a:extLst>
        </xdr:cNvPr>
        <xdr:cNvCxnSpPr/>
      </xdr:nvCxnSpPr>
      <xdr:spPr>
        <a:xfrm flipV="1">
          <a:off x="13703300" y="16485693"/>
          <a:ext cx="889000" cy="59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79391</xdr:rowOff>
    </xdr:from>
    <xdr:to>
      <xdr:col>76</xdr:col>
      <xdr:colOff>165100</xdr:colOff>
      <xdr:row>97</xdr:row>
      <xdr:rowOff>9541</xdr:rowOff>
    </xdr:to>
    <xdr:sp macro="" textlink="">
      <xdr:nvSpPr>
        <xdr:cNvPr id="691" name="フローチャート: 判断 690">
          <a:extLst>
            <a:ext uri="{FF2B5EF4-FFF2-40B4-BE49-F238E27FC236}">
              <a16:creationId xmlns:a16="http://schemas.microsoft.com/office/drawing/2014/main" id="{86084CAE-5EF5-46A4-A42D-9A3303062154}"/>
            </a:ext>
          </a:extLst>
        </xdr:cNvPr>
        <xdr:cNvSpPr/>
      </xdr:nvSpPr>
      <xdr:spPr>
        <a:xfrm>
          <a:off x="14541500" y="165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668</xdr:rowOff>
    </xdr:from>
    <xdr:ext cx="534377" cy="259045"/>
    <xdr:sp macro="" textlink="">
      <xdr:nvSpPr>
        <xdr:cNvPr id="692" name="テキスト ボックス 691">
          <a:extLst>
            <a:ext uri="{FF2B5EF4-FFF2-40B4-BE49-F238E27FC236}">
              <a16:creationId xmlns:a16="http://schemas.microsoft.com/office/drawing/2014/main" id="{B2A9BAFC-D43C-47BF-9583-B6B79A3ABAB9}"/>
            </a:ext>
          </a:extLst>
        </xdr:cNvPr>
        <xdr:cNvSpPr txBox="1"/>
      </xdr:nvSpPr>
      <xdr:spPr>
        <a:xfrm>
          <a:off x="14325111" y="16631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85691</xdr:rowOff>
    </xdr:from>
    <xdr:to>
      <xdr:col>71</xdr:col>
      <xdr:colOff>177800</xdr:colOff>
      <xdr:row>96</xdr:row>
      <xdr:rowOff>92568</xdr:rowOff>
    </xdr:to>
    <xdr:cxnSp macro="">
      <xdr:nvCxnSpPr>
        <xdr:cNvPr id="693" name="直線コネクタ 692">
          <a:extLst>
            <a:ext uri="{FF2B5EF4-FFF2-40B4-BE49-F238E27FC236}">
              <a16:creationId xmlns:a16="http://schemas.microsoft.com/office/drawing/2014/main" id="{DBD6E93D-F483-4197-AA6F-F3AD48BA5F91}"/>
            </a:ext>
          </a:extLst>
        </xdr:cNvPr>
        <xdr:cNvCxnSpPr/>
      </xdr:nvCxnSpPr>
      <xdr:spPr>
        <a:xfrm flipV="1">
          <a:off x="12814300" y="16544891"/>
          <a:ext cx="889000" cy="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88489</xdr:rowOff>
    </xdr:from>
    <xdr:to>
      <xdr:col>72</xdr:col>
      <xdr:colOff>38100</xdr:colOff>
      <xdr:row>97</xdr:row>
      <xdr:rowOff>18639</xdr:rowOff>
    </xdr:to>
    <xdr:sp macro="" textlink="">
      <xdr:nvSpPr>
        <xdr:cNvPr id="694" name="フローチャート: 判断 693">
          <a:extLst>
            <a:ext uri="{FF2B5EF4-FFF2-40B4-BE49-F238E27FC236}">
              <a16:creationId xmlns:a16="http://schemas.microsoft.com/office/drawing/2014/main" id="{7CF59250-95DA-4F42-88D3-8582F5FC490F}"/>
            </a:ext>
          </a:extLst>
        </xdr:cNvPr>
        <xdr:cNvSpPr/>
      </xdr:nvSpPr>
      <xdr:spPr>
        <a:xfrm>
          <a:off x="13652500" y="165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9766</xdr:rowOff>
    </xdr:from>
    <xdr:ext cx="534377" cy="259045"/>
    <xdr:sp macro="" textlink="">
      <xdr:nvSpPr>
        <xdr:cNvPr id="695" name="テキスト ボックス 694">
          <a:extLst>
            <a:ext uri="{FF2B5EF4-FFF2-40B4-BE49-F238E27FC236}">
              <a16:creationId xmlns:a16="http://schemas.microsoft.com/office/drawing/2014/main" id="{747767EF-22F3-497E-9FA2-23347E828195}"/>
            </a:ext>
          </a:extLst>
        </xdr:cNvPr>
        <xdr:cNvSpPr txBox="1"/>
      </xdr:nvSpPr>
      <xdr:spPr>
        <a:xfrm>
          <a:off x="13436111" y="1664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116816</xdr:rowOff>
    </xdr:from>
    <xdr:to>
      <xdr:col>67</xdr:col>
      <xdr:colOff>101600</xdr:colOff>
      <xdr:row>97</xdr:row>
      <xdr:rowOff>46966</xdr:rowOff>
    </xdr:to>
    <xdr:sp macro="" textlink="">
      <xdr:nvSpPr>
        <xdr:cNvPr id="696" name="フローチャート: 判断 695">
          <a:extLst>
            <a:ext uri="{FF2B5EF4-FFF2-40B4-BE49-F238E27FC236}">
              <a16:creationId xmlns:a16="http://schemas.microsoft.com/office/drawing/2014/main" id="{C318AE37-01C5-44F3-BB7C-4B911F3121B2}"/>
            </a:ext>
          </a:extLst>
        </xdr:cNvPr>
        <xdr:cNvSpPr/>
      </xdr:nvSpPr>
      <xdr:spPr>
        <a:xfrm>
          <a:off x="127635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38093</xdr:rowOff>
    </xdr:from>
    <xdr:ext cx="534377" cy="259045"/>
    <xdr:sp macro="" textlink="">
      <xdr:nvSpPr>
        <xdr:cNvPr id="697" name="テキスト ボックス 696">
          <a:extLst>
            <a:ext uri="{FF2B5EF4-FFF2-40B4-BE49-F238E27FC236}">
              <a16:creationId xmlns:a16="http://schemas.microsoft.com/office/drawing/2014/main" id="{F4DB294B-5FA4-494F-AE33-AB26223F8F53}"/>
            </a:ext>
          </a:extLst>
        </xdr:cNvPr>
        <xdr:cNvSpPr txBox="1"/>
      </xdr:nvSpPr>
      <xdr:spPr>
        <a:xfrm>
          <a:off x="12547111" y="1666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567844B1-35FD-4B84-9B9A-AD6294308AD9}"/>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42C6DAB6-F27E-4423-9E73-4BF9343A086D}"/>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5DBFF920-E43C-4051-B56A-EFBCFD50285A}"/>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16F150E4-575E-440C-9F5A-EB479B42D7FD}"/>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7BD3F5F5-6A19-41F5-88E3-20F693DA013F}"/>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32897</xdr:rowOff>
    </xdr:from>
    <xdr:to>
      <xdr:col>85</xdr:col>
      <xdr:colOff>177800</xdr:colOff>
      <xdr:row>95</xdr:row>
      <xdr:rowOff>134497</xdr:rowOff>
    </xdr:to>
    <xdr:sp macro="" textlink="">
      <xdr:nvSpPr>
        <xdr:cNvPr id="703" name="楕円 702">
          <a:extLst>
            <a:ext uri="{FF2B5EF4-FFF2-40B4-BE49-F238E27FC236}">
              <a16:creationId xmlns:a16="http://schemas.microsoft.com/office/drawing/2014/main" id="{15C806ED-AB24-46D0-86D5-EED4BAE31E3B}"/>
            </a:ext>
          </a:extLst>
        </xdr:cNvPr>
        <xdr:cNvSpPr/>
      </xdr:nvSpPr>
      <xdr:spPr>
        <a:xfrm>
          <a:off x="16268700" y="16320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55774</xdr:rowOff>
    </xdr:from>
    <xdr:ext cx="599010" cy="259045"/>
    <xdr:sp macro="" textlink="">
      <xdr:nvSpPr>
        <xdr:cNvPr id="704" name="公債費該当値テキスト">
          <a:extLst>
            <a:ext uri="{FF2B5EF4-FFF2-40B4-BE49-F238E27FC236}">
              <a16:creationId xmlns:a16="http://schemas.microsoft.com/office/drawing/2014/main" id="{778C83FA-2342-4FEA-B91A-EBCFFDE932A2}"/>
            </a:ext>
          </a:extLst>
        </xdr:cNvPr>
        <xdr:cNvSpPr txBox="1"/>
      </xdr:nvSpPr>
      <xdr:spPr>
        <a:xfrm>
          <a:off x="16370300" y="1617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96943</xdr:rowOff>
    </xdr:from>
    <xdr:to>
      <xdr:col>81</xdr:col>
      <xdr:colOff>101600</xdr:colOff>
      <xdr:row>96</xdr:row>
      <xdr:rowOff>27093</xdr:rowOff>
    </xdr:to>
    <xdr:sp macro="" textlink="">
      <xdr:nvSpPr>
        <xdr:cNvPr id="705" name="楕円 704">
          <a:extLst>
            <a:ext uri="{FF2B5EF4-FFF2-40B4-BE49-F238E27FC236}">
              <a16:creationId xmlns:a16="http://schemas.microsoft.com/office/drawing/2014/main" id="{F5212EED-80F2-4517-96B3-19C38FA986B4}"/>
            </a:ext>
          </a:extLst>
        </xdr:cNvPr>
        <xdr:cNvSpPr/>
      </xdr:nvSpPr>
      <xdr:spPr>
        <a:xfrm>
          <a:off x="15430500" y="16384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43620</xdr:rowOff>
    </xdr:from>
    <xdr:ext cx="599010" cy="259045"/>
    <xdr:sp macro="" textlink="">
      <xdr:nvSpPr>
        <xdr:cNvPr id="706" name="テキスト ボックス 705">
          <a:extLst>
            <a:ext uri="{FF2B5EF4-FFF2-40B4-BE49-F238E27FC236}">
              <a16:creationId xmlns:a16="http://schemas.microsoft.com/office/drawing/2014/main" id="{DCA687CA-51B5-4C1D-B104-C7ADBE682D75}"/>
            </a:ext>
          </a:extLst>
        </xdr:cNvPr>
        <xdr:cNvSpPr txBox="1"/>
      </xdr:nvSpPr>
      <xdr:spPr>
        <a:xfrm>
          <a:off x="15181795" y="1615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147143</xdr:rowOff>
    </xdr:from>
    <xdr:to>
      <xdr:col>76</xdr:col>
      <xdr:colOff>165100</xdr:colOff>
      <xdr:row>96</xdr:row>
      <xdr:rowOff>77293</xdr:rowOff>
    </xdr:to>
    <xdr:sp macro="" textlink="">
      <xdr:nvSpPr>
        <xdr:cNvPr id="707" name="楕円 706">
          <a:extLst>
            <a:ext uri="{FF2B5EF4-FFF2-40B4-BE49-F238E27FC236}">
              <a16:creationId xmlns:a16="http://schemas.microsoft.com/office/drawing/2014/main" id="{D8E42DB9-1F0A-46BA-8EDC-79715E3AAA14}"/>
            </a:ext>
          </a:extLst>
        </xdr:cNvPr>
        <xdr:cNvSpPr/>
      </xdr:nvSpPr>
      <xdr:spPr>
        <a:xfrm>
          <a:off x="14541500" y="16434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93820</xdr:rowOff>
    </xdr:from>
    <xdr:ext cx="534377" cy="259045"/>
    <xdr:sp macro="" textlink="">
      <xdr:nvSpPr>
        <xdr:cNvPr id="708" name="テキスト ボックス 707">
          <a:extLst>
            <a:ext uri="{FF2B5EF4-FFF2-40B4-BE49-F238E27FC236}">
              <a16:creationId xmlns:a16="http://schemas.microsoft.com/office/drawing/2014/main" id="{115A9236-7F69-4B58-B5C2-2A370669342F}"/>
            </a:ext>
          </a:extLst>
        </xdr:cNvPr>
        <xdr:cNvSpPr txBox="1"/>
      </xdr:nvSpPr>
      <xdr:spPr>
        <a:xfrm>
          <a:off x="14325111" y="16210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34891</xdr:rowOff>
    </xdr:from>
    <xdr:to>
      <xdr:col>72</xdr:col>
      <xdr:colOff>38100</xdr:colOff>
      <xdr:row>96</xdr:row>
      <xdr:rowOff>136491</xdr:rowOff>
    </xdr:to>
    <xdr:sp macro="" textlink="">
      <xdr:nvSpPr>
        <xdr:cNvPr id="709" name="楕円 708">
          <a:extLst>
            <a:ext uri="{FF2B5EF4-FFF2-40B4-BE49-F238E27FC236}">
              <a16:creationId xmlns:a16="http://schemas.microsoft.com/office/drawing/2014/main" id="{8752A2A9-661C-4E1B-A8C5-314F715E6999}"/>
            </a:ext>
          </a:extLst>
        </xdr:cNvPr>
        <xdr:cNvSpPr/>
      </xdr:nvSpPr>
      <xdr:spPr>
        <a:xfrm>
          <a:off x="13652500" y="1649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153018</xdr:rowOff>
    </xdr:from>
    <xdr:ext cx="534377" cy="259045"/>
    <xdr:sp macro="" textlink="">
      <xdr:nvSpPr>
        <xdr:cNvPr id="710" name="テキスト ボックス 709">
          <a:extLst>
            <a:ext uri="{FF2B5EF4-FFF2-40B4-BE49-F238E27FC236}">
              <a16:creationId xmlns:a16="http://schemas.microsoft.com/office/drawing/2014/main" id="{0F1DB92A-83A9-4016-A217-36B98A411F8E}"/>
            </a:ext>
          </a:extLst>
        </xdr:cNvPr>
        <xdr:cNvSpPr txBox="1"/>
      </xdr:nvSpPr>
      <xdr:spPr>
        <a:xfrm>
          <a:off x="13436111" y="16269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41768</xdr:rowOff>
    </xdr:from>
    <xdr:to>
      <xdr:col>67</xdr:col>
      <xdr:colOff>101600</xdr:colOff>
      <xdr:row>96</xdr:row>
      <xdr:rowOff>143368</xdr:rowOff>
    </xdr:to>
    <xdr:sp macro="" textlink="">
      <xdr:nvSpPr>
        <xdr:cNvPr id="711" name="楕円 710">
          <a:extLst>
            <a:ext uri="{FF2B5EF4-FFF2-40B4-BE49-F238E27FC236}">
              <a16:creationId xmlns:a16="http://schemas.microsoft.com/office/drawing/2014/main" id="{7E948700-DAF0-4D47-9CC4-E308B4833C74}"/>
            </a:ext>
          </a:extLst>
        </xdr:cNvPr>
        <xdr:cNvSpPr/>
      </xdr:nvSpPr>
      <xdr:spPr>
        <a:xfrm>
          <a:off x="12763500" y="1650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159895</xdr:rowOff>
    </xdr:from>
    <xdr:ext cx="534377" cy="259045"/>
    <xdr:sp macro="" textlink="">
      <xdr:nvSpPr>
        <xdr:cNvPr id="712" name="テキスト ボックス 711">
          <a:extLst>
            <a:ext uri="{FF2B5EF4-FFF2-40B4-BE49-F238E27FC236}">
              <a16:creationId xmlns:a16="http://schemas.microsoft.com/office/drawing/2014/main" id="{2046679F-8B7F-4BFE-B294-28E5B2DD3818}"/>
            </a:ext>
          </a:extLst>
        </xdr:cNvPr>
        <xdr:cNvSpPr txBox="1"/>
      </xdr:nvSpPr>
      <xdr:spPr>
        <a:xfrm>
          <a:off x="12547111" y="1627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76BE2C43-1C71-49F6-9CB0-064538729B02}"/>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B62ECE46-C848-4491-B71D-BCC60DAB7CDB}"/>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094D903F-2B63-4811-BA50-A85F0EF1F3FE}"/>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BB908CB6-EB33-41EF-AE1B-B7596F277325}"/>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14E136E8-D695-4E1B-B8A5-A359212A58FD}"/>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512D1886-85D9-408E-9D84-D2943381BD88}"/>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B7CFE727-8028-4EBC-B353-54A1A4C03309}"/>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71A9E838-01A2-4404-8E87-DBA6771AE974}"/>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DDDC02F4-3E68-433E-A522-B0C000C57215}"/>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BE4FA5E5-FDA5-41B3-900C-1992C89012A9}"/>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a:extLst>
            <a:ext uri="{FF2B5EF4-FFF2-40B4-BE49-F238E27FC236}">
              <a16:creationId xmlns:a16="http://schemas.microsoft.com/office/drawing/2014/main" id="{4455A4A7-475F-4D79-9BB8-FB55CCE9BAE9}"/>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a:extLst>
            <a:ext uri="{FF2B5EF4-FFF2-40B4-BE49-F238E27FC236}">
              <a16:creationId xmlns:a16="http://schemas.microsoft.com/office/drawing/2014/main" id="{55CD5DFD-566A-494E-9BE6-6C49FFC36F9B}"/>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a:extLst>
            <a:ext uri="{FF2B5EF4-FFF2-40B4-BE49-F238E27FC236}">
              <a16:creationId xmlns:a16="http://schemas.microsoft.com/office/drawing/2014/main" id="{7A1C8A88-2AED-4260-8C44-0BB81CE60DBA}"/>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6" name="テキスト ボックス 725">
          <a:extLst>
            <a:ext uri="{FF2B5EF4-FFF2-40B4-BE49-F238E27FC236}">
              <a16:creationId xmlns:a16="http://schemas.microsoft.com/office/drawing/2014/main" id="{B7956A6A-A12A-4497-9CCD-14B1E128BA24}"/>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id="{8DC183F9-CB65-48CC-99CB-AD52FA3B9F01}"/>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8" name="テキスト ボックス 727">
          <a:extLst>
            <a:ext uri="{FF2B5EF4-FFF2-40B4-BE49-F238E27FC236}">
              <a16:creationId xmlns:a16="http://schemas.microsoft.com/office/drawing/2014/main" id="{90449767-9F96-4AB3-927A-6F15B21B43A5}"/>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a:extLst>
            <a:ext uri="{FF2B5EF4-FFF2-40B4-BE49-F238E27FC236}">
              <a16:creationId xmlns:a16="http://schemas.microsoft.com/office/drawing/2014/main" id="{F40BCF76-2F5F-4591-BB4F-5856A1B6B8B9}"/>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0" name="テキスト ボックス 729">
          <a:extLst>
            <a:ext uri="{FF2B5EF4-FFF2-40B4-BE49-F238E27FC236}">
              <a16:creationId xmlns:a16="http://schemas.microsoft.com/office/drawing/2014/main" id="{29F626D6-E083-4D9A-97FF-501474626ED3}"/>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a:extLst>
            <a:ext uri="{FF2B5EF4-FFF2-40B4-BE49-F238E27FC236}">
              <a16:creationId xmlns:a16="http://schemas.microsoft.com/office/drawing/2014/main" id="{DC7DA9F3-CABE-477C-A85A-6D4DBC8B0EAA}"/>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a:extLst>
            <a:ext uri="{FF2B5EF4-FFF2-40B4-BE49-F238E27FC236}">
              <a16:creationId xmlns:a16="http://schemas.microsoft.com/office/drawing/2014/main" id="{465C29C7-D371-40D0-B79A-A69DD07FC99A}"/>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2A0F2CDE-D7C6-4C5E-A3B4-A57478D46AD9}"/>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6AAB47B0-FD5F-4364-A9EC-D92F17C3F41C}"/>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9C717978-D180-415A-B523-C9D3AAA24A51}"/>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80010</xdr:rowOff>
    </xdr:from>
    <xdr:to>
      <xdr:col>116</xdr:col>
      <xdr:colOff>62864</xdr:colOff>
      <xdr:row>39</xdr:row>
      <xdr:rowOff>44450</xdr:rowOff>
    </xdr:to>
    <xdr:cxnSp macro="">
      <xdr:nvCxnSpPr>
        <xdr:cNvPr id="736" name="直線コネクタ 735">
          <a:extLst>
            <a:ext uri="{FF2B5EF4-FFF2-40B4-BE49-F238E27FC236}">
              <a16:creationId xmlns:a16="http://schemas.microsoft.com/office/drawing/2014/main" id="{DF1D1897-EC04-42B0-AFE6-64758B00E34B}"/>
            </a:ext>
          </a:extLst>
        </xdr:cNvPr>
        <xdr:cNvCxnSpPr/>
      </xdr:nvCxnSpPr>
      <xdr:spPr>
        <a:xfrm flipV="1">
          <a:off x="22159595" y="5223510"/>
          <a:ext cx="1269" cy="1507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49039</xdr:rowOff>
    </xdr:from>
    <xdr:ext cx="249299" cy="259045"/>
    <xdr:sp macro="" textlink="">
      <xdr:nvSpPr>
        <xdr:cNvPr id="737" name="諸支出金最小値テキスト">
          <a:extLst>
            <a:ext uri="{FF2B5EF4-FFF2-40B4-BE49-F238E27FC236}">
              <a16:creationId xmlns:a16="http://schemas.microsoft.com/office/drawing/2014/main" id="{EA05B2AA-919A-439B-B695-C79F1447A967}"/>
            </a:ext>
          </a:extLst>
        </xdr:cNvPr>
        <xdr:cNvSpPr txBox="1"/>
      </xdr:nvSpPr>
      <xdr:spPr>
        <a:xfrm>
          <a:off x="22212300" y="67355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a:extLst>
            <a:ext uri="{FF2B5EF4-FFF2-40B4-BE49-F238E27FC236}">
              <a16:creationId xmlns:a16="http://schemas.microsoft.com/office/drawing/2014/main" id="{9E1DEA1A-1736-4115-BF88-5FA294EC16D7}"/>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26687</xdr:rowOff>
    </xdr:from>
    <xdr:ext cx="534377" cy="259045"/>
    <xdr:sp macro="" textlink="">
      <xdr:nvSpPr>
        <xdr:cNvPr id="739" name="諸支出金最大値テキスト">
          <a:extLst>
            <a:ext uri="{FF2B5EF4-FFF2-40B4-BE49-F238E27FC236}">
              <a16:creationId xmlns:a16="http://schemas.microsoft.com/office/drawing/2014/main" id="{9C59F9C0-3531-4D3D-9D4C-11128637A4D0}"/>
            </a:ext>
          </a:extLst>
        </xdr:cNvPr>
        <xdr:cNvSpPr txBox="1"/>
      </xdr:nvSpPr>
      <xdr:spPr>
        <a:xfrm>
          <a:off x="22212300" y="4998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11,870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80010</xdr:rowOff>
    </xdr:from>
    <xdr:to>
      <xdr:col>116</xdr:col>
      <xdr:colOff>152400</xdr:colOff>
      <xdr:row>30</xdr:row>
      <xdr:rowOff>80010</xdr:rowOff>
    </xdr:to>
    <xdr:cxnSp macro="">
      <xdr:nvCxnSpPr>
        <xdr:cNvPr id="740" name="直線コネクタ 739">
          <a:extLst>
            <a:ext uri="{FF2B5EF4-FFF2-40B4-BE49-F238E27FC236}">
              <a16:creationId xmlns:a16="http://schemas.microsoft.com/office/drawing/2014/main" id="{8A8178F3-80B8-4A74-BFF1-AA901E855501}"/>
            </a:ext>
          </a:extLst>
        </xdr:cNvPr>
        <xdr:cNvCxnSpPr/>
      </xdr:nvCxnSpPr>
      <xdr:spPr>
        <a:xfrm>
          <a:off x="22072600" y="5223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1" name="直線コネクタ 740">
          <a:extLst>
            <a:ext uri="{FF2B5EF4-FFF2-40B4-BE49-F238E27FC236}">
              <a16:creationId xmlns:a16="http://schemas.microsoft.com/office/drawing/2014/main" id="{619998DA-6D15-49F7-9C3D-C9F6702B760C}"/>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137939</xdr:rowOff>
    </xdr:from>
    <xdr:ext cx="378565" cy="259045"/>
    <xdr:sp macro="" textlink="">
      <xdr:nvSpPr>
        <xdr:cNvPr id="742" name="諸支出金平均値テキスト">
          <a:extLst>
            <a:ext uri="{FF2B5EF4-FFF2-40B4-BE49-F238E27FC236}">
              <a16:creationId xmlns:a16="http://schemas.microsoft.com/office/drawing/2014/main" id="{681A634F-5F47-47E4-8400-931F7C629E39}"/>
            </a:ext>
          </a:extLst>
        </xdr:cNvPr>
        <xdr:cNvSpPr txBox="1"/>
      </xdr:nvSpPr>
      <xdr:spPr>
        <a:xfrm>
          <a:off x="22212300" y="64815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115062</xdr:rowOff>
    </xdr:from>
    <xdr:to>
      <xdr:col>116</xdr:col>
      <xdr:colOff>114300</xdr:colOff>
      <xdr:row>39</xdr:row>
      <xdr:rowOff>45212</xdr:rowOff>
    </xdr:to>
    <xdr:sp macro="" textlink="">
      <xdr:nvSpPr>
        <xdr:cNvPr id="743" name="フローチャート: 判断 742">
          <a:extLst>
            <a:ext uri="{FF2B5EF4-FFF2-40B4-BE49-F238E27FC236}">
              <a16:creationId xmlns:a16="http://schemas.microsoft.com/office/drawing/2014/main" id="{0B4E8847-120E-4AF6-98C5-6D041D77CC45}"/>
            </a:ext>
          </a:extLst>
        </xdr:cNvPr>
        <xdr:cNvSpPr/>
      </xdr:nvSpPr>
      <xdr:spPr>
        <a:xfrm>
          <a:off x="22110700" y="6630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a:extLst>
            <a:ext uri="{FF2B5EF4-FFF2-40B4-BE49-F238E27FC236}">
              <a16:creationId xmlns:a16="http://schemas.microsoft.com/office/drawing/2014/main" id="{6FA25EA9-0846-4970-8532-7F88A5406ED4}"/>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89916</xdr:rowOff>
    </xdr:from>
    <xdr:to>
      <xdr:col>112</xdr:col>
      <xdr:colOff>38100</xdr:colOff>
      <xdr:row>39</xdr:row>
      <xdr:rowOff>20066</xdr:rowOff>
    </xdr:to>
    <xdr:sp macro="" textlink="">
      <xdr:nvSpPr>
        <xdr:cNvPr id="745" name="フローチャート: 判断 744">
          <a:extLst>
            <a:ext uri="{FF2B5EF4-FFF2-40B4-BE49-F238E27FC236}">
              <a16:creationId xmlns:a16="http://schemas.microsoft.com/office/drawing/2014/main" id="{EE2B8A73-FA2C-4C20-9647-A51EC4578545}"/>
            </a:ext>
          </a:extLst>
        </xdr:cNvPr>
        <xdr:cNvSpPr/>
      </xdr:nvSpPr>
      <xdr:spPr>
        <a:xfrm>
          <a:off x="21272500" y="6605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36593</xdr:rowOff>
    </xdr:from>
    <xdr:ext cx="378565" cy="259045"/>
    <xdr:sp macro="" textlink="">
      <xdr:nvSpPr>
        <xdr:cNvPr id="746" name="テキスト ボックス 745">
          <a:extLst>
            <a:ext uri="{FF2B5EF4-FFF2-40B4-BE49-F238E27FC236}">
              <a16:creationId xmlns:a16="http://schemas.microsoft.com/office/drawing/2014/main" id="{B8F16BAC-7F5A-47B2-AB2F-0BF49FF8129A}"/>
            </a:ext>
          </a:extLst>
        </xdr:cNvPr>
        <xdr:cNvSpPr txBox="1"/>
      </xdr:nvSpPr>
      <xdr:spPr>
        <a:xfrm>
          <a:off x="21134017" y="63802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7" name="直線コネクタ 746">
          <a:extLst>
            <a:ext uri="{FF2B5EF4-FFF2-40B4-BE49-F238E27FC236}">
              <a16:creationId xmlns:a16="http://schemas.microsoft.com/office/drawing/2014/main" id="{9A95BB63-72D6-4139-8DD9-07E736AA5BA3}"/>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118364</xdr:rowOff>
    </xdr:from>
    <xdr:to>
      <xdr:col>107</xdr:col>
      <xdr:colOff>101600</xdr:colOff>
      <xdr:row>39</xdr:row>
      <xdr:rowOff>48514</xdr:rowOff>
    </xdr:to>
    <xdr:sp macro="" textlink="">
      <xdr:nvSpPr>
        <xdr:cNvPr id="748" name="フローチャート: 判断 747">
          <a:extLst>
            <a:ext uri="{FF2B5EF4-FFF2-40B4-BE49-F238E27FC236}">
              <a16:creationId xmlns:a16="http://schemas.microsoft.com/office/drawing/2014/main" id="{2133E364-21DF-4626-906D-725CF0EEFE5D}"/>
            </a:ext>
          </a:extLst>
        </xdr:cNvPr>
        <xdr:cNvSpPr/>
      </xdr:nvSpPr>
      <xdr:spPr>
        <a:xfrm>
          <a:off x="20383500" y="663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65041</xdr:rowOff>
    </xdr:from>
    <xdr:ext cx="378565" cy="259045"/>
    <xdr:sp macro="" textlink="">
      <xdr:nvSpPr>
        <xdr:cNvPr id="749" name="テキスト ボックス 748">
          <a:extLst>
            <a:ext uri="{FF2B5EF4-FFF2-40B4-BE49-F238E27FC236}">
              <a16:creationId xmlns:a16="http://schemas.microsoft.com/office/drawing/2014/main" id="{43073924-7A35-43FA-ABBD-B4B5D27B8163}"/>
            </a:ext>
          </a:extLst>
        </xdr:cNvPr>
        <xdr:cNvSpPr txBox="1"/>
      </xdr:nvSpPr>
      <xdr:spPr>
        <a:xfrm>
          <a:off x="20245017" y="640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0" name="直線コネクタ 749">
          <a:extLst>
            <a:ext uri="{FF2B5EF4-FFF2-40B4-BE49-F238E27FC236}">
              <a16:creationId xmlns:a16="http://schemas.microsoft.com/office/drawing/2014/main" id="{80F11E55-6937-4342-A659-90B56CE4A486}"/>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137541</xdr:rowOff>
    </xdr:from>
    <xdr:to>
      <xdr:col>102</xdr:col>
      <xdr:colOff>165100</xdr:colOff>
      <xdr:row>39</xdr:row>
      <xdr:rowOff>67691</xdr:rowOff>
    </xdr:to>
    <xdr:sp macro="" textlink="">
      <xdr:nvSpPr>
        <xdr:cNvPr id="751" name="フローチャート: 判断 750">
          <a:extLst>
            <a:ext uri="{FF2B5EF4-FFF2-40B4-BE49-F238E27FC236}">
              <a16:creationId xmlns:a16="http://schemas.microsoft.com/office/drawing/2014/main" id="{012BBB53-59F4-493B-9404-C59EE6D20025}"/>
            </a:ext>
          </a:extLst>
        </xdr:cNvPr>
        <xdr:cNvSpPr/>
      </xdr:nvSpPr>
      <xdr:spPr>
        <a:xfrm>
          <a:off x="19494500" y="6652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84218</xdr:rowOff>
    </xdr:from>
    <xdr:ext cx="378565" cy="259045"/>
    <xdr:sp macro="" textlink="">
      <xdr:nvSpPr>
        <xdr:cNvPr id="752" name="テキスト ボックス 751">
          <a:extLst>
            <a:ext uri="{FF2B5EF4-FFF2-40B4-BE49-F238E27FC236}">
              <a16:creationId xmlns:a16="http://schemas.microsoft.com/office/drawing/2014/main" id="{9C7904BD-F04B-4F6B-9645-9D2ECA74F8C3}"/>
            </a:ext>
          </a:extLst>
        </xdr:cNvPr>
        <xdr:cNvSpPr txBox="1"/>
      </xdr:nvSpPr>
      <xdr:spPr>
        <a:xfrm>
          <a:off x="19356017" y="64278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134366</xdr:rowOff>
    </xdr:from>
    <xdr:to>
      <xdr:col>98</xdr:col>
      <xdr:colOff>38100</xdr:colOff>
      <xdr:row>39</xdr:row>
      <xdr:rowOff>64516</xdr:rowOff>
    </xdr:to>
    <xdr:sp macro="" textlink="">
      <xdr:nvSpPr>
        <xdr:cNvPr id="753" name="フローチャート: 判断 752">
          <a:extLst>
            <a:ext uri="{FF2B5EF4-FFF2-40B4-BE49-F238E27FC236}">
              <a16:creationId xmlns:a16="http://schemas.microsoft.com/office/drawing/2014/main" id="{421C9E97-B8B9-41F3-A45F-5E218F978B38}"/>
            </a:ext>
          </a:extLst>
        </xdr:cNvPr>
        <xdr:cNvSpPr/>
      </xdr:nvSpPr>
      <xdr:spPr>
        <a:xfrm>
          <a:off x="18605500" y="664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81043</xdr:rowOff>
    </xdr:from>
    <xdr:ext cx="378565" cy="259045"/>
    <xdr:sp macro="" textlink="">
      <xdr:nvSpPr>
        <xdr:cNvPr id="754" name="テキスト ボックス 753">
          <a:extLst>
            <a:ext uri="{FF2B5EF4-FFF2-40B4-BE49-F238E27FC236}">
              <a16:creationId xmlns:a16="http://schemas.microsoft.com/office/drawing/2014/main" id="{5370A0BC-E4DC-4638-B5AA-31253DD01280}"/>
            </a:ext>
          </a:extLst>
        </xdr:cNvPr>
        <xdr:cNvSpPr txBox="1"/>
      </xdr:nvSpPr>
      <xdr:spPr>
        <a:xfrm>
          <a:off x="18467017" y="64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CC3A6D7D-9D32-4579-A513-1310209FE9CB}"/>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9CA94503-156A-47A3-ACAA-C3481FB05C77}"/>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64427F2A-CC67-4D91-8D9F-ABD0A5686B39}"/>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3AAC5430-C195-423F-9218-E228B69EA4A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A7882F6C-EE8D-4E91-B882-04B8126694BC}"/>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0" name="楕円 759">
          <a:extLst>
            <a:ext uri="{FF2B5EF4-FFF2-40B4-BE49-F238E27FC236}">
              <a16:creationId xmlns:a16="http://schemas.microsoft.com/office/drawing/2014/main" id="{72868736-F715-4F8D-A0D7-323EAFE908B9}"/>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93489</xdr:rowOff>
    </xdr:from>
    <xdr:ext cx="249299" cy="259045"/>
    <xdr:sp macro="" textlink="">
      <xdr:nvSpPr>
        <xdr:cNvPr id="761" name="諸支出金該当値テキスト">
          <a:extLst>
            <a:ext uri="{FF2B5EF4-FFF2-40B4-BE49-F238E27FC236}">
              <a16:creationId xmlns:a16="http://schemas.microsoft.com/office/drawing/2014/main" id="{668FEF22-0BA9-42C1-A0B6-AB7DC0781781}"/>
            </a:ext>
          </a:extLst>
        </xdr:cNvPr>
        <xdr:cNvSpPr txBox="1"/>
      </xdr:nvSpPr>
      <xdr:spPr>
        <a:xfrm>
          <a:off x="22212300" y="660858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a:extLst>
            <a:ext uri="{FF2B5EF4-FFF2-40B4-BE49-F238E27FC236}">
              <a16:creationId xmlns:a16="http://schemas.microsoft.com/office/drawing/2014/main" id="{66A0C700-5842-4C97-B580-B98807B016A6}"/>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id="{D6FAA9BE-E92D-48A3-A15A-568E2A45DB16}"/>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a:extLst>
            <a:ext uri="{FF2B5EF4-FFF2-40B4-BE49-F238E27FC236}">
              <a16:creationId xmlns:a16="http://schemas.microsoft.com/office/drawing/2014/main" id="{04743FE5-5BB4-4606-8311-8D11F7CF41FE}"/>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id="{A1C7AB3F-F341-46C3-9965-DDD89E5E7B99}"/>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6" name="楕円 765">
          <a:extLst>
            <a:ext uri="{FF2B5EF4-FFF2-40B4-BE49-F238E27FC236}">
              <a16:creationId xmlns:a16="http://schemas.microsoft.com/office/drawing/2014/main" id="{931F4DFA-514C-4D54-A45B-1F8CDFAE4047}"/>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32A66CA9-706A-46E3-8138-A38747995DC4}"/>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8" name="楕円 767">
          <a:extLst>
            <a:ext uri="{FF2B5EF4-FFF2-40B4-BE49-F238E27FC236}">
              <a16:creationId xmlns:a16="http://schemas.microsoft.com/office/drawing/2014/main" id="{32CB2C0B-5AD9-4148-8D07-C288B3ED26C9}"/>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9" name="テキスト ボックス 768">
          <a:extLst>
            <a:ext uri="{FF2B5EF4-FFF2-40B4-BE49-F238E27FC236}">
              <a16:creationId xmlns:a16="http://schemas.microsoft.com/office/drawing/2014/main" id="{A7FC9E9C-CB6D-457D-A9AC-E870C628E249}"/>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7F729E6D-870A-4116-89B0-47B6EE819AA1}"/>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411A104C-B357-4A58-B7BC-6D304BF76BF3}"/>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62752AF6-9315-4F33-9F0C-43435F8CF3C9}"/>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A298D2-ACD8-4B18-8A63-F0B4A2DBABC6}"/>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AAD6C641-7451-407A-BFE9-EAB44CDB5AEB}"/>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8ECA9FD2-A230-41B4-86F8-C6B89BB73B8F}"/>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BD12E263-6E96-40E2-824B-CFA586DFC7BA}"/>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503010B4-D554-41DA-9DF3-F3641CC68A3F}"/>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C5E2FF02-21A2-4BA0-99E1-665DB5AB35D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C51DC49A-365E-4E45-BAEF-45027C4A858F}"/>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17B2041F-06ED-4737-A718-891009EED00E}"/>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50E494FE-6F89-4135-A772-3F909B651926}"/>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E5462515-A5D9-4B93-B373-86246EA5667D}"/>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CB76F397-05DC-400A-B2FE-C5E975B2E21C}"/>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BE838D5C-7C31-453D-9800-280E796C2BB8}"/>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8E12B18B-C26A-47C9-8958-E8412A73FA0C}"/>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4AA4716F-BD68-4881-90DD-162BA37C9013}"/>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16F76366-1F0C-412C-B1E9-5859424BB47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56A5E3FA-A1FE-4221-ACC0-53982E145D54}"/>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330095BE-B1A0-4D5E-A13C-DDE162FFF48B}"/>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E03C13E5-7C18-4D77-8314-97A5A8BE518F}"/>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5F4C8F25-2521-453D-9A07-F708F44F1513}"/>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DBDD44AB-8A60-4D83-9C32-1F94C9A0C2A2}"/>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E780633B-C139-4277-8E9A-D2423405503B}"/>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C594DFCA-FE33-444E-8F7A-654BBA8004A2}"/>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13A86E03-3343-481B-83C9-E5816391442D}"/>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7ACC7A1C-6B97-4B10-99C0-4A6B829D4596}"/>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8C14ECAF-8605-42A0-BD7E-1BD99B5AC7FE}"/>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BD883ACA-953E-4DF2-8DBE-82EEEBDF5FF4}"/>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AF97AA-A2F7-4C38-A637-629B4F7BDA16}"/>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91C5664B-0023-4699-9A50-59D3B7A53306}"/>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328974EC-B242-4153-B38C-6C4997EBD29C}"/>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AD685F85-C1D0-417A-B694-10765A747489}"/>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CB7B8B16-C8C7-4A04-87F9-C045CBFE0532}"/>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7C9DC8E0-94AF-4371-A168-1394A7B9B11E}"/>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B34D2724-3775-49CC-BB77-A31F13B5EAA1}"/>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9456D12E-F7B7-4AF1-A271-8133DFA63708}"/>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D79B018D-617D-4D79-9CE2-B1FEAED16A4E}"/>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2AC537AF-CE84-40D5-8844-1A6492CFC1CE}"/>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E3ECE059-E226-4E33-8CF1-0E201B297CF7}"/>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656C03D3-C9EE-490D-BA2D-80A9E2FE20BF}"/>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A9AE1E39-4143-4FDF-99AD-84918E359382}"/>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C0D230A4-34C1-4478-A2DC-C9730F713A38}"/>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F8DB13C4-9BDC-430A-8627-6A79F2760F07}"/>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B791A055-A00A-4974-A389-6B5DC627D404}"/>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6B3C237B-5925-4B93-896D-14A47E1CE52C}"/>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3292C93C-04DC-47E0-A012-7ACD60739868}"/>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8C10AB81-95B9-4327-A22B-63C76CDE9D86}"/>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DFF2A743-28D8-4C71-844D-735516D8E9A5}"/>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51D245CA-DD22-4363-A7D8-FCC2047651B6}"/>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BE34E27E-C65D-4798-B526-BB9440917B8A}"/>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B8832E4F-618F-470A-9EB9-22500D4CE3E6}"/>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　目的別の住民一人当たりコストでは、総務費が類似団体内平均を大きく上回っており、</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281,692</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円となっている。これは、令和</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年度から新型コロナウイルス対策費を総務費として計上していることが大きな要因となっている。加えて、平成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26</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年度より町民交流センター整備事業に着手し、平成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27</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年度から建設工事が始まったため、平成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27</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年度以降大きく増加したものである。同施設は平成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29</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6</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月に完成したため平成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30</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年度に低下したが、同目的内に施設維持管理費や移住・定住対策費が計上されていることが要因である。</a:t>
          </a:r>
          <a:endParaRPr lang="ja-JP" altLang="ja-JP" sz="900">
            <a:effectLst/>
            <a:latin typeface="ＭＳ 明朝" panose="02020609040205080304" pitchFamily="17" charset="-128"/>
            <a:ea typeface="ＭＳ 明朝" panose="02020609040205080304" pitchFamily="17" charset="-128"/>
          </a:endParaRPr>
        </a:p>
        <a:p>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　また、類似団体内平均と比較すると公債費についても上回っており、</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124,749</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円となっている。いずれの年度も類似団体内平均より高い状況で推移しているが、これは、平成</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13</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年度からの第</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5</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次大石田町総合振興計画に基づいて実施してきた、道路改良事業や土地区画整理事業などの大型事業における地方債の償還が影響しているためである。町民交流センター整備事業と尾花沢市消防署大石田分署整備事業が完了し、その元金償還が始まったことにより負担が増えることになるが、行財政改革以降、新規地方債の発行を年間の償還元金の</a:t>
          </a:r>
          <a:r>
            <a:rPr kumimoji="1" lang="en-US" altLang="ja-JP" sz="900">
              <a:solidFill>
                <a:schemeClr val="dk1"/>
              </a:solidFill>
              <a:effectLst/>
              <a:latin typeface="ＭＳ 明朝" panose="02020609040205080304" pitchFamily="17" charset="-128"/>
              <a:ea typeface="ＭＳ 明朝" panose="02020609040205080304" pitchFamily="17" charset="-128"/>
              <a:cs typeface="+mn-cs"/>
            </a:rPr>
            <a:t>1/2</a:t>
          </a:r>
          <a:r>
            <a:rPr kumimoji="1" lang="ja-JP" altLang="ja-JP" sz="900">
              <a:solidFill>
                <a:schemeClr val="dk1"/>
              </a:solidFill>
              <a:effectLst/>
              <a:latin typeface="ＭＳ 明朝" panose="02020609040205080304" pitchFamily="17" charset="-128"/>
              <a:ea typeface="ＭＳ 明朝" panose="02020609040205080304" pitchFamily="17" charset="-128"/>
              <a:cs typeface="+mn-cs"/>
            </a:rPr>
            <a:t>とする基準を原則としてきたこともあり、今後当面として同程度の額で推移する見込みである。そのため、今後も同様の原則を順守していき、事業の実施に当たっては費用対効果を適正に判断しながら取捨選択を行って、新規地方債の抑制に努めていく。</a:t>
          </a:r>
          <a:endParaRPr lang="ja-JP" altLang="ja-JP" sz="900">
            <a:effectLst/>
            <a:latin typeface="ＭＳ 明朝" panose="02020609040205080304" pitchFamily="17" charset="-128"/>
            <a:ea typeface="ＭＳ 明朝" panose="02020609040205080304" pitchFamily="17"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これまでは、財政調整基金として</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億円程度の残高を維持しながら不慮の財源に備えてきた。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年度にかけて、町立小中学校の統合で廃校となった施設のうち、耐震性を満たしていない複数の校舎等の解体工事を行ったことなどにより積立金以上に財政調整基金を取り崩し</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対応してきた</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年度は、新型コロナウイルス感染症対策事業費に加え豪</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雪等に</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対応した経費が増加し</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たものの、</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例年に比べ特別交付税が増となったことを受け、取崩すことなく積み立てを行う決算となった。</a:t>
          </a:r>
          <a:endParaRPr lang="ja-JP" altLang="ja-JP" sz="9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年連続の大雪に見舞われたものの大きな災害も</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発生しなかったことから、</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億円の</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取崩</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しに対し、</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1.35</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億円の積立てとなった。</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また、標準財政規模は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し</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たが、</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実質単年度収支はプラス</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となった</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今後も、町税などの独自財源の確保は非常に厳しいが、これまでの行財政改革の基本方針を継続し、財政の健全化を図っていく。</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各会計における実質収支は黒字額であり、令和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年度においても連結実質赤字比率は発生していない。</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年度の全会計の実質収支の合計は約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百万円であり、その約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73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％を占める一般会計においては、実質収支が前年度より約</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百万円増加し、標準財政規模に対する比率が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ポイント増加した。今後についても、町税などの独自財源の確保は年々厳しくなる状況が見込まれるため、計画的に財政調整基金や公共施設整備基金などに積み立てを行い、不慮の</a:t>
          </a:r>
          <a:r>
            <a:rPr kumimoji="1" lang="ja-JP" altLang="en-US" sz="900">
              <a:solidFill>
                <a:schemeClr val="dk1"/>
              </a:solidFill>
              <a:effectLst/>
              <a:latin typeface="ＭＳ ゴシック" panose="020B0609070205080204" pitchFamily="49" charset="-128"/>
              <a:ea typeface="ＭＳ ゴシック" panose="020B0609070205080204" pitchFamily="49" charset="-128"/>
              <a:cs typeface="+mn-cs"/>
            </a:rPr>
            <a:t>歳出</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や将来的な公共施設等の管理運営に備える必要がある。また、これまでの行財政改革を基準とした経常経費の削減を今後も継続していき、さらに投資的事業についても取捨選択を行って計画的に実施し、適正な財政運営に努める。</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また、国民健康保険をはじめとする各特別会計においても、保険料や使用料の見直しなどを適宜実施し、そのうえで経費の節減等を図っていくことで、支障なく事業を展開するための財政の健全化を図る必要があ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第</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次大石田町総合振興計画に基づいて大型公共事業を実施してきた結果、その地方債の償還により元利償還金は高止まりの状況が続いてきた。平成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年度に開校した大石田中学校建設事業についても平成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年度にかけて本体工事分の大きな償還が始まり、平成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年度には前年度を上回る元利償還金となったが、以前の大型公共事業の償還がここ数年で順次終了していることや、行財政改革以降、年間償還元金の</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を新規地方債発行の上限に設定してきたことにより、ピーク時には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億円を超える金額であった元利償還金が年々減少してきた。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しかし、平成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年度にかけて町民交流センター整備事業に対し多額の地方債を発行したこと、加えて、令和元年度に</a:t>
          </a:r>
          <a:r>
            <a:rPr lang="ja-JP" altLang="ja-JP" sz="900">
              <a:solidFill>
                <a:schemeClr val="dk1"/>
              </a:solidFill>
              <a:effectLst/>
              <a:latin typeface="ＭＳ ゴシック" panose="020B0609070205080204" pitchFamily="49" charset="-128"/>
              <a:ea typeface="ＭＳ ゴシック" panose="020B0609070205080204" pitchFamily="49" charset="-128"/>
              <a:cs typeface="+mn-cs"/>
            </a:rPr>
            <a:t>尾花沢市消防署大石田分署を整備するため、さらに地方債を発行したことから、</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年度決算に基づく実質公債費比率は</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0.3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ポイント悪化し、</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11.9</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また、ダム建設に係る債務負担による負担金の支出が平成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で終了したが、公共下水道事業（一部事務組合）や農業集落排水事業の元利償還金への一般会計の負担は、当面、高い水準で推移すると見込まれるため、全体的な元利償還金の減少を目指して今後とも財政の健全化を図る。</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統合中学校にかかる償還が始まった平成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25</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年度及び平成</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年度に減債基金を充当して以来、年間償還元金の</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を新規地方債発行の上限に設定してきたことにより、元利償還金が年々減少してきたため、減債基金は充当せずに公債費の管理を行ってきた。今後見込まれる大型事業へ対応するため、財政状況により基金への積立をしながら管理していく。</a:t>
          </a:r>
          <a:endParaRPr lang="ja-JP" altLang="ja-JP" sz="9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山形県大石田町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年度の将来負担比率は、前年度より</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14.8</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ポイント減少し</a:t>
          </a:r>
          <a:r>
            <a:rPr kumimoji="1" lang="en-US" altLang="ja-JP" sz="900">
              <a:solidFill>
                <a:schemeClr val="dk1"/>
              </a:solidFill>
              <a:effectLst/>
              <a:latin typeface="ＭＳ ゴシック" panose="020B0609070205080204" pitchFamily="49" charset="-128"/>
              <a:ea typeface="ＭＳ ゴシック" panose="020B0609070205080204" pitchFamily="49" charset="-128"/>
              <a:cs typeface="+mn-cs"/>
            </a:rPr>
            <a:t>41.3</a:t>
          </a:r>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900">
            <a:effectLst/>
            <a:latin typeface="ＭＳ ゴシック" panose="020B0609070205080204" pitchFamily="49" charset="-128"/>
            <a:ea typeface="ＭＳ ゴシック" panose="020B0609070205080204" pitchFamily="49" charset="-128"/>
          </a:endParaRPr>
        </a:p>
        <a:p>
          <a:r>
            <a:rPr kumimoji="1" lang="ja-JP" altLang="ja-JP" sz="9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将来負担額のおよそ</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7</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割は地方債残高であるが、これは、第</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6</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次大石田町総合振興計画に基づいて実施してきた道路改良事業や土地区画整理事業などの大型公共事業を実施した結果、大きく膨れ上がったものである。また、地方債残高のおよそ</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29.0</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％を占める臨時財政対策債も大きく影響している。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近年では、平成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22</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年度に開校した大石田中学校の建設事業において多額の地方債を発行したために平成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21</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年度に一時的に現在高が増加したが、それ以降は年々減少してきた。しかし、平成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年に完成した町民交流センター建設事業の財源として多額の地方債を発行したため、平成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年度から平成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29</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年度にかけて、地方債残高が大きく上昇した。</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加えて、令和元年度に</a:t>
          </a:r>
          <a:r>
            <a:rPr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尾花沢市消防署大石田分署の整備を行い、更に地方債の発行を行ったことが数値の増加の要因である。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また、ダム建設に係る債務負担による負担金の支出が平成</a:t>
          </a:r>
          <a:r>
            <a:rPr kumimoji="1" lang="en-US"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27</a:t>
          </a:r>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年度で終了となったが、公共下水道事業（一部事務組合）や農業集落排水事業の地方債残高に対する一般会計の負担が当面高い水準で推移すると見込まれる。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900">
              <a:solidFill>
                <a:sysClr val="windowText" lastClr="000000"/>
              </a:solidFill>
              <a:effectLst/>
              <a:latin typeface="ＭＳ ゴシック" panose="020B0609070205080204" pitchFamily="49" charset="-128"/>
              <a:ea typeface="ＭＳ ゴシック" panose="020B0609070205080204" pitchFamily="49" charset="-128"/>
              <a:cs typeface="+mn-cs"/>
            </a:rPr>
            <a:t>　これらを踏まえ、将来にわたり適正な財政運営が可能となるよう、町の負担縮小に努め、財政の健全化を図る。</a:t>
          </a:r>
          <a:endParaRPr lang="ja-JP" altLang="ja-JP" sz="9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山形県大石田町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基本として財政調整基金から繰り入れを行い財源を確保してきた。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また、これまで</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町立小中学校の統合に伴い、廃校かつ耐震性を満たしていない複数の校舎等の解体工事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、町民交流センターの整備、</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尾花沢市消防署大石田分署の整備</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に取り組んできたが、決算剰余金等を各種基金に積み立て、必要に応じて繰り入れを行いながら事業を行ってきたため、年度間において基金の増減が発生している。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決算剰余金等を優先順位を考慮した上で各種基金に積み立てていく。また、必要に応じ、特定目的基金からの繰り入れを行い、財政調整基金を予算編成に対する不足財源として確保できる額を積み立てながら必要に応じ活用していく。</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・公共施設整備基金：公共施設の大幅な改築や修繕を行う際に充当。</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・ふるさと応援基金：自然と文化を後世に残していくために行われる事業に充当。</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学校建設基金：統合小学校の整備に向け基金を増加させる必要があるため、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億円の積み立てを行った。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・中小企業緊急災害対策等利子補給基金：</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商工業振興資金を借り受ける中小企業者に対し、利子補給金を交付する事業に充当。</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・中小企業小額融資制度等保証料補給金基金：</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商工業振興資金を借り受ける中小企業者に対し、</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保証料</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補給金を交付する事業に充当。</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公共施設整備基金：公共施設の大幅な改築や修繕に充当。令和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年度は今後の大型事業に向け</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0.03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億円の積み立てを行った。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・ふるさと応援基金：返礼及び事務に係る経費を除いた寄附額を、まちづくりの費用に充当した残額を毎年積み立てたことによる増加。</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・学校建設基金：</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統合</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小学校の</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整備</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に向け、起債の償還を行いながら決算剰余金等を積み立てていく。</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・公共施設整備基金：</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統合</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小学校の</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整備</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に向け、起債の償還を行いながら決算剰余金等を積み立てていく。</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扶助費の増額による財源の確保と町の大規模プロジェクトとして町民交流センターの建設</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など</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に取り組んできたことにより減少していたが、令和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年連続の大雪による除排雪経費の大幅な増加に対応した経費が増えたが、特別交付税が増額されたことなどを受け想定額程度まで繰り戻すことが出来た。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これまでは、</a:t>
          </a:r>
          <a:r>
            <a:rPr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億円程度を維持しながら不慮の財源に備えてきたが、平成</a:t>
          </a:r>
          <a:r>
            <a:rPr lang="en-US" altLang="ja-JP" sz="1200">
              <a:solidFill>
                <a:schemeClr val="dk1"/>
              </a:solidFill>
              <a:effectLst/>
              <a:latin typeface="ＭＳ ゴシック" panose="020B0609070205080204" pitchFamily="49" charset="-128"/>
              <a:ea typeface="ＭＳ ゴシック" panose="020B0609070205080204" pitchFamily="49" charset="-128"/>
              <a:cs typeface="+mn-cs"/>
            </a:rPr>
            <a:t>20</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以降の国の緊急経済対策による臨時交付金を活用できたことで、その期間は財政調整基金を取り崩さずに財政運営を行うことができた。しかし、それ以降は、町立小中学校の統合に伴い、廃校となりかつ耐震性を満たしていない複数の校舎等の解体工事を行ったことなどもあり、自主財源の確保が厳しい中で各種事業を実施するため、平成</a:t>
          </a:r>
          <a:r>
            <a:rPr lang="en-US" altLang="ja-JP" sz="1200">
              <a:solidFill>
                <a:schemeClr val="dk1"/>
              </a:solidFill>
              <a:effectLst/>
              <a:latin typeface="ＭＳ ゴシック" panose="020B0609070205080204" pitchFamily="49" charset="-128"/>
              <a:ea typeface="ＭＳ ゴシック" panose="020B0609070205080204" pitchFamily="49" charset="-128"/>
              <a:cs typeface="+mn-cs"/>
            </a:rPr>
            <a:t>24</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年度以降は毎年度財政調整基金を取り崩しながら対応している状況である。</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近年は施策として具体的な減債対策を行っていないため、利子等運用額のみ増加している。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2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繰り上げ償還等不測の事態に備え、現積立額を維持していく。</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平成</a:t>
          </a:r>
          <a:r>
            <a:rPr lang="en-US" altLang="ja-JP" sz="1200">
              <a:solidFill>
                <a:schemeClr val="dk1"/>
              </a:solidFill>
              <a:effectLst/>
              <a:latin typeface="ＭＳ ゴシック" panose="020B0609070205080204" pitchFamily="49" charset="-128"/>
              <a:ea typeface="ＭＳ ゴシック" panose="020B0609070205080204" pitchFamily="49" charset="-128"/>
              <a:cs typeface="+mn-cs"/>
            </a:rPr>
            <a:t>13</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年度まで減債基金を活用して繰上償還を実施してきており、その後、地方債の発行を抑制することによって減債を図ってきた。原則として地方債の新規発行を償還元金の</a:t>
          </a:r>
          <a:r>
            <a:rPr lang="en-US" altLang="ja-JP" sz="1200">
              <a:solidFill>
                <a:schemeClr val="dk1"/>
              </a:solidFill>
              <a:effectLst/>
              <a:latin typeface="ＭＳ ゴシック" panose="020B0609070205080204" pitchFamily="49" charset="-128"/>
              <a:ea typeface="ＭＳ ゴシック" panose="020B0609070205080204" pitchFamily="49" charset="-128"/>
              <a:cs typeface="+mn-cs"/>
            </a:rPr>
            <a:t>2</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分の</a:t>
          </a:r>
          <a:r>
            <a:rPr lang="en-US" altLang="ja-JP" sz="1200">
              <a:solidFill>
                <a:schemeClr val="dk1"/>
              </a:solidFill>
              <a:effectLst/>
              <a:latin typeface="ＭＳ ゴシック" panose="020B0609070205080204" pitchFamily="49" charset="-128"/>
              <a:ea typeface="ＭＳ ゴシック" panose="020B0609070205080204" pitchFamily="49" charset="-128"/>
              <a:cs typeface="+mn-cs"/>
            </a:rPr>
            <a:t>1</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以内とするルールを設定している。また、平成</a:t>
          </a:r>
          <a:r>
            <a:rPr lang="en-US" altLang="ja-JP" sz="1200">
              <a:solidFill>
                <a:schemeClr val="dk1"/>
              </a:solidFill>
              <a:effectLst/>
              <a:latin typeface="ＭＳ ゴシック" panose="020B0609070205080204" pitchFamily="49" charset="-128"/>
              <a:ea typeface="ＭＳ ゴシック" panose="020B0609070205080204" pitchFamily="49" charset="-128"/>
              <a:cs typeface="+mn-cs"/>
            </a:rPr>
            <a:t>19</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年度から平成</a:t>
          </a:r>
          <a:r>
            <a:rPr lang="en-US" altLang="ja-JP" sz="1200">
              <a:solidFill>
                <a:schemeClr val="dk1"/>
              </a:solidFill>
              <a:effectLst/>
              <a:latin typeface="ＭＳ ゴシック" panose="020B0609070205080204" pitchFamily="49" charset="-128"/>
              <a:ea typeface="ＭＳ ゴシック" panose="020B0609070205080204" pitchFamily="49" charset="-128"/>
              <a:cs typeface="+mn-cs"/>
            </a:rPr>
            <a:t>21</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年度にかけては、減債基金や借換債を活用して、公的資金保証金免除繰上償還を行うなどの減債対策を実施してきた。平成</a:t>
          </a:r>
          <a:r>
            <a:rPr lang="en-US" altLang="ja-JP" sz="1200">
              <a:solidFill>
                <a:schemeClr val="dk1"/>
              </a:solidFill>
              <a:effectLst/>
              <a:latin typeface="ＭＳ ゴシック" panose="020B0609070205080204" pitchFamily="49" charset="-128"/>
              <a:ea typeface="ＭＳ ゴシック" panose="020B0609070205080204" pitchFamily="49" charset="-128"/>
              <a:cs typeface="+mn-cs"/>
            </a:rPr>
            <a:t>29</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年に完成した町民交流センターの整備と令和元年度に完成した尾花沢市消防署大石田分署により地方債残高は大きく増加したが、今後は、振興実施計画を基本として計画的な事業実施を図るほか、将来的な減債対策に対応できるよう財政状況を見ながら減債基金を積み立てることも必要である。</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D73CA420-5BF8-4836-8F0B-65E08318E9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12BDA20-5BE5-4131-B96C-0BAE2A04CF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A64E776-B88A-4800-8F2F-A92F8BA3EDF8}"/>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B28C3DA9-22A9-4848-9417-9F543580D7B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7541CA0-4CA0-438C-A52F-CFC86BF35BF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A9AC3340-33FC-4C6D-A617-EC04236A2B4A}"/>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71D8744A-24A9-4FB3-89E9-72F27C4C99DB}"/>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B8FDF28-2407-401F-934F-975703CE2FD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151D2F52-4F0E-4F79-BDB9-20B33A2E2B26}"/>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DAFEF5BB-1025-4C60-BFD3-014017A394D2}"/>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3EEF4EB5-4BE3-4802-BA60-B116A893D17C}"/>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17321B3-5903-4210-80CE-13F47F5130EF}"/>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6,322
6,263
79.54
6,560,393
6,095,095
368,039
3,155,216
5,533,815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B338A3C-7F13-4985-8D6B-E48D4A673B1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81609DB8-B9FC-4490-9EF4-23EAB818488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1F3702C4-3D9A-4167-8296-6DC814C5B91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4502E53-812D-428B-8AA8-5C0C5A70D8D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7088AB5C-5C2D-460F-A814-E5BA92F30A7C}"/>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37BC2F10-4208-4CF1-A0B2-CC06EDC0BFC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B3026C2-9DD7-4FAB-88D3-87919817720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651E994E-173C-4E5D-A244-948902CEF0C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59387FC-8B31-4BFA-8A79-90E492F8EA7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9C482026-C0AB-4704-8ECE-C9652309829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DD5D189F-F6BC-4983-9E89-A3FF1A981F7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1F52129-4268-4C43-A511-2A491C6CB9F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6CFE8FC-5DF0-49FE-B228-171394BB3587}"/>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CEA27E9-65AD-4485-AA09-3F1DC858FDFE}"/>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4867E783-F819-4444-B834-DFF9FD3C784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92709487-DC98-45F8-87FD-176774365F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0D90119-D58B-4049-BC89-5162BD45585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DCB636BD-4B25-46E9-A2D4-999D55911154}"/>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B172662D-6BCB-49B3-8282-D0EB064E3EA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534D928-F3BF-4A28-863D-358A0A1FC73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a:extLst>
            <a:ext uri="{FF2B5EF4-FFF2-40B4-BE49-F238E27FC236}">
              <a16:creationId xmlns:a16="http://schemas.microsoft.com/office/drawing/2014/main" id="{3B466BF2-40C7-4B13-AA66-0AC194D791DA}"/>
            </a:ext>
          </a:extLst>
        </xdr:cNvPr>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F5652617-2657-4ED8-9C9E-C3AB26BEB83E}"/>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F2808FAB-D7D2-4E1B-AE4E-9CD9AEEC4A4C}"/>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EC3C357C-38B3-40FD-B55F-BB323FBD27FE}"/>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63C02FAE-3154-466E-9F57-DEB088E54DF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C80025F-C877-4DFA-A99E-38472F6AFA3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C4DA9936-D3CD-4A1F-A1DB-A439FACDC80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2DB8A066-E5F2-4C28-9ABF-EA33F84C1F3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F462D298-3428-428F-AD73-5C0D4402A08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04DE7B5-B7D1-4C17-BD09-65353187EF5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2BB20088-60AA-41FA-8CB4-26F62308EBF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DC858E8-A31F-420E-989C-F72A314835CF}"/>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9C2F092B-85CC-418C-B724-96AF25535A56}"/>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DCCA970E-70B9-4B15-BB4E-810287C5DE73}"/>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577A3CD-A187-437D-BEDD-D3F402CAF30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chemeClr val="dk1"/>
              </a:solidFill>
              <a:effectLst/>
              <a:latin typeface="+mn-lt"/>
              <a:ea typeface="+mn-ea"/>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ほぼ類似団体平均程度となっている。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それぞれの公共施設について、個別施設計画の見直しを図りながら当該計画に基づいた施設の維持管理を適切に進めていく。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1AC98753-861D-4113-8A6E-DE5314B8CBD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60F81C18-2691-469C-BC27-E4578BC0B321}"/>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CBF6A6F7-B966-472F-98CF-09F6A44ED1F3}"/>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D3D063CC-4727-45D6-A07A-2E1B63C77D47}"/>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F26B6D0F-53D8-437A-BF9E-55C842D63863}"/>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1C3877FC-AEFB-421B-8723-EEA3E4D4E5E4}"/>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C14A5A74-33F4-4F29-8084-62E5EA324E92}"/>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305421E8-3123-4DF4-B2C9-EF1135430DD4}"/>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DAF95421-1828-4C98-B968-B8EF659BC207}"/>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246C5091-28A1-43C9-B195-F017013256BE}"/>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F8CE3D19-3942-473B-A310-A82DD1D32364}"/>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BE7A683A-E269-498A-8637-F76F9D2B74E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46A12BFC-4C59-4E35-BC17-F5B77BD13A5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437A868B-C53F-4BAE-BE27-B0A137624FE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77851</xdr:rowOff>
    </xdr:from>
    <xdr:to>
      <xdr:col>23</xdr:col>
      <xdr:colOff>85090</xdr:colOff>
      <xdr:row>33</xdr:row>
      <xdr:rowOff>15494</xdr:rowOff>
    </xdr:to>
    <xdr:cxnSp macro="">
      <xdr:nvCxnSpPr>
        <xdr:cNvPr id="63" name="直線コネクタ 62">
          <a:extLst>
            <a:ext uri="{FF2B5EF4-FFF2-40B4-BE49-F238E27FC236}">
              <a16:creationId xmlns:a16="http://schemas.microsoft.com/office/drawing/2014/main" id="{8AF833E0-C41C-47BA-ACE9-1169D18C7D29}"/>
            </a:ext>
          </a:extLst>
        </xdr:cNvPr>
        <xdr:cNvCxnSpPr/>
      </xdr:nvCxnSpPr>
      <xdr:spPr>
        <a:xfrm flipV="1">
          <a:off x="4760595" y="5307076"/>
          <a:ext cx="1270" cy="1137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19321</xdr:rowOff>
    </xdr:from>
    <xdr:ext cx="405111" cy="259045"/>
    <xdr:sp macro="" textlink="">
      <xdr:nvSpPr>
        <xdr:cNvPr id="64" name="有形固定資産減価償却率最小値テキスト">
          <a:extLst>
            <a:ext uri="{FF2B5EF4-FFF2-40B4-BE49-F238E27FC236}">
              <a16:creationId xmlns:a16="http://schemas.microsoft.com/office/drawing/2014/main" id="{FDE692B3-23DC-450F-A200-F6254AE4A48B}"/>
            </a:ext>
          </a:extLst>
        </xdr:cNvPr>
        <xdr:cNvSpPr txBox="1"/>
      </xdr:nvSpPr>
      <xdr:spPr>
        <a:xfrm>
          <a:off x="4813300" y="6448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15494</xdr:rowOff>
    </xdr:from>
    <xdr:to>
      <xdr:col>23</xdr:col>
      <xdr:colOff>174625</xdr:colOff>
      <xdr:row>33</xdr:row>
      <xdr:rowOff>15494</xdr:rowOff>
    </xdr:to>
    <xdr:cxnSp macro="">
      <xdr:nvCxnSpPr>
        <xdr:cNvPr id="65" name="直線コネクタ 64">
          <a:extLst>
            <a:ext uri="{FF2B5EF4-FFF2-40B4-BE49-F238E27FC236}">
              <a16:creationId xmlns:a16="http://schemas.microsoft.com/office/drawing/2014/main" id="{826873A4-B17C-40F1-9FF9-D649BC620DB5}"/>
            </a:ext>
          </a:extLst>
        </xdr:cNvPr>
        <xdr:cNvCxnSpPr/>
      </xdr:nvCxnSpPr>
      <xdr:spPr>
        <a:xfrm>
          <a:off x="4673600" y="6444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24528</xdr:rowOff>
    </xdr:from>
    <xdr:ext cx="405111" cy="259045"/>
    <xdr:sp macro="" textlink="">
      <xdr:nvSpPr>
        <xdr:cNvPr id="66" name="有形固定資産減価償却率最大値テキスト">
          <a:extLst>
            <a:ext uri="{FF2B5EF4-FFF2-40B4-BE49-F238E27FC236}">
              <a16:creationId xmlns:a16="http://schemas.microsoft.com/office/drawing/2014/main" id="{7E149DF5-7706-4D63-A38D-29B017740AB2}"/>
            </a:ext>
          </a:extLst>
        </xdr:cNvPr>
        <xdr:cNvSpPr txBox="1"/>
      </xdr:nvSpPr>
      <xdr:spPr>
        <a:xfrm>
          <a:off x="4813300" y="5082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77851</xdr:rowOff>
    </xdr:from>
    <xdr:to>
      <xdr:col>23</xdr:col>
      <xdr:colOff>174625</xdr:colOff>
      <xdr:row>26</xdr:row>
      <xdr:rowOff>77851</xdr:rowOff>
    </xdr:to>
    <xdr:cxnSp macro="">
      <xdr:nvCxnSpPr>
        <xdr:cNvPr id="67" name="直線コネクタ 66">
          <a:extLst>
            <a:ext uri="{FF2B5EF4-FFF2-40B4-BE49-F238E27FC236}">
              <a16:creationId xmlns:a16="http://schemas.microsoft.com/office/drawing/2014/main" id="{B195A9AE-E08B-4204-9905-9B1095874294}"/>
            </a:ext>
          </a:extLst>
        </xdr:cNvPr>
        <xdr:cNvCxnSpPr/>
      </xdr:nvCxnSpPr>
      <xdr:spPr>
        <a:xfrm>
          <a:off x="4673600" y="5307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26941</xdr:rowOff>
    </xdr:from>
    <xdr:ext cx="405111" cy="259045"/>
    <xdr:sp macro="" textlink="">
      <xdr:nvSpPr>
        <xdr:cNvPr id="68" name="有形固定資産減価償却率平均値テキスト">
          <a:extLst>
            <a:ext uri="{FF2B5EF4-FFF2-40B4-BE49-F238E27FC236}">
              <a16:creationId xmlns:a16="http://schemas.microsoft.com/office/drawing/2014/main" id="{BC95B39B-9FAA-46F5-919D-D295533955A4}"/>
            </a:ext>
          </a:extLst>
        </xdr:cNvPr>
        <xdr:cNvSpPr txBox="1"/>
      </xdr:nvSpPr>
      <xdr:spPr>
        <a:xfrm>
          <a:off x="4813300" y="57705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4064</xdr:rowOff>
    </xdr:from>
    <xdr:to>
      <xdr:col>23</xdr:col>
      <xdr:colOff>136525</xdr:colOff>
      <xdr:row>30</xdr:row>
      <xdr:rowOff>105664</xdr:rowOff>
    </xdr:to>
    <xdr:sp macro="" textlink="">
      <xdr:nvSpPr>
        <xdr:cNvPr id="69" name="フローチャート: 判断 68">
          <a:extLst>
            <a:ext uri="{FF2B5EF4-FFF2-40B4-BE49-F238E27FC236}">
              <a16:creationId xmlns:a16="http://schemas.microsoft.com/office/drawing/2014/main" id="{40B1FB69-BF4D-47BB-8FAA-5FD60B54788F}"/>
            </a:ext>
          </a:extLst>
        </xdr:cNvPr>
        <xdr:cNvSpPr/>
      </xdr:nvSpPr>
      <xdr:spPr>
        <a:xfrm>
          <a:off x="47117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156083</xdr:rowOff>
    </xdr:from>
    <xdr:to>
      <xdr:col>19</xdr:col>
      <xdr:colOff>187325</xdr:colOff>
      <xdr:row>30</xdr:row>
      <xdr:rowOff>86233</xdr:rowOff>
    </xdr:to>
    <xdr:sp macro="" textlink="">
      <xdr:nvSpPr>
        <xdr:cNvPr id="70" name="フローチャート: 判断 69">
          <a:extLst>
            <a:ext uri="{FF2B5EF4-FFF2-40B4-BE49-F238E27FC236}">
              <a16:creationId xmlns:a16="http://schemas.microsoft.com/office/drawing/2014/main" id="{21F0B289-A5B4-445D-9E8F-B17097EBABE3}"/>
            </a:ext>
          </a:extLst>
        </xdr:cNvPr>
        <xdr:cNvSpPr/>
      </xdr:nvSpPr>
      <xdr:spPr>
        <a:xfrm>
          <a:off x="4000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108585</xdr:rowOff>
    </xdr:from>
    <xdr:to>
      <xdr:col>15</xdr:col>
      <xdr:colOff>187325</xdr:colOff>
      <xdr:row>30</xdr:row>
      <xdr:rowOff>38735</xdr:rowOff>
    </xdr:to>
    <xdr:sp macro="" textlink="">
      <xdr:nvSpPr>
        <xdr:cNvPr id="71" name="フローチャート: 判断 70">
          <a:extLst>
            <a:ext uri="{FF2B5EF4-FFF2-40B4-BE49-F238E27FC236}">
              <a16:creationId xmlns:a16="http://schemas.microsoft.com/office/drawing/2014/main" id="{65959FB3-78B9-44FE-8A25-7219E14DB907}"/>
            </a:ext>
          </a:extLst>
        </xdr:cNvPr>
        <xdr:cNvSpPr/>
      </xdr:nvSpPr>
      <xdr:spPr>
        <a:xfrm>
          <a:off x="3238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82677</xdr:rowOff>
    </xdr:from>
    <xdr:to>
      <xdr:col>11</xdr:col>
      <xdr:colOff>187325</xdr:colOff>
      <xdr:row>30</xdr:row>
      <xdr:rowOff>12827</xdr:rowOff>
    </xdr:to>
    <xdr:sp macro="" textlink="">
      <xdr:nvSpPr>
        <xdr:cNvPr id="72" name="フローチャート: 判断 71">
          <a:extLst>
            <a:ext uri="{FF2B5EF4-FFF2-40B4-BE49-F238E27FC236}">
              <a16:creationId xmlns:a16="http://schemas.microsoft.com/office/drawing/2014/main" id="{078ABF7B-CEE6-409B-BEAE-00DED8BE65A3}"/>
            </a:ext>
          </a:extLst>
        </xdr:cNvPr>
        <xdr:cNvSpPr/>
      </xdr:nvSpPr>
      <xdr:spPr>
        <a:xfrm>
          <a:off x="2476500" y="5826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48133</xdr:rowOff>
    </xdr:from>
    <xdr:to>
      <xdr:col>7</xdr:col>
      <xdr:colOff>187325</xdr:colOff>
      <xdr:row>29</xdr:row>
      <xdr:rowOff>149733</xdr:rowOff>
    </xdr:to>
    <xdr:sp macro="" textlink="">
      <xdr:nvSpPr>
        <xdr:cNvPr id="73" name="フローチャート: 判断 72">
          <a:extLst>
            <a:ext uri="{FF2B5EF4-FFF2-40B4-BE49-F238E27FC236}">
              <a16:creationId xmlns:a16="http://schemas.microsoft.com/office/drawing/2014/main" id="{AFFA82A4-6461-4207-A2E3-C82476C22605}"/>
            </a:ext>
          </a:extLst>
        </xdr:cNvPr>
        <xdr:cNvSpPr/>
      </xdr:nvSpPr>
      <xdr:spPr>
        <a:xfrm>
          <a:off x="1714500" y="579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12436226-31D8-44BD-BA81-061F5CCFA0E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1F33A2DF-752B-4E8C-B544-38683FF04A7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D0A3EED-72CE-4BAE-8D40-C68E226833F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2280C2E2-650E-4FC0-9BE3-0C11E4BEED0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BF4C493-F083-4CD8-873F-B3A20D54D44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32131</xdr:rowOff>
    </xdr:from>
    <xdr:to>
      <xdr:col>23</xdr:col>
      <xdr:colOff>136525</xdr:colOff>
      <xdr:row>30</xdr:row>
      <xdr:rowOff>133731</xdr:rowOff>
    </xdr:to>
    <xdr:sp macro="" textlink="">
      <xdr:nvSpPr>
        <xdr:cNvPr id="79" name="楕円 78">
          <a:extLst>
            <a:ext uri="{FF2B5EF4-FFF2-40B4-BE49-F238E27FC236}">
              <a16:creationId xmlns:a16="http://schemas.microsoft.com/office/drawing/2014/main" id="{9F9E8CE9-4C52-470F-A838-7B5068C2B6C3}"/>
            </a:ext>
          </a:extLst>
        </xdr:cNvPr>
        <xdr:cNvSpPr/>
      </xdr:nvSpPr>
      <xdr:spPr>
        <a:xfrm>
          <a:off x="4711700" y="594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10558</xdr:rowOff>
    </xdr:from>
    <xdr:ext cx="405111" cy="259045"/>
    <xdr:sp macro="" textlink="">
      <xdr:nvSpPr>
        <xdr:cNvPr id="80" name="有形固定資産減価償却率該当値テキスト">
          <a:extLst>
            <a:ext uri="{FF2B5EF4-FFF2-40B4-BE49-F238E27FC236}">
              <a16:creationId xmlns:a16="http://schemas.microsoft.com/office/drawing/2014/main" id="{C639309E-24D7-427C-8761-F1FB80D607CC}"/>
            </a:ext>
          </a:extLst>
        </xdr:cNvPr>
        <xdr:cNvSpPr txBox="1"/>
      </xdr:nvSpPr>
      <xdr:spPr>
        <a:xfrm>
          <a:off x="4813300" y="5925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32131</xdr:rowOff>
    </xdr:from>
    <xdr:to>
      <xdr:col>19</xdr:col>
      <xdr:colOff>187325</xdr:colOff>
      <xdr:row>30</xdr:row>
      <xdr:rowOff>133731</xdr:rowOff>
    </xdr:to>
    <xdr:sp macro="" textlink="">
      <xdr:nvSpPr>
        <xdr:cNvPr id="81" name="楕円 80">
          <a:extLst>
            <a:ext uri="{FF2B5EF4-FFF2-40B4-BE49-F238E27FC236}">
              <a16:creationId xmlns:a16="http://schemas.microsoft.com/office/drawing/2014/main" id="{9835AFAE-7F1E-4412-9CCC-0780E4A96119}"/>
            </a:ext>
          </a:extLst>
        </xdr:cNvPr>
        <xdr:cNvSpPr/>
      </xdr:nvSpPr>
      <xdr:spPr>
        <a:xfrm>
          <a:off x="4000500" y="594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82931</xdr:rowOff>
    </xdr:from>
    <xdr:to>
      <xdr:col>23</xdr:col>
      <xdr:colOff>85725</xdr:colOff>
      <xdr:row>30</xdr:row>
      <xdr:rowOff>82931</xdr:rowOff>
    </xdr:to>
    <xdr:cxnSp macro="">
      <xdr:nvCxnSpPr>
        <xdr:cNvPr id="82" name="直線コネクタ 81">
          <a:extLst>
            <a:ext uri="{FF2B5EF4-FFF2-40B4-BE49-F238E27FC236}">
              <a16:creationId xmlns:a16="http://schemas.microsoft.com/office/drawing/2014/main" id="{16ADF47F-34DB-46F2-BB9B-37611CA09E45}"/>
            </a:ext>
          </a:extLst>
        </xdr:cNvPr>
        <xdr:cNvCxnSpPr/>
      </xdr:nvCxnSpPr>
      <xdr:spPr>
        <a:xfrm>
          <a:off x="4051300" y="5997956"/>
          <a:ext cx="711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52451</xdr:rowOff>
    </xdr:from>
    <xdr:to>
      <xdr:col>15</xdr:col>
      <xdr:colOff>187325</xdr:colOff>
      <xdr:row>29</xdr:row>
      <xdr:rowOff>154051</xdr:rowOff>
    </xdr:to>
    <xdr:sp macro="" textlink="">
      <xdr:nvSpPr>
        <xdr:cNvPr id="83" name="楕円 82">
          <a:extLst>
            <a:ext uri="{FF2B5EF4-FFF2-40B4-BE49-F238E27FC236}">
              <a16:creationId xmlns:a16="http://schemas.microsoft.com/office/drawing/2014/main" id="{0FDBCD6B-B09D-4940-8657-37701868DA0F}"/>
            </a:ext>
          </a:extLst>
        </xdr:cNvPr>
        <xdr:cNvSpPr/>
      </xdr:nvSpPr>
      <xdr:spPr>
        <a:xfrm>
          <a:off x="3238500" y="5796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103251</xdr:rowOff>
    </xdr:from>
    <xdr:to>
      <xdr:col>19</xdr:col>
      <xdr:colOff>136525</xdr:colOff>
      <xdr:row>30</xdr:row>
      <xdr:rowOff>82931</xdr:rowOff>
    </xdr:to>
    <xdr:cxnSp macro="">
      <xdr:nvCxnSpPr>
        <xdr:cNvPr id="84" name="直線コネクタ 83">
          <a:extLst>
            <a:ext uri="{FF2B5EF4-FFF2-40B4-BE49-F238E27FC236}">
              <a16:creationId xmlns:a16="http://schemas.microsoft.com/office/drawing/2014/main" id="{DEF08C20-947C-4224-A2CF-9A21BD25FC8F}"/>
            </a:ext>
          </a:extLst>
        </xdr:cNvPr>
        <xdr:cNvCxnSpPr/>
      </xdr:nvCxnSpPr>
      <xdr:spPr>
        <a:xfrm>
          <a:off x="3289300" y="5846826"/>
          <a:ext cx="762000" cy="151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102760</xdr:rowOff>
    </xdr:from>
    <xdr:ext cx="405111" cy="259045"/>
    <xdr:sp macro="" textlink="">
      <xdr:nvSpPr>
        <xdr:cNvPr id="85" name="n_1aveValue有形固定資産減価償却率">
          <a:extLst>
            <a:ext uri="{FF2B5EF4-FFF2-40B4-BE49-F238E27FC236}">
              <a16:creationId xmlns:a16="http://schemas.microsoft.com/office/drawing/2014/main" id="{05CF5F7F-5351-4AEC-8767-FED9F01AB116}"/>
            </a:ext>
          </a:extLst>
        </xdr:cNvPr>
        <xdr:cNvSpPr txBox="1"/>
      </xdr:nvSpPr>
      <xdr:spPr>
        <a:xfrm>
          <a:off x="3836044" y="5674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29862</xdr:rowOff>
    </xdr:from>
    <xdr:ext cx="405111" cy="259045"/>
    <xdr:sp macro="" textlink="">
      <xdr:nvSpPr>
        <xdr:cNvPr id="86" name="n_2aveValue有形固定資産減価償却率">
          <a:extLst>
            <a:ext uri="{FF2B5EF4-FFF2-40B4-BE49-F238E27FC236}">
              <a16:creationId xmlns:a16="http://schemas.microsoft.com/office/drawing/2014/main" id="{DEA40999-AF96-48C6-AAEC-C1B16EBBC8CC}"/>
            </a:ext>
          </a:extLst>
        </xdr:cNvPr>
        <xdr:cNvSpPr txBox="1"/>
      </xdr:nvSpPr>
      <xdr:spPr>
        <a:xfrm>
          <a:off x="3086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29354</xdr:rowOff>
    </xdr:from>
    <xdr:ext cx="405111" cy="259045"/>
    <xdr:sp macro="" textlink="">
      <xdr:nvSpPr>
        <xdr:cNvPr id="87" name="n_3aveValue有形固定資産減価償却率">
          <a:extLst>
            <a:ext uri="{FF2B5EF4-FFF2-40B4-BE49-F238E27FC236}">
              <a16:creationId xmlns:a16="http://schemas.microsoft.com/office/drawing/2014/main" id="{5AF382A5-C2B3-41FD-BC16-9F774064DFE0}"/>
            </a:ext>
          </a:extLst>
        </xdr:cNvPr>
        <xdr:cNvSpPr txBox="1"/>
      </xdr:nvSpPr>
      <xdr:spPr>
        <a:xfrm>
          <a:off x="2324744" y="5601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166260</xdr:rowOff>
    </xdr:from>
    <xdr:ext cx="405111" cy="259045"/>
    <xdr:sp macro="" textlink="">
      <xdr:nvSpPr>
        <xdr:cNvPr id="88" name="n_4aveValue有形固定資産減価償却率">
          <a:extLst>
            <a:ext uri="{FF2B5EF4-FFF2-40B4-BE49-F238E27FC236}">
              <a16:creationId xmlns:a16="http://schemas.microsoft.com/office/drawing/2014/main" id="{18C1721C-0A7C-4EC4-A2B9-BD6B259690B3}"/>
            </a:ext>
          </a:extLst>
        </xdr:cNvPr>
        <xdr:cNvSpPr txBox="1"/>
      </xdr:nvSpPr>
      <xdr:spPr>
        <a:xfrm>
          <a:off x="1562744" y="5566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124858</xdr:rowOff>
    </xdr:from>
    <xdr:ext cx="405111" cy="259045"/>
    <xdr:sp macro="" textlink="">
      <xdr:nvSpPr>
        <xdr:cNvPr id="89" name="n_1mainValue有形固定資産減価償却率">
          <a:extLst>
            <a:ext uri="{FF2B5EF4-FFF2-40B4-BE49-F238E27FC236}">
              <a16:creationId xmlns:a16="http://schemas.microsoft.com/office/drawing/2014/main" id="{B8F4B442-D7F6-43F2-B669-C4092F01A652}"/>
            </a:ext>
          </a:extLst>
        </xdr:cNvPr>
        <xdr:cNvSpPr txBox="1"/>
      </xdr:nvSpPr>
      <xdr:spPr>
        <a:xfrm>
          <a:off x="3836044" y="6039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170578</xdr:rowOff>
    </xdr:from>
    <xdr:ext cx="405111" cy="259045"/>
    <xdr:sp macro="" textlink="">
      <xdr:nvSpPr>
        <xdr:cNvPr id="90" name="n_2mainValue有形固定資産減価償却率">
          <a:extLst>
            <a:ext uri="{FF2B5EF4-FFF2-40B4-BE49-F238E27FC236}">
              <a16:creationId xmlns:a16="http://schemas.microsoft.com/office/drawing/2014/main" id="{0528E45E-483C-415F-BC35-45A2A3ADB0DF}"/>
            </a:ext>
          </a:extLst>
        </xdr:cNvPr>
        <xdr:cNvSpPr txBox="1"/>
      </xdr:nvSpPr>
      <xdr:spPr>
        <a:xfrm>
          <a:off x="3086744" y="5571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1" name="正方形/長方形 90">
          <a:extLst>
            <a:ext uri="{FF2B5EF4-FFF2-40B4-BE49-F238E27FC236}">
              <a16:creationId xmlns:a16="http://schemas.microsoft.com/office/drawing/2014/main" id="{07540DA1-B7D9-4C30-8971-2F6D68A206F3}"/>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2" name="正方形/長方形 91">
          <a:extLst>
            <a:ext uri="{FF2B5EF4-FFF2-40B4-BE49-F238E27FC236}">
              <a16:creationId xmlns:a16="http://schemas.microsoft.com/office/drawing/2014/main" id="{66543A0C-C625-405C-902A-3889551C16D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3" name="正方形/長方形 92">
          <a:extLst>
            <a:ext uri="{FF2B5EF4-FFF2-40B4-BE49-F238E27FC236}">
              <a16:creationId xmlns:a16="http://schemas.microsoft.com/office/drawing/2014/main" id="{90E62D89-AA06-4966-8DAA-71B595F5D5A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[ 449.7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4" name="正方形/長方形 93">
          <a:extLst>
            <a:ext uri="{FF2B5EF4-FFF2-40B4-BE49-F238E27FC236}">
              <a16:creationId xmlns:a16="http://schemas.microsoft.com/office/drawing/2014/main" id="{7E3511F2-C721-4F90-8BC1-3A6D0EADE7C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5" name="正方形/長方形 94">
          <a:extLst>
            <a:ext uri="{FF2B5EF4-FFF2-40B4-BE49-F238E27FC236}">
              <a16:creationId xmlns:a16="http://schemas.microsoft.com/office/drawing/2014/main" id="{C9C0076B-ABF0-43B7-BE32-69AC264695B1}"/>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6" name="正方形/長方形 95">
          <a:extLst>
            <a:ext uri="{FF2B5EF4-FFF2-40B4-BE49-F238E27FC236}">
              <a16:creationId xmlns:a16="http://schemas.microsoft.com/office/drawing/2014/main" id="{BAB02109-C8FF-4022-99D7-CD58447393A9}"/>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7" name="正方形/長方形 96">
          <a:extLst>
            <a:ext uri="{FF2B5EF4-FFF2-40B4-BE49-F238E27FC236}">
              <a16:creationId xmlns:a16="http://schemas.microsoft.com/office/drawing/2014/main" id="{9281B32B-49FA-478D-B9CB-13CE28171DB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98" name="正方形/長方形 97">
          <a:extLst>
            <a:ext uri="{FF2B5EF4-FFF2-40B4-BE49-F238E27FC236}">
              <a16:creationId xmlns:a16="http://schemas.microsoft.com/office/drawing/2014/main" id="{C7D33897-C44D-4E2F-8CDA-59BA27E89D5F}"/>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99" name="正方形/長方形 98">
          <a:extLst>
            <a:ext uri="{FF2B5EF4-FFF2-40B4-BE49-F238E27FC236}">
              <a16:creationId xmlns:a16="http://schemas.microsoft.com/office/drawing/2014/main" id="{3EB29720-E04A-474E-B643-77518C56E0D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0" name="正方形/長方形 99">
          <a:extLst>
            <a:ext uri="{FF2B5EF4-FFF2-40B4-BE49-F238E27FC236}">
              <a16:creationId xmlns:a16="http://schemas.microsoft.com/office/drawing/2014/main" id="{08A24740-FB3B-423A-82A2-B344AF7BD61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1" name="正方形/長方形 100">
          <a:extLst>
            <a:ext uri="{FF2B5EF4-FFF2-40B4-BE49-F238E27FC236}">
              <a16:creationId xmlns:a16="http://schemas.microsoft.com/office/drawing/2014/main" id="{C8266FF8-D13D-4E27-8BD5-25F4BD3BAB1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2" name="正方形/長方形 101">
          <a:extLst>
            <a:ext uri="{FF2B5EF4-FFF2-40B4-BE49-F238E27FC236}">
              <a16:creationId xmlns:a16="http://schemas.microsoft.com/office/drawing/2014/main" id="{269ABDB7-5E2A-4739-8000-ED27302ECF38}"/>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3" name="テキスト ボックス 102">
          <a:extLst>
            <a:ext uri="{FF2B5EF4-FFF2-40B4-BE49-F238E27FC236}">
              <a16:creationId xmlns:a16="http://schemas.microsoft.com/office/drawing/2014/main" id="{932AB34C-8CB8-4FA3-823D-6A8732483062}"/>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以前の大型公共事業の償還がここ数年で順次終了し、元利償還金が年々減少してきたが、平成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年度完成の町民交流センター整備事業において、総事業費のおよそ</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割となる</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億円の地方債を発行したため、地方債現在高が大きく増加した。</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その元金償還も令和元年度から始まり、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償還のピークを迎え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てい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ものの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今後も大型事業が予定されていることから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更なる実質公債費比率の上昇が見込まれるため、全体的な元利償還金の減少を目指しつつ、町の負担縮小に努めて財政の健全化を図っていく必要がある。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4" name="テキスト ボックス 103">
          <a:extLst>
            <a:ext uri="{FF2B5EF4-FFF2-40B4-BE49-F238E27FC236}">
              <a16:creationId xmlns:a16="http://schemas.microsoft.com/office/drawing/2014/main" id="{893987E6-DDA4-4A19-8763-798B10B29106}"/>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5" name="直線コネクタ 104">
          <a:extLst>
            <a:ext uri="{FF2B5EF4-FFF2-40B4-BE49-F238E27FC236}">
              <a16:creationId xmlns:a16="http://schemas.microsoft.com/office/drawing/2014/main" id="{3B93EA25-D5AD-479F-8D9D-281C86CCA7B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06" name="テキスト ボックス 105">
          <a:extLst>
            <a:ext uri="{FF2B5EF4-FFF2-40B4-BE49-F238E27FC236}">
              <a16:creationId xmlns:a16="http://schemas.microsoft.com/office/drawing/2014/main" id="{EC57C352-7BE1-493B-8906-606417BEDF4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07" name="直線コネクタ 106">
          <a:extLst>
            <a:ext uri="{FF2B5EF4-FFF2-40B4-BE49-F238E27FC236}">
              <a16:creationId xmlns:a16="http://schemas.microsoft.com/office/drawing/2014/main" id="{0800FB1D-A845-451C-AE50-D6E4EBC86C96}"/>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08" name="テキスト ボックス 107">
          <a:extLst>
            <a:ext uri="{FF2B5EF4-FFF2-40B4-BE49-F238E27FC236}">
              <a16:creationId xmlns:a16="http://schemas.microsoft.com/office/drawing/2014/main" id="{D7F41562-99F4-42F9-8A9E-35FDC3A3F809}"/>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09" name="直線コネクタ 108">
          <a:extLst>
            <a:ext uri="{FF2B5EF4-FFF2-40B4-BE49-F238E27FC236}">
              <a16:creationId xmlns:a16="http://schemas.microsoft.com/office/drawing/2014/main" id="{D7EE8FD8-01CF-4DC5-AADD-FD1C70A71AA1}"/>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0" name="テキスト ボックス 109">
          <a:extLst>
            <a:ext uri="{FF2B5EF4-FFF2-40B4-BE49-F238E27FC236}">
              <a16:creationId xmlns:a16="http://schemas.microsoft.com/office/drawing/2014/main" id="{0884FC90-F16A-4B49-8B79-09D04A5F00FB}"/>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1" name="直線コネクタ 110">
          <a:extLst>
            <a:ext uri="{FF2B5EF4-FFF2-40B4-BE49-F238E27FC236}">
              <a16:creationId xmlns:a16="http://schemas.microsoft.com/office/drawing/2014/main" id="{CB6EBD4B-5C10-4F82-A57A-BE26F63DFA4D}"/>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2" name="テキスト ボックス 111">
          <a:extLst>
            <a:ext uri="{FF2B5EF4-FFF2-40B4-BE49-F238E27FC236}">
              <a16:creationId xmlns:a16="http://schemas.microsoft.com/office/drawing/2014/main" id="{FDAF63EE-0B60-4D70-9DE2-E9C2D382F68D}"/>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3" name="直線コネクタ 112">
          <a:extLst>
            <a:ext uri="{FF2B5EF4-FFF2-40B4-BE49-F238E27FC236}">
              <a16:creationId xmlns:a16="http://schemas.microsoft.com/office/drawing/2014/main" id="{B81B74B0-55AD-4301-9372-A27AD8C05D5E}"/>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4" name="テキスト ボックス 113">
          <a:extLst>
            <a:ext uri="{FF2B5EF4-FFF2-40B4-BE49-F238E27FC236}">
              <a16:creationId xmlns:a16="http://schemas.microsoft.com/office/drawing/2014/main" id="{F03C4E23-8CBD-4DA4-BD69-58D96822DE4C}"/>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5" name="直線コネクタ 114">
          <a:extLst>
            <a:ext uri="{FF2B5EF4-FFF2-40B4-BE49-F238E27FC236}">
              <a16:creationId xmlns:a16="http://schemas.microsoft.com/office/drawing/2014/main" id="{E7497CCA-4B39-4372-AF67-FD0BE70B01FA}"/>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16" name="テキスト ボックス 115">
          <a:extLst>
            <a:ext uri="{FF2B5EF4-FFF2-40B4-BE49-F238E27FC236}">
              <a16:creationId xmlns:a16="http://schemas.microsoft.com/office/drawing/2014/main" id="{D494D637-C0D4-4CF3-AD71-088690489CD2}"/>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17" name="直線コネクタ 116">
          <a:extLst>
            <a:ext uri="{FF2B5EF4-FFF2-40B4-BE49-F238E27FC236}">
              <a16:creationId xmlns:a16="http://schemas.microsoft.com/office/drawing/2014/main" id="{1D2F2225-E15E-48B3-AD22-D953B6247B14}"/>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18" name="テキスト ボックス 117">
          <a:extLst>
            <a:ext uri="{FF2B5EF4-FFF2-40B4-BE49-F238E27FC236}">
              <a16:creationId xmlns:a16="http://schemas.microsoft.com/office/drawing/2014/main" id="{3837B316-E925-4325-8A1F-00A86252C8C8}"/>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9" name="直線コネクタ 118">
          <a:extLst>
            <a:ext uri="{FF2B5EF4-FFF2-40B4-BE49-F238E27FC236}">
              <a16:creationId xmlns:a16="http://schemas.microsoft.com/office/drawing/2014/main" id="{D22A3489-FEC6-4C9E-B71A-1F5789A7EDF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債務償還比率グラフ枠">
          <a:extLst>
            <a:ext uri="{FF2B5EF4-FFF2-40B4-BE49-F238E27FC236}">
              <a16:creationId xmlns:a16="http://schemas.microsoft.com/office/drawing/2014/main" id="{893DB9E9-83A9-435E-8A09-82FC8D78DF1E}"/>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148463</xdr:rowOff>
    </xdr:to>
    <xdr:cxnSp macro="">
      <xdr:nvCxnSpPr>
        <xdr:cNvPr id="121" name="直線コネクタ 120">
          <a:extLst>
            <a:ext uri="{FF2B5EF4-FFF2-40B4-BE49-F238E27FC236}">
              <a16:creationId xmlns:a16="http://schemas.microsoft.com/office/drawing/2014/main" id="{4036EB71-1953-4949-9573-F13688FADDD7}"/>
            </a:ext>
          </a:extLst>
        </xdr:cNvPr>
        <xdr:cNvCxnSpPr/>
      </xdr:nvCxnSpPr>
      <xdr:spPr>
        <a:xfrm flipV="1">
          <a:off x="14793595" y="5261428"/>
          <a:ext cx="1269" cy="1487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152290</xdr:rowOff>
    </xdr:from>
    <xdr:ext cx="469744" cy="259045"/>
    <xdr:sp macro="" textlink="">
      <xdr:nvSpPr>
        <xdr:cNvPr id="122" name="債務償還比率最小値テキスト">
          <a:extLst>
            <a:ext uri="{FF2B5EF4-FFF2-40B4-BE49-F238E27FC236}">
              <a16:creationId xmlns:a16="http://schemas.microsoft.com/office/drawing/2014/main" id="{EC43798F-C6FA-49BA-8B5B-13401E28B68A}"/>
            </a:ext>
          </a:extLst>
        </xdr:cNvPr>
        <xdr:cNvSpPr txBox="1"/>
      </xdr:nvSpPr>
      <xdr:spPr>
        <a:xfrm>
          <a:off x="14846300" y="6753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148463</xdr:rowOff>
    </xdr:from>
    <xdr:to>
      <xdr:col>76</xdr:col>
      <xdr:colOff>111125</xdr:colOff>
      <xdr:row>34</xdr:row>
      <xdr:rowOff>148463</xdr:rowOff>
    </xdr:to>
    <xdr:cxnSp macro="">
      <xdr:nvCxnSpPr>
        <xdr:cNvPr id="123" name="直線コネクタ 122">
          <a:extLst>
            <a:ext uri="{FF2B5EF4-FFF2-40B4-BE49-F238E27FC236}">
              <a16:creationId xmlns:a16="http://schemas.microsoft.com/office/drawing/2014/main" id="{400A139C-FC01-4DD6-8AB1-6217915AA14C}"/>
            </a:ext>
          </a:extLst>
        </xdr:cNvPr>
        <xdr:cNvCxnSpPr/>
      </xdr:nvCxnSpPr>
      <xdr:spPr>
        <a:xfrm>
          <a:off x="14706600" y="6749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24" name="債務償還比率最大値テキスト">
          <a:extLst>
            <a:ext uri="{FF2B5EF4-FFF2-40B4-BE49-F238E27FC236}">
              <a16:creationId xmlns:a16="http://schemas.microsoft.com/office/drawing/2014/main" id="{4575CFE0-7292-41E8-AC17-5088CFB36F76}"/>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25" name="直線コネクタ 124">
          <a:extLst>
            <a:ext uri="{FF2B5EF4-FFF2-40B4-BE49-F238E27FC236}">
              <a16:creationId xmlns:a16="http://schemas.microsoft.com/office/drawing/2014/main" id="{0818B6E6-B8FA-42C6-9B6F-605F34B78D2C}"/>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3927</xdr:rowOff>
    </xdr:from>
    <xdr:ext cx="469744" cy="259045"/>
    <xdr:sp macro="" textlink="">
      <xdr:nvSpPr>
        <xdr:cNvPr id="126" name="債務償還比率平均値テキスト">
          <a:extLst>
            <a:ext uri="{FF2B5EF4-FFF2-40B4-BE49-F238E27FC236}">
              <a16:creationId xmlns:a16="http://schemas.microsoft.com/office/drawing/2014/main" id="{A4FC1747-A6CB-48FD-9504-F60ABC670D6C}"/>
            </a:ext>
          </a:extLst>
        </xdr:cNvPr>
        <xdr:cNvSpPr txBox="1"/>
      </xdr:nvSpPr>
      <xdr:spPr>
        <a:xfrm>
          <a:off x="14846300" y="55760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152500</xdr:rowOff>
    </xdr:from>
    <xdr:to>
      <xdr:col>76</xdr:col>
      <xdr:colOff>73025</xdr:colOff>
      <xdr:row>29</xdr:row>
      <xdr:rowOff>82650</xdr:rowOff>
    </xdr:to>
    <xdr:sp macro="" textlink="">
      <xdr:nvSpPr>
        <xdr:cNvPr id="127" name="フローチャート: 判断 126">
          <a:extLst>
            <a:ext uri="{FF2B5EF4-FFF2-40B4-BE49-F238E27FC236}">
              <a16:creationId xmlns:a16="http://schemas.microsoft.com/office/drawing/2014/main" id="{5320EBF6-D313-4465-A731-43C67629B83D}"/>
            </a:ext>
          </a:extLst>
        </xdr:cNvPr>
        <xdr:cNvSpPr/>
      </xdr:nvSpPr>
      <xdr:spPr>
        <a:xfrm>
          <a:off x="147447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137695</xdr:rowOff>
    </xdr:from>
    <xdr:to>
      <xdr:col>72</xdr:col>
      <xdr:colOff>123825</xdr:colOff>
      <xdr:row>29</xdr:row>
      <xdr:rowOff>67845</xdr:rowOff>
    </xdr:to>
    <xdr:sp macro="" textlink="">
      <xdr:nvSpPr>
        <xdr:cNvPr id="128" name="フローチャート: 判断 127">
          <a:extLst>
            <a:ext uri="{FF2B5EF4-FFF2-40B4-BE49-F238E27FC236}">
              <a16:creationId xmlns:a16="http://schemas.microsoft.com/office/drawing/2014/main" id="{E023A058-99AD-46E7-9B70-C9565C1F6924}"/>
            </a:ext>
          </a:extLst>
        </xdr:cNvPr>
        <xdr:cNvSpPr/>
      </xdr:nvSpPr>
      <xdr:spPr>
        <a:xfrm>
          <a:off x="14033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140816</xdr:rowOff>
    </xdr:from>
    <xdr:to>
      <xdr:col>68</xdr:col>
      <xdr:colOff>123825</xdr:colOff>
      <xdr:row>30</xdr:row>
      <xdr:rowOff>70966</xdr:rowOff>
    </xdr:to>
    <xdr:sp macro="" textlink="">
      <xdr:nvSpPr>
        <xdr:cNvPr id="129" name="フローチャート: 判断 128">
          <a:extLst>
            <a:ext uri="{FF2B5EF4-FFF2-40B4-BE49-F238E27FC236}">
              <a16:creationId xmlns:a16="http://schemas.microsoft.com/office/drawing/2014/main" id="{2F6F39B1-3812-461C-8B67-6C43265AAA03}"/>
            </a:ext>
          </a:extLst>
        </xdr:cNvPr>
        <xdr:cNvSpPr/>
      </xdr:nvSpPr>
      <xdr:spPr>
        <a:xfrm>
          <a:off x="13271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25346</xdr:rowOff>
    </xdr:from>
    <xdr:to>
      <xdr:col>64</xdr:col>
      <xdr:colOff>123825</xdr:colOff>
      <xdr:row>30</xdr:row>
      <xdr:rowOff>126946</xdr:rowOff>
    </xdr:to>
    <xdr:sp macro="" textlink="">
      <xdr:nvSpPr>
        <xdr:cNvPr id="130" name="フローチャート: 判断 129">
          <a:extLst>
            <a:ext uri="{FF2B5EF4-FFF2-40B4-BE49-F238E27FC236}">
              <a16:creationId xmlns:a16="http://schemas.microsoft.com/office/drawing/2014/main" id="{D45FBDA3-0D8D-43B4-A2CC-3D4C9214F724}"/>
            </a:ext>
          </a:extLst>
        </xdr:cNvPr>
        <xdr:cNvSpPr/>
      </xdr:nvSpPr>
      <xdr:spPr>
        <a:xfrm>
          <a:off x="12509500" y="594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8999</xdr:rowOff>
    </xdr:from>
    <xdr:to>
      <xdr:col>60</xdr:col>
      <xdr:colOff>123825</xdr:colOff>
      <xdr:row>30</xdr:row>
      <xdr:rowOff>110599</xdr:rowOff>
    </xdr:to>
    <xdr:sp macro="" textlink="">
      <xdr:nvSpPr>
        <xdr:cNvPr id="131" name="フローチャート: 判断 130">
          <a:extLst>
            <a:ext uri="{FF2B5EF4-FFF2-40B4-BE49-F238E27FC236}">
              <a16:creationId xmlns:a16="http://schemas.microsoft.com/office/drawing/2014/main" id="{63503708-72FE-489B-B5FD-F20C715232F3}"/>
            </a:ext>
          </a:extLst>
        </xdr:cNvPr>
        <xdr:cNvSpPr/>
      </xdr:nvSpPr>
      <xdr:spPr>
        <a:xfrm>
          <a:off x="11747500" y="592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2" name="テキスト ボックス 131">
          <a:extLst>
            <a:ext uri="{FF2B5EF4-FFF2-40B4-BE49-F238E27FC236}">
              <a16:creationId xmlns:a16="http://schemas.microsoft.com/office/drawing/2014/main" id="{7D13EE42-3D96-4C66-B8E1-F71F1BCDF99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3" name="テキスト ボックス 132">
          <a:extLst>
            <a:ext uri="{FF2B5EF4-FFF2-40B4-BE49-F238E27FC236}">
              <a16:creationId xmlns:a16="http://schemas.microsoft.com/office/drawing/2014/main" id="{A91F8E5E-B669-4B75-A69E-593CB26CAEF3}"/>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4" name="テキスト ボックス 133">
          <a:extLst>
            <a:ext uri="{FF2B5EF4-FFF2-40B4-BE49-F238E27FC236}">
              <a16:creationId xmlns:a16="http://schemas.microsoft.com/office/drawing/2014/main" id="{018E6184-2B1E-44BB-89F5-2C50C16A97C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D29714BF-57E0-4574-8DEF-3B63773F4CDB}"/>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AD7C9EB1-8C0F-49A6-A7B0-093359B7B453}"/>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160555</xdr:rowOff>
    </xdr:from>
    <xdr:to>
      <xdr:col>76</xdr:col>
      <xdr:colOff>73025</xdr:colOff>
      <xdr:row>30</xdr:row>
      <xdr:rowOff>90705</xdr:rowOff>
    </xdr:to>
    <xdr:sp macro="" textlink="">
      <xdr:nvSpPr>
        <xdr:cNvPr id="137" name="楕円 136">
          <a:extLst>
            <a:ext uri="{FF2B5EF4-FFF2-40B4-BE49-F238E27FC236}">
              <a16:creationId xmlns:a16="http://schemas.microsoft.com/office/drawing/2014/main" id="{837FB8C6-57AA-4388-96B0-8C3046A857B5}"/>
            </a:ext>
          </a:extLst>
        </xdr:cNvPr>
        <xdr:cNvSpPr/>
      </xdr:nvSpPr>
      <xdr:spPr>
        <a:xfrm>
          <a:off x="14744700" y="5904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138982</xdr:rowOff>
    </xdr:from>
    <xdr:ext cx="469744" cy="259045"/>
    <xdr:sp macro="" textlink="">
      <xdr:nvSpPr>
        <xdr:cNvPr id="138" name="債務償還比率該当値テキスト">
          <a:extLst>
            <a:ext uri="{FF2B5EF4-FFF2-40B4-BE49-F238E27FC236}">
              <a16:creationId xmlns:a16="http://schemas.microsoft.com/office/drawing/2014/main" id="{DC1758C6-ED3A-4DA6-9B4E-F2DCF8FC0C7F}"/>
            </a:ext>
          </a:extLst>
        </xdr:cNvPr>
        <xdr:cNvSpPr txBox="1"/>
      </xdr:nvSpPr>
      <xdr:spPr>
        <a:xfrm>
          <a:off x="14846300" y="588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41230</xdr:rowOff>
    </xdr:from>
    <xdr:to>
      <xdr:col>72</xdr:col>
      <xdr:colOff>123825</xdr:colOff>
      <xdr:row>30</xdr:row>
      <xdr:rowOff>142830</xdr:rowOff>
    </xdr:to>
    <xdr:sp macro="" textlink="">
      <xdr:nvSpPr>
        <xdr:cNvPr id="139" name="楕円 138">
          <a:extLst>
            <a:ext uri="{FF2B5EF4-FFF2-40B4-BE49-F238E27FC236}">
              <a16:creationId xmlns:a16="http://schemas.microsoft.com/office/drawing/2014/main" id="{DBC5FFD0-5EDA-49D5-A6C3-2B9962BF5FCF}"/>
            </a:ext>
          </a:extLst>
        </xdr:cNvPr>
        <xdr:cNvSpPr/>
      </xdr:nvSpPr>
      <xdr:spPr>
        <a:xfrm>
          <a:off x="14033500" y="595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39905</xdr:rowOff>
    </xdr:from>
    <xdr:to>
      <xdr:col>76</xdr:col>
      <xdr:colOff>22225</xdr:colOff>
      <xdr:row>30</xdr:row>
      <xdr:rowOff>92030</xdr:rowOff>
    </xdr:to>
    <xdr:cxnSp macro="">
      <xdr:nvCxnSpPr>
        <xdr:cNvPr id="140" name="直線コネクタ 139">
          <a:extLst>
            <a:ext uri="{FF2B5EF4-FFF2-40B4-BE49-F238E27FC236}">
              <a16:creationId xmlns:a16="http://schemas.microsoft.com/office/drawing/2014/main" id="{E22AFEF1-E6DC-4260-AFFA-B8807FA1CA26}"/>
            </a:ext>
          </a:extLst>
        </xdr:cNvPr>
        <xdr:cNvCxnSpPr/>
      </xdr:nvCxnSpPr>
      <xdr:spPr>
        <a:xfrm flipV="1">
          <a:off x="14084300" y="5954930"/>
          <a:ext cx="711200" cy="52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30816</xdr:rowOff>
    </xdr:from>
    <xdr:to>
      <xdr:col>68</xdr:col>
      <xdr:colOff>123825</xdr:colOff>
      <xdr:row>32</xdr:row>
      <xdr:rowOff>132416</xdr:rowOff>
    </xdr:to>
    <xdr:sp macro="" textlink="">
      <xdr:nvSpPr>
        <xdr:cNvPr id="141" name="楕円 140">
          <a:extLst>
            <a:ext uri="{FF2B5EF4-FFF2-40B4-BE49-F238E27FC236}">
              <a16:creationId xmlns:a16="http://schemas.microsoft.com/office/drawing/2014/main" id="{158F5955-95B4-4802-9AD8-5A171B6D2392}"/>
            </a:ext>
          </a:extLst>
        </xdr:cNvPr>
        <xdr:cNvSpPr/>
      </xdr:nvSpPr>
      <xdr:spPr>
        <a:xfrm>
          <a:off x="13271500" y="6288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92030</xdr:rowOff>
    </xdr:from>
    <xdr:to>
      <xdr:col>72</xdr:col>
      <xdr:colOff>73025</xdr:colOff>
      <xdr:row>32</xdr:row>
      <xdr:rowOff>81616</xdr:rowOff>
    </xdr:to>
    <xdr:cxnSp macro="">
      <xdr:nvCxnSpPr>
        <xdr:cNvPr id="142" name="直線コネクタ 141">
          <a:extLst>
            <a:ext uri="{FF2B5EF4-FFF2-40B4-BE49-F238E27FC236}">
              <a16:creationId xmlns:a16="http://schemas.microsoft.com/office/drawing/2014/main" id="{EC87CAE2-7783-4E3E-B8A5-2534E67528B6}"/>
            </a:ext>
          </a:extLst>
        </xdr:cNvPr>
        <xdr:cNvCxnSpPr/>
      </xdr:nvCxnSpPr>
      <xdr:spPr>
        <a:xfrm flipV="1">
          <a:off x="13322300" y="6007055"/>
          <a:ext cx="762000" cy="332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135219</xdr:rowOff>
    </xdr:from>
    <xdr:to>
      <xdr:col>64</xdr:col>
      <xdr:colOff>123825</xdr:colOff>
      <xdr:row>33</xdr:row>
      <xdr:rowOff>65369</xdr:rowOff>
    </xdr:to>
    <xdr:sp macro="" textlink="">
      <xdr:nvSpPr>
        <xdr:cNvPr id="143" name="楕円 142">
          <a:extLst>
            <a:ext uri="{FF2B5EF4-FFF2-40B4-BE49-F238E27FC236}">
              <a16:creationId xmlns:a16="http://schemas.microsoft.com/office/drawing/2014/main" id="{6008EFE6-B30B-4690-AA84-C247C8F71B72}"/>
            </a:ext>
          </a:extLst>
        </xdr:cNvPr>
        <xdr:cNvSpPr/>
      </xdr:nvSpPr>
      <xdr:spPr>
        <a:xfrm>
          <a:off x="12509500" y="639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81616</xdr:rowOff>
    </xdr:from>
    <xdr:to>
      <xdr:col>68</xdr:col>
      <xdr:colOff>73025</xdr:colOff>
      <xdr:row>33</xdr:row>
      <xdr:rowOff>14569</xdr:rowOff>
    </xdr:to>
    <xdr:cxnSp macro="">
      <xdr:nvCxnSpPr>
        <xdr:cNvPr id="144" name="直線コネクタ 143">
          <a:extLst>
            <a:ext uri="{FF2B5EF4-FFF2-40B4-BE49-F238E27FC236}">
              <a16:creationId xmlns:a16="http://schemas.microsoft.com/office/drawing/2014/main" id="{22E3DA07-603D-4B01-AEB2-30D54A5B6B89}"/>
            </a:ext>
          </a:extLst>
        </xdr:cNvPr>
        <xdr:cNvCxnSpPr/>
      </xdr:nvCxnSpPr>
      <xdr:spPr>
        <a:xfrm flipV="1">
          <a:off x="12560300" y="6339541"/>
          <a:ext cx="762000" cy="104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35170</xdr:rowOff>
    </xdr:from>
    <xdr:to>
      <xdr:col>60</xdr:col>
      <xdr:colOff>123825</xdr:colOff>
      <xdr:row>33</xdr:row>
      <xdr:rowOff>136770</xdr:rowOff>
    </xdr:to>
    <xdr:sp macro="" textlink="">
      <xdr:nvSpPr>
        <xdr:cNvPr id="145" name="楕円 144">
          <a:extLst>
            <a:ext uri="{FF2B5EF4-FFF2-40B4-BE49-F238E27FC236}">
              <a16:creationId xmlns:a16="http://schemas.microsoft.com/office/drawing/2014/main" id="{84BF3440-81F7-4C14-9B05-4FEA5B146143}"/>
            </a:ext>
          </a:extLst>
        </xdr:cNvPr>
        <xdr:cNvSpPr/>
      </xdr:nvSpPr>
      <xdr:spPr>
        <a:xfrm>
          <a:off x="11747500" y="646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33</xdr:row>
      <xdr:rowOff>14569</xdr:rowOff>
    </xdr:from>
    <xdr:to>
      <xdr:col>64</xdr:col>
      <xdr:colOff>73025</xdr:colOff>
      <xdr:row>33</xdr:row>
      <xdr:rowOff>85970</xdr:rowOff>
    </xdr:to>
    <xdr:cxnSp macro="">
      <xdr:nvCxnSpPr>
        <xdr:cNvPr id="146" name="直線コネクタ 145">
          <a:extLst>
            <a:ext uri="{FF2B5EF4-FFF2-40B4-BE49-F238E27FC236}">
              <a16:creationId xmlns:a16="http://schemas.microsoft.com/office/drawing/2014/main" id="{84098339-F5AE-47B7-8734-DD79015BFBA1}"/>
            </a:ext>
          </a:extLst>
        </xdr:cNvPr>
        <xdr:cNvCxnSpPr/>
      </xdr:nvCxnSpPr>
      <xdr:spPr>
        <a:xfrm flipV="1">
          <a:off x="11798300" y="6443944"/>
          <a:ext cx="762000" cy="71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84372</xdr:rowOff>
    </xdr:from>
    <xdr:ext cx="469744" cy="259045"/>
    <xdr:sp macro="" textlink="">
      <xdr:nvSpPr>
        <xdr:cNvPr id="147" name="n_1aveValue債務償還比率">
          <a:extLst>
            <a:ext uri="{FF2B5EF4-FFF2-40B4-BE49-F238E27FC236}">
              <a16:creationId xmlns:a16="http://schemas.microsoft.com/office/drawing/2014/main" id="{2928BEFA-9572-4A4C-ADB8-7ABF3FA465C8}"/>
            </a:ext>
          </a:extLst>
        </xdr:cNvPr>
        <xdr:cNvSpPr txBox="1"/>
      </xdr:nvSpPr>
      <xdr:spPr>
        <a:xfrm>
          <a:off x="138367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87493</xdr:rowOff>
    </xdr:from>
    <xdr:ext cx="469744" cy="259045"/>
    <xdr:sp macro="" textlink="">
      <xdr:nvSpPr>
        <xdr:cNvPr id="148" name="n_2aveValue債務償還比率">
          <a:extLst>
            <a:ext uri="{FF2B5EF4-FFF2-40B4-BE49-F238E27FC236}">
              <a16:creationId xmlns:a16="http://schemas.microsoft.com/office/drawing/2014/main" id="{2CF8690F-6F70-41EB-97BE-BD2EAB8FF251}"/>
            </a:ext>
          </a:extLst>
        </xdr:cNvPr>
        <xdr:cNvSpPr txBox="1"/>
      </xdr:nvSpPr>
      <xdr:spPr>
        <a:xfrm>
          <a:off x="13087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143473</xdr:rowOff>
    </xdr:from>
    <xdr:ext cx="469744" cy="259045"/>
    <xdr:sp macro="" textlink="">
      <xdr:nvSpPr>
        <xdr:cNvPr id="149" name="n_3aveValue債務償還比率">
          <a:extLst>
            <a:ext uri="{FF2B5EF4-FFF2-40B4-BE49-F238E27FC236}">
              <a16:creationId xmlns:a16="http://schemas.microsoft.com/office/drawing/2014/main" id="{CD05AD1D-5BC1-4B3E-B418-7FCBCEF0225F}"/>
            </a:ext>
          </a:extLst>
        </xdr:cNvPr>
        <xdr:cNvSpPr txBox="1"/>
      </xdr:nvSpPr>
      <xdr:spPr>
        <a:xfrm>
          <a:off x="12325427" y="5715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127126</xdr:rowOff>
    </xdr:from>
    <xdr:ext cx="469744" cy="259045"/>
    <xdr:sp macro="" textlink="">
      <xdr:nvSpPr>
        <xdr:cNvPr id="150" name="n_4aveValue債務償還比率">
          <a:extLst>
            <a:ext uri="{FF2B5EF4-FFF2-40B4-BE49-F238E27FC236}">
              <a16:creationId xmlns:a16="http://schemas.microsoft.com/office/drawing/2014/main" id="{FCD3332B-F927-4665-8BF5-AAD748C66D3E}"/>
            </a:ext>
          </a:extLst>
        </xdr:cNvPr>
        <xdr:cNvSpPr txBox="1"/>
      </xdr:nvSpPr>
      <xdr:spPr>
        <a:xfrm>
          <a:off x="11563427" y="569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133957</xdr:rowOff>
    </xdr:from>
    <xdr:ext cx="469744" cy="259045"/>
    <xdr:sp macro="" textlink="">
      <xdr:nvSpPr>
        <xdr:cNvPr id="151" name="n_1mainValue債務償還比率">
          <a:extLst>
            <a:ext uri="{FF2B5EF4-FFF2-40B4-BE49-F238E27FC236}">
              <a16:creationId xmlns:a16="http://schemas.microsoft.com/office/drawing/2014/main" id="{18BB25A7-C923-43AC-B74E-653E99DD1F88}"/>
            </a:ext>
          </a:extLst>
        </xdr:cNvPr>
        <xdr:cNvSpPr txBox="1"/>
      </xdr:nvSpPr>
      <xdr:spPr>
        <a:xfrm>
          <a:off x="13836727" y="6048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123543</xdr:rowOff>
    </xdr:from>
    <xdr:ext cx="469744" cy="259045"/>
    <xdr:sp macro="" textlink="">
      <xdr:nvSpPr>
        <xdr:cNvPr id="152" name="n_2mainValue債務償還比率">
          <a:extLst>
            <a:ext uri="{FF2B5EF4-FFF2-40B4-BE49-F238E27FC236}">
              <a16:creationId xmlns:a16="http://schemas.microsoft.com/office/drawing/2014/main" id="{C8E73665-667D-4D73-8893-2B501152204B}"/>
            </a:ext>
          </a:extLst>
        </xdr:cNvPr>
        <xdr:cNvSpPr txBox="1"/>
      </xdr:nvSpPr>
      <xdr:spPr>
        <a:xfrm>
          <a:off x="13087427" y="638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56496</xdr:rowOff>
    </xdr:from>
    <xdr:ext cx="469744" cy="259045"/>
    <xdr:sp macro="" textlink="">
      <xdr:nvSpPr>
        <xdr:cNvPr id="153" name="n_3mainValue債務償還比率">
          <a:extLst>
            <a:ext uri="{FF2B5EF4-FFF2-40B4-BE49-F238E27FC236}">
              <a16:creationId xmlns:a16="http://schemas.microsoft.com/office/drawing/2014/main" id="{A45CCE42-2A22-4DAA-811D-E8FFD4112D38}"/>
            </a:ext>
          </a:extLst>
        </xdr:cNvPr>
        <xdr:cNvSpPr txBox="1"/>
      </xdr:nvSpPr>
      <xdr:spPr>
        <a:xfrm>
          <a:off x="12325427" y="648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127897</xdr:rowOff>
    </xdr:from>
    <xdr:ext cx="469744" cy="259045"/>
    <xdr:sp macro="" textlink="">
      <xdr:nvSpPr>
        <xdr:cNvPr id="154" name="n_4mainValue債務償還比率">
          <a:extLst>
            <a:ext uri="{FF2B5EF4-FFF2-40B4-BE49-F238E27FC236}">
              <a16:creationId xmlns:a16="http://schemas.microsoft.com/office/drawing/2014/main" id="{83C2CB1D-CCAC-45F5-A23E-194412112378}"/>
            </a:ext>
          </a:extLst>
        </xdr:cNvPr>
        <xdr:cNvSpPr txBox="1"/>
      </xdr:nvSpPr>
      <xdr:spPr>
        <a:xfrm>
          <a:off x="11563427" y="6557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5" name="正方形/長方形 154">
          <a:extLst>
            <a:ext uri="{FF2B5EF4-FFF2-40B4-BE49-F238E27FC236}">
              <a16:creationId xmlns:a16="http://schemas.microsoft.com/office/drawing/2014/main" id="{5AF370BA-9184-43DB-8DD0-C73D157AD1D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6" name="正方形/長方形 155">
          <a:extLst>
            <a:ext uri="{FF2B5EF4-FFF2-40B4-BE49-F238E27FC236}">
              <a16:creationId xmlns:a16="http://schemas.microsoft.com/office/drawing/2014/main" id="{77D89518-88E4-4552-8755-E1B7A51A061D}"/>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57" name="テキスト ボックス 156">
          <a:extLst>
            <a:ext uri="{FF2B5EF4-FFF2-40B4-BE49-F238E27FC236}">
              <a16:creationId xmlns:a16="http://schemas.microsoft.com/office/drawing/2014/main" id="{29F08E07-F531-4F86-929C-0E8D7D9EE83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58" name="テキスト ボックス 157">
          <a:extLst>
            <a:ext uri="{FF2B5EF4-FFF2-40B4-BE49-F238E27FC236}">
              <a16:creationId xmlns:a16="http://schemas.microsoft.com/office/drawing/2014/main" id="{33FA5F33-2F7F-425A-BB8F-020834CA3EB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59" name="テキスト ボックス 158">
          <a:extLst>
            <a:ext uri="{FF2B5EF4-FFF2-40B4-BE49-F238E27FC236}">
              <a16:creationId xmlns:a16="http://schemas.microsoft.com/office/drawing/2014/main" id="{22672B93-724D-441C-B69E-0763B29AAEC5}"/>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0" name="テキスト ボックス 159">
          <a:extLst>
            <a:ext uri="{FF2B5EF4-FFF2-40B4-BE49-F238E27FC236}">
              <a16:creationId xmlns:a16="http://schemas.microsoft.com/office/drawing/2014/main" id="{3EC88B64-87A1-4A14-A429-3265CD2992D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66F8E6A-005D-407E-82E3-057DAE627D8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D0F2781-069F-48D7-9F1A-D2B43578679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C928EC3-CFF8-48B1-B539-571EC01A2F6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7C3E34B-7451-440C-8D95-672D7CD8882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3995197-BF23-42AF-A71B-476F2321024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8C02127-7EF9-4002-95C9-B6A4C66C257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02EBD59-6CEA-475C-B990-66AF81E00B3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6E2E72D-D0E1-4198-A4CB-142B58D82CC1}"/>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8FEB2EA-AB85-4401-AC90-38F4644D9B5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BEC5719-7C7A-440A-A4F0-952B1C64995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6,322
6,263
79.54
6,560,393
6,095,095
368,039
3,155,216
5,533,815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5D662FC-47ED-4A28-A5DF-6C48767649D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BDDF0D3-97E0-4010-AA5D-89EF731485B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4257099-778B-46FD-8D12-AC5D31C60AF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E9A3516-B825-49C5-A205-7C46F1643F8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BDA3E90-43F0-4895-A62D-D428E8CCCF5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72AA114-D6DE-4E94-953F-AD99E566F52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2251D61-4C46-4271-93FA-C7FE6F9E03A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36AE56C-91B0-4563-BFDE-AB3CA599B22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836BA1F-4256-4AAF-90DF-9A976425137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9E91EA1-7B34-4772-A24D-3165FFE5D88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E7EF61D-4F61-435F-9DB8-11D2C3FC5B4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05C1353-EBA5-494C-87F1-AD236DD5C5F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DC654BB-5358-4FB3-BADD-137880CC99E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1C8137F-1D7D-4ED3-ADA8-AF94A080FC5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62DE7AB-BF74-4C40-80D9-CF934B97BA0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54B73DB-D60D-45DC-BDCA-7D55EB56F43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21A8054-5342-4125-B96C-0F49B9EC2EA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4DFA988-3D2D-402F-9828-0F4D840C27E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F8A1E74-156F-466A-8153-725A93AB68E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CDDD62A-B351-443C-A4A9-F690E563ECA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70752C0-4319-4D55-9BF6-7FABE24AA2F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1258F66-0BBF-4146-8942-D6E1AB888A1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244BD73-F875-4589-93FF-18DE72D7DB1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4B90873-EE81-4555-8414-701F7D56FBA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44454AE-BCEB-4DC7-8704-5FBF3BBA466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B4C9AAA-7BDF-456C-A1B7-A4B3AEA08F9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C06BBCE-0AB5-4D4B-A422-5AA9625A09E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5013EE15-B073-4E04-BE02-D3004F8AFC6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C72E631-B186-42A2-B2AE-6A923C36643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8DA8649-9EC1-4AC7-9269-81335589847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F9E052D-D150-47C2-A307-5112A1B7EC1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0D6005C-2C55-4F75-A1E1-CD9F29BF90F8}"/>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0B45C2B-C905-4D15-B1F4-8A986C481C2E}"/>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6C25D442-BC43-41DA-8166-C0E1D895713B}"/>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912F2C-28C4-4BC9-99C5-8BC1AC9C18BB}"/>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207D9E2-7833-4A5F-8B8C-9101AA7F610C}"/>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4068B9E-649F-4A49-B961-D7AE60058F4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FDF4DD6-A8DB-4D9B-BB73-5EADDCDC7BE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56497B9C-669D-419E-B5D5-D7172D2CB18B}"/>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15D5488-6BD5-4D2D-BBF1-7694E025BD2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21951A1A-8A39-4E5A-9C20-53C47B9F5A7D}"/>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2B3721F-E055-414C-B7EF-82FD3EDA27BC}"/>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6B14ACF-46EC-4B59-886B-9E696842901C}"/>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41D3114-B6DD-476D-8A7E-ACA0DB40C395}"/>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AA542ABB-2745-4C00-8CAB-8BF3C87F1C9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672C7A09-25F2-456B-8CFC-5EC578A4EDD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85997</xdr:rowOff>
    </xdr:to>
    <xdr:cxnSp macro="">
      <xdr:nvCxnSpPr>
        <xdr:cNvPr id="58" name="直線コネクタ 57">
          <a:extLst>
            <a:ext uri="{FF2B5EF4-FFF2-40B4-BE49-F238E27FC236}">
              <a16:creationId xmlns:a16="http://schemas.microsoft.com/office/drawing/2014/main" id="{D6F324B8-F5C7-48A1-8F97-7C7353625DD7}"/>
            </a:ext>
          </a:extLst>
        </xdr:cNvPr>
        <xdr:cNvCxnSpPr/>
      </xdr:nvCxnSpPr>
      <xdr:spPr>
        <a:xfrm flipV="1">
          <a:off x="4634865" y="5660572"/>
          <a:ext cx="0" cy="1626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89824</xdr:rowOff>
    </xdr:from>
    <xdr:ext cx="405111" cy="259045"/>
    <xdr:sp macro="" textlink="">
      <xdr:nvSpPr>
        <xdr:cNvPr id="59" name="【道路】&#10;有形固定資産減価償却率最小値テキスト">
          <a:extLst>
            <a:ext uri="{FF2B5EF4-FFF2-40B4-BE49-F238E27FC236}">
              <a16:creationId xmlns:a16="http://schemas.microsoft.com/office/drawing/2014/main" id="{61198D21-549C-4469-9101-1E358E34A1C6}"/>
            </a:ext>
          </a:extLst>
        </xdr:cNvPr>
        <xdr:cNvSpPr txBox="1"/>
      </xdr:nvSpPr>
      <xdr:spPr>
        <a:xfrm>
          <a:off x="4673600" y="7290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85997</xdr:rowOff>
    </xdr:from>
    <xdr:to>
      <xdr:col>24</xdr:col>
      <xdr:colOff>152400</xdr:colOff>
      <xdr:row>42</xdr:row>
      <xdr:rowOff>85997</xdr:rowOff>
    </xdr:to>
    <xdr:cxnSp macro="">
      <xdr:nvCxnSpPr>
        <xdr:cNvPr id="60" name="直線コネクタ 59">
          <a:extLst>
            <a:ext uri="{FF2B5EF4-FFF2-40B4-BE49-F238E27FC236}">
              <a16:creationId xmlns:a16="http://schemas.microsoft.com/office/drawing/2014/main" id="{BA9B8E38-94AB-41BF-AC54-FB23831FDB1E}"/>
            </a:ext>
          </a:extLst>
        </xdr:cNvPr>
        <xdr:cNvCxnSpPr/>
      </xdr:nvCxnSpPr>
      <xdr:spPr>
        <a:xfrm>
          <a:off x="4546600" y="728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AA3641E3-621F-4D6F-88C6-A5181B55EBB5}"/>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EBC29465-B156-4681-ABDF-B6BF034FDFAA}"/>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67871</xdr:rowOff>
    </xdr:from>
    <xdr:ext cx="405111" cy="259045"/>
    <xdr:sp macro="" textlink="">
      <xdr:nvSpPr>
        <xdr:cNvPr id="63" name="【道路】&#10;有形固定資産減価償却率平均値テキスト">
          <a:extLst>
            <a:ext uri="{FF2B5EF4-FFF2-40B4-BE49-F238E27FC236}">
              <a16:creationId xmlns:a16="http://schemas.microsoft.com/office/drawing/2014/main" id="{0EE3AB6C-A9BE-4340-A59A-F19A84B55708}"/>
            </a:ext>
          </a:extLst>
        </xdr:cNvPr>
        <xdr:cNvSpPr txBox="1"/>
      </xdr:nvSpPr>
      <xdr:spPr>
        <a:xfrm>
          <a:off x="4673600" y="65829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44994</xdr:rowOff>
    </xdr:from>
    <xdr:to>
      <xdr:col>24</xdr:col>
      <xdr:colOff>114300</xdr:colOff>
      <xdr:row>39</xdr:row>
      <xdr:rowOff>146594</xdr:rowOff>
    </xdr:to>
    <xdr:sp macro="" textlink="">
      <xdr:nvSpPr>
        <xdr:cNvPr id="64" name="フローチャート: 判断 63">
          <a:extLst>
            <a:ext uri="{FF2B5EF4-FFF2-40B4-BE49-F238E27FC236}">
              <a16:creationId xmlns:a16="http://schemas.microsoft.com/office/drawing/2014/main" id="{0E61DFDE-756C-4370-A693-4A349E014357}"/>
            </a:ext>
          </a:extLst>
        </xdr:cNvPr>
        <xdr:cNvSpPr/>
      </xdr:nvSpPr>
      <xdr:spPr>
        <a:xfrm>
          <a:off x="4584700" y="673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27033</xdr:rowOff>
    </xdr:from>
    <xdr:to>
      <xdr:col>20</xdr:col>
      <xdr:colOff>38100</xdr:colOff>
      <xdr:row>39</xdr:row>
      <xdr:rowOff>128633</xdr:rowOff>
    </xdr:to>
    <xdr:sp macro="" textlink="">
      <xdr:nvSpPr>
        <xdr:cNvPr id="65" name="フローチャート: 判断 64">
          <a:extLst>
            <a:ext uri="{FF2B5EF4-FFF2-40B4-BE49-F238E27FC236}">
              <a16:creationId xmlns:a16="http://schemas.microsoft.com/office/drawing/2014/main" id="{FFBBC3F6-2996-49ED-83AD-C278A65F4418}"/>
            </a:ext>
          </a:extLst>
        </xdr:cNvPr>
        <xdr:cNvSpPr/>
      </xdr:nvSpPr>
      <xdr:spPr>
        <a:xfrm>
          <a:off x="3746500" y="671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159294</xdr:rowOff>
    </xdr:from>
    <xdr:to>
      <xdr:col>15</xdr:col>
      <xdr:colOff>101600</xdr:colOff>
      <xdr:row>39</xdr:row>
      <xdr:rowOff>89444</xdr:rowOff>
    </xdr:to>
    <xdr:sp macro="" textlink="">
      <xdr:nvSpPr>
        <xdr:cNvPr id="66" name="フローチャート: 判断 65">
          <a:extLst>
            <a:ext uri="{FF2B5EF4-FFF2-40B4-BE49-F238E27FC236}">
              <a16:creationId xmlns:a16="http://schemas.microsoft.com/office/drawing/2014/main" id="{4D1A575F-D9DB-4830-B9F0-2348FD7FB655}"/>
            </a:ext>
          </a:extLst>
        </xdr:cNvPr>
        <xdr:cNvSpPr/>
      </xdr:nvSpPr>
      <xdr:spPr>
        <a:xfrm>
          <a:off x="2857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165826</xdr:rowOff>
    </xdr:from>
    <xdr:to>
      <xdr:col>10</xdr:col>
      <xdr:colOff>165100</xdr:colOff>
      <xdr:row>39</xdr:row>
      <xdr:rowOff>95976</xdr:rowOff>
    </xdr:to>
    <xdr:sp macro="" textlink="">
      <xdr:nvSpPr>
        <xdr:cNvPr id="67" name="フローチャート: 判断 66">
          <a:extLst>
            <a:ext uri="{FF2B5EF4-FFF2-40B4-BE49-F238E27FC236}">
              <a16:creationId xmlns:a16="http://schemas.microsoft.com/office/drawing/2014/main" id="{313ABE07-F697-41CA-B788-3991A2DD4445}"/>
            </a:ext>
          </a:extLst>
        </xdr:cNvPr>
        <xdr:cNvSpPr/>
      </xdr:nvSpPr>
      <xdr:spPr>
        <a:xfrm>
          <a:off x="1968500" y="668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142966</xdr:rowOff>
    </xdr:from>
    <xdr:to>
      <xdr:col>6</xdr:col>
      <xdr:colOff>38100</xdr:colOff>
      <xdr:row>39</xdr:row>
      <xdr:rowOff>73116</xdr:rowOff>
    </xdr:to>
    <xdr:sp macro="" textlink="">
      <xdr:nvSpPr>
        <xdr:cNvPr id="68" name="フローチャート: 判断 67">
          <a:extLst>
            <a:ext uri="{FF2B5EF4-FFF2-40B4-BE49-F238E27FC236}">
              <a16:creationId xmlns:a16="http://schemas.microsoft.com/office/drawing/2014/main" id="{AC9B1C37-CACD-4F05-B338-D0E4B3FD7671}"/>
            </a:ext>
          </a:extLst>
        </xdr:cNvPr>
        <xdr:cNvSpPr/>
      </xdr:nvSpPr>
      <xdr:spPr>
        <a:xfrm>
          <a:off x="1079500" y="665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6F84806-884B-4385-9107-A94C8526ACD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C549DD6-9872-4389-A309-54D6414F89F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1B45458-32F2-4CD3-BA6A-21D3A3DA83C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9441003-D9A7-45B8-B275-563B753CEE6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D322C3E-5CDC-4A16-BB76-E743AC479BCC}"/>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79284</xdr:rowOff>
    </xdr:from>
    <xdr:to>
      <xdr:col>24</xdr:col>
      <xdr:colOff>114300</xdr:colOff>
      <xdr:row>40</xdr:row>
      <xdr:rowOff>9434</xdr:rowOff>
    </xdr:to>
    <xdr:sp macro="" textlink="">
      <xdr:nvSpPr>
        <xdr:cNvPr id="74" name="楕円 73">
          <a:extLst>
            <a:ext uri="{FF2B5EF4-FFF2-40B4-BE49-F238E27FC236}">
              <a16:creationId xmlns:a16="http://schemas.microsoft.com/office/drawing/2014/main" id="{4BD80AEE-D424-4CFF-9DEB-21F7262E075A}"/>
            </a:ext>
          </a:extLst>
        </xdr:cNvPr>
        <xdr:cNvSpPr/>
      </xdr:nvSpPr>
      <xdr:spPr>
        <a:xfrm>
          <a:off x="4584700" y="676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57711</xdr:rowOff>
    </xdr:from>
    <xdr:ext cx="405111" cy="259045"/>
    <xdr:sp macro="" textlink="">
      <xdr:nvSpPr>
        <xdr:cNvPr id="75" name="【道路】&#10;有形固定資産減価償却率該当値テキスト">
          <a:extLst>
            <a:ext uri="{FF2B5EF4-FFF2-40B4-BE49-F238E27FC236}">
              <a16:creationId xmlns:a16="http://schemas.microsoft.com/office/drawing/2014/main" id="{7E469561-AEFB-48BC-8B87-A046152DDFF7}"/>
            </a:ext>
          </a:extLst>
        </xdr:cNvPr>
        <xdr:cNvSpPr txBox="1"/>
      </xdr:nvSpPr>
      <xdr:spPr>
        <a:xfrm>
          <a:off x="4673600" y="674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48260</xdr:rowOff>
    </xdr:from>
    <xdr:to>
      <xdr:col>20</xdr:col>
      <xdr:colOff>38100</xdr:colOff>
      <xdr:row>39</xdr:row>
      <xdr:rowOff>149860</xdr:rowOff>
    </xdr:to>
    <xdr:sp macro="" textlink="">
      <xdr:nvSpPr>
        <xdr:cNvPr id="76" name="楕円 75">
          <a:extLst>
            <a:ext uri="{FF2B5EF4-FFF2-40B4-BE49-F238E27FC236}">
              <a16:creationId xmlns:a16="http://schemas.microsoft.com/office/drawing/2014/main" id="{F11352D1-44D9-48B0-BAB3-1442188E8CDF}"/>
            </a:ext>
          </a:extLst>
        </xdr:cNvPr>
        <xdr:cNvSpPr/>
      </xdr:nvSpPr>
      <xdr:spPr>
        <a:xfrm>
          <a:off x="3746500" y="673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99060</xdr:rowOff>
    </xdr:from>
    <xdr:to>
      <xdr:col>24</xdr:col>
      <xdr:colOff>63500</xdr:colOff>
      <xdr:row>39</xdr:row>
      <xdr:rowOff>130084</xdr:rowOff>
    </xdr:to>
    <xdr:cxnSp macro="">
      <xdr:nvCxnSpPr>
        <xdr:cNvPr id="77" name="直線コネクタ 76">
          <a:extLst>
            <a:ext uri="{FF2B5EF4-FFF2-40B4-BE49-F238E27FC236}">
              <a16:creationId xmlns:a16="http://schemas.microsoft.com/office/drawing/2014/main" id="{76BE5272-059D-4164-9B41-F57820847CC0}"/>
            </a:ext>
          </a:extLst>
        </xdr:cNvPr>
        <xdr:cNvCxnSpPr/>
      </xdr:nvCxnSpPr>
      <xdr:spPr>
        <a:xfrm>
          <a:off x="3797300" y="6785610"/>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17235</xdr:rowOff>
    </xdr:from>
    <xdr:to>
      <xdr:col>15</xdr:col>
      <xdr:colOff>101600</xdr:colOff>
      <xdr:row>39</xdr:row>
      <xdr:rowOff>118835</xdr:rowOff>
    </xdr:to>
    <xdr:sp macro="" textlink="">
      <xdr:nvSpPr>
        <xdr:cNvPr id="78" name="楕円 77">
          <a:extLst>
            <a:ext uri="{FF2B5EF4-FFF2-40B4-BE49-F238E27FC236}">
              <a16:creationId xmlns:a16="http://schemas.microsoft.com/office/drawing/2014/main" id="{2F5469E8-4629-4EA7-9126-663393124835}"/>
            </a:ext>
          </a:extLst>
        </xdr:cNvPr>
        <xdr:cNvSpPr/>
      </xdr:nvSpPr>
      <xdr:spPr>
        <a:xfrm>
          <a:off x="2857500" y="670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68035</xdr:rowOff>
    </xdr:from>
    <xdr:to>
      <xdr:col>19</xdr:col>
      <xdr:colOff>177800</xdr:colOff>
      <xdr:row>39</xdr:row>
      <xdr:rowOff>99060</xdr:rowOff>
    </xdr:to>
    <xdr:cxnSp macro="">
      <xdr:nvCxnSpPr>
        <xdr:cNvPr id="79" name="直線コネクタ 78">
          <a:extLst>
            <a:ext uri="{FF2B5EF4-FFF2-40B4-BE49-F238E27FC236}">
              <a16:creationId xmlns:a16="http://schemas.microsoft.com/office/drawing/2014/main" id="{C6F5CB69-4556-4A00-A840-F89A2BBFCC65}"/>
            </a:ext>
          </a:extLst>
        </xdr:cNvPr>
        <xdr:cNvCxnSpPr/>
      </xdr:nvCxnSpPr>
      <xdr:spPr>
        <a:xfrm>
          <a:off x="2908300" y="6754585"/>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145160</xdr:rowOff>
    </xdr:from>
    <xdr:ext cx="405111" cy="259045"/>
    <xdr:sp macro="" textlink="">
      <xdr:nvSpPr>
        <xdr:cNvPr id="80" name="n_1aveValue【道路】&#10;有形固定資産減価償却率">
          <a:extLst>
            <a:ext uri="{FF2B5EF4-FFF2-40B4-BE49-F238E27FC236}">
              <a16:creationId xmlns:a16="http://schemas.microsoft.com/office/drawing/2014/main" id="{230AE140-54C8-40ED-AF4F-D6B9ADC6798D}"/>
            </a:ext>
          </a:extLst>
        </xdr:cNvPr>
        <xdr:cNvSpPr txBox="1"/>
      </xdr:nvSpPr>
      <xdr:spPr>
        <a:xfrm>
          <a:off x="3582044" y="64888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105971</xdr:rowOff>
    </xdr:from>
    <xdr:ext cx="405111" cy="259045"/>
    <xdr:sp macro="" textlink="">
      <xdr:nvSpPr>
        <xdr:cNvPr id="81" name="n_2aveValue【道路】&#10;有形固定資産減価償却率">
          <a:extLst>
            <a:ext uri="{FF2B5EF4-FFF2-40B4-BE49-F238E27FC236}">
              <a16:creationId xmlns:a16="http://schemas.microsoft.com/office/drawing/2014/main" id="{D8F8CFE1-FC94-45A2-B0E9-02C5B17D3AF9}"/>
            </a:ext>
          </a:extLst>
        </xdr:cNvPr>
        <xdr:cNvSpPr txBox="1"/>
      </xdr:nvSpPr>
      <xdr:spPr>
        <a:xfrm>
          <a:off x="2705744" y="6449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112503</xdr:rowOff>
    </xdr:from>
    <xdr:ext cx="405111" cy="259045"/>
    <xdr:sp macro="" textlink="">
      <xdr:nvSpPr>
        <xdr:cNvPr id="82" name="n_3aveValue【道路】&#10;有形固定資産減価償却率">
          <a:extLst>
            <a:ext uri="{FF2B5EF4-FFF2-40B4-BE49-F238E27FC236}">
              <a16:creationId xmlns:a16="http://schemas.microsoft.com/office/drawing/2014/main" id="{46F92B2C-F329-4792-B661-DDF8ECA944F0}"/>
            </a:ext>
          </a:extLst>
        </xdr:cNvPr>
        <xdr:cNvSpPr txBox="1"/>
      </xdr:nvSpPr>
      <xdr:spPr>
        <a:xfrm>
          <a:off x="1816744" y="6456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89643</xdr:rowOff>
    </xdr:from>
    <xdr:ext cx="405111" cy="259045"/>
    <xdr:sp macro="" textlink="">
      <xdr:nvSpPr>
        <xdr:cNvPr id="83" name="n_4aveValue【道路】&#10;有形固定資産減価償却率">
          <a:extLst>
            <a:ext uri="{FF2B5EF4-FFF2-40B4-BE49-F238E27FC236}">
              <a16:creationId xmlns:a16="http://schemas.microsoft.com/office/drawing/2014/main" id="{12816D5D-FBFA-4800-A5A4-EB6AB0648D4B}"/>
            </a:ext>
          </a:extLst>
        </xdr:cNvPr>
        <xdr:cNvSpPr txBox="1"/>
      </xdr:nvSpPr>
      <xdr:spPr>
        <a:xfrm>
          <a:off x="927744" y="643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140987</xdr:rowOff>
    </xdr:from>
    <xdr:ext cx="405111" cy="259045"/>
    <xdr:sp macro="" textlink="">
      <xdr:nvSpPr>
        <xdr:cNvPr id="84" name="n_1mainValue【道路】&#10;有形固定資産減価償却率">
          <a:extLst>
            <a:ext uri="{FF2B5EF4-FFF2-40B4-BE49-F238E27FC236}">
              <a16:creationId xmlns:a16="http://schemas.microsoft.com/office/drawing/2014/main" id="{73C90684-8318-40A4-9202-48F68DC6F797}"/>
            </a:ext>
          </a:extLst>
        </xdr:cNvPr>
        <xdr:cNvSpPr txBox="1"/>
      </xdr:nvSpPr>
      <xdr:spPr>
        <a:xfrm>
          <a:off x="3582044"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109962</xdr:rowOff>
    </xdr:from>
    <xdr:ext cx="405111" cy="259045"/>
    <xdr:sp macro="" textlink="">
      <xdr:nvSpPr>
        <xdr:cNvPr id="85" name="n_2mainValue【道路】&#10;有形固定資産減価償却率">
          <a:extLst>
            <a:ext uri="{FF2B5EF4-FFF2-40B4-BE49-F238E27FC236}">
              <a16:creationId xmlns:a16="http://schemas.microsoft.com/office/drawing/2014/main" id="{0B45C799-27DE-4678-BF2F-552516910DA1}"/>
            </a:ext>
          </a:extLst>
        </xdr:cNvPr>
        <xdr:cNvSpPr txBox="1"/>
      </xdr:nvSpPr>
      <xdr:spPr>
        <a:xfrm>
          <a:off x="2705744" y="679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id="{EE4FF2B8-DDB4-474E-B64E-479655A6DC7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id="{7804DD53-FBA7-45E2-9206-F381860F1A8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id="{A9FE5562-970D-42E0-AD0D-F571185433A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id="{D00D8CF6-3CDC-4086-B4FD-14E85BAC010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id="{F16111A7-F553-4184-8D0B-2B35A4CF2D4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id="{818B95D0-8023-4162-8C30-8FE1685BAED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id="{AD016EC4-1012-4BB0-A9E7-E286E7015A9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id="{3F04E390-A1B0-48C4-81D5-0523696221C7}"/>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4" name="テキスト ボックス 93">
          <a:extLst>
            <a:ext uri="{FF2B5EF4-FFF2-40B4-BE49-F238E27FC236}">
              <a16:creationId xmlns:a16="http://schemas.microsoft.com/office/drawing/2014/main" id="{7A525225-070C-49C8-855B-95EA6174B15D}"/>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id="{BB656CA7-50CE-403A-8523-663B24CF2D9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6" name="直線コネクタ 95">
          <a:extLst>
            <a:ext uri="{FF2B5EF4-FFF2-40B4-BE49-F238E27FC236}">
              <a16:creationId xmlns:a16="http://schemas.microsoft.com/office/drawing/2014/main" id="{FF3B27F6-777F-4509-8DA2-49EBE8585825}"/>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7" name="テキスト ボックス 96">
          <a:extLst>
            <a:ext uri="{FF2B5EF4-FFF2-40B4-BE49-F238E27FC236}">
              <a16:creationId xmlns:a16="http://schemas.microsoft.com/office/drawing/2014/main" id="{5A5EA784-5CCD-4F3A-8A3B-D40B4EC06DD5}"/>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8" name="直線コネクタ 97">
          <a:extLst>
            <a:ext uri="{FF2B5EF4-FFF2-40B4-BE49-F238E27FC236}">
              <a16:creationId xmlns:a16="http://schemas.microsoft.com/office/drawing/2014/main" id="{5A25D9BB-5B74-44B0-AC8D-81CC578C2E5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99" name="テキスト ボックス 98">
          <a:extLst>
            <a:ext uri="{FF2B5EF4-FFF2-40B4-BE49-F238E27FC236}">
              <a16:creationId xmlns:a16="http://schemas.microsoft.com/office/drawing/2014/main" id="{024E4C9F-02F1-4A13-A2B6-0B6BD27CA781}"/>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0" name="直線コネクタ 99">
          <a:extLst>
            <a:ext uri="{FF2B5EF4-FFF2-40B4-BE49-F238E27FC236}">
              <a16:creationId xmlns:a16="http://schemas.microsoft.com/office/drawing/2014/main" id="{A94F5A08-76A0-444D-8FEF-5EA22D9667BC}"/>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1" name="テキスト ボックス 100">
          <a:extLst>
            <a:ext uri="{FF2B5EF4-FFF2-40B4-BE49-F238E27FC236}">
              <a16:creationId xmlns:a16="http://schemas.microsoft.com/office/drawing/2014/main" id="{FF90B59E-4AA9-49AA-B979-C3743B520242}"/>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2" name="直線コネクタ 101">
          <a:extLst>
            <a:ext uri="{FF2B5EF4-FFF2-40B4-BE49-F238E27FC236}">
              <a16:creationId xmlns:a16="http://schemas.microsoft.com/office/drawing/2014/main" id="{C7D3C885-BFA6-484A-BC69-78F6FAC3EBAB}"/>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3" name="テキスト ボックス 102">
          <a:extLst>
            <a:ext uri="{FF2B5EF4-FFF2-40B4-BE49-F238E27FC236}">
              <a16:creationId xmlns:a16="http://schemas.microsoft.com/office/drawing/2014/main" id="{98FB4521-E296-419C-B59A-18504D8E199E}"/>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4" name="直線コネクタ 103">
          <a:extLst>
            <a:ext uri="{FF2B5EF4-FFF2-40B4-BE49-F238E27FC236}">
              <a16:creationId xmlns:a16="http://schemas.microsoft.com/office/drawing/2014/main" id="{FC731430-615B-4267-9CF7-F74D8B92EBBF}"/>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5" name="テキスト ボックス 104">
          <a:extLst>
            <a:ext uri="{FF2B5EF4-FFF2-40B4-BE49-F238E27FC236}">
              <a16:creationId xmlns:a16="http://schemas.microsoft.com/office/drawing/2014/main" id="{3E3DCB0C-250B-495D-B56A-92EA5CD035E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6" name="直線コネクタ 105">
          <a:extLst>
            <a:ext uri="{FF2B5EF4-FFF2-40B4-BE49-F238E27FC236}">
              <a16:creationId xmlns:a16="http://schemas.microsoft.com/office/drawing/2014/main" id="{BDFFA693-A335-4695-918F-EB34E50D2926}"/>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07" name="テキスト ボックス 106">
          <a:extLst>
            <a:ext uri="{FF2B5EF4-FFF2-40B4-BE49-F238E27FC236}">
              <a16:creationId xmlns:a16="http://schemas.microsoft.com/office/drawing/2014/main" id="{3A8BF1C3-95F2-4FF1-A9B3-CD476FD6A0B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1B66FBE4-A9B6-48C6-A5D0-0A0AE377062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9" name="テキスト ボックス 108">
          <a:extLst>
            <a:ext uri="{FF2B5EF4-FFF2-40B4-BE49-F238E27FC236}">
              <a16:creationId xmlns:a16="http://schemas.microsoft.com/office/drawing/2014/main" id="{F77D7C20-6514-4B79-800F-830EB4644ABE}"/>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道路】&#10;一人当たり延長グラフ枠">
          <a:extLst>
            <a:ext uri="{FF2B5EF4-FFF2-40B4-BE49-F238E27FC236}">
              <a16:creationId xmlns:a16="http://schemas.microsoft.com/office/drawing/2014/main" id="{6E1940D5-4341-4197-ADBD-44B40384BF0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134003</xdr:rowOff>
    </xdr:from>
    <xdr:to>
      <xdr:col>54</xdr:col>
      <xdr:colOff>189865</xdr:colOff>
      <xdr:row>41</xdr:row>
      <xdr:rowOff>145090</xdr:rowOff>
    </xdr:to>
    <xdr:cxnSp macro="">
      <xdr:nvCxnSpPr>
        <xdr:cNvPr id="111" name="直線コネクタ 110">
          <a:extLst>
            <a:ext uri="{FF2B5EF4-FFF2-40B4-BE49-F238E27FC236}">
              <a16:creationId xmlns:a16="http://schemas.microsoft.com/office/drawing/2014/main" id="{5C003496-D5BB-4065-BF5E-E64092C62511}"/>
            </a:ext>
          </a:extLst>
        </xdr:cNvPr>
        <xdr:cNvCxnSpPr/>
      </xdr:nvCxnSpPr>
      <xdr:spPr>
        <a:xfrm flipV="1">
          <a:off x="10476865" y="5791853"/>
          <a:ext cx="0" cy="1382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148917</xdr:rowOff>
    </xdr:from>
    <xdr:ext cx="469744" cy="259045"/>
    <xdr:sp macro="" textlink="">
      <xdr:nvSpPr>
        <xdr:cNvPr id="112" name="【道路】&#10;一人当たり延長最小値テキスト">
          <a:extLst>
            <a:ext uri="{FF2B5EF4-FFF2-40B4-BE49-F238E27FC236}">
              <a16:creationId xmlns:a16="http://schemas.microsoft.com/office/drawing/2014/main" id="{A364CC43-5D0F-49B3-9E4B-59F07A0283F8}"/>
            </a:ext>
          </a:extLst>
        </xdr:cNvPr>
        <xdr:cNvSpPr txBox="1"/>
      </xdr:nvSpPr>
      <xdr:spPr>
        <a:xfrm>
          <a:off x="10515600" y="7178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145090</xdr:rowOff>
    </xdr:from>
    <xdr:to>
      <xdr:col>55</xdr:col>
      <xdr:colOff>88900</xdr:colOff>
      <xdr:row>41</xdr:row>
      <xdr:rowOff>145090</xdr:rowOff>
    </xdr:to>
    <xdr:cxnSp macro="">
      <xdr:nvCxnSpPr>
        <xdr:cNvPr id="113" name="直線コネクタ 112">
          <a:extLst>
            <a:ext uri="{FF2B5EF4-FFF2-40B4-BE49-F238E27FC236}">
              <a16:creationId xmlns:a16="http://schemas.microsoft.com/office/drawing/2014/main" id="{67F2544B-B4D8-4A33-8A58-E75CABF2933A}"/>
            </a:ext>
          </a:extLst>
        </xdr:cNvPr>
        <xdr:cNvCxnSpPr/>
      </xdr:nvCxnSpPr>
      <xdr:spPr>
        <a:xfrm>
          <a:off x="10388600" y="717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80680</xdr:rowOff>
    </xdr:from>
    <xdr:ext cx="534377" cy="259045"/>
    <xdr:sp macro="" textlink="">
      <xdr:nvSpPr>
        <xdr:cNvPr id="114" name="【道路】&#10;一人当たり延長最大値テキスト">
          <a:extLst>
            <a:ext uri="{FF2B5EF4-FFF2-40B4-BE49-F238E27FC236}">
              <a16:creationId xmlns:a16="http://schemas.microsoft.com/office/drawing/2014/main" id="{2C871AE8-47F3-42D4-89DC-C56B3D5C2FA4}"/>
            </a:ext>
          </a:extLst>
        </xdr:cNvPr>
        <xdr:cNvSpPr txBox="1"/>
      </xdr:nvSpPr>
      <xdr:spPr>
        <a:xfrm>
          <a:off x="10515600" y="5567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134003</xdr:rowOff>
    </xdr:from>
    <xdr:to>
      <xdr:col>55</xdr:col>
      <xdr:colOff>88900</xdr:colOff>
      <xdr:row>33</xdr:row>
      <xdr:rowOff>134003</xdr:rowOff>
    </xdr:to>
    <xdr:cxnSp macro="">
      <xdr:nvCxnSpPr>
        <xdr:cNvPr id="115" name="直線コネクタ 114">
          <a:extLst>
            <a:ext uri="{FF2B5EF4-FFF2-40B4-BE49-F238E27FC236}">
              <a16:creationId xmlns:a16="http://schemas.microsoft.com/office/drawing/2014/main" id="{2C83C5D7-0BCD-49F1-9441-8860541D8AD5}"/>
            </a:ext>
          </a:extLst>
        </xdr:cNvPr>
        <xdr:cNvCxnSpPr/>
      </xdr:nvCxnSpPr>
      <xdr:spPr>
        <a:xfrm>
          <a:off x="10388600" y="5791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166561</xdr:rowOff>
    </xdr:from>
    <xdr:ext cx="534377" cy="259045"/>
    <xdr:sp macro="" textlink="">
      <xdr:nvSpPr>
        <xdr:cNvPr id="116" name="【道路】&#10;一人当たり延長平均値テキスト">
          <a:extLst>
            <a:ext uri="{FF2B5EF4-FFF2-40B4-BE49-F238E27FC236}">
              <a16:creationId xmlns:a16="http://schemas.microsoft.com/office/drawing/2014/main" id="{F2C257A2-B34B-4BEC-8EA0-C973C72456C5}"/>
            </a:ext>
          </a:extLst>
        </xdr:cNvPr>
        <xdr:cNvSpPr txBox="1"/>
      </xdr:nvSpPr>
      <xdr:spPr>
        <a:xfrm>
          <a:off x="10515600" y="65102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143684</xdr:rowOff>
    </xdr:from>
    <xdr:to>
      <xdr:col>55</xdr:col>
      <xdr:colOff>50800</xdr:colOff>
      <xdr:row>39</xdr:row>
      <xdr:rowOff>73834</xdr:rowOff>
    </xdr:to>
    <xdr:sp macro="" textlink="">
      <xdr:nvSpPr>
        <xdr:cNvPr id="117" name="フローチャート: 判断 116">
          <a:extLst>
            <a:ext uri="{FF2B5EF4-FFF2-40B4-BE49-F238E27FC236}">
              <a16:creationId xmlns:a16="http://schemas.microsoft.com/office/drawing/2014/main" id="{B3EB9584-D8DB-4E0D-80DC-86EA954D3BDB}"/>
            </a:ext>
          </a:extLst>
        </xdr:cNvPr>
        <xdr:cNvSpPr/>
      </xdr:nvSpPr>
      <xdr:spPr>
        <a:xfrm>
          <a:off x="10426700" y="665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161074</xdr:rowOff>
    </xdr:from>
    <xdr:to>
      <xdr:col>50</xdr:col>
      <xdr:colOff>165100</xdr:colOff>
      <xdr:row>39</xdr:row>
      <xdr:rowOff>91224</xdr:rowOff>
    </xdr:to>
    <xdr:sp macro="" textlink="">
      <xdr:nvSpPr>
        <xdr:cNvPr id="118" name="フローチャート: 判断 117">
          <a:extLst>
            <a:ext uri="{FF2B5EF4-FFF2-40B4-BE49-F238E27FC236}">
              <a16:creationId xmlns:a16="http://schemas.microsoft.com/office/drawing/2014/main" id="{4AF648F8-9FA1-417D-90AF-F80894FC7CD4}"/>
            </a:ext>
          </a:extLst>
        </xdr:cNvPr>
        <xdr:cNvSpPr/>
      </xdr:nvSpPr>
      <xdr:spPr>
        <a:xfrm>
          <a:off x="9588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1985</xdr:rowOff>
    </xdr:from>
    <xdr:to>
      <xdr:col>46</xdr:col>
      <xdr:colOff>38100</xdr:colOff>
      <xdr:row>39</xdr:row>
      <xdr:rowOff>103585</xdr:rowOff>
    </xdr:to>
    <xdr:sp macro="" textlink="">
      <xdr:nvSpPr>
        <xdr:cNvPr id="119" name="フローチャート: 判断 118">
          <a:extLst>
            <a:ext uri="{FF2B5EF4-FFF2-40B4-BE49-F238E27FC236}">
              <a16:creationId xmlns:a16="http://schemas.microsoft.com/office/drawing/2014/main" id="{B4E99500-001C-4E05-9EBE-29687B5F5FC9}"/>
            </a:ext>
          </a:extLst>
        </xdr:cNvPr>
        <xdr:cNvSpPr/>
      </xdr:nvSpPr>
      <xdr:spPr>
        <a:xfrm>
          <a:off x="8699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41157</xdr:rowOff>
    </xdr:from>
    <xdr:to>
      <xdr:col>41</xdr:col>
      <xdr:colOff>101600</xdr:colOff>
      <xdr:row>39</xdr:row>
      <xdr:rowOff>142757</xdr:rowOff>
    </xdr:to>
    <xdr:sp macro="" textlink="">
      <xdr:nvSpPr>
        <xdr:cNvPr id="120" name="フローチャート: 判断 119">
          <a:extLst>
            <a:ext uri="{FF2B5EF4-FFF2-40B4-BE49-F238E27FC236}">
              <a16:creationId xmlns:a16="http://schemas.microsoft.com/office/drawing/2014/main" id="{5B1EC64F-A429-43B2-80DF-C9893954D868}"/>
            </a:ext>
          </a:extLst>
        </xdr:cNvPr>
        <xdr:cNvSpPr/>
      </xdr:nvSpPr>
      <xdr:spPr>
        <a:xfrm>
          <a:off x="7810500" y="672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64426</xdr:rowOff>
    </xdr:from>
    <xdr:to>
      <xdr:col>36</xdr:col>
      <xdr:colOff>165100</xdr:colOff>
      <xdr:row>39</xdr:row>
      <xdr:rowOff>166026</xdr:rowOff>
    </xdr:to>
    <xdr:sp macro="" textlink="">
      <xdr:nvSpPr>
        <xdr:cNvPr id="121" name="フローチャート: 判断 120">
          <a:extLst>
            <a:ext uri="{FF2B5EF4-FFF2-40B4-BE49-F238E27FC236}">
              <a16:creationId xmlns:a16="http://schemas.microsoft.com/office/drawing/2014/main" id="{67851127-2572-458D-8EFA-BCBDADA39820}"/>
            </a:ext>
          </a:extLst>
        </xdr:cNvPr>
        <xdr:cNvSpPr/>
      </xdr:nvSpPr>
      <xdr:spPr>
        <a:xfrm>
          <a:off x="6921500" y="675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55098060-7E83-4651-8A94-4E9A26B3FBF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883CFE80-CA88-4C2B-AD59-625A92B9D2B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018AD61-7EC6-4B6B-874A-3CF82B7A2AF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A1E44C3-A5B9-463E-9EFB-C147B2E406AA}"/>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AEE6221-EF48-4B12-8E6F-7B820A5DCCA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16664</xdr:rowOff>
    </xdr:from>
    <xdr:to>
      <xdr:col>55</xdr:col>
      <xdr:colOff>50800</xdr:colOff>
      <xdr:row>40</xdr:row>
      <xdr:rowOff>118264</xdr:rowOff>
    </xdr:to>
    <xdr:sp macro="" textlink="">
      <xdr:nvSpPr>
        <xdr:cNvPr id="127" name="楕円 126">
          <a:extLst>
            <a:ext uri="{FF2B5EF4-FFF2-40B4-BE49-F238E27FC236}">
              <a16:creationId xmlns:a16="http://schemas.microsoft.com/office/drawing/2014/main" id="{5E063D0F-13EF-4D55-8885-E23B19919113}"/>
            </a:ext>
          </a:extLst>
        </xdr:cNvPr>
        <xdr:cNvSpPr/>
      </xdr:nvSpPr>
      <xdr:spPr>
        <a:xfrm>
          <a:off x="10426700" y="68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166541</xdr:rowOff>
    </xdr:from>
    <xdr:ext cx="534377" cy="259045"/>
    <xdr:sp macro="" textlink="">
      <xdr:nvSpPr>
        <xdr:cNvPr id="128" name="【道路】&#10;一人当たり延長該当値テキスト">
          <a:extLst>
            <a:ext uri="{FF2B5EF4-FFF2-40B4-BE49-F238E27FC236}">
              <a16:creationId xmlns:a16="http://schemas.microsoft.com/office/drawing/2014/main" id="{9F9FD501-1558-4A10-B0F5-DF87F294BDDB}"/>
            </a:ext>
          </a:extLst>
        </xdr:cNvPr>
        <xdr:cNvSpPr txBox="1"/>
      </xdr:nvSpPr>
      <xdr:spPr>
        <a:xfrm>
          <a:off x="10515600" y="6853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27735</xdr:rowOff>
    </xdr:from>
    <xdr:to>
      <xdr:col>50</xdr:col>
      <xdr:colOff>165100</xdr:colOff>
      <xdr:row>40</xdr:row>
      <xdr:rowOff>129335</xdr:rowOff>
    </xdr:to>
    <xdr:sp macro="" textlink="">
      <xdr:nvSpPr>
        <xdr:cNvPr id="129" name="楕円 128">
          <a:extLst>
            <a:ext uri="{FF2B5EF4-FFF2-40B4-BE49-F238E27FC236}">
              <a16:creationId xmlns:a16="http://schemas.microsoft.com/office/drawing/2014/main" id="{969E8340-EB54-4780-B3AC-C24B4E130BFD}"/>
            </a:ext>
          </a:extLst>
        </xdr:cNvPr>
        <xdr:cNvSpPr/>
      </xdr:nvSpPr>
      <xdr:spPr>
        <a:xfrm>
          <a:off x="9588500" y="688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67464</xdr:rowOff>
    </xdr:from>
    <xdr:to>
      <xdr:col>55</xdr:col>
      <xdr:colOff>0</xdr:colOff>
      <xdr:row>40</xdr:row>
      <xdr:rowOff>78535</xdr:rowOff>
    </xdr:to>
    <xdr:cxnSp macro="">
      <xdr:nvCxnSpPr>
        <xdr:cNvPr id="130" name="直線コネクタ 129">
          <a:extLst>
            <a:ext uri="{FF2B5EF4-FFF2-40B4-BE49-F238E27FC236}">
              <a16:creationId xmlns:a16="http://schemas.microsoft.com/office/drawing/2014/main" id="{F05CFD4A-4D83-4E54-BD03-7AF14F5BDB93}"/>
            </a:ext>
          </a:extLst>
        </xdr:cNvPr>
        <xdr:cNvCxnSpPr/>
      </xdr:nvCxnSpPr>
      <xdr:spPr>
        <a:xfrm flipV="1">
          <a:off x="9639300" y="6925464"/>
          <a:ext cx="838200" cy="11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38250</xdr:rowOff>
    </xdr:from>
    <xdr:to>
      <xdr:col>46</xdr:col>
      <xdr:colOff>38100</xdr:colOff>
      <xdr:row>40</xdr:row>
      <xdr:rowOff>139850</xdr:rowOff>
    </xdr:to>
    <xdr:sp macro="" textlink="">
      <xdr:nvSpPr>
        <xdr:cNvPr id="131" name="楕円 130">
          <a:extLst>
            <a:ext uri="{FF2B5EF4-FFF2-40B4-BE49-F238E27FC236}">
              <a16:creationId xmlns:a16="http://schemas.microsoft.com/office/drawing/2014/main" id="{64BFF901-961A-4C27-A3DC-ABB8B4658E0F}"/>
            </a:ext>
          </a:extLst>
        </xdr:cNvPr>
        <xdr:cNvSpPr/>
      </xdr:nvSpPr>
      <xdr:spPr>
        <a:xfrm>
          <a:off x="8699500" y="689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78535</xdr:rowOff>
    </xdr:from>
    <xdr:to>
      <xdr:col>50</xdr:col>
      <xdr:colOff>114300</xdr:colOff>
      <xdr:row>40</xdr:row>
      <xdr:rowOff>89050</xdr:rowOff>
    </xdr:to>
    <xdr:cxnSp macro="">
      <xdr:nvCxnSpPr>
        <xdr:cNvPr id="132" name="直線コネクタ 131">
          <a:extLst>
            <a:ext uri="{FF2B5EF4-FFF2-40B4-BE49-F238E27FC236}">
              <a16:creationId xmlns:a16="http://schemas.microsoft.com/office/drawing/2014/main" id="{A1E08727-A268-4C36-91B5-10B35416F9B8}"/>
            </a:ext>
          </a:extLst>
        </xdr:cNvPr>
        <xdr:cNvCxnSpPr/>
      </xdr:nvCxnSpPr>
      <xdr:spPr>
        <a:xfrm flipV="1">
          <a:off x="8750300" y="6936535"/>
          <a:ext cx="889000" cy="10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107751</xdr:rowOff>
    </xdr:from>
    <xdr:ext cx="534377" cy="259045"/>
    <xdr:sp macro="" textlink="">
      <xdr:nvSpPr>
        <xdr:cNvPr id="133" name="n_1aveValue【道路】&#10;一人当たり延長">
          <a:extLst>
            <a:ext uri="{FF2B5EF4-FFF2-40B4-BE49-F238E27FC236}">
              <a16:creationId xmlns:a16="http://schemas.microsoft.com/office/drawing/2014/main" id="{E2E0DA21-49D4-4B6D-A41E-276AD36EF1DC}"/>
            </a:ext>
          </a:extLst>
        </xdr:cNvPr>
        <xdr:cNvSpPr txBox="1"/>
      </xdr:nvSpPr>
      <xdr:spPr>
        <a:xfrm>
          <a:off x="93594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120112</xdr:rowOff>
    </xdr:from>
    <xdr:ext cx="534377" cy="259045"/>
    <xdr:sp macro="" textlink="">
      <xdr:nvSpPr>
        <xdr:cNvPr id="134" name="n_2aveValue【道路】&#10;一人当たり延長">
          <a:extLst>
            <a:ext uri="{FF2B5EF4-FFF2-40B4-BE49-F238E27FC236}">
              <a16:creationId xmlns:a16="http://schemas.microsoft.com/office/drawing/2014/main" id="{D9F04814-9706-4A16-BA73-A4A3DBFFFC1C}"/>
            </a:ext>
          </a:extLst>
        </xdr:cNvPr>
        <xdr:cNvSpPr txBox="1"/>
      </xdr:nvSpPr>
      <xdr:spPr>
        <a:xfrm>
          <a:off x="8483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159284</xdr:rowOff>
    </xdr:from>
    <xdr:ext cx="534377" cy="259045"/>
    <xdr:sp macro="" textlink="">
      <xdr:nvSpPr>
        <xdr:cNvPr id="135" name="n_3aveValue【道路】&#10;一人当たり延長">
          <a:extLst>
            <a:ext uri="{FF2B5EF4-FFF2-40B4-BE49-F238E27FC236}">
              <a16:creationId xmlns:a16="http://schemas.microsoft.com/office/drawing/2014/main" id="{ABF79749-03C2-4643-B670-39A3D55655CB}"/>
            </a:ext>
          </a:extLst>
        </xdr:cNvPr>
        <xdr:cNvSpPr txBox="1"/>
      </xdr:nvSpPr>
      <xdr:spPr>
        <a:xfrm>
          <a:off x="7594111" y="650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11103</xdr:rowOff>
    </xdr:from>
    <xdr:ext cx="534377" cy="259045"/>
    <xdr:sp macro="" textlink="">
      <xdr:nvSpPr>
        <xdr:cNvPr id="136" name="n_4aveValue【道路】&#10;一人当たり延長">
          <a:extLst>
            <a:ext uri="{FF2B5EF4-FFF2-40B4-BE49-F238E27FC236}">
              <a16:creationId xmlns:a16="http://schemas.microsoft.com/office/drawing/2014/main" id="{CC5A2C6C-B137-4162-A86F-A38E5715504D}"/>
            </a:ext>
          </a:extLst>
        </xdr:cNvPr>
        <xdr:cNvSpPr txBox="1"/>
      </xdr:nvSpPr>
      <xdr:spPr>
        <a:xfrm>
          <a:off x="6705111" y="652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120462</xdr:rowOff>
    </xdr:from>
    <xdr:ext cx="534377" cy="259045"/>
    <xdr:sp macro="" textlink="">
      <xdr:nvSpPr>
        <xdr:cNvPr id="137" name="n_1mainValue【道路】&#10;一人当たり延長">
          <a:extLst>
            <a:ext uri="{FF2B5EF4-FFF2-40B4-BE49-F238E27FC236}">
              <a16:creationId xmlns:a16="http://schemas.microsoft.com/office/drawing/2014/main" id="{A56199D0-9001-4181-B16C-1D94326D8FC8}"/>
            </a:ext>
          </a:extLst>
        </xdr:cNvPr>
        <xdr:cNvSpPr txBox="1"/>
      </xdr:nvSpPr>
      <xdr:spPr>
        <a:xfrm>
          <a:off x="9359411" y="697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130977</xdr:rowOff>
    </xdr:from>
    <xdr:ext cx="534377" cy="259045"/>
    <xdr:sp macro="" textlink="">
      <xdr:nvSpPr>
        <xdr:cNvPr id="138" name="n_2mainValue【道路】&#10;一人当たり延長">
          <a:extLst>
            <a:ext uri="{FF2B5EF4-FFF2-40B4-BE49-F238E27FC236}">
              <a16:creationId xmlns:a16="http://schemas.microsoft.com/office/drawing/2014/main" id="{CABFA899-CE98-4669-A3E0-24B8B2442C41}"/>
            </a:ext>
          </a:extLst>
        </xdr:cNvPr>
        <xdr:cNvSpPr txBox="1"/>
      </xdr:nvSpPr>
      <xdr:spPr>
        <a:xfrm>
          <a:off x="8483111" y="6988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9" name="正方形/長方形 138">
          <a:extLst>
            <a:ext uri="{FF2B5EF4-FFF2-40B4-BE49-F238E27FC236}">
              <a16:creationId xmlns:a16="http://schemas.microsoft.com/office/drawing/2014/main" id="{8ECC246D-CB65-4085-A751-0F3D5D4B0A4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0" name="正方形/長方形 139">
          <a:extLst>
            <a:ext uri="{FF2B5EF4-FFF2-40B4-BE49-F238E27FC236}">
              <a16:creationId xmlns:a16="http://schemas.microsoft.com/office/drawing/2014/main" id="{B40B0FCA-DCD8-4B8F-8F27-9305B314B02F}"/>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1" name="正方形/長方形 140">
          <a:extLst>
            <a:ext uri="{FF2B5EF4-FFF2-40B4-BE49-F238E27FC236}">
              <a16:creationId xmlns:a16="http://schemas.microsoft.com/office/drawing/2014/main" id="{D2D5006C-E2D0-475B-82B6-D8586E98BDDF}"/>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2" name="正方形/長方形 141">
          <a:extLst>
            <a:ext uri="{FF2B5EF4-FFF2-40B4-BE49-F238E27FC236}">
              <a16:creationId xmlns:a16="http://schemas.microsoft.com/office/drawing/2014/main" id="{3C2F8A49-4F6C-484E-8E82-FECB79484C0B}"/>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3" name="正方形/長方形 142">
          <a:extLst>
            <a:ext uri="{FF2B5EF4-FFF2-40B4-BE49-F238E27FC236}">
              <a16:creationId xmlns:a16="http://schemas.microsoft.com/office/drawing/2014/main" id="{BB15EF97-5838-488B-A130-6B25628A7EB2}"/>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4" name="正方形/長方形 143">
          <a:extLst>
            <a:ext uri="{FF2B5EF4-FFF2-40B4-BE49-F238E27FC236}">
              <a16:creationId xmlns:a16="http://schemas.microsoft.com/office/drawing/2014/main" id="{8F180492-3D14-4B4F-84B8-A43F533CA26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5" name="正方形/長方形 144">
          <a:extLst>
            <a:ext uri="{FF2B5EF4-FFF2-40B4-BE49-F238E27FC236}">
              <a16:creationId xmlns:a16="http://schemas.microsoft.com/office/drawing/2014/main" id="{D3E61D96-C394-47C4-AD75-97521C8541F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6" name="正方形/長方形 145">
          <a:extLst>
            <a:ext uri="{FF2B5EF4-FFF2-40B4-BE49-F238E27FC236}">
              <a16:creationId xmlns:a16="http://schemas.microsoft.com/office/drawing/2014/main" id="{80ACBC05-9271-4C08-B4FB-1E5D5065AC2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7" name="テキスト ボックス 146">
          <a:extLst>
            <a:ext uri="{FF2B5EF4-FFF2-40B4-BE49-F238E27FC236}">
              <a16:creationId xmlns:a16="http://schemas.microsoft.com/office/drawing/2014/main" id="{D3D588F7-85B9-4D75-809B-BC9156DE67C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8" name="直線コネクタ 147">
          <a:extLst>
            <a:ext uri="{FF2B5EF4-FFF2-40B4-BE49-F238E27FC236}">
              <a16:creationId xmlns:a16="http://schemas.microsoft.com/office/drawing/2014/main" id="{D4C33266-7370-4CC2-ABC5-A70A41DEC6C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49" name="テキスト ボックス 148">
          <a:extLst>
            <a:ext uri="{FF2B5EF4-FFF2-40B4-BE49-F238E27FC236}">
              <a16:creationId xmlns:a16="http://schemas.microsoft.com/office/drawing/2014/main" id="{BBFB8555-4F19-4155-A7B9-85E3EC4A604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0" name="直線コネクタ 149">
          <a:extLst>
            <a:ext uri="{FF2B5EF4-FFF2-40B4-BE49-F238E27FC236}">
              <a16:creationId xmlns:a16="http://schemas.microsoft.com/office/drawing/2014/main" id="{A92BF894-CCB8-44B1-B7CB-23538E1AC00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1" name="テキスト ボックス 150">
          <a:extLst>
            <a:ext uri="{FF2B5EF4-FFF2-40B4-BE49-F238E27FC236}">
              <a16:creationId xmlns:a16="http://schemas.microsoft.com/office/drawing/2014/main" id="{1807E32A-B2DD-4274-880D-1D2EA0A338BE}"/>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2" name="直線コネクタ 151">
          <a:extLst>
            <a:ext uri="{FF2B5EF4-FFF2-40B4-BE49-F238E27FC236}">
              <a16:creationId xmlns:a16="http://schemas.microsoft.com/office/drawing/2014/main" id="{802630DD-C547-4482-BABB-E1001292A13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3" name="テキスト ボックス 152">
          <a:extLst>
            <a:ext uri="{FF2B5EF4-FFF2-40B4-BE49-F238E27FC236}">
              <a16:creationId xmlns:a16="http://schemas.microsoft.com/office/drawing/2014/main" id="{5C1BE568-2C3C-4C51-BD52-F86C47954C4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4" name="直線コネクタ 153">
          <a:extLst>
            <a:ext uri="{FF2B5EF4-FFF2-40B4-BE49-F238E27FC236}">
              <a16:creationId xmlns:a16="http://schemas.microsoft.com/office/drawing/2014/main" id="{64F3D2EC-940A-4128-BCF4-D596F92B5FC2}"/>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5" name="テキスト ボックス 154">
          <a:extLst>
            <a:ext uri="{FF2B5EF4-FFF2-40B4-BE49-F238E27FC236}">
              <a16:creationId xmlns:a16="http://schemas.microsoft.com/office/drawing/2014/main" id="{065558BD-5061-404C-B3A7-99A0A3BF073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6" name="直線コネクタ 155">
          <a:extLst>
            <a:ext uri="{FF2B5EF4-FFF2-40B4-BE49-F238E27FC236}">
              <a16:creationId xmlns:a16="http://schemas.microsoft.com/office/drawing/2014/main" id="{9C58AE76-5D52-489C-89B8-A6B3071C6AC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7" name="テキスト ボックス 156">
          <a:extLst>
            <a:ext uri="{FF2B5EF4-FFF2-40B4-BE49-F238E27FC236}">
              <a16:creationId xmlns:a16="http://schemas.microsoft.com/office/drawing/2014/main" id="{222CF248-2F31-453E-9E96-B9EEDA80C92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8" name="直線コネクタ 157">
          <a:extLst>
            <a:ext uri="{FF2B5EF4-FFF2-40B4-BE49-F238E27FC236}">
              <a16:creationId xmlns:a16="http://schemas.microsoft.com/office/drawing/2014/main" id="{5867328F-B860-42D6-B727-D46AB1F6E778}"/>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9" name="テキスト ボックス 158">
          <a:extLst>
            <a:ext uri="{FF2B5EF4-FFF2-40B4-BE49-F238E27FC236}">
              <a16:creationId xmlns:a16="http://schemas.microsoft.com/office/drawing/2014/main" id="{A601D7EB-F20A-4DBF-90A2-0D7E6CD644D1}"/>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0" name="直線コネクタ 159">
          <a:extLst>
            <a:ext uri="{FF2B5EF4-FFF2-40B4-BE49-F238E27FC236}">
              <a16:creationId xmlns:a16="http://schemas.microsoft.com/office/drawing/2014/main" id="{5516A6E7-BC26-4ED2-9D9F-016F2BAC88AE}"/>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1" name="テキスト ボックス 160">
          <a:extLst>
            <a:ext uri="{FF2B5EF4-FFF2-40B4-BE49-F238E27FC236}">
              <a16:creationId xmlns:a16="http://schemas.microsoft.com/office/drawing/2014/main" id="{AB91BAA5-6ADD-4F9D-9116-3936896913F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2" name="直線コネクタ 161">
          <a:extLst>
            <a:ext uri="{FF2B5EF4-FFF2-40B4-BE49-F238E27FC236}">
              <a16:creationId xmlns:a16="http://schemas.microsoft.com/office/drawing/2014/main" id="{B7C9377B-DB1D-43C9-ACF8-A78221AA876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3" name="【橋りょう・トンネル】&#10;有形固定資産減価償却率グラフ枠">
          <a:extLst>
            <a:ext uri="{FF2B5EF4-FFF2-40B4-BE49-F238E27FC236}">
              <a16:creationId xmlns:a16="http://schemas.microsoft.com/office/drawing/2014/main" id="{387AB552-BCC9-4850-895B-4037F7E3DAA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76744</xdr:rowOff>
    </xdr:from>
    <xdr:to>
      <xdr:col>24</xdr:col>
      <xdr:colOff>62865</xdr:colOff>
      <xdr:row>64</xdr:row>
      <xdr:rowOff>27759</xdr:rowOff>
    </xdr:to>
    <xdr:cxnSp macro="">
      <xdr:nvCxnSpPr>
        <xdr:cNvPr id="164" name="直線コネクタ 163">
          <a:extLst>
            <a:ext uri="{FF2B5EF4-FFF2-40B4-BE49-F238E27FC236}">
              <a16:creationId xmlns:a16="http://schemas.microsoft.com/office/drawing/2014/main" id="{64D064ED-47A6-47CD-AC19-9F9BD4E55A3A}"/>
            </a:ext>
          </a:extLst>
        </xdr:cNvPr>
        <xdr:cNvCxnSpPr/>
      </xdr:nvCxnSpPr>
      <xdr:spPr>
        <a:xfrm flipV="1">
          <a:off x="4634865" y="950649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65" name="【橋りょう・トンネル】&#10;有形固定資産減価償却率最小値テキスト">
          <a:extLst>
            <a:ext uri="{FF2B5EF4-FFF2-40B4-BE49-F238E27FC236}">
              <a16:creationId xmlns:a16="http://schemas.microsoft.com/office/drawing/2014/main" id="{EAD48CE4-E4FC-4297-996D-D007BBB5F417}"/>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66" name="直線コネクタ 165">
          <a:extLst>
            <a:ext uri="{FF2B5EF4-FFF2-40B4-BE49-F238E27FC236}">
              <a16:creationId xmlns:a16="http://schemas.microsoft.com/office/drawing/2014/main" id="{2DB0BD8A-E2EA-4AE5-8779-45D9C11EFA13}"/>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23421</xdr:rowOff>
    </xdr:from>
    <xdr:ext cx="340478" cy="259045"/>
    <xdr:sp macro="" textlink="">
      <xdr:nvSpPr>
        <xdr:cNvPr id="167" name="【橋りょう・トンネル】&#10;有形固定資産減価償却率最大値テキスト">
          <a:extLst>
            <a:ext uri="{FF2B5EF4-FFF2-40B4-BE49-F238E27FC236}">
              <a16:creationId xmlns:a16="http://schemas.microsoft.com/office/drawing/2014/main" id="{429CCF3F-E4D3-49DD-83AA-D4DE5B1B4C4B}"/>
            </a:ext>
          </a:extLst>
        </xdr:cNvPr>
        <xdr:cNvSpPr txBox="1"/>
      </xdr:nvSpPr>
      <xdr:spPr>
        <a:xfrm>
          <a:off x="4673600" y="928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76744</xdr:rowOff>
    </xdr:from>
    <xdr:to>
      <xdr:col>24</xdr:col>
      <xdr:colOff>152400</xdr:colOff>
      <xdr:row>55</xdr:row>
      <xdr:rowOff>76744</xdr:rowOff>
    </xdr:to>
    <xdr:cxnSp macro="">
      <xdr:nvCxnSpPr>
        <xdr:cNvPr id="168" name="直線コネクタ 167">
          <a:extLst>
            <a:ext uri="{FF2B5EF4-FFF2-40B4-BE49-F238E27FC236}">
              <a16:creationId xmlns:a16="http://schemas.microsoft.com/office/drawing/2014/main" id="{8AB501AF-ADB8-4A58-B663-EA8950E5F0B7}"/>
            </a:ext>
          </a:extLst>
        </xdr:cNvPr>
        <xdr:cNvCxnSpPr/>
      </xdr:nvCxnSpPr>
      <xdr:spPr>
        <a:xfrm>
          <a:off x="4546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144797</xdr:rowOff>
    </xdr:from>
    <xdr:ext cx="405111" cy="259045"/>
    <xdr:sp macro="" textlink="">
      <xdr:nvSpPr>
        <xdr:cNvPr id="169" name="【橋りょう・トンネル】&#10;有形固定資産減価償却率平均値テキスト">
          <a:extLst>
            <a:ext uri="{FF2B5EF4-FFF2-40B4-BE49-F238E27FC236}">
              <a16:creationId xmlns:a16="http://schemas.microsoft.com/office/drawing/2014/main" id="{1A37FBF3-1421-49E0-BF32-EAA6FD050109}"/>
            </a:ext>
          </a:extLst>
        </xdr:cNvPr>
        <xdr:cNvSpPr txBox="1"/>
      </xdr:nvSpPr>
      <xdr:spPr>
        <a:xfrm>
          <a:off x="4673600" y="1043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166370</xdr:rowOff>
    </xdr:from>
    <xdr:to>
      <xdr:col>24</xdr:col>
      <xdr:colOff>114300</xdr:colOff>
      <xdr:row>61</xdr:row>
      <xdr:rowOff>96520</xdr:rowOff>
    </xdr:to>
    <xdr:sp macro="" textlink="">
      <xdr:nvSpPr>
        <xdr:cNvPr id="170" name="フローチャート: 判断 169">
          <a:extLst>
            <a:ext uri="{FF2B5EF4-FFF2-40B4-BE49-F238E27FC236}">
              <a16:creationId xmlns:a16="http://schemas.microsoft.com/office/drawing/2014/main" id="{E1C6AFDF-32DF-4898-AEA0-24749C92BE37}"/>
            </a:ext>
          </a:extLst>
        </xdr:cNvPr>
        <xdr:cNvSpPr/>
      </xdr:nvSpPr>
      <xdr:spPr>
        <a:xfrm>
          <a:off x="4584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1" name="フローチャート: 判断 170">
          <a:extLst>
            <a:ext uri="{FF2B5EF4-FFF2-40B4-BE49-F238E27FC236}">
              <a16:creationId xmlns:a16="http://schemas.microsoft.com/office/drawing/2014/main" id="{5E80DF4D-F363-420D-8B94-CFAB29D9B604}"/>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128815</xdr:rowOff>
    </xdr:from>
    <xdr:to>
      <xdr:col>15</xdr:col>
      <xdr:colOff>101600</xdr:colOff>
      <xdr:row>61</xdr:row>
      <xdr:rowOff>58965</xdr:rowOff>
    </xdr:to>
    <xdr:sp macro="" textlink="">
      <xdr:nvSpPr>
        <xdr:cNvPr id="172" name="フローチャート: 判断 171">
          <a:extLst>
            <a:ext uri="{FF2B5EF4-FFF2-40B4-BE49-F238E27FC236}">
              <a16:creationId xmlns:a16="http://schemas.microsoft.com/office/drawing/2014/main" id="{4C5259E9-EA97-4F83-AD2D-B7E5465C20FB}"/>
            </a:ext>
          </a:extLst>
        </xdr:cNvPr>
        <xdr:cNvSpPr/>
      </xdr:nvSpPr>
      <xdr:spPr>
        <a:xfrm>
          <a:off x="2857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133713</xdr:rowOff>
    </xdr:from>
    <xdr:to>
      <xdr:col>10</xdr:col>
      <xdr:colOff>165100</xdr:colOff>
      <xdr:row>61</xdr:row>
      <xdr:rowOff>63863</xdr:rowOff>
    </xdr:to>
    <xdr:sp macro="" textlink="">
      <xdr:nvSpPr>
        <xdr:cNvPr id="173" name="フローチャート: 判断 172">
          <a:extLst>
            <a:ext uri="{FF2B5EF4-FFF2-40B4-BE49-F238E27FC236}">
              <a16:creationId xmlns:a16="http://schemas.microsoft.com/office/drawing/2014/main" id="{94A228B3-0554-4B3D-8AEC-976867B49C45}"/>
            </a:ext>
          </a:extLst>
        </xdr:cNvPr>
        <xdr:cNvSpPr/>
      </xdr:nvSpPr>
      <xdr:spPr>
        <a:xfrm>
          <a:off x="1968500" y="1042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74" name="フローチャート: 判断 173">
          <a:extLst>
            <a:ext uri="{FF2B5EF4-FFF2-40B4-BE49-F238E27FC236}">
              <a16:creationId xmlns:a16="http://schemas.microsoft.com/office/drawing/2014/main" id="{A4A5C224-8EFD-4DCA-BC68-CB23C2C45FC4}"/>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id="{01FC7F92-47B2-45BE-A067-3B34ECCE43A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id="{2C7456B9-5077-47E7-90A8-58CF57BD4367}"/>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id="{E1CC625B-513E-4DD2-9A18-C35D1532373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8" name="テキスト ボックス 177">
          <a:extLst>
            <a:ext uri="{FF2B5EF4-FFF2-40B4-BE49-F238E27FC236}">
              <a16:creationId xmlns:a16="http://schemas.microsoft.com/office/drawing/2014/main" id="{2157CF36-7D94-4FE9-A92F-DE42CF7254E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BE43C538-BAE7-42FD-8B7C-8BC90E5C285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161472</xdr:rowOff>
    </xdr:from>
    <xdr:to>
      <xdr:col>24</xdr:col>
      <xdr:colOff>114300</xdr:colOff>
      <xdr:row>60</xdr:row>
      <xdr:rowOff>91622</xdr:rowOff>
    </xdr:to>
    <xdr:sp macro="" textlink="">
      <xdr:nvSpPr>
        <xdr:cNvPr id="180" name="楕円 179">
          <a:extLst>
            <a:ext uri="{FF2B5EF4-FFF2-40B4-BE49-F238E27FC236}">
              <a16:creationId xmlns:a16="http://schemas.microsoft.com/office/drawing/2014/main" id="{61E0ABCB-0253-4E11-AD75-12D1CD7AA85C}"/>
            </a:ext>
          </a:extLst>
        </xdr:cNvPr>
        <xdr:cNvSpPr/>
      </xdr:nvSpPr>
      <xdr:spPr>
        <a:xfrm>
          <a:off x="4584700" y="1027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12899</xdr:rowOff>
    </xdr:from>
    <xdr:ext cx="405111" cy="259045"/>
    <xdr:sp macro="" textlink="">
      <xdr:nvSpPr>
        <xdr:cNvPr id="181" name="【橋りょう・トンネル】&#10;有形固定資産減価償却率該当値テキスト">
          <a:extLst>
            <a:ext uri="{FF2B5EF4-FFF2-40B4-BE49-F238E27FC236}">
              <a16:creationId xmlns:a16="http://schemas.microsoft.com/office/drawing/2014/main" id="{5A001895-2A9C-4F25-B14D-8850CD70E18A}"/>
            </a:ext>
          </a:extLst>
        </xdr:cNvPr>
        <xdr:cNvSpPr txBox="1"/>
      </xdr:nvSpPr>
      <xdr:spPr>
        <a:xfrm>
          <a:off x="4673600" y="10128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133713</xdr:rowOff>
    </xdr:from>
    <xdr:to>
      <xdr:col>20</xdr:col>
      <xdr:colOff>38100</xdr:colOff>
      <xdr:row>60</xdr:row>
      <xdr:rowOff>63863</xdr:rowOff>
    </xdr:to>
    <xdr:sp macro="" textlink="">
      <xdr:nvSpPr>
        <xdr:cNvPr id="182" name="楕円 181">
          <a:extLst>
            <a:ext uri="{FF2B5EF4-FFF2-40B4-BE49-F238E27FC236}">
              <a16:creationId xmlns:a16="http://schemas.microsoft.com/office/drawing/2014/main" id="{20A579AF-3065-489C-BCCA-86674D956281}"/>
            </a:ext>
          </a:extLst>
        </xdr:cNvPr>
        <xdr:cNvSpPr/>
      </xdr:nvSpPr>
      <xdr:spPr>
        <a:xfrm>
          <a:off x="3746500" y="1024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13063</xdr:rowOff>
    </xdr:from>
    <xdr:to>
      <xdr:col>24</xdr:col>
      <xdr:colOff>63500</xdr:colOff>
      <xdr:row>60</xdr:row>
      <xdr:rowOff>40822</xdr:rowOff>
    </xdr:to>
    <xdr:cxnSp macro="">
      <xdr:nvCxnSpPr>
        <xdr:cNvPr id="183" name="直線コネクタ 182">
          <a:extLst>
            <a:ext uri="{FF2B5EF4-FFF2-40B4-BE49-F238E27FC236}">
              <a16:creationId xmlns:a16="http://schemas.microsoft.com/office/drawing/2014/main" id="{7205EE2D-BFA8-4066-B0DC-506140EB178F}"/>
            </a:ext>
          </a:extLst>
        </xdr:cNvPr>
        <xdr:cNvCxnSpPr/>
      </xdr:nvCxnSpPr>
      <xdr:spPr>
        <a:xfrm>
          <a:off x="3797300" y="10300063"/>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105954</xdr:rowOff>
    </xdr:from>
    <xdr:to>
      <xdr:col>15</xdr:col>
      <xdr:colOff>101600</xdr:colOff>
      <xdr:row>60</xdr:row>
      <xdr:rowOff>36104</xdr:rowOff>
    </xdr:to>
    <xdr:sp macro="" textlink="">
      <xdr:nvSpPr>
        <xdr:cNvPr id="184" name="楕円 183">
          <a:extLst>
            <a:ext uri="{FF2B5EF4-FFF2-40B4-BE49-F238E27FC236}">
              <a16:creationId xmlns:a16="http://schemas.microsoft.com/office/drawing/2014/main" id="{D92D5FFF-2C64-4F7E-AFEE-A46F6A513F51}"/>
            </a:ext>
          </a:extLst>
        </xdr:cNvPr>
        <xdr:cNvSpPr/>
      </xdr:nvSpPr>
      <xdr:spPr>
        <a:xfrm>
          <a:off x="2857500" y="10221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156754</xdr:rowOff>
    </xdr:from>
    <xdr:to>
      <xdr:col>19</xdr:col>
      <xdr:colOff>177800</xdr:colOff>
      <xdr:row>60</xdr:row>
      <xdr:rowOff>13063</xdr:rowOff>
    </xdr:to>
    <xdr:cxnSp macro="">
      <xdr:nvCxnSpPr>
        <xdr:cNvPr id="185" name="直線コネクタ 184">
          <a:extLst>
            <a:ext uri="{FF2B5EF4-FFF2-40B4-BE49-F238E27FC236}">
              <a16:creationId xmlns:a16="http://schemas.microsoft.com/office/drawing/2014/main" id="{0B3C170A-25C8-4369-BEC2-CDD7284D8E77}"/>
            </a:ext>
          </a:extLst>
        </xdr:cNvPr>
        <xdr:cNvCxnSpPr/>
      </xdr:nvCxnSpPr>
      <xdr:spPr>
        <a:xfrm>
          <a:off x="2908300" y="1027230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86" name="n_1aveValue【橋りょう・トンネル】&#10;有形固定資産減価償却率">
          <a:extLst>
            <a:ext uri="{FF2B5EF4-FFF2-40B4-BE49-F238E27FC236}">
              <a16:creationId xmlns:a16="http://schemas.microsoft.com/office/drawing/2014/main" id="{593B816F-C6B6-425E-94A0-976DE479EE9A}"/>
            </a:ext>
          </a:extLst>
        </xdr:cNvPr>
        <xdr:cNvSpPr txBox="1"/>
      </xdr:nvSpPr>
      <xdr:spPr>
        <a:xfrm>
          <a:off x="35820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50092</xdr:rowOff>
    </xdr:from>
    <xdr:ext cx="405111" cy="259045"/>
    <xdr:sp macro="" textlink="">
      <xdr:nvSpPr>
        <xdr:cNvPr id="187" name="n_2aveValue【橋りょう・トンネル】&#10;有形固定資産減価償却率">
          <a:extLst>
            <a:ext uri="{FF2B5EF4-FFF2-40B4-BE49-F238E27FC236}">
              <a16:creationId xmlns:a16="http://schemas.microsoft.com/office/drawing/2014/main" id="{01B5F4BA-D82F-41E0-AA79-5502D9875F41}"/>
            </a:ext>
          </a:extLst>
        </xdr:cNvPr>
        <xdr:cNvSpPr txBox="1"/>
      </xdr:nvSpPr>
      <xdr:spPr>
        <a:xfrm>
          <a:off x="2705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80390</xdr:rowOff>
    </xdr:from>
    <xdr:ext cx="405111" cy="259045"/>
    <xdr:sp macro="" textlink="">
      <xdr:nvSpPr>
        <xdr:cNvPr id="188" name="n_3aveValue【橋りょう・トンネル】&#10;有形固定資産減価償却率">
          <a:extLst>
            <a:ext uri="{FF2B5EF4-FFF2-40B4-BE49-F238E27FC236}">
              <a16:creationId xmlns:a16="http://schemas.microsoft.com/office/drawing/2014/main" id="{EAA52F67-C38F-4E71-92FA-3738F12A03AA}"/>
            </a:ext>
          </a:extLst>
        </xdr:cNvPr>
        <xdr:cNvSpPr txBox="1"/>
      </xdr:nvSpPr>
      <xdr:spPr>
        <a:xfrm>
          <a:off x="1816744" y="1019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189" name="n_4aveValue【橋りょう・トンネル】&#10;有形固定資産減価償却率">
          <a:extLst>
            <a:ext uri="{FF2B5EF4-FFF2-40B4-BE49-F238E27FC236}">
              <a16:creationId xmlns:a16="http://schemas.microsoft.com/office/drawing/2014/main" id="{54C9ACE2-E86A-44AE-9BFE-2CCD8AB524F7}"/>
            </a:ext>
          </a:extLst>
        </xdr:cNvPr>
        <xdr:cNvSpPr txBox="1"/>
      </xdr:nvSpPr>
      <xdr:spPr>
        <a:xfrm>
          <a:off x="927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80390</xdr:rowOff>
    </xdr:from>
    <xdr:ext cx="405111" cy="259045"/>
    <xdr:sp macro="" textlink="">
      <xdr:nvSpPr>
        <xdr:cNvPr id="190" name="n_1mainValue【橋りょう・トンネル】&#10;有形固定資産減価償却率">
          <a:extLst>
            <a:ext uri="{FF2B5EF4-FFF2-40B4-BE49-F238E27FC236}">
              <a16:creationId xmlns:a16="http://schemas.microsoft.com/office/drawing/2014/main" id="{D178C6B4-E31B-44B1-8ED6-3B9CCFD7EB2A}"/>
            </a:ext>
          </a:extLst>
        </xdr:cNvPr>
        <xdr:cNvSpPr txBox="1"/>
      </xdr:nvSpPr>
      <xdr:spPr>
        <a:xfrm>
          <a:off x="3582044" y="1002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52631</xdr:rowOff>
    </xdr:from>
    <xdr:ext cx="405111" cy="259045"/>
    <xdr:sp macro="" textlink="">
      <xdr:nvSpPr>
        <xdr:cNvPr id="191" name="n_2mainValue【橋りょう・トンネル】&#10;有形固定資産減価償却率">
          <a:extLst>
            <a:ext uri="{FF2B5EF4-FFF2-40B4-BE49-F238E27FC236}">
              <a16:creationId xmlns:a16="http://schemas.microsoft.com/office/drawing/2014/main" id="{57614C32-3D26-465A-9596-F3B4C50E04D4}"/>
            </a:ext>
          </a:extLst>
        </xdr:cNvPr>
        <xdr:cNvSpPr txBox="1"/>
      </xdr:nvSpPr>
      <xdr:spPr>
        <a:xfrm>
          <a:off x="2705744" y="999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2" name="正方形/長方形 191">
          <a:extLst>
            <a:ext uri="{FF2B5EF4-FFF2-40B4-BE49-F238E27FC236}">
              <a16:creationId xmlns:a16="http://schemas.microsoft.com/office/drawing/2014/main" id="{937CD55C-7AA5-4682-9FEB-2885EA5FB1F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3" name="正方形/長方形 192">
          <a:extLst>
            <a:ext uri="{FF2B5EF4-FFF2-40B4-BE49-F238E27FC236}">
              <a16:creationId xmlns:a16="http://schemas.microsoft.com/office/drawing/2014/main" id="{486165D9-3DA7-4F1A-BDAE-925CCA0514D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4" name="正方形/長方形 193">
          <a:extLst>
            <a:ext uri="{FF2B5EF4-FFF2-40B4-BE49-F238E27FC236}">
              <a16:creationId xmlns:a16="http://schemas.microsoft.com/office/drawing/2014/main" id="{EE1705BD-A3D5-44B3-9FF7-12BCE37F2DB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5" name="正方形/長方形 194">
          <a:extLst>
            <a:ext uri="{FF2B5EF4-FFF2-40B4-BE49-F238E27FC236}">
              <a16:creationId xmlns:a16="http://schemas.microsoft.com/office/drawing/2014/main" id="{DA8B7D7C-9557-42F7-8719-54CE64AE512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6" name="正方形/長方形 195">
          <a:extLst>
            <a:ext uri="{FF2B5EF4-FFF2-40B4-BE49-F238E27FC236}">
              <a16:creationId xmlns:a16="http://schemas.microsoft.com/office/drawing/2014/main" id="{AE2D04B6-8DD9-4B4C-81D4-DA50625686F6}"/>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7" name="正方形/長方形 196">
          <a:extLst>
            <a:ext uri="{FF2B5EF4-FFF2-40B4-BE49-F238E27FC236}">
              <a16:creationId xmlns:a16="http://schemas.microsoft.com/office/drawing/2014/main" id="{B875D98F-6956-4D8C-98AB-0D806BCA136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8" name="正方形/長方形 197">
          <a:extLst>
            <a:ext uri="{FF2B5EF4-FFF2-40B4-BE49-F238E27FC236}">
              <a16:creationId xmlns:a16="http://schemas.microsoft.com/office/drawing/2014/main" id="{928F59DB-EA20-4CA4-B2A1-5843337A78F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9" name="正方形/長方形 198">
          <a:extLst>
            <a:ext uri="{FF2B5EF4-FFF2-40B4-BE49-F238E27FC236}">
              <a16:creationId xmlns:a16="http://schemas.microsoft.com/office/drawing/2014/main" id="{4D8733E0-85D9-46FB-AADC-ED6AD837AF4B}"/>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0" name="テキスト ボックス 199">
          <a:extLst>
            <a:ext uri="{FF2B5EF4-FFF2-40B4-BE49-F238E27FC236}">
              <a16:creationId xmlns:a16="http://schemas.microsoft.com/office/drawing/2014/main" id="{B01EB9CA-8ACA-40E5-B146-E032F8555F8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1" name="直線コネクタ 200">
          <a:extLst>
            <a:ext uri="{FF2B5EF4-FFF2-40B4-BE49-F238E27FC236}">
              <a16:creationId xmlns:a16="http://schemas.microsoft.com/office/drawing/2014/main" id="{BA586CE0-DC55-40FC-9B8B-690BAE973F3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02" name="直線コネクタ 201">
          <a:extLst>
            <a:ext uri="{FF2B5EF4-FFF2-40B4-BE49-F238E27FC236}">
              <a16:creationId xmlns:a16="http://schemas.microsoft.com/office/drawing/2014/main" id="{A808CCB1-3114-47BD-A399-7D88F207BFAD}"/>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03" name="テキスト ボックス 202">
          <a:extLst>
            <a:ext uri="{FF2B5EF4-FFF2-40B4-BE49-F238E27FC236}">
              <a16:creationId xmlns:a16="http://schemas.microsoft.com/office/drawing/2014/main" id="{CCA068D9-303A-447A-BA52-2DE260AE0168}"/>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04" name="直線コネクタ 203">
          <a:extLst>
            <a:ext uri="{FF2B5EF4-FFF2-40B4-BE49-F238E27FC236}">
              <a16:creationId xmlns:a16="http://schemas.microsoft.com/office/drawing/2014/main" id="{F30AD680-842E-4519-BBB4-32EB3F00675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05" name="テキスト ボックス 204">
          <a:extLst>
            <a:ext uri="{FF2B5EF4-FFF2-40B4-BE49-F238E27FC236}">
              <a16:creationId xmlns:a16="http://schemas.microsoft.com/office/drawing/2014/main" id="{ABEE87E7-9748-48D3-987C-F5B748232AB4}"/>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6" name="直線コネクタ 205">
          <a:extLst>
            <a:ext uri="{FF2B5EF4-FFF2-40B4-BE49-F238E27FC236}">
              <a16:creationId xmlns:a16="http://schemas.microsoft.com/office/drawing/2014/main" id="{E6FC14B0-C78B-468B-86E2-5604B6F3CA08}"/>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07" name="テキスト ボックス 206">
          <a:extLst>
            <a:ext uri="{FF2B5EF4-FFF2-40B4-BE49-F238E27FC236}">
              <a16:creationId xmlns:a16="http://schemas.microsoft.com/office/drawing/2014/main" id="{3FF525AA-F20F-412E-814E-9EFE1ED5245B}"/>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08" name="直線コネクタ 207">
          <a:extLst>
            <a:ext uri="{FF2B5EF4-FFF2-40B4-BE49-F238E27FC236}">
              <a16:creationId xmlns:a16="http://schemas.microsoft.com/office/drawing/2014/main" id="{D68E0814-4BB6-45EA-95C5-B97FA586126F}"/>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09" name="テキスト ボックス 208">
          <a:extLst>
            <a:ext uri="{FF2B5EF4-FFF2-40B4-BE49-F238E27FC236}">
              <a16:creationId xmlns:a16="http://schemas.microsoft.com/office/drawing/2014/main" id="{02AE40FA-59A6-44CA-9876-83A2B62BFE47}"/>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10" name="直線コネクタ 209">
          <a:extLst>
            <a:ext uri="{FF2B5EF4-FFF2-40B4-BE49-F238E27FC236}">
              <a16:creationId xmlns:a16="http://schemas.microsoft.com/office/drawing/2014/main" id="{ADFD5220-84FA-4D47-80FB-DB72887767C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11" name="テキスト ボックス 210">
          <a:extLst>
            <a:ext uri="{FF2B5EF4-FFF2-40B4-BE49-F238E27FC236}">
              <a16:creationId xmlns:a16="http://schemas.microsoft.com/office/drawing/2014/main" id="{FFE59AE7-0F33-458F-BB93-A60102BE17A9}"/>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2" name="直線コネクタ 211">
          <a:extLst>
            <a:ext uri="{FF2B5EF4-FFF2-40B4-BE49-F238E27FC236}">
              <a16:creationId xmlns:a16="http://schemas.microsoft.com/office/drawing/2014/main" id="{FCF1702D-88F8-4CDF-BDAF-E4AF5040F88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3" name="テキスト ボックス 212">
          <a:extLst>
            <a:ext uri="{FF2B5EF4-FFF2-40B4-BE49-F238E27FC236}">
              <a16:creationId xmlns:a16="http://schemas.microsoft.com/office/drawing/2014/main" id="{4E367249-3E43-4FF7-939B-6271A691B8E3}"/>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4" name="【橋りょう・トンネル】&#10;一人当たり有形固定資産（償却資産）額グラフ枠">
          <a:extLst>
            <a:ext uri="{FF2B5EF4-FFF2-40B4-BE49-F238E27FC236}">
              <a16:creationId xmlns:a16="http://schemas.microsoft.com/office/drawing/2014/main" id="{BD5CCF71-E363-41C8-8239-04A431D8B63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57622</xdr:rowOff>
    </xdr:from>
    <xdr:to>
      <xdr:col>54</xdr:col>
      <xdr:colOff>189865</xdr:colOff>
      <xdr:row>64</xdr:row>
      <xdr:rowOff>71232</xdr:rowOff>
    </xdr:to>
    <xdr:cxnSp macro="">
      <xdr:nvCxnSpPr>
        <xdr:cNvPr id="215" name="直線コネクタ 214">
          <a:extLst>
            <a:ext uri="{FF2B5EF4-FFF2-40B4-BE49-F238E27FC236}">
              <a16:creationId xmlns:a16="http://schemas.microsoft.com/office/drawing/2014/main" id="{69A5821D-6D1B-45E3-B329-F88D061B960B}"/>
            </a:ext>
          </a:extLst>
        </xdr:cNvPr>
        <xdr:cNvCxnSpPr/>
      </xdr:nvCxnSpPr>
      <xdr:spPr>
        <a:xfrm flipV="1">
          <a:off x="10476865" y="9658822"/>
          <a:ext cx="0" cy="1385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75059</xdr:rowOff>
    </xdr:from>
    <xdr:ext cx="534377" cy="259045"/>
    <xdr:sp macro="" textlink="">
      <xdr:nvSpPr>
        <xdr:cNvPr id="216" name="【橋りょう・トンネル】&#10;一人当たり有形固定資産（償却資産）額最小値テキスト">
          <a:extLst>
            <a:ext uri="{FF2B5EF4-FFF2-40B4-BE49-F238E27FC236}">
              <a16:creationId xmlns:a16="http://schemas.microsoft.com/office/drawing/2014/main" id="{43205EE6-F848-487B-AAE8-CE6EC7D9A700}"/>
            </a:ext>
          </a:extLst>
        </xdr:cNvPr>
        <xdr:cNvSpPr txBox="1"/>
      </xdr:nvSpPr>
      <xdr:spPr>
        <a:xfrm>
          <a:off x="10515600" y="11047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71232</xdr:rowOff>
    </xdr:from>
    <xdr:to>
      <xdr:col>55</xdr:col>
      <xdr:colOff>88900</xdr:colOff>
      <xdr:row>64</xdr:row>
      <xdr:rowOff>71232</xdr:rowOff>
    </xdr:to>
    <xdr:cxnSp macro="">
      <xdr:nvCxnSpPr>
        <xdr:cNvPr id="217" name="直線コネクタ 216">
          <a:extLst>
            <a:ext uri="{FF2B5EF4-FFF2-40B4-BE49-F238E27FC236}">
              <a16:creationId xmlns:a16="http://schemas.microsoft.com/office/drawing/2014/main" id="{12C360F1-DEB5-4EE0-8F0C-97AC3D9EB2F1}"/>
            </a:ext>
          </a:extLst>
        </xdr:cNvPr>
        <xdr:cNvCxnSpPr/>
      </xdr:nvCxnSpPr>
      <xdr:spPr>
        <a:xfrm>
          <a:off x="10388600" y="11044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4299</xdr:rowOff>
    </xdr:from>
    <xdr:ext cx="690189" cy="259045"/>
    <xdr:sp macro="" textlink="">
      <xdr:nvSpPr>
        <xdr:cNvPr id="218" name="【橋りょう・トンネル】&#10;一人当たり有形固定資産（償却資産）額最大値テキスト">
          <a:extLst>
            <a:ext uri="{FF2B5EF4-FFF2-40B4-BE49-F238E27FC236}">
              <a16:creationId xmlns:a16="http://schemas.microsoft.com/office/drawing/2014/main" id="{CCB24EC4-A05A-45CF-AAD2-4B8D075DB482}"/>
            </a:ext>
          </a:extLst>
        </xdr:cNvPr>
        <xdr:cNvSpPr txBox="1"/>
      </xdr:nvSpPr>
      <xdr:spPr>
        <a:xfrm>
          <a:off x="10515600" y="943404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57622</xdr:rowOff>
    </xdr:from>
    <xdr:to>
      <xdr:col>55</xdr:col>
      <xdr:colOff>88900</xdr:colOff>
      <xdr:row>56</xdr:row>
      <xdr:rowOff>57622</xdr:rowOff>
    </xdr:to>
    <xdr:cxnSp macro="">
      <xdr:nvCxnSpPr>
        <xdr:cNvPr id="219" name="直線コネクタ 218">
          <a:extLst>
            <a:ext uri="{FF2B5EF4-FFF2-40B4-BE49-F238E27FC236}">
              <a16:creationId xmlns:a16="http://schemas.microsoft.com/office/drawing/2014/main" id="{CA1613BA-10FA-4280-B529-CDB0E212DA49}"/>
            </a:ext>
          </a:extLst>
        </xdr:cNvPr>
        <xdr:cNvCxnSpPr/>
      </xdr:nvCxnSpPr>
      <xdr:spPr>
        <a:xfrm>
          <a:off x="10388600" y="96588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152077</xdr:rowOff>
    </xdr:from>
    <xdr:ext cx="599010" cy="259045"/>
    <xdr:sp macro="" textlink="">
      <xdr:nvSpPr>
        <xdr:cNvPr id="220" name="【橋りょう・トンネル】&#10;一人当たり有形固定資産（償却資産）額平均値テキスト">
          <a:extLst>
            <a:ext uri="{FF2B5EF4-FFF2-40B4-BE49-F238E27FC236}">
              <a16:creationId xmlns:a16="http://schemas.microsoft.com/office/drawing/2014/main" id="{1E1826A2-CBD3-4B7D-BC5B-08C97C355E20}"/>
            </a:ext>
          </a:extLst>
        </xdr:cNvPr>
        <xdr:cNvSpPr txBox="1"/>
      </xdr:nvSpPr>
      <xdr:spPr>
        <a:xfrm>
          <a:off x="10515600" y="106105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129200</xdr:rowOff>
    </xdr:from>
    <xdr:to>
      <xdr:col>55</xdr:col>
      <xdr:colOff>50800</xdr:colOff>
      <xdr:row>63</xdr:row>
      <xdr:rowOff>59350</xdr:rowOff>
    </xdr:to>
    <xdr:sp macro="" textlink="">
      <xdr:nvSpPr>
        <xdr:cNvPr id="221" name="フローチャート: 判断 220">
          <a:extLst>
            <a:ext uri="{FF2B5EF4-FFF2-40B4-BE49-F238E27FC236}">
              <a16:creationId xmlns:a16="http://schemas.microsoft.com/office/drawing/2014/main" id="{85D2BACB-28EC-4E1B-B1F1-4B34597FFF8A}"/>
            </a:ext>
          </a:extLst>
        </xdr:cNvPr>
        <xdr:cNvSpPr/>
      </xdr:nvSpPr>
      <xdr:spPr>
        <a:xfrm>
          <a:off x="10426700" y="1075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139816</xdr:rowOff>
    </xdr:from>
    <xdr:to>
      <xdr:col>50</xdr:col>
      <xdr:colOff>165100</xdr:colOff>
      <xdr:row>63</xdr:row>
      <xdr:rowOff>69966</xdr:rowOff>
    </xdr:to>
    <xdr:sp macro="" textlink="">
      <xdr:nvSpPr>
        <xdr:cNvPr id="222" name="フローチャート: 判断 221">
          <a:extLst>
            <a:ext uri="{FF2B5EF4-FFF2-40B4-BE49-F238E27FC236}">
              <a16:creationId xmlns:a16="http://schemas.microsoft.com/office/drawing/2014/main" id="{8EE3917F-85A0-4B51-A0AD-23FC669D35ED}"/>
            </a:ext>
          </a:extLst>
        </xdr:cNvPr>
        <xdr:cNvSpPr/>
      </xdr:nvSpPr>
      <xdr:spPr>
        <a:xfrm>
          <a:off x="9588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146561</xdr:rowOff>
    </xdr:from>
    <xdr:to>
      <xdr:col>46</xdr:col>
      <xdr:colOff>38100</xdr:colOff>
      <xdr:row>63</xdr:row>
      <xdr:rowOff>76711</xdr:rowOff>
    </xdr:to>
    <xdr:sp macro="" textlink="">
      <xdr:nvSpPr>
        <xdr:cNvPr id="223" name="フローチャート: 判断 222">
          <a:extLst>
            <a:ext uri="{FF2B5EF4-FFF2-40B4-BE49-F238E27FC236}">
              <a16:creationId xmlns:a16="http://schemas.microsoft.com/office/drawing/2014/main" id="{DB356691-AD74-4C6A-86FD-9DF97906F18D}"/>
            </a:ext>
          </a:extLst>
        </xdr:cNvPr>
        <xdr:cNvSpPr/>
      </xdr:nvSpPr>
      <xdr:spPr>
        <a:xfrm>
          <a:off x="8699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163831</xdr:rowOff>
    </xdr:from>
    <xdr:to>
      <xdr:col>41</xdr:col>
      <xdr:colOff>101600</xdr:colOff>
      <xdr:row>63</xdr:row>
      <xdr:rowOff>93981</xdr:rowOff>
    </xdr:to>
    <xdr:sp macro="" textlink="">
      <xdr:nvSpPr>
        <xdr:cNvPr id="224" name="フローチャート: 判断 223">
          <a:extLst>
            <a:ext uri="{FF2B5EF4-FFF2-40B4-BE49-F238E27FC236}">
              <a16:creationId xmlns:a16="http://schemas.microsoft.com/office/drawing/2014/main" id="{4ADE5870-FE3F-4859-B7E8-4641D56B1E32}"/>
            </a:ext>
          </a:extLst>
        </xdr:cNvPr>
        <xdr:cNvSpPr/>
      </xdr:nvSpPr>
      <xdr:spPr>
        <a:xfrm>
          <a:off x="7810500" y="10793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18704</xdr:rowOff>
    </xdr:from>
    <xdr:to>
      <xdr:col>36</xdr:col>
      <xdr:colOff>165100</xdr:colOff>
      <xdr:row>63</xdr:row>
      <xdr:rowOff>120304</xdr:rowOff>
    </xdr:to>
    <xdr:sp macro="" textlink="">
      <xdr:nvSpPr>
        <xdr:cNvPr id="225" name="フローチャート: 判断 224">
          <a:extLst>
            <a:ext uri="{FF2B5EF4-FFF2-40B4-BE49-F238E27FC236}">
              <a16:creationId xmlns:a16="http://schemas.microsoft.com/office/drawing/2014/main" id="{DC15FFC9-E6F7-4545-8284-32EA74EDC410}"/>
            </a:ext>
          </a:extLst>
        </xdr:cNvPr>
        <xdr:cNvSpPr/>
      </xdr:nvSpPr>
      <xdr:spPr>
        <a:xfrm>
          <a:off x="6921500" y="10820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id="{16E4F8AE-F423-458A-9064-4B503111D14C}"/>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id="{56233324-77B9-4DDF-881F-1565262B9EC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8" name="テキスト ボックス 227">
          <a:extLst>
            <a:ext uri="{FF2B5EF4-FFF2-40B4-BE49-F238E27FC236}">
              <a16:creationId xmlns:a16="http://schemas.microsoft.com/office/drawing/2014/main" id="{C199D67C-6CB4-42A2-9434-74B7735D434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9" name="テキスト ボックス 228">
          <a:extLst>
            <a:ext uri="{FF2B5EF4-FFF2-40B4-BE49-F238E27FC236}">
              <a16:creationId xmlns:a16="http://schemas.microsoft.com/office/drawing/2014/main" id="{CB4BCFB3-E773-4F94-AD5A-E6AF07ED812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0" name="テキスト ボックス 229">
          <a:extLst>
            <a:ext uri="{FF2B5EF4-FFF2-40B4-BE49-F238E27FC236}">
              <a16:creationId xmlns:a16="http://schemas.microsoft.com/office/drawing/2014/main" id="{506E229D-BA40-4D10-A6A4-6735F6AF0E8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20432</xdr:rowOff>
    </xdr:from>
    <xdr:to>
      <xdr:col>55</xdr:col>
      <xdr:colOff>50800</xdr:colOff>
      <xdr:row>64</xdr:row>
      <xdr:rowOff>122032</xdr:rowOff>
    </xdr:to>
    <xdr:sp macro="" textlink="">
      <xdr:nvSpPr>
        <xdr:cNvPr id="231" name="楕円 230">
          <a:extLst>
            <a:ext uri="{FF2B5EF4-FFF2-40B4-BE49-F238E27FC236}">
              <a16:creationId xmlns:a16="http://schemas.microsoft.com/office/drawing/2014/main" id="{9C7ABC88-C5A3-4408-927D-AA0F69F8344B}"/>
            </a:ext>
          </a:extLst>
        </xdr:cNvPr>
        <xdr:cNvSpPr/>
      </xdr:nvSpPr>
      <xdr:spPr>
        <a:xfrm>
          <a:off x="10426700" y="1099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106809</xdr:rowOff>
    </xdr:from>
    <xdr:ext cx="534377" cy="259045"/>
    <xdr:sp macro="" textlink="">
      <xdr:nvSpPr>
        <xdr:cNvPr id="232" name="【橋りょう・トンネル】&#10;一人当たり有形固定資産（償却資産）額該当値テキスト">
          <a:extLst>
            <a:ext uri="{FF2B5EF4-FFF2-40B4-BE49-F238E27FC236}">
              <a16:creationId xmlns:a16="http://schemas.microsoft.com/office/drawing/2014/main" id="{6CBDC25E-1EA5-4F2E-8750-FA042C3E4569}"/>
            </a:ext>
          </a:extLst>
        </xdr:cNvPr>
        <xdr:cNvSpPr txBox="1"/>
      </xdr:nvSpPr>
      <xdr:spPr>
        <a:xfrm>
          <a:off x="10515600" y="10908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20581</xdr:rowOff>
    </xdr:from>
    <xdr:to>
      <xdr:col>50</xdr:col>
      <xdr:colOff>165100</xdr:colOff>
      <xdr:row>64</xdr:row>
      <xdr:rowOff>122181</xdr:rowOff>
    </xdr:to>
    <xdr:sp macro="" textlink="">
      <xdr:nvSpPr>
        <xdr:cNvPr id="233" name="楕円 232">
          <a:extLst>
            <a:ext uri="{FF2B5EF4-FFF2-40B4-BE49-F238E27FC236}">
              <a16:creationId xmlns:a16="http://schemas.microsoft.com/office/drawing/2014/main" id="{7181DB09-1A7F-4665-B26F-4057B679D1D4}"/>
            </a:ext>
          </a:extLst>
        </xdr:cNvPr>
        <xdr:cNvSpPr/>
      </xdr:nvSpPr>
      <xdr:spPr>
        <a:xfrm>
          <a:off x="9588500" y="10993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71232</xdr:rowOff>
    </xdr:from>
    <xdr:to>
      <xdr:col>55</xdr:col>
      <xdr:colOff>0</xdr:colOff>
      <xdr:row>64</xdr:row>
      <xdr:rowOff>71381</xdr:rowOff>
    </xdr:to>
    <xdr:cxnSp macro="">
      <xdr:nvCxnSpPr>
        <xdr:cNvPr id="234" name="直線コネクタ 233">
          <a:extLst>
            <a:ext uri="{FF2B5EF4-FFF2-40B4-BE49-F238E27FC236}">
              <a16:creationId xmlns:a16="http://schemas.microsoft.com/office/drawing/2014/main" id="{63E87865-E00E-405D-A309-74D3B3B7BEDE}"/>
            </a:ext>
          </a:extLst>
        </xdr:cNvPr>
        <xdr:cNvCxnSpPr/>
      </xdr:nvCxnSpPr>
      <xdr:spPr>
        <a:xfrm flipV="1">
          <a:off x="9639300" y="11044032"/>
          <a:ext cx="838200" cy="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20724</xdr:rowOff>
    </xdr:from>
    <xdr:to>
      <xdr:col>46</xdr:col>
      <xdr:colOff>38100</xdr:colOff>
      <xdr:row>64</xdr:row>
      <xdr:rowOff>122324</xdr:rowOff>
    </xdr:to>
    <xdr:sp macro="" textlink="">
      <xdr:nvSpPr>
        <xdr:cNvPr id="235" name="楕円 234">
          <a:extLst>
            <a:ext uri="{FF2B5EF4-FFF2-40B4-BE49-F238E27FC236}">
              <a16:creationId xmlns:a16="http://schemas.microsoft.com/office/drawing/2014/main" id="{4FD9710F-4FEE-4DFF-AF15-98ACEF0D62CD}"/>
            </a:ext>
          </a:extLst>
        </xdr:cNvPr>
        <xdr:cNvSpPr/>
      </xdr:nvSpPr>
      <xdr:spPr>
        <a:xfrm>
          <a:off x="8699500" y="1099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71381</xdr:rowOff>
    </xdr:from>
    <xdr:to>
      <xdr:col>50</xdr:col>
      <xdr:colOff>114300</xdr:colOff>
      <xdr:row>64</xdr:row>
      <xdr:rowOff>71524</xdr:rowOff>
    </xdr:to>
    <xdr:cxnSp macro="">
      <xdr:nvCxnSpPr>
        <xdr:cNvPr id="236" name="直線コネクタ 235">
          <a:extLst>
            <a:ext uri="{FF2B5EF4-FFF2-40B4-BE49-F238E27FC236}">
              <a16:creationId xmlns:a16="http://schemas.microsoft.com/office/drawing/2014/main" id="{24CF5D50-A634-46C8-8CF6-240650B36D75}"/>
            </a:ext>
          </a:extLst>
        </xdr:cNvPr>
        <xdr:cNvCxnSpPr/>
      </xdr:nvCxnSpPr>
      <xdr:spPr>
        <a:xfrm flipV="1">
          <a:off x="8750300" y="11044181"/>
          <a:ext cx="889000" cy="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86493</xdr:rowOff>
    </xdr:from>
    <xdr:ext cx="599010" cy="259045"/>
    <xdr:sp macro="" textlink="">
      <xdr:nvSpPr>
        <xdr:cNvPr id="237" name="n_1aveValue【橋りょう・トンネル】&#10;一人当たり有形固定資産（償却資産）額">
          <a:extLst>
            <a:ext uri="{FF2B5EF4-FFF2-40B4-BE49-F238E27FC236}">
              <a16:creationId xmlns:a16="http://schemas.microsoft.com/office/drawing/2014/main" id="{42453420-324B-414A-BF51-F7E63AA55673}"/>
            </a:ext>
          </a:extLst>
        </xdr:cNvPr>
        <xdr:cNvSpPr txBox="1"/>
      </xdr:nvSpPr>
      <xdr:spPr>
        <a:xfrm>
          <a:off x="93270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93238</xdr:rowOff>
    </xdr:from>
    <xdr:ext cx="599010" cy="259045"/>
    <xdr:sp macro="" textlink="">
      <xdr:nvSpPr>
        <xdr:cNvPr id="238" name="n_2aveValue【橋りょう・トンネル】&#10;一人当たり有形固定資産（償却資産）額">
          <a:extLst>
            <a:ext uri="{FF2B5EF4-FFF2-40B4-BE49-F238E27FC236}">
              <a16:creationId xmlns:a16="http://schemas.microsoft.com/office/drawing/2014/main" id="{8AB9AD96-1C61-43CF-9ED6-52D3237031DC}"/>
            </a:ext>
          </a:extLst>
        </xdr:cNvPr>
        <xdr:cNvSpPr txBox="1"/>
      </xdr:nvSpPr>
      <xdr:spPr>
        <a:xfrm>
          <a:off x="8450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110508</xdr:rowOff>
    </xdr:from>
    <xdr:ext cx="599010" cy="259045"/>
    <xdr:sp macro="" textlink="">
      <xdr:nvSpPr>
        <xdr:cNvPr id="239" name="n_3aveValue【橋りょう・トンネル】&#10;一人当たり有形固定資産（償却資産）額">
          <a:extLst>
            <a:ext uri="{FF2B5EF4-FFF2-40B4-BE49-F238E27FC236}">
              <a16:creationId xmlns:a16="http://schemas.microsoft.com/office/drawing/2014/main" id="{AF21C3B3-2FAA-46D2-BE2D-3B91F81D6B8F}"/>
            </a:ext>
          </a:extLst>
        </xdr:cNvPr>
        <xdr:cNvSpPr txBox="1"/>
      </xdr:nvSpPr>
      <xdr:spPr>
        <a:xfrm>
          <a:off x="7561795" y="10568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136831</xdr:rowOff>
    </xdr:from>
    <xdr:ext cx="599010" cy="259045"/>
    <xdr:sp macro="" textlink="">
      <xdr:nvSpPr>
        <xdr:cNvPr id="240" name="n_4aveValue【橋りょう・トンネル】&#10;一人当たり有形固定資産（償却資産）額">
          <a:extLst>
            <a:ext uri="{FF2B5EF4-FFF2-40B4-BE49-F238E27FC236}">
              <a16:creationId xmlns:a16="http://schemas.microsoft.com/office/drawing/2014/main" id="{285446B8-520C-4C97-8F66-3346CA7C9201}"/>
            </a:ext>
          </a:extLst>
        </xdr:cNvPr>
        <xdr:cNvSpPr txBox="1"/>
      </xdr:nvSpPr>
      <xdr:spPr>
        <a:xfrm>
          <a:off x="6672795" y="10595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113308</xdr:rowOff>
    </xdr:from>
    <xdr:ext cx="534377" cy="259045"/>
    <xdr:sp macro="" textlink="">
      <xdr:nvSpPr>
        <xdr:cNvPr id="241" name="n_1mainValue【橋りょう・トンネル】&#10;一人当たり有形固定資産（償却資産）額">
          <a:extLst>
            <a:ext uri="{FF2B5EF4-FFF2-40B4-BE49-F238E27FC236}">
              <a16:creationId xmlns:a16="http://schemas.microsoft.com/office/drawing/2014/main" id="{720D1744-07C6-497F-9101-8811A8284A18}"/>
            </a:ext>
          </a:extLst>
        </xdr:cNvPr>
        <xdr:cNvSpPr txBox="1"/>
      </xdr:nvSpPr>
      <xdr:spPr>
        <a:xfrm>
          <a:off x="9359411" y="11086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113451</xdr:rowOff>
    </xdr:from>
    <xdr:ext cx="534377" cy="259045"/>
    <xdr:sp macro="" textlink="">
      <xdr:nvSpPr>
        <xdr:cNvPr id="242" name="n_2mainValue【橋りょう・トンネル】&#10;一人当たり有形固定資産（償却資産）額">
          <a:extLst>
            <a:ext uri="{FF2B5EF4-FFF2-40B4-BE49-F238E27FC236}">
              <a16:creationId xmlns:a16="http://schemas.microsoft.com/office/drawing/2014/main" id="{1744AD6D-39D5-45B9-A274-B3E38255643F}"/>
            </a:ext>
          </a:extLst>
        </xdr:cNvPr>
        <xdr:cNvSpPr txBox="1"/>
      </xdr:nvSpPr>
      <xdr:spPr>
        <a:xfrm>
          <a:off x="8483111" y="11086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3" name="正方形/長方形 242">
          <a:extLst>
            <a:ext uri="{FF2B5EF4-FFF2-40B4-BE49-F238E27FC236}">
              <a16:creationId xmlns:a16="http://schemas.microsoft.com/office/drawing/2014/main" id="{B31F60AF-8A82-4449-AF38-4A6DE51DD26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4" name="正方形/長方形 243">
          <a:extLst>
            <a:ext uri="{FF2B5EF4-FFF2-40B4-BE49-F238E27FC236}">
              <a16:creationId xmlns:a16="http://schemas.microsoft.com/office/drawing/2014/main" id="{7D70660C-9EB1-4265-8E22-B9ED2AA5B07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5" name="正方形/長方形 244">
          <a:extLst>
            <a:ext uri="{FF2B5EF4-FFF2-40B4-BE49-F238E27FC236}">
              <a16:creationId xmlns:a16="http://schemas.microsoft.com/office/drawing/2014/main" id="{11CA3BD0-4CFD-4371-AC7A-C59D2A88828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6" name="正方形/長方形 245">
          <a:extLst>
            <a:ext uri="{FF2B5EF4-FFF2-40B4-BE49-F238E27FC236}">
              <a16:creationId xmlns:a16="http://schemas.microsoft.com/office/drawing/2014/main" id="{D6BC74FD-4F76-480C-8DDC-1C2F6E67CDB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7" name="正方形/長方形 246">
          <a:extLst>
            <a:ext uri="{FF2B5EF4-FFF2-40B4-BE49-F238E27FC236}">
              <a16:creationId xmlns:a16="http://schemas.microsoft.com/office/drawing/2014/main" id="{D8A674FB-6D86-4158-B6BF-0451903BE344}"/>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8" name="正方形/長方形 247">
          <a:extLst>
            <a:ext uri="{FF2B5EF4-FFF2-40B4-BE49-F238E27FC236}">
              <a16:creationId xmlns:a16="http://schemas.microsoft.com/office/drawing/2014/main" id="{E9178C62-9B69-4FA6-BA68-A03242D2166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9" name="正方形/長方形 248">
          <a:extLst>
            <a:ext uri="{FF2B5EF4-FFF2-40B4-BE49-F238E27FC236}">
              <a16:creationId xmlns:a16="http://schemas.microsoft.com/office/drawing/2014/main" id="{EA058B03-9B81-4F5C-A408-3887931E2D3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50" name="正方形/長方形 249">
          <a:extLst>
            <a:ext uri="{FF2B5EF4-FFF2-40B4-BE49-F238E27FC236}">
              <a16:creationId xmlns:a16="http://schemas.microsoft.com/office/drawing/2014/main" id="{C1E423CA-7576-407C-8D57-FF0F08E1907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1" name="テキスト ボックス 250">
          <a:extLst>
            <a:ext uri="{FF2B5EF4-FFF2-40B4-BE49-F238E27FC236}">
              <a16:creationId xmlns:a16="http://schemas.microsoft.com/office/drawing/2014/main" id="{AAB28245-C2FB-4ABC-894F-22F953C328BA}"/>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2" name="直線コネクタ 251">
          <a:extLst>
            <a:ext uri="{FF2B5EF4-FFF2-40B4-BE49-F238E27FC236}">
              <a16:creationId xmlns:a16="http://schemas.microsoft.com/office/drawing/2014/main" id="{04A49347-F8A2-43A0-8243-857069E0880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53" name="テキスト ボックス 252">
          <a:extLst>
            <a:ext uri="{FF2B5EF4-FFF2-40B4-BE49-F238E27FC236}">
              <a16:creationId xmlns:a16="http://schemas.microsoft.com/office/drawing/2014/main" id="{BBBFAA7F-0543-409D-BEF5-DAF21D0F947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4" name="直線コネクタ 253">
          <a:extLst>
            <a:ext uri="{FF2B5EF4-FFF2-40B4-BE49-F238E27FC236}">
              <a16:creationId xmlns:a16="http://schemas.microsoft.com/office/drawing/2014/main" id="{A90B8A28-3CCF-4E73-B40F-684800A4DAC3}"/>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55" name="テキスト ボックス 254">
          <a:extLst>
            <a:ext uri="{FF2B5EF4-FFF2-40B4-BE49-F238E27FC236}">
              <a16:creationId xmlns:a16="http://schemas.microsoft.com/office/drawing/2014/main" id="{DD704EB8-CBFB-4661-95AF-0C323936A57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6" name="直線コネクタ 255">
          <a:extLst>
            <a:ext uri="{FF2B5EF4-FFF2-40B4-BE49-F238E27FC236}">
              <a16:creationId xmlns:a16="http://schemas.microsoft.com/office/drawing/2014/main" id="{3E39FDC4-6FFB-4C16-AAF3-64574498212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57" name="テキスト ボックス 256">
          <a:extLst>
            <a:ext uri="{FF2B5EF4-FFF2-40B4-BE49-F238E27FC236}">
              <a16:creationId xmlns:a16="http://schemas.microsoft.com/office/drawing/2014/main" id="{0B5301A4-8BD3-4509-9A6B-8F94FAB9A6E4}"/>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58" name="直線コネクタ 257">
          <a:extLst>
            <a:ext uri="{FF2B5EF4-FFF2-40B4-BE49-F238E27FC236}">
              <a16:creationId xmlns:a16="http://schemas.microsoft.com/office/drawing/2014/main" id="{E97BEE74-85E1-4F1A-8B50-45D1883B2BC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59" name="テキスト ボックス 258">
          <a:extLst>
            <a:ext uri="{FF2B5EF4-FFF2-40B4-BE49-F238E27FC236}">
              <a16:creationId xmlns:a16="http://schemas.microsoft.com/office/drawing/2014/main" id="{81E39C78-2204-4689-957F-D55F05B84A3E}"/>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60" name="直線コネクタ 259">
          <a:extLst>
            <a:ext uri="{FF2B5EF4-FFF2-40B4-BE49-F238E27FC236}">
              <a16:creationId xmlns:a16="http://schemas.microsoft.com/office/drawing/2014/main" id="{8A2E939A-6376-40D3-85B5-0B7FCDCC83A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1" name="テキスト ボックス 260">
          <a:extLst>
            <a:ext uri="{FF2B5EF4-FFF2-40B4-BE49-F238E27FC236}">
              <a16:creationId xmlns:a16="http://schemas.microsoft.com/office/drawing/2014/main" id="{FDC35A2C-AC74-4B12-8EAF-44E948851CC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2" name="直線コネクタ 261">
          <a:extLst>
            <a:ext uri="{FF2B5EF4-FFF2-40B4-BE49-F238E27FC236}">
              <a16:creationId xmlns:a16="http://schemas.microsoft.com/office/drawing/2014/main" id="{B0D01D4A-23FF-43A8-AF8A-C46C7772D3A3}"/>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63" name="テキスト ボックス 262">
          <a:extLst>
            <a:ext uri="{FF2B5EF4-FFF2-40B4-BE49-F238E27FC236}">
              <a16:creationId xmlns:a16="http://schemas.microsoft.com/office/drawing/2014/main" id="{257DEA11-4E21-4237-B2A2-DD0A8C7957BF}"/>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4" name="直線コネクタ 263">
          <a:extLst>
            <a:ext uri="{FF2B5EF4-FFF2-40B4-BE49-F238E27FC236}">
              <a16:creationId xmlns:a16="http://schemas.microsoft.com/office/drawing/2014/main" id="{F1F2B278-06C9-44A9-B66C-188E0E15A2B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65" name="テキスト ボックス 264">
          <a:extLst>
            <a:ext uri="{FF2B5EF4-FFF2-40B4-BE49-F238E27FC236}">
              <a16:creationId xmlns:a16="http://schemas.microsoft.com/office/drawing/2014/main" id="{DFDCAC39-5932-4FF5-B34F-2A0F4D52E3C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6" name="【公営住宅】&#10;有形固定資産減価償却率グラフ枠">
          <a:extLst>
            <a:ext uri="{FF2B5EF4-FFF2-40B4-BE49-F238E27FC236}">
              <a16:creationId xmlns:a16="http://schemas.microsoft.com/office/drawing/2014/main" id="{C6A53F21-BA3D-45EF-ACDB-2C52988CCA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93345</xdr:rowOff>
    </xdr:from>
    <xdr:to>
      <xdr:col>24</xdr:col>
      <xdr:colOff>62865</xdr:colOff>
      <xdr:row>86</xdr:row>
      <xdr:rowOff>114300</xdr:rowOff>
    </xdr:to>
    <xdr:cxnSp macro="">
      <xdr:nvCxnSpPr>
        <xdr:cNvPr id="267" name="直線コネクタ 266">
          <a:extLst>
            <a:ext uri="{FF2B5EF4-FFF2-40B4-BE49-F238E27FC236}">
              <a16:creationId xmlns:a16="http://schemas.microsoft.com/office/drawing/2014/main" id="{846C18DF-ECDF-4B57-90A6-58C66FE04509}"/>
            </a:ext>
          </a:extLst>
        </xdr:cNvPr>
        <xdr:cNvCxnSpPr/>
      </xdr:nvCxnSpPr>
      <xdr:spPr>
        <a:xfrm flipV="1">
          <a:off x="4634865" y="1329499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68" name="【公営住宅】&#10;有形固定資産減価償却率最小値テキスト">
          <a:extLst>
            <a:ext uri="{FF2B5EF4-FFF2-40B4-BE49-F238E27FC236}">
              <a16:creationId xmlns:a16="http://schemas.microsoft.com/office/drawing/2014/main" id="{3BD2A46A-A10C-4C16-90E6-4E58DEF92834}"/>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69" name="直線コネクタ 268">
          <a:extLst>
            <a:ext uri="{FF2B5EF4-FFF2-40B4-BE49-F238E27FC236}">
              <a16:creationId xmlns:a16="http://schemas.microsoft.com/office/drawing/2014/main" id="{42652361-5ACC-45C9-A075-60383475912F}"/>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40022</xdr:rowOff>
    </xdr:from>
    <xdr:ext cx="405111" cy="259045"/>
    <xdr:sp macro="" textlink="">
      <xdr:nvSpPr>
        <xdr:cNvPr id="270" name="【公営住宅】&#10;有形固定資産減価償却率最大値テキスト">
          <a:extLst>
            <a:ext uri="{FF2B5EF4-FFF2-40B4-BE49-F238E27FC236}">
              <a16:creationId xmlns:a16="http://schemas.microsoft.com/office/drawing/2014/main" id="{0A249583-4C4E-4F54-9371-A64C86886034}"/>
            </a:ext>
          </a:extLst>
        </xdr:cNvPr>
        <xdr:cNvSpPr txBox="1"/>
      </xdr:nvSpPr>
      <xdr:spPr>
        <a:xfrm>
          <a:off x="4673600" y="1307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93345</xdr:rowOff>
    </xdr:from>
    <xdr:to>
      <xdr:col>24</xdr:col>
      <xdr:colOff>152400</xdr:colOff>
      <xdr:row>77</xdr:row>
      <xdr:rowOff>93345</xdr:rowOff>
    </xdr:to>
    <xdr:cxnSp macro="">
      <xdr:nvCxnSpPr>
        <xdr:cNvPr id="271" name="直線コネクタ 270">
          <a:extLst>
            <a:ext uri="{FF2B5EF4-FFF2-40B4-BE49-F238E27FC236}">
              <a16:creationId xmlns:a16="http://schemas.microsoft.com/office/drawing/2014/main" id="{CDAF23ED-641B-448E-968D-1ADF2C770AC4}"/>
            </a:ext>
          </a:extLst>
        </xdr:cNvPr>
        <xdr:cNvCxnSpPr/>
      </xdr:nvCxnSpPr>
      <xdr:spPr>
        <a:xfrm>
          <a:off x="4546600" y="13294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107332</xdr:rowOff>
    </xdr:from>
    <xdr:ext cx="405111" cy="259045"/>
    <xdr:sp macro="" textlink="">
      <xdr:nvSpPr>
        <xdr:cNvPr id="272" name="【公営住宅】&#10;有形固定資産減価償却率平均値テキスト">
          <a:extLst>
            <a:ext uri="{FF2B5EF4-FFF2-40B4-BE49-F238E27FC236}">
              <a16:creationId xmlns:a16="http://schemas.microsoft.com/office/drawing/2014/main" id="{D28A88C5-18EE-45A6-B444-62FCDB0CAC6A}"/>
            </a:ext>
          </a:extLst>
        </xdr:cNvPr>
        <xdr:cNvSpPr txBox="1"/>
      </xdr:nvSpPr>
      <xdr:spPr>
        <a:xfrm>
          <a:off x="4673600" y="13994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84455</xdr:rowOff>
    </xdr:from>
    <xdr:to>
      <xdr:col>24</xdr:col>
      <xdr:colOff>114300</xdr:colOff>
      <xdr:row>83</xdr:row>
      <xdr:rowOff>14605</xdr:rowOff>
    </xdr:to>
    <xdr:sp macro="" textlink="">
      <xdr:nvSpPr>
        <xdr:cNvPr id="273" name="フローチャート: 判断 272">
          <a:extLst>
            <a:ext uri="{FF2B5EF4-FFF2-40B4-BE49-F238E27FC236}">
              <a16:creationId xmlns:a16="http://schemas.microsoft.com/office/drawing/2014/main" id="{19A8FD10-28F5-4093-83E2-49E84F6B8CC5}"/>
            </a:ext>
          </a:extLst>
        </xdr:cNvPr>
        <xdr:cNvSpPr/>
      </xdr:nvSpPr>
      <xdr:spPr>
        <a:xfrm>
          <a:off x="4584700" y="1414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76836</xdr:rowOff>
    </xdr:from>
    <xdr:to>
      <xdr:col>20</xdr:col>
      <xdr:colOff>38100</xdr:colOff>
      <xdr:row>83</xdr:row>
      <xdr:rowOff>6986</xdr:rowOff>
    </xdr:to>
    <xdr:sp macro="" textlink="">
      <xdr:nvSpPr>
        <xdr:cNvPr id="274" name="フローチャート: 判断 273">
          <a:extLst>
            <a:ext uri="{FF2B5EF4-FFF2-40B4-BE49-F238E27FC236}">
              <a16:creationId xmlns:a16="http://schemas.microsoft.com/office/drawing/2014/main" id="{ACF56EF3-FCAB-4D1B-817A-1EC5173E12E7}"/>
            </a:ext>
          </a:extLst>
        </xdr:cNvPr>
        <xdr:cNvSpPr/>
      </xdr:nvSpPr>
      <xdr:spPr>
        <a:xfrm>
          <a:off x="3746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75" name="フローチャート: 判断 274">
          <a:extLst>
            <a:ext uri="{FF2B5EF4-FFF2-40B4-BE49-F238E27FC236}">
              <a16:creationId xmlns:a16="http://schemas.microsoft.com/office/drawing/2014/main" id="{DC419F98-CE5F-4AA4-A977-D0E64016B1BA}"/>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55880</xdr:rowOff>
    </xdr:from>
    <xdr:to>
      <xdr:col>10</xdr:col>
      <xdr:colOff>165100</xdr:colOff>
      <xdr:row>82</xdr:row>
      <xdr:rowOff>157480</xdr:rowOff>
    </xdr:to>
    <xdr:sp macro="" textlink="">
      <xdr:nvSpPr>
        <xdr:cNvPr id="276" name="フローチャート: 判断 275">
          <a:extLst>
            <a:ext uri="{FF2B5EF4-FFF2-40B4-BE49-F238E27FC236}">
              <a16:creationId xmlns:a16="http://schemas.microsoft.com/office/drawing/2014/main" id="{72CAC3C2-A5B5-4A0E-8B05-659670DE545C}"/>
            </a:ext>
          </a:extLst>
        </xdr:cNvPr>
        <xdr:cNvSpPr/>
      </xdr:nvSpPr>
      <xdr:spPr>
        <a:xfrm>
          <a:off x="1968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40639</xdr:rowOff>
    </xdr:from>
    <xdr:to>
      <xdr:col>6</xdr:col>
      <xdr:colOff>38100</xdr:colOff>
      <xdr:row>82</xdr:row>
      <xdr:rowOff>142239</xdr:rowOff>
    </xdr:to>
    <xdr:sp macro="" textlink="">
      <xdr:nvSpPr>
        <xdr:cNvPr id="277" name="フローチャート: 判断 276">
          <a:extLst>
            <a:ext uri="{FF2B5EF4-FFF2-40B4-BE49-F238E27FC236}">
              <a16:creationId xmlns:a16="http://schemas.microsoft.com/office/drawing/2014/main" id="{64404DA7-2FB5-478A-A063-2B0F10C1C9CE}"/>
            </a:ext>
          </a:extLst>
        </xdr:cNvPr>
        <xdr:cNvSpPr/>
      </xdr:nvSpPr>
      <xdr:spPr>
        <a:xfrm>
          <a:off x="1079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8" name="テキスト ボックス 277">
          <a:extLst>
            <a:ext uri="{FF2B5EF4-FFF2-40B4-BE49-F238E27FC236}">
              <a16:creationId xmlns:a16="http://schemas.microsoft.com/office/drawing/2014/main" id="{47DCFC80-5807-4D17-9AE7-EB73D435B6C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9" name="テキスト ボックス 278">
          <a:extLst>
            <a:ext uri="{FF2B5EF4-FFF2-40B4-BE49-F238E27FC236}">
              <a16:creationId xmlns:a16="http://schemas.microsoft.com/office/drawing/2014/main" id="{00F3966B-A7C4-4280-BBC2-91D5409B9D7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80" name="テキスト ボックス 279">
          <a:extLst>
            <a:ext uri="{FF2B5EF4-FFF2-40B4-BE49-F238E27FC236}">
              <a16:creationId xmlns:a16="http://schemas.microsoft.com/office/drawing/2014/main" id="{3656E623-8AFA-45D1-B470-007B8879DA7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81" name="テキスト ボックス 280">
          <a:extLst>
            <a:ext uri="{FF2B5EF4-FFF2-40B4-BE49-F238E27FC236}">
              <a16:creationId xmlns:a16="http://schemas.microsoft.com/office/drawing/2014/main" id="{F85FEA4D-A517-4E11-8017-E5D73D316B0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2" name="テキスト ボックス 281">
          <a:extLst>
            <a:ext uri="{FF2B5EF4-FFF2-40B4-BE49-F238E27FC236}">
              <a16:creationId xmlns:a16="http://schemas.microsoft.com/office/drawing/2014/main" id="{0518CBB2-E0F2-4390-8440-642C13A0B72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90170</xdr:rowOff>
    </xdr:from>
    <xdr:to>
      <xdr:col>24</xdr:col>
      <xdr:colOff>114300</xdr:colOff>
      <xdr:row>84</xdr:row>
      <xdr:rowOff>20320</xdr:rowOff>
    </xdr:to>
    <xdr:sp macro="" textlink="">
      <xdr:nvSpPr>
        <xdr:cNvPr id="283" name="楕円 282">
          <a:extLst>
            <a:ext uri="{FF2B5EF4-FFF2-40B4-BE49-F238E27FC236}">
              <a16:creationId xmlns:a16="http://schemas.microsoft.com/office/drawing/2014/main" id="{4E153FE8-375F-4290-AB44-B67ECB26608A}"/>
            </a:ext>
          </a:extLst>
        </xdr:cNvPr>
        <xdr:cNvSpPr/>
      </xdr:nvSpPr>
      <xdr:spPr>
        <a:xfrm>
          <a:off x="45847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68597</xdr:rowOff>
    </xdr:from>
    <xdr:ext cx="405111" cy="259045"/>
    <xdr:sp macro="" textlink="">
      <xdr:nvSpPr>
        <xdr:cNvPr id="284" name="【公営住宅】&#10;有形固定資産減価償却率該当値テキスト">
          <a:extLst>
            <a:ext uri="{FF2B5EF4-FFF2-40B4-BE49-F238E27FC236}">
              <a16:creationId xmlns:a16="http://schemas.microsoft.com/office/drawing/2014/main" id="{A582F594-D7C7-4836-91BB-1868B7685069}"/>
            </a:ext>
          </a:extLst>
        </xdr:cNvPr>
        <xdr:cNvSpPr txBox="1"/>
      </xdr:nvSpPr>
      <xdr:spPr>
        <a:xfrm>
          <a:off x="4673600"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52070</xdr:rowOff>
    </xdr:from>
    <xdr:to>
      <xdr:col>20</xdr:col>
      <xdr:colOff>38100</xdr:colOff>
      <xdr:row>83</xdr:row>
      <xdr:rowOff>153670</xdr:rowOff>
    </xdr:to>
    <xdr:sp macro="" textlink="">
      <xdr:nvSpPr>
        <xdr:cNvPr id="285" name="楕円 284">
          <a:extLst>
            <a:ext uri="{FF2B5EF4-FFF2-40B4-BE49-F238E27FC236}">
              <a16:creationId xmlns:a16="http://schemas.microsoft.com/office/drawing/2014/main" id="{EA21409A-D599-49DC-A83C-1592B45E0C44}"/>
            </a:ext>
          </a:extLst>
        </xdr:cNvPr>
        <xdr:cNvSpPr/>
      </xdr:nvSpPr>
      <xdr:spPr>
        <a:xfrm>
          <a:off x="3746500" y="142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102870</xdr:rowOff>
    </xdr:from>
    <xdr:to>
      <xdr:col>24</xdr:col>
      <xdr:colOff>63500</xdr:colOff>
      <xdr:row>83</xdr:row>
      <xdr:rowOff>140970</xdr:rowOff>
    </xdr:to>
    <xdr:cxnSp macro="">
      <xdr:nvCxnSpPr>
        <xdr:cNvPr id="286" name="直線コネクタ 285">
          <a:extLst>
            <a:ext uri="{FF2B5EF4-FFF2-40B4-BE49-F238E27FC236}">
              <a16:creationId xmlns:a16="http://schemas.microsoft.com/office/drawing/2014/main" id="{38F732D9-8A98-41FF-8E5F-F82425CF4228}"/>
            </a:ext>
          </a:extLst>
        </xdr:cNvPr>
        <xdr:cNvCxnSpPr/>
      </xdr:nvCxnSpPr>
      <xdr:spPr>
        <a:xfrm>
          <a:off x="3797300" y="143332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10161</xdr:rowOff>
    </xdr:from>
    <xdr:to>
      <xdr:col>15</xdr:col>
      <xdr:colOff>101600</xdr:colOff>
      <xdr:row>83</xdr:row>
      <xdr:rowOff>111761</xdr:rowOff>
    </xdr:to>
    <xdr:sp macro="" textlink="">
      <xdr:nvSpPr>
        <xdr:cNvPr id="287" name="楕円 286">
          <a:extLst>
            <a:ext uri="{FF2B5EF4-FFF2-40B4-BE49-F238E27FC236}">
              <a16:creationId xmlns:a16="http://schemas.microsoft.com/office/drawing/2014/main" id="{0423A8F6-C409-4DE4-AD61-015A337D419C}"/>
            </a:ext>
          </a:extLst>
        </xdr:cNvPr>
        <xdr:cNvSpPr/>
      </xdr:nvSpPr>
      <xdr:spPr>
        <a:xfrm>
          <a:off x="2857500"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60961</xdr:rowOff>
    </xdr:from>
    <xdr:to>
      <xdr:col>19</xdr:col>
      <xdr:colOff>177800</xdr:colOff>
      <xdr:row>83</xdr:row>
      <xdr:rowOff>102870</xdr:rowOff>
    </xdr:to>
    <xdr:cxnSp macro="">
      <xdr:nvCxnSpPr>
        <xdr:cNvPr id="288" name="直線コネクタ 287">
          <a:extLst>
            <a:ext uri="{FF2B5EF4-FFF2-40B4-BE49-F238E27FC236}">
              <a16:creationId xmlns:a16="http://schemas.microsoft.com/office/drawing/2014/main" id="{3E5FB373-A2E9-49C0-A382-3CA8B18BFDFB}"/>
            </a:ext>
          </a:extLst>
        </xdr:cNvPr>
        <xdr:cNvCxnSpPr/>
      </xdr:nvCxnSpPr>
      <xdr:spPr>
        <a:xfrm>
          <a:off x="2908300" y="142913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23513</xdr:rowOff>
    </xdr:from>
    <xdr:ext cx="405111" cy="259045"/>
    <xdr:sp macro="" textlink="">
      <xdr:nvSpPr>
        <xdr:cNvPr id="289" name="n_1aveValue【公営住宅】&#10;有形固定資産減価償却率">
          <a:extLst>
            <a:ext uri="{FF2B5EF4-FFF2-40B4-BE49-F238E27FC236}">
              <a16:creationId xmlns:a16="http://schemas.microsoft.com/office/drawing/2014/main" id="{B944B099-5B53-4A70-B0E8-B75D6399B3E2}"/>
            </a:ext>
          </a:extLst>
        </xdr:cNvPr>
        <xdr:cNvSpPr txBox="1"/>
      </xdr:nvSpPr>
      <xdr:spPr>
        <a:xfrm>
          <a:off x="35820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290" name="n_2aveValue【公営住宅】&#10;有形固定資産減価償却率">
          <a:extLst>
            <a:ext uri="{FF2B5EF4-FFF2-40B4-BE49-F238E27FC236}">
              <a16:creationId xmlns:a16="http://schemas.microsoft.com/office/drawing/2014/main" id="{86EF33A3-E7DB-4059-9C88-42551E532635}"/>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2557</xdr:rowOff>
    </xdr:from>
    <xdr:ext cx="405111" cy="259045"/>
    <xdr:sp macro="" textlink="">
      <xdr:nvSpPr>
        <xdr:cNvPr id="291" name="n_3aveValue【公営住宅】&#10;有形固定資産減価償却率">
          <a:extLst>
            <a:ext uri="{FF2B5EF4-FFF2-40B4-BE49-F238E27FC236}">
              <a16:creationId xmlns:a16="http://schemas.microsoft.com/office/drawing/2014/main" id="{3DEB8B68-DD57-4032-A5CA-695CC982F6C2}"/>
            </a:ext>
          </a:extLst>
        </xdr:cNvPr>
        <xdr:cNvSpPr txBox="1"/>
      </xdr:nvSpPr>
      <xdr:spPr>
        <a:xfrm>
          <a:off x="1816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158766</xdr:rowOff>
    </xdr:from>
    <xdr:ext cx="405111" cy="259045"/>
    <xdr:sp macro="" textlink="">
      <xdr:nvSpPr>
        <xdr:cNvPr id="292" name="n_4aveValue【公営住宅】&#10;有形固定資産減価償却率">
          <a:extLst>
            <a:ext uri="{FF2B5EF4-FFF2-40B4-BE49-F238E27FC236}">
              <a16:creationId xmlns:a16="http://schemas.microsoft.com/office/drawing/2014/main" id="{A0CE5D7F-87DA-4B03-AEFE-2EF00D0E9192}"/>
            </a:ext>
          </a:extLst>
        </xdr:cNvPr>
        <xdr:cNvSpPr txBox="1"/>
      </xdr:nvSpPr>
      <xdr:spPr>
        <a:xfrm>
          <a:off x="927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144797</xdr:rowOff>
    </xdr:from>
    <xdr:ext cx="405111" cy="259045"/>
    <xdr:sp macro="" textlink="">
      <xdr:nvSpPr>
        <xdr:cNvPr id="293" name="n_1mainValue【公営住宅】&#10;有形固定資産減価償却率">
          <a:extLst>
            <a:ext uri="{FF2B5EF4-FFF2-40B4-BE49-F238E27FC236}">
              <a16:creationId xmlns:a16="http://schemas.microsoft.com/office/drawing/2014/main" id="{EBBB7392-A1AE-4D81-A5CE-37FB2180148D}"/>
            </a:ext>
          </a:extLst>
        </xdr:cNvPr>
        <xdr:cNvSpPr txBox="1"/>
      </xdr:nvSpPr>
      <xdr:spPr>
        <a:xfrm>
          <a:off x="3582044" y="1437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102888</xdr:rowOff>
    </xdr:from>
    <xdr:ext cx="405111" cy="259045"/>
    <xdr:sp macro="" textlink="">
      <xdr:nvSpPr>
        <xdr:cNvPr id="294" name="n_2mainValue【公営住宅】&#10;有形固定資産減価償却率">
          <a:extLst>
            <a:ext uri="{FF2B5EF4-FFF2-40B4-BE49-F238E27FC236}">
              <a16:creationId xmlns:a16="http://schemas.microsoft.com/office/drawing/2014/main" id="{9AC0D0D0-F5DA-4192-973F-24C06B2EB7C0}"/>
            </a:ext>
          </a:extLst>
        </xdr:cNvPr>
        <xdr:cNvSpPr txBox="1"/>
      </xdr:nvSpPr>
      <xdr:spPr>
        <a:xfrm>
          <a:off x="270574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5" name="正方形/長方形 294">
          <a:extLst>
            <a:ext uri="{FF2B5EF4-FFF2-40B4-BE49-F238E27FC236}">
              <a16:creationId xmlns:a16="http://schemas.microsoft.com/office/drawing/2014/main" id="{85F5B9B5-531C-4D41-8109-B864A5D37BF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6" name="正方形/長方形 295">
          <a:extLst>
            <a:ext uri="{FF2B5EF4-FFF2-40B4-BE49-F238E27FC236}">
              <a16:creationId xmlns:a16="http://schemas.microsoft.com/office/drawing/2014/main" id="{BA8F08CC-209C-47A9-8C2C-D73570AF6FE9}"/>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7" name="正方形/長方形 296">
          <a:extLst>
            <a:ext uri="{FF2B5EF4-FFF2-40B4-BE49-F238E27FC236}">
              <a16:creationId xmlns:a16="http://schemas.microsoft.com/office/drawing/2014/main" id="{339CFD7B-A42F-4C93-83EB-354DA00F730A}"/>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8" name="正方形/長方形 297">
          <a:extLst>
            <a:ext uri="{FF2B5EF4-FFF2-40B4-BE49-F238E27FC236}">
              <a16:creationId xmlns:a16="http://schemas.microsoft.com/office/drawing/2014/main" id="{3EF17B00-8841-44F7-B755-B898644ACE4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9" name="正方形/長方形 298">
          <a:extLst>
            <a:ext uri="{FF2B5EF4-FFF2-40B4-BE49-F238E27FC236}">
              <a16:creationId xmlns:a16="http://schemas.microsoft.com/office/drawing/2014/main" id="{628B734E-0325-4A9F-9740-62B0E2972C8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0" name="正方形/長方形 299">
          <a:extLst>
            <a:ext uri="{FF2B5EF4-FFF2-40B4-BE49-F238E27FC236}">
              <a16:creationId xmlns:a16="http://schemas.microsoft.com/office/drawing/2014/main" id="{BD054973-6E45-47E2-8A46-2D72E8F41F3A}"/>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1" name="正方形/長方形 300">
          <a:extLst>
            <a:ext uri="{FF2B5EF4-FFF2-40B4-BE49-F238E27FC236}">
              <a16:creationId xmlns:a16="http://schemas.microsoft.com/office/drawing/2014/main" id="{DE1CFC39-AD21-47C5-9F07-FE58E56D73F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2" name="正方形/長方形 301">
          <a:extLst>
            <a:ext uri="{FF2B5EF4-FFF2-40B4-BE49-F238E27FC236}">
              <a16:creationId xmlns:a16="http://schemas.microsoft.com/office/drawing/2014/main" id="{A4B67DA6-1189-49D2-9823-36639FCD2F8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3" name="テキスト ボックス 302">
          <a:extLst>
            <a:ext uri="{FF2B5EF4-FFF2-40B4-BE49-F238E27FC236}">
              <a16:creationId xmlns:a16="http://schemas.microsoft.com/office/drawing/2014/main" id="{881D5D54-5502-451B-83BE-D538DDE7AE1E}"/>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4" name="直線コネクタ 303">
          <a:extLst>
            <a:ext uri="{FF2B5EF4-FFF2-40B4-BE49-F238E27FC236}">
              <a16:creationId xmlns:a16="http://schemas.microsoft.com/office/drawing/2014/main" id="{33B19927-FB4F-4BCF-9D8D-D8FEC4B7F3A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05" name="直線コネクタ 304">
          <a:extLst>
            <a:ext uri="{FF2B5EF4-FFF2-40B4-BE49-F238E27FC236}">
              <a16:creationId xmlns:a16="http://schemas.microsoft.com/office/drawing/2014/main" id="{30C0C67F-0C45-4FA3-8897-CDA04494757B}"/>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06" name="テキスト ボックス 305">
          <a:extLst>
            <a:ext uri="{FF2B5EF4-FFF2-40B4-BE49-F238E27FC236}">
              <a16:creationId xmlns:a16="http://schemas.microsoft.com/office/drawing/2014/main" id="{08A34262-29E3-479C-BCDF-93F0B8264626}"/>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07" name="直線コネクタ 306">
          <a:extLst>
            <a:ext uri="{FF2B5EF4-FFF2-40B4-BE49-F238E27FC236}">
              <a16:creationId xmlns:a16="http://schemas.microsoft.com/office/drawing/2014/main" id="{E3FC1A71-4EF0-48CD-8156-BFFBC370E011}"/>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08" name="テキスト ボックス 307">
          <a:extLst>
            <a:ext uri="{FF2B5EF4-FFF2-40B4-BE49-F238E27FC236}">
              <a16:creationId xmlns:a16="http://schemas.microsoft.com/office/drawing/2014/main" id="{632903DE-7D21-448A-9F54-E50398C4F559}"/>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09" name="直線コネクタ 308">
          <a:extLst>
            <a:ext uri="{FF2B5EF4-FFF2-40B4-BE49-F238E27FC236}">
              <a16:creationId xmlns:a16="http://schemas.microsoft.com/office/drawing/2014/main" id="{A572934B-D9CE-413F-941E-3DF82A21B6A6}"/>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10" name="テキスト ボックス 309">
          <a:extLst>
            <a:ext uri="{FF2B5EF4-FFF2-40B4-BE49-F238E27FC236}">
              <a16:creationId xmlns:a16="http://schemas.microsoft.com/office/drawing/2014/main" id="{5DE3B6EF-B8AD-4222-9395-8569EBDE4C07}"/>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11" name="直線コネクタ 310">
          <a:extLst>
            <a:ext uri="{FF2B5EF4-FFF2-40B4-BE49-F238E27FC236}">
              <a16:creationId xmlns:a16="http://schemas.microsoft.com/office/drawing/2014/main" id="{E9E39F9B-AAAA-40F4-8CE1-0824BD85692A}"/>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12" name="テキスト ボックス 311">
          <a:extLst>
            <a:ext uri="{FF2B5EF4-FFF2-40B4-BE49-F238E27FC236}">
              <a16:creationId xmlns:a16="http://schemas.microsoft.com/office/drawing/2014/main" id="{C9C5AF00-D4EC-4EA0-B440-D5EBEC2CCF8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13" name="直線コネクタ 312">
          <a:extLst>
            <a:ext uri="{FF2B5EF4-FFF2-40B4-BE49-F238E27FC236}">
              <a16:creationId xmlns:a16="http://schemas.microsoft.com/office/drawing/2014/main" id="{86EF4FCC-828A-443F-828B-4D9C4FBFEC1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14" name="テキスト ボックス 313">
          <a:extLst>
            <a:ext uri="{FF2B5EF4-FFF2-40B4-BE49-F238E27FC236}">
              <a16:creationId xmlns:a16="http://schemas.microsoft.com/office/drawing/2014/main" id="{65D3B029-1FC5-4EF4-9731-379DCF7A91CA}"/>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15" name="直線コネクタ 314">
          <a:extLst>
            <a:ext uri="{FF2B5EF4-FFF2-40B4-BE49-F238E27FC236}">
              <a16:creationId xmlns:a16="http://schemas.microsoft.com/office/drawing/2014/main" id="{CE0FFC51-7BF4-42B2-831F-36AEDCF46DEF}"/>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16" name="テキスト ボックス 315">
          <a:extLst>
            <a:ext uri="{FF2B5EF4-FFF2-40B4-BE49-F238E27FC236}">
              <a16:creationId xmlns:a16="http://schemas.microsoft.com/office/drawing/2014/main" id="{B4589168-5C06-47E5-B884-5AC2F7A26F54}"/>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7" name="直線コネクタ 316">
          <a:extLst>
            <a:ext uri="{FF2B5EF4-FFF2-40B4-BE49-F238E27FC236}">
              <a16:creationId xmlns:a16="http://schemas.microsoft.com/office/drawing/2014/main" id="{E1FC9EFC-3F57-4A52-B997-735C3D7DCB5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18" name="テキスト ボックス 317">
          <a:extLst>
            <a:ext uri="{FF2B5EF4-FFF2-40B4-BE49-F238E27FC236}">
              <a16:creationId xmlns:a16="http://schemas.microsoft.com/office/drawing/2014/main" id="{499354C7-1818-445C-A85E-E9F278B3D20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9" name="【公営住宅】&#10;一人当たり面積グラフ枠">
          <a:extLst>
            <a:ext uri="{FF2B5EF4-FFF2-40B4-BE49-F238E27FC236}">
              <a16:creationId xmlns:a16="http://schemas.microsoft.com/office/drawing/2014/main" id="{A9E94088-71D8-4AB6-ABAB-34241C4A8A22}"/>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30045</xdr:rowOff>
    </xdr:from>
    <xdr:to>
      <xdr:col>54</xdr:col>
      <xdr:colOff>189865</xdr:colOff>
      <xdr:row>86</xdr:row>
      <xdr:rowOff>157407</xdr:rowOff>
    </xdr:to>
    <xdr:cxnSp macro="">
      <xdr:nvCxnSpPr>
        <xdr:cNvPr id="320" name="直線コネクタ 319">
          <a:extLst>
            <a:ext uri="{FF2B5EF4-FFF2-40B4-BE49-F238E27FC236}">
              <a16:creationId xmlns:a16="http://schemas.microsoft.com/office/drawing/2014/main" id="{0D47B472-1C65-47A7-B076-A57ED30E3DCB}"/>
            </a:ext>
          </a:extLst>
        </xdr:cNvPr>
        <xdr:cNvCxnSpPr/>
      </xdr:nvCxnSpPr>
      <xdr:spPr>
        <a:xfrm flipV="1">
          <a:off x="10476865" y="13403145"/>
          <a:ext cx="0" cy="1498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161234</xdr:rowOff>
    </xdr:from>
    <xdr:ext cx="469744" cy="259045"/>
    <xdr:sp macro="" textlink="">
      <xdr:nvSpPr>
        <xdr:cNvPr id="321" name="【公営住宅】&#10;一人当たり面積最小値テキスト">
          <a:extLst>
            <a:ext uri="{FF2B5EF4-FFF2-40B4-BE49-F238E27FC236}">
              <a16:creationId xmlns:a16="http://schemas.microsoft.com/office/drawing/2014/main" id="{009AE02B-6F11-4D76-8F58-D47A50402F97}"/>
            </a:ext>
          </a:extLst>
        </xdr:cNvPr>
        <xdr:cNvSpPr txBox="1"/>
      </xdr:nvSpPr>
      <xdr:spPr>
        <a:xfrm>
          <a:off x="10515600" y="1490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157407</xdr:rowOff>
    </xdr:from>
    <xdr:to>
      <xdr:col>55</xdr:col>
      <xdr:colOff>88900</xdr:colOff>
      <xdr:row>86</xdr:row>
      <xdr:rowOff>157407</xdr:rowOff>
    </xdr:to>
    <xdr:cxnSp macro="">
      <xdr:nvCxnSpPr>
        <xdr:cNvPr id="322" name="直線コネクタ 321">
          <a:extLst>
            <a:ext uri="{FF2B5EF4-FFF2-40B4-BE49-F238E27FC236}">
              <a16:creationId xmlns:a16="http://schemas.microsoft.com/office/drawing/2014/main" id="{58F9538A-7133-4021-806E-F212DBE8F1CB}"/>
            </a:ext>
          </a:extLst>
        </xdr:cNvPr>
        <xdr:cNvCxnSpPr/>
      </xdr:nvCxnSpPr>
      <xdr:spPr>
        <a:xfrm>
          <a:off x="10388600" y="1490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148172</xdr:rowOff>
    </xdr:from>
    <xdr:ext cx="534377" cy="259045"/>
    <xdr:sp macro="" textlink="">
      <xdr:nvSpPr>
        <xdr:cNvPr id="323" name="【公営住宅】&#10;一人当たり面積最大値テキスト">
          <a:extLst>
            <a:ext uri="{FF2B5EF4-FFF2-40B4-BE49-F238E27FC236}">
              <a16:creationId xmlns:a16="http://schemas.microsoft.com/office/drawing/2014/main" id="{BB786DD4-5254-4887-AF1B-7DDED31477FA}"/>
            </a:ext>
          </a:extLst>
        </xdr:cNvPr>
        <xdr:cNvSpPr txBox="1"/>
      </xdr:nvSpPr>
      <xdr:spPr>
        <a:xfrm>
          <a:off x="10515600" y="1317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30045</xdr:rowOff>
    </xdr:from>
    <xdr:to>
      <xdr:col>55</xdr:col>
      <xdr:colOff>88900</xdr:colOff>
      <xdr:row>78</xdr:row>
      <xdr:rowOff>30045</xdr:rowOff>
    </xdr:to>
    <xdr:cxnSp macro="">
      <xdr:nvCxnSpPr>
        <xdr:cNvPr id="324" name="直線コネクタ 323">
          <a:extLst>
            <a:ext uri="{FF2B5EF4-FFF2-40B4-BE49-F238E27FC236}">
              <a16:creationId xmlns:a16="http://schemas.microsoft.com/office/drawing/2014/main" id="{94F77111-AC04-46AA-9BED-129CE1B72E5B}"/>
            </a:ext>
          </a:extLst>
        </xdr:cNvPr>
        <xdr:cNvCxnSpPr/>
      </xdr:nvCxnSpPr>
      <xdr:spPr>
        <a:xfrm>
          <a:off x="10388600" y="13403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152562</xdr:rowOff>
    </xdr:from>
    <xdr:ext cx="469744" cy="259045"/>
    <xdr:sp macro="" textlink="">
      <xdr:nvSpPr>
        <xdr:cNvPr id="325" name="【公営住宅】&#10;一人当たり面積平均値テキスト">
          <a:extLst>
            <a:ext uri="{FF2B5EF4-FFF2-40B4-BE49-F238E27FC236}">
              <a16:creationId xmlns:a16="http://schemas.microsoft.com/office/drawing/2014/main" id="{92EFF540-86F5-4775-9819-F0453688DA64}"/>
            </a:ext>
          </a:extLst>
        </xdr:cNvPr>
        <xdr:cNvSpPr txBox="1"/>
      </xdr:nvSpPr>
      <xdr:spPr>
        <a:xfrm>
          <a:off x="10515600" y="145543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129685</xdr:rowOff>
    </xdr:from>
    <xdr:to>
      <xdr:col>55</xdr:col>
      <xdr:colOff>50800</xdr:colOff>
      <xdr:row>86</xdr:row>
      <xdr:rowOff>59835</xdr:rowOff>
    </xdr:to>
    <xdr:sp macro="" textlink="">
      <xdr:nvSpPr>
        <xdr:cNvPr id="326" name="フローチャート: 判断 325">
          <a:extLst>
            <a:ext uri="{FF2B5EF4-FFF2-40B4-BE49-F238E27FC236}">
              <a16:creationId xmlns:a16="http://schemas.microsoft.com/office/drawing/2014/main" id="{E2D1C45F-E4F7-4CD9-BD5D-FBBB4B408419}"/>
            </a:ext>
          </a:extLst>
        </xdr:cNvPr>
        <xdr:cNvSpPr/>
      </xdr:nvSpPr>
      <xdr:spPr>
        <a:xfrm>
          <a:off x="10426700" y="14702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139373</xdr:rowOff>
    </xdr:from>
    <xdr:to>
      <xdr:col>50</xdr:col>
      <xdr:colOff>165100</xdr:colOff>
      <xdr:row>86</xdr:row>
      <xdr:rowOff>69523</xdr:rowOff>
    </xdr:to>
    <xdr:sp macro="" textlink="">
      <xdr:nvSpPr>
        <xdr:cNvPr id="327" name="フローチャート: 判断 326">
          <a:extLst>
            <a:ext uri="{FF2B5EF4-FFF2-40B4-BE49-F238E27FC236}">
              <a16:creationId xmlns:a16="http://schemas.microsoft.com/office/drawing/2014/main" id="{32B011D5-C856-4634-832E-222A8335AD89}"/>
            </a:ext>
          </a:extLst>
        </xdr:cNvPr>
        <xdr:cNvSpPr/>
      </xdr:nvSpPr>
      <xdr:spPr>
        <a:xfrm>
          <a:off x="9588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131101</xdr:rowOff>
    </xdr:from>
    <xdr:to>
      <xdr:col>46</xdr:col>
      <xdr:colOff>38100</xdr:colOff>
      <xdr:row>86</xdr:row>
      <xdr:rowOff>61251</xdr:rowOff>
    </xdr:to>
    <xdr:sp macro="" textlink="">
      <xdr:nvSpPr>
        <xdr:cNvPr id="328" name="フローチャート: 判断 327">
          <a:extLst>
            <a:ext uri="{FF2B5EF4-FFF2-40B4-BE49-F238E27FC236}">
              <a16:creationId xmlns:a16="http://schemas.microsoft.com/office/drawing/2014/main" id="{7D532236-B008-4940-BEDC-3EA68BCB02C0}"/>
            </a:ext>
          </a:extLst>
        </xdr:cNvPr>
        <xdr:cNvSpPr/>
      </xdr:nvSpPr>
      <xdr:spPr>
        <a:xfrm>
          <a:off x="8699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143075</xdr:rowOff>
    </xdr:from>
    <xdr:to>
      <xdr:col>41</xdr:col>
      <xdr:colOff>101600</xdr:colOff>
      <xdr:row>86</xdr:row>
      <xdr:rowOff>73225</xdr:rowOff>
    </xdr:to>
    <xdr:sp macro="" textlink="">
      <xdr:nvSpPr>
        <xdr:cNvPr id="329" name="フローチャート: 判断 328">
          <a:extLst>
            <a:ext uri="{FF2B5EF4-FFF2-40B4-BE49-F238E27FC236}">
              <a16:creationId xmlns:a16="http://schemas.microsoft.com/office/drawing/2014/main" id="{11E3DDF6-451F-4F77-9236-483230EB0F82}"/>
            </a:ext>
          </a:extLst>
        </xdr:cNvPr>
        <xdr:cNvSpPr/>
      </xdr:nvSpPr>
      <xdr:spPr>
        <a:xfrm>
          <a:off x="7810500" y="1471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144599</xdr:rowOff>
    </xdr:from>
    <xdr:to>
      <xdr:col>36</xdr:col>
      <xdr:colOff>165100</xdr:colOff>
      <xdr:row>86</xdr:row>
      <xdr:rowOff>74749</xdr:rowOff>
    </xdr:to>
    <xdr:sp macro="" textlink="">
      <xdr:nvSpPr>
        <xdr:cNvPr id="330" name="フローチャート: 判断 329">
          <a:extLst>
            <a:ext uri="{FF2B5EF4-FFF2-40B4-BE49-F238E27FC236}">
              <a16:creationId xmlns:a16="http://schemas.microsoft.com/office/drawing/2014/main" id="{438A70CF-7431-4A0A-8B3C-B136E46F9255}"/>
            </a:ext>
          </a:extLst>
        </xdr:cNvPr>
        <xdr:cNvSpPr/>
      </xdr:nvSpPr>
      <xdr:spPr>
        <a:xfrm>
          <a:off x="6921500" y="1471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1" name="テキスト ボックス 330">
          <a:extLst>
            <a:ext uri="{FF2B5EF4-FFF2-40B4-BE49-F238E27FC236}">
              <a16:creationId xmlns:a16="http://schemas.microsoft.com/office/drawing/2014/main" id="{30D57D1D-4D44-4234-AB08-A779426E534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2" name="テキスト ボックス 331">
          <a:extLst>
            <a:ext uri="{FF2B5EF4-FFF2-40B4-BE49-F238E27FC236}">
              <a16:creationId xmlns:a16="http://schemas.microsoft.com/office/drawing/2014/main" id="{B3A27EAE-24AC-4930-9E87-13F62B9F497E}"/>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3" name="テキスト ボックス 332">
          <a:extLst>
            <a:ext uri="{FF2B5EF4-FFF2-40B4-BE49-F238E27FC236}">
              <a16:creationId xmlns:a16="http://schemas.microsoft.com/office/drawing/2014/main" id="{73A74325-3BB0-408D-ACCD-90410967E95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4" name="テキスト ボックス 333">
          <a:extLst>
            <a:ext uri="{FF2B5EF4-FFF2-40B4-BE49-F238E27FC236}">
              <a16:creationId xmlns:a16="http://schemas.microsoft.com/office/drawing/2014/main" id="{1D8CCB96-CAA8-4F7E-B0C2-426EE794080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5" name="テキスト ボックス 334">
          <a:extLst>
            <a:ext uri="{FF2B5EF4-FFF2-40B4-BE49-F238E27FC236}">
              <a16:creationId xmlns:a16="http://schemas.microsoft.com/office/drawing/2014/main" id="{40902E01-8568-4C71-B7C0-99E45BAF426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55445</xdr:rowOff>
    </xdr:from>
    <xdr:to>
      <xdr:col>55</xdr:col>
      <xdr:colOff>50800</xdr:colOff>
      <xdr:row>86</xdr:row>
      <xdr:rowOff>157045</xdr:rowOff>
    </xdr:to>
    <xdr:sp macro="" textlink="">
      <xdr:nvSpPr>
        <xdr:cNvPr id="336" name="楕円 335">
          <a:extLst>
            <a:ext uri="{FF2B5EF4-FFF2-40B4-BE49-F238E27FC236}">
              <a16:creationId xmlns:a16="http://schemas.microsoft.com/office/drawing/2014/main" id="{F9158E90-9B6A-4FE1-BF06-C4B2CCD5971A}"/>
            </a:ext>
          </a:extLst>
        </xdr:cNvPr>
        <xdr:cNvSpPr/>
      </xdr:nvSpPr>
      <xdr:spPr>
        <a:xfrm>
          <a:off x="10426700" y="14800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141822</xdr:rowOff>
    </xdr:from>
    <xdr:ext cx="469744" cy="259045"/>
    <xdr:sp macro="" textlink="">
      <xdr:nvSpPr>
        <xdr:cNvPr id="337" name="【公営住宅】&#10;一人当たり面積該当値テキスト">
          <a:extLst>
            <a:ext uri="{FF2B5EF4-FFF2-40B4-BE49-F238E27FC236}">
              <a16:creationId xmlns:a16="http://schemas.microsoft.com/office/drawing/2014/main" id="{0B52E71F-E366-48A3-AD19-DF02B111A761}"/>
            </a:ext>
          </a:extLst>
        </xdr:cNvPr>
        <xdr:cNvSpPr txBox="1"/>
      </xdr:nvSpPr>
      <xdr:spPr>
        <a:xfrm>
          <a:off x="10515600" y="1471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55772</xdr:rowOff>
    </xdr:from>
    <xdr:to>
      <xdr:col>50</xdr:col>
      <xdr:colOff>165100</xdr:colOff>
      <xdr:row>86</xdr:row>
      <xdr:rowOff>157372</xdr:rowOff>
    </xdr:to>
    <xdr:sp macro="" textlink="">
      <xdr:nvSpPr>
        <xdr:cNvPr id="338" name="楕円 337">
          <a:extLst>
            <a:ext uri="{FF2B5EF4-FFF2-40B4-BE49-F238E27FC236}">
              <a16:creationId xmlns:a16="http://schemas.microsoft.com/office/drawing/2014/main" id="{A84F5673-AFF8-4B75-92A5-3A7D3DAD9EC4}"/>
            </a:ext>
          </a:extLst>
        </xdr:cNvPr>
        <xdr:cNvSpPr/>
      </xdr:nvSpPr>
      <xdr:spPr>
        <a:xfrm>
          <a:off x="9588500" y="14800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106245</xdr:rowOff>
    </xdr:from>
    <xdr:to>
      <xdr:col>55</xdr:col>
      <xdr:colOff>0</xdr:colOff>
      <xdr:row>86</xdr:row>
      <xdr:rowOff>106572</xdr:rowOff>
    </xdr:to>
    <xdr:cxnSp macro="">
      <xdr:nvCxnSpPr>
        <xdr:cNvPr id="339" name="直線コネクタ 338">
          <a:extLst>
            <a:ext uri="{FF2B5EF4-FFF2-40B4-BE49-F238E27FC236}">
              <a16:creationId xmlns:a16="http://schemas.microsoft.com/office/drawing/2014/main" id="{F7221192-B8E9-4D86-8EA1-ADD4EA7F40F2}"/>
            </a:ext>
          </a:extLst>
        </xdr:cNvPr>
        <xdr:cNvCxnSpPr/>
      </xdr:nvCxnSpPr>
      <xdr:spPr>
        <a:xfrm flipV="1">
          <a:off x="9639300" y="14850945"/>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57621</xdr:rowOff>
    </xdr:from>
    <xdr:to>
      <xdr:col>46</xdr:col>
      <xdr:colOff>38100</xdr:colOff>
      <xdr:row>86</xdr:row>
      <xdr:rowOff>159221</xdr:rowOff>
    </xdr:to>
    <xdr:sp macro="" textlink="">
      <xdr:nvSpPr>
        <xdr:cNvPr id="340" name="楕円 339">
          <a:extLst>
            <a:ext uri="{FF2B5EF4-FFF2-40B4-BE49-F238E27FC236}">
              <a16:creationId xmlns:a16="http://schemas.microsoft.com/office/drawing/2014/main" id="{64E41CF8-6A8E-4078-A3A9-7C00BB67EC8F}"/>
            </a:ext>
          </a:extLst>
        </xdr:cNvPr>
        <xdr:cNvSpPr/>
      </xdr:nvSpPr>
      <xdr:spPr>
        <a:xfrm>
          <a:off x="8699500" y="14802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106572</xdr:rowOff>
    </xdr:from>
    <xdr:to>
      <xdr:col>50</xdr:col>
      <xdr:colOff>114300</xdr:colOff>
      <xdr:row>86</xdr:row>
      <xdr:rowOff>108421</xdr:rowOff>
    </xdr:to>
    <xdr:cxnSp macro="">
      <xdr:nvCxnSpPr>
        <xdr:cNvPr id="341" name="直線コネクタ 340">
          <a:extLst>
            <a:ext uri="{FF2B5EF4-FFF2-40B4-BE49-F238E27FC236}">
              <a16:creationId xmlns:a16="http://schemas.microsoft.com/office/drawing/2014/main" id="{F7551FC8-09A2-4E51-960B-89E21D714BDA}"/>
            </a:ext>
          </a:extLst>
        </xdr:cNvPr>
        <xdr:cNvCxnSpPr/>
      </xdr:nvCxnSpPr>
      <xdr:spPr>
        <a:xfrm flipV="1">
          <a:off x="8750300" y="14851272"/>
          <a:ext cx="889000" cy="1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86050</xdr:rowOff>
    </xdr:from>
    <xdr:ext cx="469744" cy="259045"/>
    <xdr:sp macro="" textlink="">
      <xdr:nvSpPr>
        <xdr:cNvPr id="342" name="n_1aveValue【公営住宅】&#10;一人当たり面積">
          <a:extLst>
            <a:ext uri="{FF2B5EF4-FFF2-40B4-BE49-F238E27FC236}">
              <a16:creationId xmlns:a16="http://schemas.microsoft.com/office/drawing/2014/main" id="{F0DF5363-EAE1-40DD-8408-7DFF664EAA08}"/>
            </a:ext>
          </a:extLst>
        </xdr:cNvPr>
        <xdr:cNvSpPr txBox="1"/>
      </xdr:nvSpPr>
      <xdr:spPr>
        <a:xfrm>
          <a:off x="93917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77778</xdr:rowOff>
    </xdr:from>
    <xdr:ext cx="469744" cy="259045"/>
    <xdr:sp macro="" textlink="">
      <xdr:nvSpPr>
        <xdr:cNvPr id="343" name="n_2aveValue【公営住宅】&#10;一人当たり面積">
          <a:extLst>
            <a:ext uri="{FF2B5EF4-FFF2-40B4-BE49-F238E27FC236}">
              <a16:creationId xmlns:a16="http://schemas.microsoft.com/office/drawing/2014/main" id="{A9EA58BF-D00E-495B-A222-9AE582ED1843}"/>
            </a:ext>
          </a:extLst>
        </xdr:cNvPr>
        <xdr:cNvSpPr txBox="1"/>
      </xdr:nvSpPr>
      <xdr:spPr>
        <a:xfrm>
          <a:off x="8515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89752</xdr:rowOff>
    </xdr:from>
    <xdr:ext cx="469744" cy="259045"/>
    <xdr:sp macro="" textlink="">
      <xdr:nvSpPr>
        <xdr:cNvPr id="344" name="n_3aveValue【公営住宅】&#10;一人当たり面積">
          <a:extLst>
            <a:ext uri="{FF2B5EF4-FFF2-40B4-BE49-F238E27FC236}">
              <a16:creationId xmlns:a16="http://schemas.microsoft.com/office/drawing/2014/main" id="{27E0E0C5-9C95-4890-A337-7CFE98AA9B16}"/>
            </a:ext>
          </a:extLst>
        </xdr:cNvPr>
        <xdr:cNvSpPr txBox="1"/>
      </xdr:nvSpPr>
      <xdr:spPr>
        <a:xfrm>
          <a:off x="7626427" y="1449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91276</xdr:rowOff>
    </xdr:from>
    <xdr:ext cx="469744" cy="259045"/>
    <xdr:sp macro="" textlink="">
      <xdr:nvSpPr>
        <xdr:cNvPr id="345" name="n_4aveValue【公営住宅】&#10;一人当たり面積">
          <a:extLst>
            <a:ext uri="{FF2B5EF4-FFF2-40B4-BE49-F238E27FC236}">
              <a16:creationId xmlns:a16="http://schemas.microsoft.com/office/drawing/2014/main" id="{C8E474EE-87E4-4B9C-9487-148FA8376D49}"/>
            </a:ext>
          </a:extLst>
        </xdr:cNvPr>
        <xdr:cNvSpPr txBox="1"/>
      </xdr:nvSpPr>
      <xdr:spPr>
        <a:xfrm>
          <a:off x="6737427" y="1449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148499</xdr:rowOff>
    </xdr:from>
    <xdr:ext cx="469744" cy="259045"/>
    <xdr:sp macro="" textlink="">
      <xdr:nvSpPr>
        <xdr:cNvPr id="346" name="n_1mainValue【公営住宅】&#10;一人当たり面積">
          <a:extLst>
            <a:ext uri="{FF2B5EF4-FFF2-40B4-BE49-F238E27FC236}">
              <a16:creationId xmlns:a16="http://schemas.microsoft.com/office/drawing/2014/main" id="{DBE40585-1D3B-426F-844B-E7F643CAC936}"/>
            </a:ext>
          </a:extLst>
        </xdr:cNvPr>
        <xdr:cNvSpPr txBox="1"/>
      </xdr:nvSpPr>
      <xdr:spPr>
        <a:xfrm>
          <a:off x="9391727" y="14893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150348</xdr:rowOff>
    </xdr:from>
    <xdr:ext cx="469744" cy="259045"/>
    <xdr:sp macro="" textlink="">
      <xdr:nvSpPr>
        <xdr:cNvPr id="347" name="n_2mainValue【公営住宅】&#10;一人当たり面積">
          <a:extLst>
            <a:ext uri="{FF2B5EF4-FFF2-40B4-BE49-F238E27FC236}">
              <a16:creationId xmlns:a16="http://schemas.microsoft.com/office/drawing/2014/main" id="{DDE3CE08-8E12-4DEB-AB95-7B9437A7BFC5}"/>
            </a:ext>
          </a:extLst>
        </xdr:cNvPr>
        <xdr:cNvSpPr txBox="1"/>
      </xdr:nvSpPr>
      <xdr:spPr>
        <a:xfrm>
          <a:off x="8515427" y="14895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8" name="正方形/長方形 347">
          <a:extLst>
            <a:ext uri="{FF2B5EF4-FFF2-40B4-BE49-F238E27FC236}">
              <a16:creationId xmlns:a16="http://schemas.microsoft.com/office/drawing/2014/main" id="{92BB2D12-71A2-4F01-88C5-B0A198FFE38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9" name="正方形/長方形 348">
          <a:extLst>
            <a:ext uri="{FF2B5EF4-FFF2-40B4-BE49-F238E27FC236}">
              <a16:creationId xmlns:a16="http://schemas.microsoft.com/office/drawing/2014/main" id="{CA767DC1-373E-4C73-A5A6-F6CF749A8E0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0" name="正方形/長方形 349">
          <a:extLst>
            <a:ext uri="{FF2B5EF4-FFF2-40B4-BE49-F238E27FC236}">
              <a16:creationId xmlns:a16="http://schemas.microsoft.com/office/drawing/2014/main" id="{49CEE5E5-82B3-41BE-B5AD-0B90E17C3BF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1" name="正方形/長方形 350">
          <a:extLst>
            <a:ext uri="{FF2B5EF4-FFF2-40B4-BE49-F238E27FC236}">
              <a16:creationId xmlns:a16="http://schemas.microsoft.com/office/drawing/2014/main" id="{002D1D1F-8D6D-41B3-A8AC-9EC7DC4B537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2" name="正方形/長方形 351">
          <a:extLst>
            <a:ext uri="{FF2B5EF4-FFF2-40B4-BE49-F238E27FC236}">
              <a16:creationId xmlns:a16="http://schemas.microsoft.com/office/drawing/2014/main" id="{4849AC0E-63C2-4811-B42E-D71A5C6CC05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3" name="正方形/長方形 352">
          <a:extLst>
            <a:ext uri="{FF2B5EF4-FFF2-40B4-BE49-F238E27FC236}">
              <a16:creationId xmlns:a16="http://schemas.microsoft.com/office/drawing/2014/main" id="{62D9D124-6BCA-4401-8792-A4FF77F2FC9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4" name="正方形/長方形 353">
          <a:extLst>
            <a:ext uri="{FF2B5EF4-FFF2-40B4-BE49-F238E27FC236}">
              <a16:creationId xmlns:a16="http://schemas.microsoft.com/office/drawing/2014/main" id="{BA6A1104-86C2-4FD7-B244-CDB15F18056B}"/>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5" name="正方形/長方形 354">
          <a:extLst>
            <a:ext uri="{FF2B5EF4-FFF2-40B4-BE49-F238E27FC236}">
              <a16:creationId xmlns:a16="http://schemas.microsoft.com/office/drawing/2014/main" id="{A6D7EB95-8548-4C5C-A9F1-72585A1F53D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6" name="正方形/長方形 355">
          <a:extLst>
            <a:ext uri="{FF2B5EF4-FFF2-40B4-BE49-F238E27FC236}">
              <a16:creationId xmlns:a16="http://schemas.microsoft.com/office/drawing/2014/main" id="{77D8F884-F9EB-45F7-8962-E7C917B20BE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7" name="正方形/長方形 356">
          <a:extLst>
            <a:ext uri="{FF2B5EF4-FFF2-40B4-BE49-F238E27FC236}">
              <a16:creationId xmlns:a16="http://schemas.microsoft.com/office/drawing/2014/main" id="{57CB8729-3C5D-44C6-A987-3275841E1C1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8" name="正方形/長方形 357">
          <a:extLst>
            <a:ext uri="{FF2B5EF4-FFF2-40B4-BE49-F238E27FC236}">
              <a16:creationId xmlns:a16="http://schemas.microsoft.com/office/drawing/2014/main" id="{1177ACE7-D8D8-497F-9116-E2A52608937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9" name="正方形/長方形 358">
          <a:extLst>
            <a:ext uri="{FF2B5EF4-FFF2-40B4-BE49-F238E27FC236}">
              <a16:creationId xmlns:a16="http://schemas.microsoft.com/office/drawing/2014/main" id="{6CFB75F2-2DCC-4E33-98C4-67865772FD8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0" name="正方形/長方形 359">
          <a:extLst>
            <a:ext uri="{FF2B5EF4-FFF2-40B4-BE49-F238E27FC236}">
              <a16:creationId xmlns:a16="http://schemas.microsoft.com/office/drawing/2014/main" id="{4DA7522C-4075-43AF-9582-6061795836D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1" name="正方形/長方形 360">
          <a:extLst>
            <a:ext uri="{FF2B5EF4-FFF2-40B4-BE49-F238E27FC236}">
              <a16:creationId xmlns:a16="http://schemas.microsoft.com/office/drawing/2014/main" id="{615C5C00-BE05-43B4-821A-09723A1FB92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2" name="正方形/長方形 361">
          <a:extLst>
            <a:ext uri="{FF2B5EF4-FFF2-40B4-BE49-F238E27FC236}">
              <a16:creationId xmlns:a16="http://schemas.microsoft.com/office/drawing/2014/main" id="{4DDAC5B1-CC83-4F0D-9991-BD79734B857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3" name="正方形/長方形 362">
          <a:extLst>
            <a:ext uri="{FF2B5EF4-FFF2-40B4-BE49-F238E27FC236}">
              <a16:creationId xmlns:a16="http://schemas.microsoft.com/office/drawing/2014/main" id="{AC3B341C-1634-42A1-9612-706C6821583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4" name="正方形/長方形 363">
          <a:extLst>
            <a:ext uri="{FF2B5EF4-FFF2-40B4-BE49-F238E27FC236}">
              <a16:creationId xmlns:a16="http://schemas.microsoft.com/office/drawing/2014/main" id="{CEFDA83E-51D6-42F5-B554-7BF982F0202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5" name="正方形/長方形 364">
          <a:extLst>
            <a:ext uri="{FF2B5EF4-FFF2-40B4-BE49-F238E27FC236}">
              <a16:creationId xmlns:a16="http://schemas.microsoft.com/office/drawing/2014/main" id="{9623B723-1DD2-4DA1-B575-8ACF2054B97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6" name="正方形/長方形 365">
          <a:extLst>
            <a:ext uri="{FF2B5EF4-FFF2-40B4-BE49-F238E27FC236}">
              <a16:creationId xmlns:a16="http://schemas.microsoft.com/office/drawing/2014/main" id="{018ED44E-7C2A-416A-BABC-F650D0144DC3}"/>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7" name="正方形/長方形 366">
          <a:extLst>
            <a:ext uri="{FF2B5EF4-FFF2-40B4-BE49-F238E27FC236}">
              <a16:creationId xmlns:a16="http://schemas.microsoft.com/office/drawing/2014/main" id="{0251FBC8-544B-403A-9DC6-11F078F2AC9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8" name="正方形/長方形 367">
          <a:extLst>
            <a:ext uri="{FF2B5EF4-FFF2-40B4-BE49-F238E27FC236}">
              <a16:creationId xmlns:a16="http://schemas.microsoft.com/office/drawing/2014/main" id="{7336006E-A474-4598-B06B-241C0061EFE1}"/>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9" name="正方形/長方形 368">
          <a:extLst>
            <a:ext uri="{FF2B5EF4-FFF2-40B4-BE49-F238E27FC236}">
              <a16:creationId xmlns:a16="http://schemas.microsoft.com/office/drawing/2014/main" id="{9E3E2A46-EF46-4F56-8D9B-AC190A3E9D94}"/>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0" name="正方形/長方形 369">
          <a:extLst>
            <a:ext uri="{FF2B5EF4-FFF2-40B4-BE49-F238E27FC236}">
              <a16:creationId xmlns:a16="http://schemas.microsoft.com/office/drawing/2014/main" id="{73FA469D-1158-4C78-AE82-07F68835D8F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1" name="正方形/長方形 370">
          <a:extLst>
            <a:ext uri="{FF2B5EF4-FFF2-40B4-BE49-F238E27FC236}">
              <a16:creationId xmlns:a16="http://schemas.microsoft.com/office/drawing/2014/main" id="{595727D2-904A-4C00-8B79-E809D46EFA5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2" name="テキスト ボックス 371">
          <a:extLst>
            <a:ext uri="{FF2B5EF4-FFF2-40B4-BE49-F238E27FC236}">
              <a16:creationId xmlns:a16="http://schemas.microsoft.com/office/drawing/2014/main" id="{782F4E2A-B330-4363-9DC1-24025498448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3" name="直線コネクタ 372">
          <a:extLst>
            <a:ext uri="{FF2B5EF4-FFF2-40B4-BE49-F238E27FC236}">
              <a16:creationId xmlns:a16="http://schemas.microsoft.com/office/drawing/2014/main" id="{04D839DF-7930-40BC-8C94-2CB266474844}"/>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74" name="テキスト ボックス 373">
          <a:extLst>
            <a:ext uri="{FF2B5EF4-FFF2-40B4-BE49-F238E27FC236}">
              <a16:creationId xmlns:a16="http://schemas.microsoft.com/office/drawing/2014/main" id="{203CC790-C2E9-438D-984A-4A1BDCCB3557}"/>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75" name="直線コネクタ 374">
          <a:extLst>
            <a:ext uri="{FF2B5EF4-FFF2-40B4-BE49-F238E27FC236}">
              <a16:creationId xmlns:a16="http://schemas.microsoft.com/office/drawing/2014/main" id="{857D0127-D411-41C1-B71A-BB54ED99730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76" name="テキスト ボックス 375">
          <a:extLst>
            <a:ext uri="{FF2B5EF4-FFF2-40B4-BE49-F238E27FC236}">
              <a16:creationId xmlns:a16="http://schemas.microsoft.com/office/drawing/2014/main" id="{3FA927CD-19CB-4BFE-9D8B-8F5F785FD076}"/>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77" name="直線コネクタ 376">
          <a:extLst>
            <a:ext uri="{FF2B5EF4-FFF2-40B4-BE49-F238E27FC236}">
              <a16:creationId xmlns:a16="http://schemas.microsoft.com/office/drawing/2014/main" id="{D57F9298-5CDE-4F97-96C9-020DD0C4B805}"/>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78" name="テキスト ボックス 377">
          <a:extLst>
            <a:ext uri="{FF2B5EF4-FFF2-40B4-BE49-F238E27FC236}">
              <a16:creationId xmlns:a16="http://schemas.microsoft.com/office/drawing/2014/main" id="{95850FB5-7219-4E26-AC04-EF345347627F}"/>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79" name="直線コネクタ 378">
          <a:extLst>
            <a:ext uri="{FF2B5EF4-FFF2-40B4-BE49-F238E27FC236}">
              <a16:creationId xmlns:a16="http://schemas.microsoft.com/office/drawing/2014/main" id="{CF1C7B14-99D4-4B01-BD92-5AA5A21A1FA9}"/>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80" name="テキスト ボックス 379">
          <a:extLst>
            <a:ext uri="{FF2B5EF4-FFF2-40B4-BE49-F238E27FC236}">
              <a16:creationId xmlns:a16="http://schemas.microsoft.com/office/drawing/2014/main" id="{D9DF3AD7-4D6C-4BC7-A862-B32A32B95855}"/>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81" name="直線コネクタ 380">
          <a:extLst>
            <a:ext uri="{FF2B5EF4-FFF2-40B4-BE49-F238E27FC236}">
              <a16:creationId xmlns:a16="http://schemas.microsoft.com/office/drawing/2014/main" id="{C04732E0-EBEB-41E1-B457-94BFBD94F0F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82" name="テキスト ボックス 381">
          <a:extLst>
            <a:ext uri="{FF2B5EF4-FFF2-40B4-BE49-F238E27FC236}">
              <a16:creationId xmlns:a16="http://schemas.microsoft.com/office/drawing/2014/main" id="{557B682B-E018-4061-8D5A-CE9864998252}"/>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83" name="直線コネクタ 382">
          <a:extLst>
            <a:ext uri="{FF2B5EF4-FFF2-40B4-BE49-F238E27FC236}">
              <a16:creationId xmlns:a16="http://schemas.microsoft.com/office/drawing/2014/main" id="{4C69CDD8-0385-4F7E-B068-B46D0F92D162}"/>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84" name="テキスト ボックス 383">
          <a:extLst>
            <a:ext uri="{FF2B5EF4-FFF2-40B4-BE49-F238E27FC236}">
              <a16:creationId xmlns:a16="http://schemas.microsoft.com/office/drawing/2014/main" id="{738DE801-ABE8-4CC3-A581-BB2309F58322}"/>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85" name="直線コネクタ 384">
          <a:extLst>
            <a:ext uri="{FF2B5EF4-FFF2-40B4-BE49-F238E27FC236}">
              <a16:creationId xmlns:a16="http://schemas.microsoft.com/office/drawing/2014/main" id="{1988B439-F5A7-42A7-9A29-DC45C91FB0D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86" name="テキスト ボックス 385">
          <a:extLst>
            <a:ext uri="{FF2B5EF4-FFF2-40B4-BE49-F238E27FC236}">
              <a16:creationId xmlns:a16="http://schemas.microsoft.com/office/drawing/2014/main" id="{0DD2A47C-8A37-40C1-B532-56367E3A0BAF}"/>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7" name="直線コネクタ 386">
          <a:extLst>
            <a:ext uri="{FF2B5EF4-FFF2-40B4-BE49-F238E27FC236}">
              <a16:creationId xmlns:a16="http://schemas.microsoft.com/office/drawing/2014/main" id="{44B7165C-39A9-438C-A407-B79C804682F6}"/>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88" name="【認定こども園・幼稚園・保育所】&#10;有形固定資産減価償却率グラフ枠">
          <a:extLst>
            <a:ext uri="{FF2B5EF4-FFF2-40B4-BE49-F238E27FC236}">
              <a16:creationId xmlns:a16="http://schemas.microsoft.com/office/drawing/2014/main" id="{73A48868-7655-4ECF-995E-010533CBBCC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105592</xdr:rowOff>
    </xdr:from>
    <xdr:to>
      <xdr:col>85</xdr:col>
      <xdr:colOff>126364</xdr:colOff>
      <xdr:row>42</xdr:row>
      <xdr:rowOff>92528</xdr:rowOff>
    </xdr:to>
    <xdr:cxnSp macro="">
      <xdr:nvCxnSpPr>
        <xdr:cNvPr id="389" name="直線コネクタ 388">
          <a:extLst>
            <a:ext uri="{FF2B5EF4-FFF2-40B4-BE49-F238E27FC236}">
              <a16:creationId xmlns:a16="http://schemas.microsoft.com/office/drawing/2014/main" id="{4E5B7D4F-612D-459E-AE76-7550BBF2A8E4}"/>
            </a:ext>
          </a:extLst>
        </xdr:cNvPr>
        <xdr:cNvCxnSpPr/>
      </xdr:nvCxnSpPr>
      <xdr:spPr>
        <a:xfrm flipV="1">
          <a:off x="16318864" y="5763442"/>
          <a:ext cx="0" cy="1529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90" name="【認定こども園・幼稚園・保育所】&#10;有形固定資産減価償却率最小値テキスト">
          <a:extLst>
            <a:ext uri="{FF2B5EF4-FFF2-40B4-BE49-F238E27FC236}">
              <a16:creationId xmlns:a16="http://schemas.microsoft.com/office/drawing/2014/main" id="{2977AB7F-A961-481F-B648-A5457A404091}"/>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91" name="直線コネクタ 390">
          <a:extLst>
            <a:ext uri="{FF2B5EF4-FFF2-40B4-BE49-F238E27FC236}">
              <a16:creationId xmlns:a16="http://schemas.microsoft.com/office/drawing/2014/main" id="{0A5E53E4-41F0-4E41-AF90-9124857A3B67}"/>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52269</xdr:rowOff>
    </xdr:from>
    <xdr:ext cx="340478" cy="259045"/>
    <xdr:sp macro="" textlink="">
      <xdr:nvSpPr>
        <xdr:cNvPr id="392" name="【認定こども園・幼稚園・保育所】&#10;有形固定資産減価償却率最大値テキスト">
          <a:extLst>
            <a:ext uri="{FF2B5EF4-FFF2-40B4-BE49-F238E27FC236}">
              <a16:creationId xmlns:a16="http://schemas.microsoft.com/office/drawing/2014/main" id="{50265D79-7ECD-4136-A48D-4913161604F5}"/>
            </a:ext>
          </a:extLst>
        </xdr:cNvPr>
        <xdr:cNvSpPr txBox="1"/>
      </xdr:nvSpPr>
      <xdr:spPr>
        <a:xfrm>
          <a:off x="16357600" y="55386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105592</xdr:rowOff>
    </xdr:from>
    <xdr:to>
      <xdr:col>86</xdr:col>
      <xdr:colOff>25400</xdr:colOff>
      <xdr:row>33</xdr:row>
      <xdr:rowOff>105592</xdr:rowOff>
    </xdr:to>
    <xdr:cxnSp macro="">
      <xdr:nvCxnSpPr>
        <xdr:cNvPr id="393" name="直線コネクタ 392">
          <a:extLst>
            <a:ext uri="{FF2B5EF4-FFF2-40B4-BE49-F238E27FC236}">
              <a16:creationId xmlns:a16="http://schemas.microsoft.com/office/drawing/2014/main" id="{F208FE4E-A6C9-4C29-AD44-42D5AB9EBFE0}"/>
            </a:ext>
          </a:extLst>
        </xdr:cNvPr>
        <xdr:cNvCxnSpPr/>
      </xdr:nvCxnSpPr>
      <xdr:spPr>
        <a:xfrm>
          <a:off x="16230600" y="576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7455</xdr:rowOff>
    </xdr:from>
    <xdr:ext cx="405111" cy="259045"/>
    <xdr:sp macro="" textlink="">
      <xdr:nvSpPr>
        <xdr:cNvPr id="394" name="【認定こども園・幼稚園・保育所】&#10;有形固定資産減価償却率平均値テキスト">
          <a:extLst>
            <a:ext uri="{FF2B5EF4-FFF2-40B4-BE49-F238E27FC236}">
              <a16:creationId xmlns:a16="http://schemas.microsoft.com/office/drawing/2014/main" id="{E6D31990-75B1-42A6-8F48-12B9BCFC764B}"/>
            </a:ext>
          </a:extLst>
        </xdr:cNvPr>
        <xdr:cNvSpPr txBox="1"/>
      </xdr:nvSpPr>
      <xdr:spPr>
        <a:xfrm>
          <a:off x="16357600" y="63511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156028</xdr:rowOff>
    </xdr:from>
    <xdr:to>
      <xdr:col>85</xdr:col>
      <xdr:colOff>177800</xdr:colOff>
      <xdr:row>38</xdr:row>
      <xdr:rowOff>86178</xdr:rowOff>
    </xdr:to>
    <xdr:sp macro="" textlink="">
      <xdr:nvSpPr>
        <xdr:cNvPr id="395" name="フローチャート: 判断 394">
          <a:extLst>
            <a:ext uri="{FF2B5EF4-FFF2-40B4-BE49-F238E27FC236}">
              <a16:creationId xmlns:a16="http://schemas.microsoft.com/office/drawing/2014/main" id="{5AA48DB5-236D-40F5-908A-CC8B447BD76E}"/>
            </a:ext>
          </a:extLst>
        </xdr:cNvPr>
        <xdr:cNvSpPr/>
      </xdr:nvSpPr>
      <xdr:spPr>
        <a:xfrm>
          <a:off x="16268700" y="649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169091</xdr:rowOff>
    </xdr:from>
    <xdr:to>
      <xdr:col>81</xdr:col>
      <xdr:colOff>101600</xdr:colOff>
      <xdr:row>38</xdr:row>
      <xdr:rowOff>99241</xdr:rowOff>
    </xdr:to>
    <xdr:sp macro="" textlink="">
      <xdr:nvSpPr>
        <xdr:cNvPr id="396" name="フローチャート: 判断 395">
          <a:extLst>
            <a:ext uri="{FF2B5EF4-FFF2-40B4-BE49-F238E27FC236}">
              <a16:creationId xmlns:a16="http://schemas.microsoft.com/office/drawing/2014/main" id="{E88FAEE6-C9ED-4A16-8A07-C0E66116D615}"/>
            </a:ext>
          </a:extLst>
        </xdr:cNvPr>
        <xdr:cNvSpPr/>
      </xdr:nvSpPr>
      <xdr:spPr>
        <a:xfrm>
          <a:off x="15430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151130</xdr:rowOff>
    </xdr:from>
    <xdr:to>
      <xdr:col>76</xdr:col>
      <xdr:colOff>165100</xdr:colOff>
      <xdr:row>38</xdr:row>
      <xdr:rowOff>81280</xdr:rowOff>
    </xdr:to>
    <xdr:sp macro="" textlink="">
      <xdr:nvSpPr>
        <xdr:cNvPr id="397" name="フローチャート: 判断 396">
          <a:extLst>
            <a:ext uri="{FF2B5EF4-FFF2-40B4-BE49-F238E27FC236}">
              <a16:creationId xmlns:a16="http://schemas.microsoft.com/office/drawing/2014/main" id="{0247060C-606D-419E-ACC7-E0181713D0FE}"/>
            </a:ext>
          </a:extLst>
        </xdr:cNvPr>
        <xdr:cNvSpPr/>
      </xdr:nvSpPr>
      <xdr:spPr>
        <a:xfrm>
          <a:off x="14541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108676</xdr:rowOff>
    </xdr:from>
    <xdr:to>
      <xdr:col>72</xdr:col>
      <xdr:colOff>38100</xdr:colOff>
      <xdr:row>38</xdr:row>
      <xdr:rowOff>38826</xdr:rowOff>
    </xdr:to>
    <xdr:sp macro="" textlink="">
      <xdr:nvSpPr>
        <xdr:cNvPr id="398" name="フローチャート: 判断 397">
          <a:extLst>
            <a:ext uri="{FF2B5EF4-FFF2-40B4-BE49-F238E27FC236}">
              <a16:creationId xmlns:a16="http://schemas.microsoft.com/office/drawing/2014/main" id="{65421020-D4B7-45ED-BD4A-E72FBE7433AA}"/>
            </a:ext>
          </a:extLst>
        </xdr:cNvPr>
        <xdr:cNvSpPr/>
      </xdr:nvSpPr>
      <xdr:spPr>
        <a:xfrm>
          <a:off x="13652500" y="645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33564</xdr:rowOff>
    </xdr:from>
    <xdr:to>
      <xdr:col>67</xdr:col>
      <xdr:colOff>101600</xdr:colOff>
      <xdr:row>37</xdr:row>
      <xdr:rowOff>135164</xdr:rowOff>
    </xdr:to>
    <xdr:sp macro="" textlink="">
      <xdr:nvSpPr>
        <xdr:cNvPr id="399" name="フローチャート: 判断 398">
          <a:extLst>
            <a:ext uri="{FF2B5EF4-FFF2-40B4-BE49-F238E27FC236}">
              <a16:creationId xmlns:a16="http://schemas.microsoft.com/office/drawing/2014/main" id="{42D35912-C921-4E95-B5B8-AD3CFAB869AA}"/>
            </a:ext>
          </a:extLst>
        </xdr:cNvPr>
        <xdr:cNvSpPr/>
      </xdr:nvSpPr>
      <xdr:spPr>
        <a:xfrm>
          <a:off x="12763500" y="637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0" name="テキスト ボックス 399">
          <a:extLst>
            <a:ext uri="{FF2B5EF4-FFF2-40B4-BE49-F238E27FC236}">
              <a16:creationId xmlns:a16="http://schemas.microsoft.com/office/drawing/2014/main" id="{B2250934-B1C6-4F3B-8CBD-C71E0139447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1" name="テキスト ボックス 400">
          <a:extLst>
            <a:ext uri="{FF2B5EF4-FFF2-40B4-BE49-F238E27FC236}">
              <a16:creationId xmlns:a16="http://schemas.microsoft.com/office/drawing/2014/main" id="{91E34ABC-AD5E-4A0C-AAD9-E9347DD7191D}"/>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2" name="テキスト ボックス 401">
          <a:extLst>
            <a:ext uri="{FF2B5EF4-FFF2-40B4-BE49-F238E27FC236}">
              <a16:creationId xmlns:a16="http://schemas.microsoft.com/office/drawing/2014/main" id="{5E43C4C6-C190-444E-813F-0CEFE7AB7FA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3" name="テキスト ボックス 402">
          <a:extLst>
            <a:ext uri="{FF2B5EF4-FFF2-40B4-BE49-F238E27FC236}">
              <a16:creationId xmlns:a16="http://schemas.microsoft.com/office/drawing/2014/main" id="{B196D2F4-4E14-4BB8-AE0B-A4877483B203}"/>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4" name="テキスト ボックス 403">
          <a:extLst>
            <a:ext uri="{FF2B5EF4-FFF2-40B4-BE49-F238E27FC236}">
              <a16:creationId xmlns:a16="http://schemas.microsoft.com/office/drawing/2014/main" id="{DD137977-A979-4F8C-806F-8682BC6EBF7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42</xdr:row>
      <xdr:rowOff>20501</xdr:rowOff>
    </xdr:from>
    <xdr:to>
      <xdr:col>85</xdr:col>
      <xdr:colOff>177800</xdr:colOff>
      <xdr:row>42</xdr:row>
      <xdr:rowOff>122101</xdr:rowOff>
    </xdr:to>
    <xdr:sp macro="" textlink="">
      <xdr:nvSpPr>
        <xdr:cNvPr id="405" name="楕円 404">
          <a:extLst>
            <a:ext uri="{FF2B5EF4-FFF2-40B4-BE49-F238E27FC236}">
              <a16:creationId xmlns:a16="http://schemas.microsoft.com/office/drawing/2014/main" id="{F7A20C4D-8305-46DE-8F4D-2251ADE02586}"/>
            </a:ext>
          </a:extLst>
        </xdr:cNvPr>
        <xdr:cNvSpPr/>
      </xdr:nvSpPr>
      <xdr:spPr>
        <a:xfrm>
          <a:off x="16268700" y="7221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106878</xdr:rowOff>
    </xdr:from>
    <xdr:ext cx="405111" cy="259045"/>
    <xdr:sp macro="" textlink="">
      <xdr:nvSpPr>
        <xdr:cNvPr id="406" name="【認定こども園・幼稚園・保育所】&#10;有形固定資産減価償却率該当値テキスト">
          <a:extLst>
            <a:ext uri="{FF2B5EF4-FFF2-40B4-BE49-F238E27FC236}">
              <a16:creationId xmlns:a16="http://schemas.microsoft.com/office/drawing/2014/main" id="{97AF8173-252F-4AF3-89C6-44B85735B381}"/>
            </a:ext>
          </a:extLst>
        </xdr:cNvPr>
        <xdr:cNvSpPr txBox="1"/>
      </xdr:nvSpPr>
      <xdr:spPr>
        <a:xfrm>
          <a:off x="16357600" y="7136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42</xdr:row>
      <xdr:rowOff>18869</xdr:rowOff>
    </xdr:from>
    <xdr:to>
      <xdr:col>81</xdr:col>
      <xdr:colOff>101600</xdr:colOff>
      <xdr:row>42</xdr:row>
      <xdr:rowOff>120469</xdr:rowOff>
    </xdr:to>
    <xdr:sp macro="" textlink="">
      <xdr:nvSpPr>
        <xdr:cNvPr id="407" name="楕円 406">
          <a:extLst>
            <a:ext uri="{FF2B5EF4-FFF2-40B4-BE49-F238E27FC236}">
              <a16:creationId xmlns:a16="http://schemas.microsoft.com/office/drawing/2014/main" id="{D8720ED5-3D3F-41C5-B65C-9C86C64C5ED3}"/>
            </a:ext>
          </a:extLst>
        </xdr:cNvPr>
        <xdr:cNvSpPr/>
      </xdr:nvSpPr>
      <xdr:spPr>
        <a:xfrm>
          <a:off x="15430500" y="721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42</xdr:row>
      <xdr:rowOff>69669</xdr:rowOff>
    </xdr:from>
    <xdr:to>
      <xdr:col>85</xdr:col>
      <xdr:colOff>127000</xdr:colOff>
      <xdr:row>42</xdr:row>
      <xdr:rowOff>71301</xdr:rowOff>
    </xdr:to>
    <xdr:cxnSp macro="">
      <xdr:nvCxnSpPr>
        <xdr:cNvPr id="408" name="直線コネクタ 407">
          <a:extLst>
            <a:ext uri="{FF2B5EF4-FFF2-40B4-BE49-F238E27FC236}">
              <a16:creationId xmlns:a16="http://schemas.microsoft.com/office/drawing/2014/main" id="{AB7C6821-2DE6-4448-ACB0-81E3F719735B}"/>
            </a:ext>
          </a:extLst>
        </xdr:cNvPr>
        <xdr:cNvCxnSpPr/>
      </xdr:nvCxnSpPr>
      <xdr:spPr>
        <a:xfrm>
          <a:off x="15481300" y="7270569"/>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42</xdr:row>
      <xdr:rowOff>15603</xdr:rowOff>
    </xdr:from>
    <xdr:to>
      <xdr:col>76</xdr:col>
      <xdr:colOff>165100</xdr:colOff>
      <xdr:row>42</xdr:row>
      <xdr:rowOff>117203</xdr:rowOff>
    </xdr:to>
    <xdr:sp macro="" textlink="">
      <xdr:nvSpPr>
        <xdr:cNvPr id="409" name="楕円 408">
          <a:extLst>
            <a:ext uri="{FF2B5EF4-FFF2-40B4-BE49-F238E27FC236}">
              <a16:creationId xmlns:a16="http://schemas.microsoft.com/office/drawing/2014/main" id="{F5943EC2-D8E9-42AF-938E-7A2C3D4AA62F}"/>
            </a:ext>
          </a:extLst>
        </xdr:cNvPr>
        <xdr:cNvSpPr/>
      </xdr:nvSpPr>
      <xdr:spPr>
        <a:xfrm>
          <a:off x="14541500" y="7216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42</xdr:row>
      <xdr:rowOff>66403</xdr:rowOff>
    </xdr:from>
    <xdr:to>
      <xdr:col>81</xdr:col>
      <xdr:colOff>50800</xdr:colOff>
      <xdr:row>42</xdr:row>
      <xdr:rowOff>69669</xdr:rowOff>
    </xdr:to>
    <xdr:cxnSp macro="">
      <xdr:nvCxnSpPr>
        <xdr:cNvPr id="410" name="直線コネクタ 409">
          <a:extLst>
            <a:ext uri="{FF2B5EF4-FFF2-40B4-BE49-F238E27FC236}">
              <a16:creationId xmlns:a16="http://schemas.microsoft.com/office/drawing/2014/main" id="{E6EE0A2A-A389-470A-844C-87BAD6EE52A6}"/>
            </a:ext>
          </a:extLst>
        </xdr:cNvPr>
        <xdr:cNvCxnSpPr/>
      </xdr:nvCxnSpPr>
      <xdr:spPr>
        <a:xfrm>
          <a:off x="14592300" y="726730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115769</xdr:rowOff>
    </xdr:from>
    <xdr:ext cx="405111" cy="259045"/>
    <xdr:sp macro="" textlink="">
      <xdr:nvSpPr>
        <xdr:cNvPr id="411" name="n_1aveValue【認定こども園・幼稚園・保育所】&#10;有形固定資産減価償却率">
          <a:extLst>
            <a:ext uri="{FF2B5EF4-FFF2-40B4-BE49-F238E27FC236}">
              <a16:creationId xmlns:a16="http://schemas.microsoft.com/office/drawing/2014/main" id="{0D0012C3-8DF5-4365-AA3C-CC46A5737026}"/>
            </a:ext>
          </a:extLst>
        </xdr:cNvPr>
        <xdr:cNvSpPr txBox="1"/>
      </xdr:nvSpPr>
      <xdr:spPr>
        <a:xfrm>
          <a:off x="15266044" y="6287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97807</xdr:rowOff>
    </xdr:from>
    <xdr:ext cx="405111" cy="259045"/>
    <xdr:sp macro="" textlink="">
      <xdr:nvSpPr>
        <xdr:cNvPr id="412" name="n_2aveValue【認定こども園・幼稚園・保育所】&#10;有形固定資産減価償却率">
          <a:extLst>
            <a:ext uri="{FF2B5EF4-FFF2-40B4-BE49-F238E27FC236}">
              <a16:creationId xmlns:a16="http://schemas.microsoft.com/office/drawing/2014/main" id="{7F3F60E8-1EE1-4BCA-AE09-FFA50844B33F}"/>
            </a:ext>
          </a:extLst>
        </xdr:cNvPr>
        <xdr:cNvSpPr txBox="1"/>
      </xdr:nvSpPr>
      <xdr:spPr>
        <a:xfrm>
          <a:off x="14389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55353</xdr:rowOff>
    </xdr:from>
    <xdr:ext cx="405111" cy="259045"/>
    <xdr:sp macro="" textlink="">
      <xdr:nvSpPr>
        <xdr:cNvPr id="413" name="n_3aveValue【認定こども園・幼稚園・保育所】&#10;有形固定資産減価償却率">
          <a:extLst>
            <a:ext uri="{FF2B5EF4-FFF2-40B4-BE49-F238E27FC236}">
              <a16:creationId xmlns:a16="http://schemas.microsoft.com/office/drawing/2014/main" id="{8DAF34FC-2AF3-46EE-AA78-0873D0F6EC7B}"/>
            </a:ext>
          </a:extLst>
        </xdr:cNvPr>
        <xdr:cNvSpPr txBox="1"/>
      </xdr:nvSpPr>
      <xdr:spPr>
        <a:xfrm>
          <a:off x="13500744" y="622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151691</xdr:rowOff>
    </xdr:from>
    <xdr:ext cx="405111" cy="259045"/>
    <xdr:sp macro="" textlink="">
      <xdr:nvSpPr>
        <xdr:cNvPr id="414" name="n_4aveValue【認定こども園・幼稚園・保育所】&#10;有形固定資産減価償却率">
          <a:extLst>
            <a:ext uri="{FF2B5EF4-FFF2-40B4-BE49-F238E27FC236}">
              <a16:creationId xmlns:a16="http://schemas.microsoft.com/office/drawing/2014/main" id="{A30805CE-6B7E-492A-92E7-45B129C21CCB}"/>
            </a:ext>
          </a:extLst>
        </xdr:cNvPr>
        <xdr:cNvSpPr txBox="1"/>
      </xdr:nvSpPr>
      <xdr:spPr>
        <a:xfrm>
          <a:off x="12611744" y="615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111596</xdr:rowOff>
    </xdr:from>
    <xdr:ext cx="405111" cy="259045"/>
    <xdr:sp macro="" textlink="">
      <xdr:nvSpPr>
        <xdr:cNvPr id="415" name="n_1mainValue【認定こども園・幼稚園・保育所】&#10;有形固定資産減価償却率">
          <a:extLst>
            <a:ext uri="{FF2B5EF4-FFF2-40B4-BE49-F238E27FC236}">
              <a16:creationId xmlns:a16="http://schemas.microsoft.com/office/drawing/2014/main" id="{801AE1A8-1D57-4F72-985A-169FDB9D5D4F}"/>
            </a:ext>
          </a:extLst>
        </xdr:cNvPr>
        <xdr:cNvSpPr txBox="1"/>
      </xdr:nvSpPr>
      <xdr:spPr>
        <a:xfrm>
          <a:off x="15266044" y="731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42</xdr:row>
      <xdr:rowOff>108330</xdr:rowOff>
    </xdr:from>
    <xdr:ext cx="405111" cy="259045"/>
    <xdr:sp macro="" textlink="">
      <xdr:nvSpPr>
        <xdr:cNvPr id="416" name="n_2mainValue【認定こども園・幼稚園・保育所】&#10;有形固定資産減価償却率">
          <a:extLst>
            <a:ext uri="{FF2B5EF4-FFF2-40B4-BE49-F238E27FC236}">
              <a16:creationId xmlns:a16="http://schemas.microsoft.com/office/drawing/2014/main" id="{34FB2B5F-C9CE-4A5C-9FC4-2D881B6C4B4D}"/>
            </a:ext>
          </a:extLst>
        </xdr:cNvPr>
        <xdr:cNvSpPr txBox="1"/>
      </xdr:nvSpPr>
      <xdr:spPr>
        <a:xfrm>
          <a:off x="14389744" y="7309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7" name="正方形/長方形 416">
          <a:extLst>
            <a:ext uri="{FF2B5EF4-FFF2-40B4-BE49-F238E27FC236}">
              <a16:creationId xmlns:a16="http://schemas.microsoft.com/office/drawing/2014/main" id="{3925914E-5C7E-4338-8B34-B77902D668A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8" name="正方形/長方形 417">
          <a:extLst>
            <a:ext uri="{FF2B5EF4-FFF2-40B4-BE49-F238E27FC236}">
              <a16:creationId xmlns:a16="http://schemas.microsoft.com/office/drawing/2014/main" id="{AA9B711C-249B-4363-8963-AE9A1BCAD42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9" name="正方形/長方形 418">
          <a:extLst>
            <a:ext uri="{FF2B5EF4-FFF2-40B4-BE49-F238E27FC236}">
              <a16:creationId xmlns:a16="http://schemas.microsoft.com/office/drawing/2014/main" id="{87B81EAD-BF87-47F0-82C1-9594BF25142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0" name="正方形/長方形 419">
          <a:extLst>
            <a:ext uri="{FF2B5EF4-FFF2-40B4-BE49-F238E27FC236}">
              <a16:creationId xmlns:a16="http://schemas.microsoft.com/office/drawing/2014/main" id="{24433694-0E83-4628-94E5-2A7166286BC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1" name="正方形/長方形 420">
          <a:extLst>
            <a:ext uri="{FF2B5EF4-FFF2-40B4-BE49-F238E27FC236}">
              <a16:creationId xmlns:a16="http://schemas.microsoft.com/office/drawing/2014/main" id="{F5AAF366-85E8-493D-96E7-5DDFDEB96B1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2" name="正方形/長方形 421">
          <a:extLst>
            <a:ext uri="{FF2B5EF4-FFF2-40B4-BE49-F238E27FC236}">
              <a16:creationId xmlns:a16="http://schemas.microsoft.com/office/drawing/2014/main" id="{245F893E-727E-4538-ADB4-E448D25963E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3" name="正方形/長方形 422">
          <a:extLst>
            <a:ext uri="{FF2B5EF4-FFF2-40B4-BE49-F238E27FC236}">
              <a16:creationId xmlns:a16="http://schemas.microsoft.com/office/drawing/2014/main" id="{29C3F060-141E-4E00-86F6-500C8CF2626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4" name="正方形/長方形 423">
          <a:extLst>
            <a:ext uri="{FF2B5EF4-FFF2-40B4-BE49-F238E27FC236}">
              <a16:creationId xmlns:a16="http://schemas.microsoft.com/office/drawing/2014/main" id="{51C07830-FC63-411A-850F-9051FEF64F5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5" name="テキスト ボックス 424">
          <a:extLst>
            <a:ext uri="{FF2B5EF4-FFF2-40B4-BE49-F238E27FC236}">
              <a16:creationId xmlns:a16="http://schemas.microsoft.com/office/drawing/2014/main" id="{4C2F7B16-8390-44BA-8F95-B0619DA8BE6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6" name="直線コネクタ 425">
          <a:extLst>
            <a:ext uri="{FF2B5EF4-FFF2-40B4-BE49-F238E27FC236}">
              <a16:creationId xmlns:a16="http://schemas.microsoft.com/office/drawing/2014/main" id="{F983921B-14BC-4F98-AD94-24DDFD7862A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27" name="直線コネクタ 426">
          <a:extLst>
            <a:ext uri="{FF2B5EF4-FFF2-40B4-BE49-F238E27FC236}">
              <a16:creationId xmlns:a16="http://schemas.microsoft.com/office/drawing/2014/main" id="{AA81E604-54AA-4528-AF4F-D011780966A6}"/>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28" name="テキスト ボックス 427">
          <a:extLst>
            <a:ext uri="{FF2B5EF4-FFF2-40B4-BE49-F238E27FC236}">
              <a16:creationId xmlns:a16="http://schemas.microsoft.com/office/drawing/2014/main" id="{CE060064-CD26-400C-BCF9-EEFCAAB764D2}"/>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29" name="直線コネクタ 428">
          <a:extLst>
            <a:ext uri="{FF2B5EF4-FFF2-40B4-BE49-F238E27FC236}">
              <a16:creationId xmlns:a16="http://schemas.microsoft.com/office/drawing/2014/main" id="{8DED91B8-4D77-41E7-B9EA-14716278E2CC}"/>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30" name="テキスト ボックス 429">
          <a:extLst>
            <a:ext uri="{FF2B5EF4-FFF2-40B4-BE49-F238E27FC236}">
              <a16:creationId xmlns:a16="http://schemas.microsoft.com/office/drawing/2014/main" id="{EAF3A64C-BF42-4088-AE09-A157101B8AB1}"/>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31" name="直線コネクタ 430">
          <a:extLst>
            <a:ext uri="{FF2B5EF4-FFF2-40B4-BE49-F238E27FC236}">
              <a16:creationId xmlns:a16="http://schemas.microsoft.com/office/drawing/2014/main" id="{6AAE5FEE-1076-496C-B963-28FB197D6EF5}"/>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32" name="テキスト ボックス 431">
          <a:extLst>
            <a:ext uri="{FF2B5EF4-FFF2-40B4-BE49-F238E27FC236}">
              <a16:creationId xmlns:a16="http://schemas.microsoft.com/office/drawing/2014/main" id="{5AB2DD41-6B03-414A-B46D-55D7EC5FA2CA}"/>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33" name="直線コネクタ 432">
          <a:extLst>
            <a:ext uri="{FF2B5EF4-FFF2-40B4-BE49-F238E27FC236}">
              <a16:creationId xmlns:a16="http://schemas.microsoft.com/office/drawing/2014/main" id="{AC0E924C-116E-4A66-9CD3-89C94CC32AB1}"/>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34" name="テキスト ボックス 433">
          <a:extLst>
            <a:ext uri="{FF2B5EF4-FFF2-40B4-BE49-F238E27FC236}">
              <a16:creationId xmlns:a16="http://schemas.microsoft.com/office/drawing/2014/main" id="{7878A8C1-4DF5-4E03-A02A-82A3514253E1}"/>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35" name="直線コネクタ 434">
          <a:extLst>
            <a:ext uri="{FF2B5EF4-FFF2-40B4-BE49-F238E27FC236}">
              <a16:creationId xmlns:a16="http://schemas.microsoft.com/office/drawing/2014/main" id="{E1C79155-88F3-4901-86B7-BFC8833E6CD9}"/>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36" name="テキスト ボックス 435">
          <a:extLst>
            <a:ext uri="{FF2B5EF4-FFF2-40B4-BE49-F238E27FC236}">
              <a16:creationId xmlns:a16="http://schemas.microsoft.com/office/drawing/2014/main" id="{0B49E1C4-0F2E-4828-B1B0-1A560D45B506}"/>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37" name="直線コネクタ 436">
          <a:extLst>
            <a:ext uri="{FF2B5EF4-FFF2-40B4-BE49-F238E27FC236}">
              <a16:creationId xmlns:a16="http://schemas.microsoft.com/office/drawing/2014/main" id="{567FF54B-9052-49E5-B336-45366623A2FA}"/>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38" name="テキスト ボックス 437">
          <a:extLst>
            <a:ext uri="{FF2B5EF4-FFF2-40B4-BE49-F238E27FC236}">
              <a16:creationId xmlns:a16="http://schemas.microsoft.com/office/drawing/2014/main" id="{5B77D914-DF66-4890-A3EE-530396E207C6}"/>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9" name="直線コネクタ 438">
          <a:extLst>
            <a:ext uri="{FF2B5EF4-FFF2-40B4-BE49-F238E27FC236}">
              <a16:creationId xmlns:a16="http://schemas.microsoft.com/office/drawing/2014/main" id="{467CC940-2971-42BE-A1DF-79C6EE4E7781}"/>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40" name="テキスト ボックス 439">
          <a:extLst>
            <a:ext uri="{FF2B5EF4-FFF2-40B4-BE49-F238E27FC236}">
              <a16:creationId xmlns:a16="http://schemas.microsoft.com/office/drawing/2014/main" id="{185A21C3-549E-451F-8706-E385473FB5C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41" name="【認定こども園・幼稚園・保育所】&#10;一人当たり面積グラフ枠">
          <a:extLst>
            <a:ext uri="{FF2B5EF4-FFF2-40B4-BE49-F238E27FC236}">
              <a16:creationId xmlns:a16="http://schemas.microsoft.com/office/drawing/2014/main" id="{B5D6B21D-32D7-4EA4-A6B2-647B1C62B6E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159476</xdr:rowOff>
    </xdr:from>
    <xdr:to>
      <xdr:col>116</xdr:col>
      <xdr:colOff>62864</xdr:colOff>
      <xdr:row>42</xdr:row>
      <xdr:rowOff>64770</xdr:rowOff>
    </xdr:to>
    <xdr:cxnSp macro="">
      <xdr:nvCxnSpPr>
        <xdr:cNvPr id="442" name="直線コネクタ 441">
          <a:extLst>
            <a:ext uri="{FF2B5EF4-FFF2-40B4-BE49-F238E27FC236}">
              <a16:creationId xmlns:a16="http://schemas.microsoft.com/office/drawing/2014/main" id="{66E85365-C6FB-4596-822C-47D3ADA3E5DF}"/>
            </a:ext>
          </a:extLst>
        </xdr:cNvPr>
        <xdr:cNvCxnSpPr/>
      </xdr:nvCxnSpPr>
      <xdr:spPr>
        <a:xfrm flipV="1">
          <a:off x="22160864" y="5817326"/>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68597</xdr:rowOff>
    </xdr:from>
    <xdr:ext cx="469744" cy="259045"/>
    <xdr:sp macro="" textlink="">
      <xdr:nvSpPr>
        <xdr:cNvPr id="443" name="【認定こども園・幼稚園・保育所】&#10;一人当たり面積最小値テキスト">
          <a:extLst>
            <a:ext uri="{FF2B5EF4-FFF2-40B4-BE49-F238E27FC236}">
              <a16:creationId xmlns:a16="http://schemas.microsoft.com/office/drawing/2014/main" id="{991F188E-D944-4040-A6C6-F82C2830DD7F}"/>
            </a:ext>
          </a:extLst>
        </xdr:cNvPr>
        <xdr:cNvSpPr txBox="1"/>
      </xdr:nvSpPr>
      <xdr:spPr>
        <a:xfrm>
          <a:off x="22199600" y="726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64770</xdr:rowOff>
    </xdr:from>
    <xdr:to>
      <xdr:col>116</xdr:col>
      <xdr:colOff>152400</xdr:colOff>
      <xdr:row>42</xdr:row>
      <xdr:rowOff>64770</xdr:rowOff>
    </xdr:to>
    <xdr:cxnSp macro="">
      <xdr:nvCxnSpPr>
        <xdr:cNvPr id="444" name="直線コネクタ 443">
          <a:extLst>
            <a:ext uri="{FF2B5EF4-FFF2-40B4-BE49-F238E27FC236}">
              <a16:creationId xmlns:a16="http://schemas.microsoft.com/office/drawing/2014/main" id="{273162E9-DAB6-4AA0-9F53-E5B17F4518D2}"/>
            </a:ext>
          </a:extLst>
        </xdr:cNvPr>
        <xdr:cNvCxnSpPr/>
      </xdr:nvCxnSpPr>
      <xdr:spPr>
        <a:xfrm>
          <a:off x="22072600" y="726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106153</xdr:rowOff>
    </xdr:from>
    <xdr:ext cx="469744" cy="259045"/>
    <xdr:sp macro="" textlink="">
      <xdr:nvSpPr>
        <xdr:cNvPr id="445" name="【認定こども園・幼稚園・保育所】&#10;一人当たり面積最大値テキスト">
          <a:extLst>
            <a:ext uri="{FF2B5EF4-FFF2-40B4-BE49-F238E27FC236}">
              <a16:creationId xmlns:a16="http://schemas.microsoft.com/office/drawing/2014/main" id="{4834FAA9-16C3-4FF1-A9C9-029275812136}"/>
            </a:ext>
          </a:extLst>
        </xdr:cNvPr>
        <xdr:cNvSpPr txBox="1"/>
      </xdr:nvSpPr>
      <xdr:spPr>
        <a:xfrm>
          <a:off x="22199600" y="5592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159476</xdr:rowOff>
    </xdr:from>
    <xdr:to>
      <xdr:col>116</xdr:col>
      <xdr:colOff>152400</xdr:colOff>
      <xdr:row>33</xdr:row>
      <xdr:rowOff>159476</xdr:rowOff>
    </xdr:to>
    <xdr:cxnSp macro="">
      <xdr:nvCxnSpPr>
        <xdr:cNvPr id="446" name="直線コネクタ 445">
          <a:extLst>
            <a:ext uri="{FF2B5EF4-FFF2-40B4-BE49-F238E27FC236}">
              <a16:creationId xmlns:a16="http://schemas.microsoft.com/office/drawing/2014/main" id="{73CB6377-AE0E-45C8-81D7-DCAFD848E21E}"/>
            </a:ext>
          </a:extLst>
        </xdr:cNvPr>
        <xdr:cNvCxnSpPr/>
      </xdr:nvCxnSpPr>
      <xdr:spPr>
        <a:xfrm>
          <a:off x="22072600" y="5817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133186</xdr:rowOff>
    </xdr:from>
    <xdr:ext cx="469744" cy="259045"/>
    <xdr:sp macro="" textlink="">
      <xdr:nvSpPr>
        <xdr:cNvPr id="447" name="【認定こども園・幼稚園・保育所】&#10;一人当たり面積平均値テキスト">
          <a:extLst>
            <a:ext uri="{FF2B5EF4-FFF2-40B4-BE49-F238E27FC236}">
              <a16:creationId xmlns:a16="http://schemas.microsoft.com/office/drawing/2014/main" id="{2823D18B-900D-4BC6-8DA7-056E7A3B8EE8}"/>
            </a:ext>
          </a:extLst>
        </xdr:cNvPr>
        <xdr:cNvSpPr txBox="1"/>
      </xdr:nvSpPr>
      <xdr:spPr>
        <a:xfrm>
          <a:off x="22199600" y="64768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110309</xdr:rowOff>
    </xdr:from>
    <xdr:to>
      <xdr:col>116</xdr:col>
      <xdr:colOff>114300</xdr:colOff>
      <xdr:row>39</xdr:row>
      <xdr:rowOff>40459</xdr:rowOff>
    </xdr:to>
    <xdr:sp macro="" textlink="">
      <xdr:nvSpPr>
        <xdr:cNvPr id="448" name="フローチャート: 判断 447">
          <a:extLst>
            <a:ext uri="{FF2B5EF4-FFF2-40B4-BE49-F238E27FC236}">
              <a16:creationId xmlns:a16="http://schemas.microsoft.com/office/drawing/2014/main" id="{5E2C3B8E-1F08-457F-9D18-BBA3051B4464}"/>
            </a:ext>
          </a:extLst>
        </xdr:cNvPr>
        <xdr:cNvSpPr/>
      </xdr:nvSpPr>
      <xdr:spPr>
        <a:xfrm>
          <a:off x="22110700" y="662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159294</xdr:rowOff>
    </xdr:from>
    <xdr:to>
      <xdr:col>112</xdr:col>
      <xdr:colOff>38100</xdr:colOff>
      <xdr:row>39</xdr:row>
      <xdr:rowOff>89444</xdr:rowOff>
    </xdr:to>
    <xdr:sp macro="" textlink="">
      <xdr:nvSpPr>
        <xdr:cNvPr id="449" name="フローチャート: 判断 448">
          <a:extLst>
            <a:ext uri="{FF2B5EF4-FFF2-40B4-BE49-F238E27FC236}">
              <a16:creationId xmlns:a16="http://schemas.microsoft.com/office/drawing/2014/main" id="{C592AF08-7B4C-44FB-B79E-3DC78DE1ED07}"/>
            </a:ext>
          </a:extLst>
        </xdr:cNvPr>
        <xdr:cNvSpPr/>
      </xdr:nvSpPr>
      <xdr:spPr>
        <a:xfrm>
          <a:off x="21272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159294</xdr:rowOff>
    </xdr:from>
    <xdr:to>
      <xdr:col>107</xdr:col>
      <xdr:colOff>101600</xdr:colOff>
      <xdr:row>39</xdr:row>
      <xdr:rowOff>89444</xdr:rowOff>
    </xdr:to>
    <xdr:sp macro="" textlink="">
      <xdr:nvSpPr>
        <xdr:cNvPr id="450" name="フローチャート: 判断 449">
          <a:extLst>
            <a:ext uri="{FF2B5EF4-FFF2-40B4-BE49-F238E27FC236}">
              <a16:creationId xmlns:a16="http://schemas.microsoft.com/office/drawing/2014/main" id="{D68708E4-9DAE-44B3-9673-369D341B1393}"/>
            </a:ext>
          </a:extLst>
        </xdr:cNvPr>
        <xdr:cNvSpPr/>
      </xdr:nvSpPr>
      <xdr:spPr>
        <a:xfrm>
          <a:off x="20383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5806</xdr:rowOff>
    </xdr:from>
    <xdr:to>
      <xdr:col>102</xdr:col>
      <xdr:colOff>165100</xdr:colOff>
      <xdr:row>39</xdr:row>
      <xdr:rowOff>107406</xdr:rowOff>
    </xdr:to>
    <xdr:sp macro="" textlink="">
      <xdr:nvSpPr>
        <xdr:cNvPr id="451" name="フローチャート: 判断 450">
          <a:extLst>
            <a:ext uri="{FF2B5EF4-FFF2-40B4-BE49-F238E27FC236}">
              <a16:creationId xmlns:a16="http://schemas.microsoft.com/office/drawing/2014/main" id="{CCA8C7ED-43AE-4246-85AF-B71D2A4AD94E}"/>
            </a:ext>
          </a:extLst>
        </xdr:cNvPr>
        <xdr:cNvSpPr/>
      </xdr:nvSpPr>
      <xdr:spPr>
        <a:xfrm>
          <a:off x="19494500" y="669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46627</xdr:rowOff>
    </xdr:from>
    <xdr:to>
      <xdr:col>98</xdr:col>
      <xdr:colOff>38100</xdr:colOff>
      <xdr:row>39</xdr:row>
      <xdr:rowOff>148227</xdr:rowOff>
    </xdr:to>
    <xdr:sp macro="" textlink="">
      <xdr:nvSpPr>
        <xdr:cNvPr id="452" name="フローチャート: 判断 451">
          <a:extLst>
            <a:ext uri="{FF2B5EF4-FFF2-40B4-BE49-F238E27FC236}">
              <a16:creationId xmlns:a16="http://schemas.microsoft.com/office/drawing/2014/main" id="{B560B3E1-4CC1-4255-8144-DBEBA9450F11}"/>
            </a:ext>
          </a:extLst>
        </xdr:cNvPr>
        <xdr:cNvSpPr/>
      </xdr:nvSpPr>
      <xdr:spPr>
        <a:xfrm>
          <a:off x="18605500" y="673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3" name="テキスト ボックス 452">
          <a:extLst>
            <a:ext uri="{FF2B5EF4-FFF2-40B4-BE49-F238E27FC236}">
              <a16:creationId xmlns:a16="http://schemas.microsoft.com/office/drawing/2014/main" id="{049F9EA9-9971-4305-A5F3-CD19423AA6C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4" name="テキスト ボックス 453">
          <a:extLst>
            <a:ext uri="{FF2B5EF4-FFF2-40B4-BE49-F238E27FC236}">
              <a16:creationId xmlns:a16="http://schemas.microsoft.com/office/drawing/2014/main" id="{4CEE5001-788F-4C52-82D2-87E9FAAFA00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5" name="テキスト ボックス 454">
          <a:extLst>
            <a:ext uri="{FF2B5EF4-FFF2-40B4-BE49-F238E27FC236}">
              <a16:creationId xmlns:a16="http://schemas.microsoft.com/office/drawing/2014/main" id="{BE6B20D2-8931-48A1-96AD-1717F5968BA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6" name="テキスト ボックス 455">
          <a:extLst>
            <a:ext uri="{FF2B5EF4-FFF2-40B4-BE49-F238E27FC236}">
              <a16:creationId xmlns:a16="http://schemas.microsoft.com/office/drawing/2014/main" id="{2F74F148-A9FA-43F5-A546-FA5403A8491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7" name="テキスト ボックス 456">
          <a:extLst>
            <a:ext uri="{FF2B5EF4-FFF2-40B4-BE49-F238E27FC236}">
              <a16:creationId xmlns:a16="http://schemas.microsoft.com/office/drawing/2014/main" id="{773B4084-0714-453D-8A21-2FAF0A81375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74385</xdr:rowOff>
    </xdr:from>
    <xdr:to>
      <xdr:col>116</xdr:col>
      <xdr:colOff>114300</xdr:colOff>
      <xdr:row>40</xdr:row>
      <xdr:rowOff>4535</xdr:rowOff>
    </xdr:to>
    <xdr:sp macro="" textlink="">
      <xdr:nvSpPr>
        <xdr:cNvPr id="458" name="楕円 457">
          <a:extLst>
            <a:ext uri="{FF2B5EF4-FFF2-40B4-BE49-F238E27FC236}">
              <a16:creationId xmlns:a16="http://schemas.microsoft.com/office/drawing/2014/main" id="{C166F33A-3386-4EDD-8EFE-13ED49E7D96B}"/>
            </a:ext>
          </a:extLst>
        </xdr:cNvPr>
        <xdr:cNvSpPr/>
      </xdr:nvSpPr>
      <xdr:spPr>
        <a:xfrm>
          <a:off x="22110700" y="676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52812</xdr:rowOff>
    </xdr:from>
    <xdr:ext cx="469744" cy="259045"/>
    <xdr:sp macro="" textlink="">
      <xdr:nvSpPr>
        <xdr:cNvPr id="459" name="【認定こども園・幼稚園・保育所】&#10;一人当たり面積該当値テキスト">
          <a:extLst>
            <a:ext uri="{FF2B5EF4-FFF2-40B4-BE49-F238E27FC236}">
              <a16:creationId xmlns:a16="http://schemas.microsoft.com/office/drawing/2014/main" id="{25990B6C-340D-458D-8D2D-9A3A24121612}"/>
            </a:ext>
          </a:extLst>
        </xdr:cNvPr>
        <xdr:cNvSpPr txBox="1"/>
      </xdr:nvSpPr>
      <xdr:spPr>
        <a:xfrm>
          <a:off x="22199600" y="6739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89081</xdr:rowOff>
    </xdr:from>
    <xdr:to>
      <xdr:col>112</xdr:col>
      <xdr:colOff>38100</xdr:colOff>
      <xdr:row>40</xdr:row>
      <xdr:rowOff>19231</xdr:rowOff>
    </xdr:to>
    <xdr:sp macro="" textlink="">
      <xdr:nvSpPr>
        <xdr:cNvPr id="460" name="楕円 459">
          <a:extLst>
            <a:ext uri="{FF2B5EF4-FFF2-40B4-BE49-F238E27FC236}">
              <a16:creationId xmlns:a16="http://schemas.microsoft.com/office/drawing/2014/main" id="{BB5E6B42-3787-425A-BC60-FF57C55819D1}"/>
            </a:ext>
          </a:extLst>
        </xdr:cNvPr>
        <xdr:cNvSpPr/>
      </xdr:nvSpPr>
      <xdr:spPr>
        <a:xfrm>
          <a:off x="21272500" y="677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125185</xdr:rowOff>
    </xdr:from>
    <xdr:to>
      <xdr:col>116</xdr:col>
      <xdr:colOff>63500</xdr:colOff>
      <xdr:row>39</xdr:row>
      <xdr:rowOff>139881</xdr:rowOff>
    </xdr:to>
    <xdr:cxnSp macro="">
      <xdr:nvCxnSpPr>
        <xdr:cNvPr id="461" name="直線コネクタ 460">
          <a:extLst>
            <a:ext uri="{FF2B5EF4-FFF2-40B4-BE49-F238E27FC236}">
              <a16:creationId xmlns:a16="http://schemas.microsoft.com/office/drawing/2014/main" id="{77D52C86-CE38-4E3E-8782-FCF23244AE22}"/>
            </a:ext>
          </a:extLst>
        </xdr:cNvPr>
        <xdr:cNvCxnSpPr/>
      </xdr:nvCxnSpPr>
      <xdr:spPr>
        <a:xfrm flipV="1">
          <a:off x="21323300" y="6811735"/>
          <a:ext cx="8382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102144</xdr:rowOff>
    </xdr:from>
    <xdr:to>
      <xdr:col>107</xdr:col>
      <xdr:colOff>101600</xdr:colOff>
      <xdr:row>40</xdr:row>
      <xdr:rowOff>32294</xdr:rowOff>
    </xdr:to>
    <xdr:sp macro="" textlink="">
      <xdr:nvSpPr>
        <xdr:cNvPr id="462" name="楕円 461">
          <a:extLst>
            <a:ext uri="{FF2B5EF4-FFF2-40B4-BE49-F238E27FC236}">
              <a16:creationId xmlns:a16="http://schemas.microsoft.com/office/drawing/2014/main" id="{F67DA3F0-D7EB-46C6-950C-E530DBA0ECC7}"/>
            </a:ext>
          </a:extLst>
        </xdr:cNvPr>
        <xdr:cNvSpPr/>
      </xdr:nvSpPr>
      <xdr:spPr>
        <a:xfrm>
          <a:off x="20383500" y="678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139881</xdr:rowOff>
    </xdr:from>
    <xdr:to>
      <xdr:col>111</xdr:col>
      <xdr:colOff>177800</xdr:colOff>
      <xdr:row>39</xdr:row>
      <xdr:rowOff>152944</xdr:rowOff>
    </xdr:to>
    <xdr:cxnSp macro="">
      <xdr:nvCxnSpPr>
        <xdr:cNvPr id="463" name="直線コネクタ 462">
          <a:extLst>
            <a:ext uri="{FF2B5EF4-FFF2-40B4-BE49-F238E27FC236}">
              <a16:creationId xmlns:a16="http://schemas.microsoft.com/office/drawing/2014/main" id="{773D4E15-4FE2-4DE2-9B63-C1A4FEDE9F85}"/>
            </a:ext>
          </a:extLst>
        </xdr:cNvPr>
        <xdr:cNvCxnSpPr/>
      </xdr:nvCxnSpPr>
      <xdr:spPr>
        <a:xfrm flipV="1">
          <a:off x="20434300" y="682643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105971</xdr:rowOff>
    </xdr:from>
    <xdr:ext cx="469744" cy="259045"/>
    <xdr:sp macro="" textlink="">
      <xdr:nvSpPr>
        <xdr:cNvPr id="464" name="n_1aveValue【認定こども園・幼稚園・保育所】&#10;一人当たり面積">
          <a:extLst>
            <a:ext uri="{FF2B5EF4-FFF2-40B4-BE49-F238E27FC236}">
              <a16:creationId xmlns:a16="http://schemas.microsoft.com/office/drawing/2014/main" id="{58196ADB-385D-4EC3-A216-50947A729409}"/>
            </a:ext>
          </a:extLst>
        </xdr:cNvPr>
        <xdr:cNvSpPr txBox="1"/>
      </xdr:nvSpPr>
      <xdr:spPr>
        <a:xfrm>
          <a:off x="210757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105971</xdr:rowOff>
    </xdr:from>
    <xdr:ext cx="469744" cy="259045"/>
    <xdr:sp macro="" textlink="">
      <xdr:nvSpPr>
        <xdr:cNvPr id="465" name="n_2aveValue【認定こども園・幼稚園・保育所】&#10;一人当たり面積">
          <a:extLst>
            <a:ext uri="{FF2B5EF4-FFF2-40B4-BE49-F238E27FC236}">
              <a16:creationId xmlns:a16="http://schemas.microsoft.com/office/drawing/2014/main" id="{6BEA843F-F2E4-45DA-9D98-C9112F379CAF}"/>
            </a:ext>
          </a:extLst>
        </xdr:cNvPr>
        <xdr:cNvSpPr txBox="1"/>
      </xdr:nvSpPr>
      <xdr:spPr>
        <a:xfrm>
          <a:off x="20199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123933</xdr:rowOff>
    </xdr:from>
    <xdr:ext cx="469744" cy="259045"/>
    <xdr:sp macro="" textlink="">
      <xdr:nvSpPr>
        <xdr:cNvPr id="466" name="n_3aveValue【認定こども園・幼稚園・保育所】&#10;一人当たり面積">
          <a:extLst>
            <a:ext uri="{FF2B5EF4-FFF2-40B4-BE49-F238E27FC236}">
              <a16:creationId xmlns:a16="http://schemas.microsoft.com/office/drawing/2014/main" id="{57FDD326-4464-44B3-8FAE-A2F74CFB6825}"/>
            </a:ext>
          </a:extLst>
        </xdr:cNvPr>
        <xdr:cNvSpPr txBox="1"/>
      </xdr:nvSpPr>
      <xdr:spPr>
        <a:xfrm>
          <a:off x="19310427" y="6467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164754</xdr:rowOff>
    </xdr:from>
    <xdr:ext cx="469744" cy="259045"/>
    <xdr:sp macro="" textlink="">
      <xdr:nvSpPr>
        <xdr:cNvPr id="467" name="n_4aveValue【認定こども園・幼稚園・保育所】&#10;一人当たり面積">
          <a:extLst>
            <a:ext uri="{FF2B5EF4-FFF2-40B4-BE49-F238E27FC236}">
              <a16:creationId xmlns:a16="http://schemas.microsoft.com/office/drawing/2014/main" id="{3763E30B-834A-47B7-B966-C5EA8CDDE1A6}"/>
            </a:ext>
          </a:extLst>
        </xdr:cNvPr>
        <xdr:cNvSpPr txBox="1"/>
      </xdr:nvSpPr>
      <xdr:spPr>
        <a:xfrm>
          <a:off x="18421427" y="6508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10358</xdr:rowOff>
    </xdr:from>
    <xdr:ext cx="469744" cy="259045"/>
    <xdr:sp macro="" textlink="">
      <xdr:nvSpPr>
        <xdr:cNvPr id="468" name="n_1mainValue【認定こども園・幼稚園・保育所】&#10;一人当たり面積">
          <a:extLst>
            <a:ext uri="{FF2B5EF4-FFF2-40B4-BE49-F238E27FC236}">
              <a16:creationId xmlns:a16="http://schemas.microsoft.com/office/drawing/2014/main" id="{C2635B21-AEE8-43D9-90A4-B2657F96153C}"/>
            </a:ext>
          </a:extLst>
        </xdr:cNvPr>
        <xdr:cNvSpPr txBox="1"/>
      </xdr:nvSpPr>
      <xdr:spPr>
        <a:xfrm>
          <a:off x="21075727" y="6868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23421</xdr:rowOff>
    </xdr:from>
    <xdr:ext cx="469744" cy="259045"/>
    <xdr:sp macro="" textlink="">
      <xdr:nvSpPr>
        <xdr:cNvPr id="469" name="n_2mainValue【認定こども園・幼稚園・保育所】&#10;一人当たり面積">
          <a:extLst>
            <a:ext uri="{FF2B5EF4-FFF2-40B4-BE49-F238E27FC236}">
              <a16:creationId xmlns:a16="http://schemas.microsoft.com/office/drawing/2014/main" id="{E34361C7-D4AD-4715-A607-D128DE2E0DC6}"/>
            </a:ext>
          </a:extLst>
        </xdr:cNvPr>
        <xdr:cNvSpPr txBox="1"/>
      </xdr:nvSpPr>
      <xdr:spPr>
        <a:xfrm>
          <a:off x="20199427" y="688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70" name="正方形/長方形 469">
          <a:extLst>
            <a:ext uri="{FF2B5EF4-FFF2-40B4-BE49-F238E27FC236}">
              <a16:creationId xmlns:a16="http://schemas.microsoft.com/office/drawing/2014/main" id="{3156355C-2448-46DF-B47A-747D688E006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71" name="正方形/長方形 470">
          <a:extLst>
            <a:ext uri="{FF2B5EF4-FFF2-40B4-BE49-F238E27FC236}">
              <a16:creationId xmlns:a16="http://schemas.microsoft.com/office/drawing/2014/main" id="{C274C75D-1B77-4AD8-BE78-7C3581BFF8E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2" name="正方形/長方形 471">
          <a:extLst>
            <a:ext uri="{FF2B5EF4-FFF2-40B4-BE49-F238E27FC236}">
              <a16:creationId xmlns:a16="http://schemas.microsoft.com/office/drawing/2014/main" id="{F2A9FC5F-8209-4B5E-B554-0266E3C8E53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3" name="正方形/長方形 472">
          <a:extLst>
            <a:ext uri="{FF2B5EF4-FFF2-40B4-BE49-F238E27FC236}">
              <a16:creationId xmlns:a16="http://schemas.microsoft.com/office/drawing/2014/main" id="{21B28D95-E385-4990-AA5C-38549A4C9F2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4" name="正方形/長方形 473">
          <a:extLst>
            <a:ext uri="{FF2B5EF4-FFF2-40B4-BE49-F238E27FC236}">
              <a16:creationId xmlns:a16="http://schemas.microsoft.com/office/drawing/2014/main" id="{D85781F4-39E9-46C3-919F-0A929BBB874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5" name="正方形/長方形 474">
          <a:extLst>
            <a:ext uri="{FF2B5EF4-FFF2-40B4-BE49-F238E27FC236}">
              <a16:creationId xmlns:a16="http://schemas.microsoft.com/office/drawing/2014/main" id="{4C83BA3E-DCDC-41DF-9C83-D150F416027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6" name="正方形/長方形 475">
          <a:extLst>
            <a:ext uri="{FF2B5EF4-FFF2-40B4-BE49-F238E27FC236}">
              <a16:creationId xmlns:a16="http://schemas.microsoft.com/office/drawing/2014/main" id="{7C4CF8EA-71E1-4D92-B689-4E7BDAFA69B4}"/>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7" name="正方形/長方形 476">
          <a:extLst>
            <a:ext uri="{FF2B5EF4-FFF2-40B4-BE49-F238E27FC236}">
              <a16:creationId xmlns:a16="http://schemas.microsoft.com/office/drawing/2014/main" id="{6DA7F3FC-382E-49F2-B3F1-9BB12436D79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8" name="テキスト ボックス 477">
          <a:extLst>
            <a:ext uri="{FF2B5EF4-FFF2-40B4-BE49-F238E27FC236}">
              <a16:creationId xmlns:a16="http://schemas.microsoft.com/office/drawing/2014/main" id="{A3124CEE-A8D7-444F-9085-D67363AF17D9}"/>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9" name="直線コネクタ 478">
          <a:extLst>
            <a:ext uri="{FF2B5EF4-FFF2-40B4-BE49-F238E27FC236}">
              <a16:creationId xmlns:a16="http://schemas.microsoft.com/office/drawing/2014/main" id="{80DC2250-1BD0-4FFA-92E2-87B725C2B8F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80" name="テキスト ボックス 479">
          <a:extLst>
            <a:ext uri="{FF2B5EF4-FFF2-40B4-BE49-F238E27FC236}">
              <a16:creationId xmlns:a16="http://schemas.microsoft.com/office/drawing/2014/main" id="{6F2BE525-4C6D-470F-8FA9-D8AB21ACC76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81" name="直線コネクタ 480">
          <a:extLst>
            <a:ext uri="{FF2B5EF4-FFF2-40B4-BE49-F238E27FC236}">
              <a16:creationId xmlns:a16="http://schemas.microsoft.com/office/drawing/2014/main" id="{7EF6B45D-71DB-4893-A066-AE9CE134B55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82" name="テキスト ボックス 481">
          <a:extLst>
            <a:ext uri="{FF2B5EF4-FFF2-40B4-BE49-F238E27FC236}">
              <a16:creationId xmlns:a16="http://schemas.microsoft.com/office/drawing/2014/main" id="{6C491F9B-097A-4E95-A720-1A3F13CBCC7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83" name="直線コネクタ 482">
          <a:extLst>
            <a:ext uri="{FF2B5EF4-FFF2-40B4-BE49-F238E27FC236}">
              <a16:creationId xmlns:a16="http://schemas.microsoft.com/office/drawing/2014/main" id="{F4C95A29-66FA-4D4B-B40E-C0DA0C391A9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84" name="テキスト ボックス 483">
          <a:extLst>
            <a:ext uri="{FF2B5EF4-FFF2-40B4-BE49-F238E27FC236}">
              <a16:creationId xmlns:a16="http://schemas.microsoft.com/office/drawing/2014/main" id="{50A048F8-9FEF-4AA8-82CA-B2851F573D26}"/>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85" name="直線コネクタ 484">
          <a:extLst>
            <a:ext uri="{FF2B5EF4-FFF2-40B4-BE49-F238E27FC236}">
              <a16:creationId xmlns:a16="http://schemas.microsoft.com/office/drawing/2014/main" id="{290D0F3E-0564-491D-90E3-3E66AD4585F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86" name="テキスト ボックス 485">
          <a:extLst>
            <a:ext uri="{FF2B5EF4-FFF2-40B4-BE49-F238E27FC236}">
              <a16:creationId xmlns:a16="http://schemas.microsoft.com/office/drawing/2014/main" id="{FC1FAE1E-8BE9-41A0-BD62-2AB88F1DA869}"/>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87" name="直線コネクタ 486">
          <a:extLst>
            <a:ext uri="{FF2B5EF4-FFF2-40B4-BE49-F238E27FC236}">
              <a16:creationId xmlns:a16="http://schemas.microsoft.com/office/drawing/2014/main" id="{B09AFC97-069D-400B-80D3-A2F798E3DBD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88" name="テキスト ボックス 487">
          <a:extLst>
            <a:ext uri="{FF2B5EF4-FFF2-40B4-BE49-F238E27FC236}">
              <a16:creationId xmlns:a16="http://schemas.microsoft.com/office/drawing/2014/main" id="{DC6B97CF-2D91-469D-A37C-E50A98473F7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89" name="直線コネクタ 488">
          <a:extLst>
            <a:ext uri="{FF2B5EF4-FFF2-40B4-BE49-F238E27FC236}">
              <a16:creationId xmlns:a16="http://schemas.microsoft.com/office/drawing/2014/main" id="{CB1292ED-7040-4277-BF39-E990C9EE45E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90" name="テキスト ボックス 489">
          <a:extLst>
            <a:ext uri="{FF2B5EF4-FFF2-40B4-BE49-F238E27FC236}">
              <a16:creationId xmlns:a16="http://schemas.microsoft.com/office/drawing/2014/main" id="{05AA1690-B922-41F7-98DC-53B7BBEA054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1" name="直線コネクタ 490">
          <a:extLst>
            <a:ext uri="{FF2B5EF4-FFF2-40B4-BE49-F238E27FC236}">
              <a16:creationId xmlns:a16="http://schemas.microsoft.com/office/drawing/2014/main" id="{FCEE0986-44CE-4AD0-9E4B-5833C9A26038}"/>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92" name="テキスト ボックス 491">
          <a:extLst>
            <a:ext uri="{FF2B5EF4-FFF2-40B4-BE49-F238E27FC236}">
              <a16:creationId xmlns:a16="http://schemas.microsoft.com/office/drawing/2014/main" id="{606CF8D5-EE49-4CC2-8D5D-E90C58EF681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3" name="【学校施設】&#10;有形固定資産減価償却率グラフ枠">
          <a:extLst>
            <a:ext uri="{FF2B5EF4-FFF2-40B4-BE49-F238E27FC236}">
              <a16:creationId xmlns:a16="http://schemas.microsoft.com/office/drawing/2014/main" id="{3E9517DD-51B7-4935-82A0-0FD70B31070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85725</xdr:rowOff>
    </xdr:from>
    <xdr:to>
      <xdr:col>85</xdr:col>
      <xdr:colOff>126364</xdr:colOff>
      <xdr:row>63</xdr:row>
      <xdr:rowOff>121920</xdr:rowOff>
    </xdr:to>
    <xdr:cxnSp macro="">
      <xdr:nvCxnSpPr>
        <xdr:cNvPr id="494" name="直線コネクタ 493">
          <a:extLst>
            <a:ext uri="{FF2B5EF4-FFF2-40B4-BE49-F238E27FC236}">
              <a16:creationId xmlns:a16="http://schemas.microsoft.com/office/drawing/2014/main" id="{BB4327CF-37E5-4D12-8A34-B931FEB6121C}"/>
            </a:ext>
          </a:extLst>
        </xdr:cNvPr>
        <xdr:cNvCxnSpPr/>
      </xdr:nvCxnSpPr>
      <xdr:spPr>
        <a:xfrm flipV="1">
          <a:off x="16318864" y="951547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125747</xdr:rowOff>
    </xdr:from>
    <xdr:ext cx="405111" cy="259045"/>
    <xdr:sp macro="" textlink="">
      <xdr:nvSpPr>
        <xdr:cNvPr id="495" name="【学校施設】&#10;有形固定資産減価償却率最小値テキスト">
          <a:extLst>
            <a:ext uri="{FF2B5EF4-FFF2-40B4-BE49-F238E27FC236}">
              <a16:creationId xmlns:a16="http://schemas.microsoft.com/office/drawing/2014/main" id="{562C74D8-4653-4DE8-BB54-56D72A002238}"/>
            </a:ext>
          </a:extLst>
        </xdr:cNvPr>
        <xdr:cNvSpPr txBox="1"/>
      </xdr:nvSpPr>
      <xdr:spPr>
        <a:xfrm>
          <a:off x="16357600" y="1092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121920</xdr:rowOff>
    </xdr:from>
    <xdr:to>
      <xdr:col>86</xdr:col>
      <xdr:colOff>25400</xdr:colOff>
      <xdr:row>63</xdr:row>
      <xdr:rowOff>121920</xdr:rowOff>
    </xdr:to>
    <xdr:cxnSp macro="">
      <xdr:nvCxnSpPr>
        <xdr:cNvPr id="496" name="直線コネクタ 495">
          <a:extLst>
            <a:ext uri="{FF2B5EF4-FFF2-40B4-BE49-F238E27FC236}">
              <a16:creationId xmlns:a16="http://schemas.microsoft.com/office/drawing/2014/main" id="{CD3982F9-727C-4AAC-898A-80524CCF18C1}"/>
            </a:ext>
          </a:extLst>
        </xdr:cNvPr>
        <xdr:cNvCxnSpPr/>
      </xdr:nvCxnSpPr>
      <xdr:spPr>
        <a:xfrm>
          <a:off x="16230600" y="109232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32402</xdr:rowOff>
    </xdr:from>
    <xdr:ext cx="405111" cy="259045"/>
    <xdr:sp macro="" textlink="">
      <xdr:nvSpPr>
        <xdr:cNvPr id="497" name="【学校施設】&#10;有形固定資産減価償却率最大値テキスト">
          <a:extLst>
            <a:ext uri="{FF2B5EF4-FFF2-40B4-BE49-F238E27FC236}">
              <a16:creationId xmlns:a16="http://schemas.microsoft.com/office/drawing/2014/main" id="{79842534-3C45-4419-8250-4B84361C1048}"/>
            </a:ext>
          </a:extLst>
        </xdr:cNvPr>
        <xdr:cNvSpPr txBox="1"/>
      </xdr:nvSpPr>
      <xdr:spPr>
        <a:xfrm>
          <a:off x="16357600" y="929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85725</xdr:rowOff>
    </xdr:from>
    <xdr:to>
      <xdr:col>86</xdr:col>
      <xdr:colOff>25400</xdr:colOff>
      <xdr:row>55</xdr:row>
      <xdr:rowOff>85725</xdr:rowOff>
    </xdr:to>
    <xdr:cxnSp macro="">
      <xdr:nvCxnSpPr>
        <xdr:cNvPr id="498" name="直線コネクタ 497">
          <a:extLst>
            <a:ext uri="{FF2B5EF4-FFF2-40B4-BE49-F238E27FC236}">
              <a16:creationId xmlns:a16="http://schemas.microsoft.com/office/drawing/2014/main" id="{6198B604-1E39-4137-8B54-5C53A66F7A4E}"/>
            </a:ext>
          </a:extLst>
        </xdr:cNvPr>
        <xdr:cNvCxnSpPr/>
      </xdr:nvCxnSpPr>
      <xdr:spPr>
        <a:xfrm>
          <a:off x="16230600" y="951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154322</xdr:rowOff>
    </xdr:from>
    <xdr:ext cx="405111" cy="259045"/>
    <xdr:sp macro="" textlink="">
      <xdr:nvSpPr>
        <xdr:cNvPr id="499" name="【学校施設】&#10;有形固定資産減価償却率平均値テキスト">
          <a:extLst>
            <a:ext uri="{FF2B5EF4-FFF2-40B4-BE49-F238E27FC236}">
              <a16:creationId xmlns:a16="http://schemas.microsoft.com/office/drawing/2014/main" id="{02BEB94C-083F-498F-BDEE-5186478F9389}"/>
            </a:ext>
          </a:extLst>
        </xdr:cNvPr>
        <xdr:cNvSpPr txBox="1"/>
      </xdr:nvSpPr>
      <xdr:spPr>
        <a:xfrm>
          <a:off x="16357600" y="102698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xdr:rowOff>
    </xdr:from>
    <xdr:to>
      <xdr:col>85</xdr:col>
      <xdr:colOff>177800</xdr:colOff>
      <xdr:row>60</xdr:row>
      <xdr:rowOff>106045</xdr:rowOff>
    </xdr:to>
    <xdr:sp macro="" textlink="">
      <xdr:nvSpPr>
        <xdr:cNvPr id="500" name="フローチャート: 判断 499">
          <a:extLst>
            <a:ext uri="{FF2B5EF4-FFF2-40B4-BE49-F238E27FC236}">
              <a16:creationId xmlns:a16="http://schemas.microsoft.com/office/drawing/2014/main" id="{2F0FB743-1F24-42BC-8ACE-B287CB863C75}"/>
            </a:ext>
          </a:extLst>
        </xdr:cNvPr>
        <xdr:cNvSpPr/>
      </xdr:nvSpPr>
      <xdr:spPr>
        <a:xfrm>
          <a:off x="162687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153035</xdr:rowOff>
    </xdr:from>
    <xdr:to>
      <xdr:col>81</xdr:col>
      <xdr:colOff>101600</xdr:colOff>
      <xdr:row>60</xdr:row>
      <xdr:rowOff>83185</xdr:rowOff>
    </xdr:to>
    <xdr:sp macro="" textlink="">
      <xdr:nvSpPr>
        <xdr:cNvPr id="501" name="フローチャート: 判断 500">
          <a:extLst>
            <a:ext uri="{FF2B5EF4-FFF2-40B4-BE49-F238E27FC236}">
              <a16:creationId xmlns:a16="http://schemas.microsoft.com/office/drawing/2014/main" id="{69B7336F-924F-4AC7-B5F9-396A0A1672A4}"/>
            </a:ext>
          </a:extLst>
        </xdr:cNvPr>
        <xdr:cNvSpPr/>
      </xdr:nvSpPr>
      <xdr:spPr>
        <a:xfrm>
          <a:off x="15430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xdr:rowOff>
    </xdr:from>
    <xdr:to>
      <xdr:col>76</xdr:col>
      <xdr:colOff>165100</xdr:colOff>
      <xdr:row>60</xdr:row>
      <xdr:rowOff>102235</xdr:rowOff>
    </xdr:to>
    <xdr:sp macro="" textlink="">
      <xdr:nvSpPr>
        <xdr:cNvPr id="502" name="フローチャート: 判断 501">
          <a:extLst>
            <a:ext uri="{FF2B5EF4-FFF2-40B4-BE49-F238E27FC236}">
              <a16:creationId xmlns:a16="http://schemas.microsoft.com/office/drawing/2014/main" id="{B77BFCED-5599-47D2-88B7-6D55D702BA3D}"/>
            </a:ext>
          </a:extLst>
        </xdr:cNvPr>
        <xdr:cNvSpPr/>
      </xdr:nvSpPr>
      <xdr:spPr>
        <a:xfrm>
          <a:off x="14541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154940</xdr:rowOff>
    </xdr:from>
    <xdr:to>
      <xdr:col>72</xdr:col>
      <xdr:colOff>38100</xdr:colOff>
      <xdr:row>60</xdr:row>
      <xdr:rowOff>85090</xdr:rowOff>
    </xdr:to>
    <xdr:sp macro="" textlink="">
      <xdr:nvSpPr>
        <xdr:cNvPr id="503" name="フローチャート: 判断 502">
          <a:extLst>
            <a:ext uri="{FF2B5EF4-FFF2-40B4-BE49-F238E27FC236}">
              <a16:creationId xmlns:a16="http://schemas.microsoft.com/office/drawing/2014/main" id="{A37E62AF-AAA0-4E9F-AE80-757E1AD3FC74}"/>
            </a:ext>
          </a:extLst>
        </xdr:cNvPr>
        <xdr:cNvSpPr/>
      </xdr:nvSpPr>
      <xdr:spPr>
        <a:xfrm>
          <a:off x="13652500" y="1027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04" name="フローチャート: 判断 503">
          <a:extLst>
            <a:ext uri="{FF2B5EF4-FFF2-40B4-BE49-F238E27FC236}">
              <a16:creationId xmlns:a16="http://schemas.microsoft.com/office/drawing/2014/main" id="{7ADC3D12-1C0A-40AC-9A09-6B3EA5036DA0}"/>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13968339-7995-4917-B53C-21B2859B933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4E7BBCBE-70FE-4364-A084-96B85D3FE3C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F9F73A32-B80B-47BE-B876-0D3F1299F2E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71701B24-3056-4AE2-BDB9-000F759EF3E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03FAEBDF-C5A9-4445-B7EA-4D229E084509}"/>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40640</xdr:rowOff>
    </xdr:from>
    <xdr:to>
      <xdr:col>85</xdr:col>
      <xdr:colOff>177800</xdr:colOff>
      <xdr:row>59</xdr:row>
      <xdr:rowOff>142240</xdr:rowOff>
    </xdr:to>
    <xdr:sp macro="" textlink="">
      <xdr:nvSpPr>
        <xdr:cNvPr id="510" name="楕円 509">
          <a:extLst>
            <a:ext uri="{FF2B5EF4-FFF2-40B4-BE49-F238E27FC236}">
              <a16:creationId xmlns:a16="http://schemas.microsoft.com/office/drawing/2014/main" id="{5C80B4CD-EE08-42F9-B863-EACA72DEE4AA}"/>
            </a:ext>
          </a:extLst>
        </xdr:cNvPr>
        <xdr:cNvSpPr/>
      </xdr:nvSpPr>
      <xdr:spPr>
        <a:xfrm>
          <a:off x="16268700" y="101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63517</xdr:rowOff>
    </xdr:from>
    <xdr:ext cx="405111" cy="259045"/>
    <xdr:sp macro="" textlink="">
      <xdr:nvSpPr>
        <xdr:cNvPr id="511" name="【学校施設】&#10;有形固定資産減価償却率該当値テキスト">
          <a:extLst>
            <a:ext uri="{FF2B5EF4-FFF2-40B4-BE49-F238E27FC236}">
              <a16:creationId xmlns:a16="http://schemas.microsoft.com/office/drawing/2014/main" id="{63C80EA0-8903-4B8B-B6C5-403D49CB87CA}"/>
            </a:ext>
          </a:extLst>
        </xdr:cNvPr>
        <xdr:cNvSpPr txBox="1"/>
      </xdr:nvSpPr>
      <xdr:spPr>
        <a:xfrm>
          <a:off x="16357600" y="10007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168275</xdr:rowOff>
    </xdr:from>
    <xdr:to>
      <xdr:col>81</xdr:col>
      <xdr:colOff>101600</xdr:colOff>
      <xdr:row>59</xdr:row>
      <xdr:rowOff>98425</xdr:rowOff>
    </xdr:to>
    <xdr:sp macro="" textlink="">
      <xdr:nvSpPr>
        <xdr:cNvPr id="512" name="楕円 511">
          <a:extLst>
            <a:ext uri="{FF2B5EF4-FFF2-40B4-BE49-F238E27FC236}">
              <a16:creationId xmlns:a16="http://schemas.microsoft.com/office/drawing/2014/main" id="{FE557E7B-4654-4FDA-A6B8-CBF2DD36DFC3}"/>
            </a:ext>
          </a:extLst>
        </xdr:cNvPr>
        <xdr:cNvSpPr/>
      </xdr:nvSpPr>
      <xdr:spPr>
        <a:xfrm>
          <a:off x="15430500" y="10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47625</xdr:rowOff>
    </xdr:from>
    <xdr:to>
      <xdr:col>85</xdr:col>
      <xdr:colOff>127000</xdr:colOff>
      <xdr:row>59</xdr:row>
      <xdr:rowOff>91440</xdr:rowOff>
    </xdr:to>
    <xdr:cxnSp macro="">
      <xdr:nvCxnSpPr>
        <xdr:cNvPr id="513" name="直線コネクタ 512">
          <a:extLst>
            <a:ext uri="{FF2B5EF4-FFF2-40B4-BE49-F238E27FC236}">
              <a16:creationId xmlns:a16="http://schemas.microsoft.com/office/drawing/2014/main" id="{01A4675E-A845-467D-81C8-4CD7CFCF1E63}"/>
            </a:ext>
          </a:extLst>
        </xdr:cNvPr>
        <xdr:cNvCxnSpPr/>
      </xdr:nvCxnSpPr>
      <xdr:spPr>
        <a:xfrm>
          <a:off x="15481300" y="1016317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124460</xdr:rowOff>
    </xdr:from>
    <xdr:to>
      <xdr:col>76</xdr:col>
      <xdr:colOff>165100</xdr:colOff>
      <xdr:row>59</xdr:row>
      <xdr:rowOff>54610</xdr:rowOff>
    </xdr:to>
    <xdr:sp macro="" textlink="">
      <xdr:nvSpPr>
        <xdr:cNvPr id="514" name="楕円 513">
          <a:extLst>
            <a:ext uri="{FF2B5EF4-FFF2-40B4-BE49-F238E27FC236}">
              <a16:creationId xmlns:a16="http://schemas.microsoft.com/office/drawing/2014/main" id="{F616750A-2B33-41D1-87D0-554A601DC1E2}"/>
            </a:ext>
          </a:extLst>
        </xdr:cNvPr>
        <xdr:cNvSpPr/>
      </xdr:nvSpPr>
      <xdr:spPr>
        <a:xfrm>
          <a:off x="145415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3810</xdr:rowOff>
    </xdr:from>
    <xdr:to>
      <xdr:col>81</xdr:col>
      <xdr:colOff>50800</xdr:colOff>
      <xdr:row>59</xdr:row>
      <xdr:rowOff>47625</xdr:rowOff>
    </xdr:to>
    <xdr:cxnSp macro="">
      <xdr:nvCxnSpPr>
        <xdr:cNvPr id="515" name="直線コネクタ 514">
          <a:extLst>
            <a:ext uri="{FF2B5EF4-FFF2-40B4-BE49-F238E27FC236}">
              <a16:creationId xmlns:a16="http://schemas.microsoft.com/office/drawing/2014/main" id="{C6709DD6-043D-4448-ABE2-2A4E332F6A1D}"/>
            </a:ext>
          </a:extLst>
        </xdr:cNvPr>
        <xdr:cNvCxnSpPr/>
      </xdr:nvCxnSpPr>
      <xdr:spPr>
        <a:xfrm>
          <a:off x="14592300" y="1011936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74312</xdr:rowOff>
    </xdr:from>
    <xdr:ext cx="405111" cy="259045"/>
    <xdr:sp macro="" textlink="">
      <xdr:nvSpPr>
        <xdr:cNvPr id="516" name="n_1aveValue【学校施設】&#10;有形固定資産減価償却率">
          <a:extLst>
            <a:ext uri="{FF2B5EF4-FFF2-40B4-BE49-F238E27FC236}">
              <a16:creationId xmlns:a16="http://schemas.microsoft.com/office/drawing/2014/main" id="{23627E13-E075-477E-BDC1-517D6F583468}"/>
            </a:ext>
          </a:extLst>
        </xdr:cNvPr>
        <xdr:cNvSpPr txBox="1"/>
      </xdr:nvSpPr>
      <xdr:spPr>
        <a:xfrm>
          <a:off x="152660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93362</xdr:rowOff>
    </xdr:from>
    <xdr:ext cx="405111" cy="259045"/>
    <xdr:sp macro="" textlink="">
      <xdr:nvSpPr>
        <xdr:cNvPr id="517" name="n_2aveValue【学校施設】&#10;有形固定資産減価償却率">
          <a:extLst>
            <a:ext uri="{FF2B5EF4-FFF2-40B4-BE49-F238E27FC236}">
              <a16:creationId xmlns:a16="http://schemas.microsoft.com/office/drawing/2014/main" id="{CB253790-BCD2-4C7A-8E6D-DDADB5E84F72}"/>
            </a:ext>
          </a:extLst>
        </xdr:cNvPr>
        <xdr:cNvSpPr txBox="1"/>
      </xdr:nvSpPr>
      <xdr:spPr>
        <a:xfrm>
          <a:off x="14389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101617</xdr:rowOff>
    </xdr:from>
    <xdr:ext cx="405111" cy="259045"/>
    <xdr:sp macro="" textlink="">
      <xdr:nvSpPr>
        <xdr:cNvPr id="518" name="n_3aveValue【学校施設】&#10;有形固定資産減価償却率">
          <a:extLst>
            <a:ext uri="{FF2B5EF4-FFF2-40B4-BE49-F238E27FC236}">
              <a16:creationId xmlns:a16="http://schemas.microsoft.com/office/drawing/2014/main" id="{1C89D9F2-BAC1-4A78-BD60-E801981E99A7}"/>
            </a:ext>
          </a:extLst>
        </xdr:cNvPr>
        <xdr:cNvSpPr txBox="1"/>
      </xdr:nvSpPr>
      <xdr:spPr>
        <a:xfrm>
          <a:off x="13500744"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52087</xdr:rowOff>
    </xdr:from>
    <xdr:ext cx="405111" cy="259045"/>
    <xdr:sp macro="" textlink="">
      <xdr:nvSpPr>
        <xdr:cNvPr id="519" name="n_4aveValue【学校施設】&#10;有形固定資産減価償却率">
          <a:extLst>
            <a:ext uri="{FF2B5EF4-FFF2-40B4-BE49-F238E27FC236}">
              <a16:creationId xmlns:a16="http://schemas.microsoft.com/office/drawing/2014/main" id="{4AEEB184-D682-4F0F-8A19-26D11F5DC3F5}"/>
            </a:ext>
          </a:extLst>
        </xdr:cNvPr>
        <xdr:cNvSpPr txBox="1"/>
      </xdr:nvSpPr>
      <xdr:spPr>
        <a:xfrm>
          <a:off x="126117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114952</xdr:rowOff>
    </xdr:from>
    <xdr:ext cx="405111" cy="259045"/>
    <xdr:sp macro="" textlink="">
      <xdr:nvSpPr>
        <xdr:cNvPr id="520" name="n_1mainValue【学校施設】&#10;有形固定資産減価償却率">
          <a:extLst>
            <a:ext uri="{FF2B5EF4-FFF2-40B4-BE49-F238E27FC236}">
              <a16:creationId xmlns:a16="http://schemas.microsoft.com/office/drawing/2014/main" id="{42EBA1C6-D375-43BA-B451-836F72B8B2F7}"/>
            </a:ext>
          </a:extLst>
        </xdr:cNvPr>
        <xdr:cNvSpPr txBox="1"/>
      </xdr:nvSpPr>
      <xdr:spPr>
        <a:xfrm>
          <a:off x="15266044" y="988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71137</xdr:rowOff>
    </xdr:from>
    <xdr:ext cx="405111" cy="259045"/>
    <xdr:sp macro="" textlink="">
      <xdr:nvSpPr>
        <xdr:cNvPr id="521" name="n_2mainValue【学校施設】&#10;有形固定資産減価償却率">
          <a:extLst>
            <a:ext uri="{FF2B5EF4-FFF2-40B4-BE49-F238E27FC236}">
              <a16:creationId xmlns:a16="http://schemas.microsoft.com/office/drawing/2014/main" id="{E1D2463C-7C4F-4912-90AD-148818E04C60}"/>
            </a:ext>
          </a:extLst>
        </xdr:cNvPr>
        <xdr:cNvSpPr txBox="1"/>
      </xdr:nvSpPr>
      <xdr:spPr>
        <a:xfrm>
          <a:off x="14389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2" name="正方形/長方形 521">
          <a:extLst>
            <a:ext uri="{FF2B5EF4-FFF2-40B4-BE49-F238E27FC236}">
              <a16:creationId xmlns:a16="http://schemas.microsoft.com/office/drawing/2014/main" id="{9E9961C5-C6BB-426B-B955-8EBF967B12E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3" name="正方形/長方形 522">
          <a:extLst>
            <a:ext uri="{FF2B5EF4-FFF2-40B4-BE49-F238E27FC236}">
              <a16:creationId xmlns:a16="http://schemas.microsoft.com/office/drawing/2014/main" id="{EBBA499F-7AB3-4ECF-A919-0874C870848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4" name="正方形/長方形 523">
          <a:extLst>
            <a:ext uri="{FF2B5EF4-FFF2-40B4-BE49-F238E27FC236}">
              <a16:creationId xmlns:a16="http://schemas.microsoft.com/office/drawing/2014/main" id="{B801461B-A163-43CB-ACC6-FB41DCB5699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5" name="正方形/長方形 524">
          <a:extLst>
            <a:ext uri="{FF2B5EF4-FFF2-40B4-BE49-F238E27FC236}">
              <a16:creationId xmlns:a16="http://schemas.microsoft.com/office/drawing/2014/main" id="{7863308A-AE34-4BAF-ADBE-9396356AD51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6" name="正方形/長方形 525">
          <a:extLst>
            <a:ext uri="{FF2B5EF4-FFF2-40B4-BE49-F238E27FC236}">
              <a16:creationId xmlns:a16="http://schemas.microsoft.com/office/drawing/2014/main" id="{F6391547-5782-478F-9435-8308917393C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7" name="正方形/長方形 526">
          <a:extLst>
            <a:ext uri="{FF2B5EF4-FFF2-40B4-BE49-F238E27FC236}">
              <a16:creationId xmlns:a16="http://schemas.microsoft.com/office/drawing/2014/main" id="{5E72B862-57F8-47B3-9E04-2AD27DEA622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8" name="正方形/長方形 527">
          <a:extLst>
            <a:ext uri="{FF2B5EF4-FFF2-40B4-BE49-F238E27FC236}">
              <a16:creationId xmlns:a16="http://schemas.microsoft.com/office/drawing/2014/main" id="{23D10A26-F218-4649-B21E-B0D6559E66A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9" name="正方形/長方形 528">
          <a:extLst>
            <a:ext uri="{FF2B5EF4-FFF2-40B4-BE49-F238E27FC236}">
              <a16:creationId xmlns:a16="http://schemas.microsoft.com/office/drawing/2014/main" id="{A7A4BE61-0205-4059-8242-493ED23E623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30" name="テキスト ボックス 529">
          <a:extLst>
            <a:ext uri="{FF2B5EF4-FFF2-40B4-BE49-F238E27FC236}">
              <a16:creationId xmlns:a16="http://schemas.microsoft.com/office/drawing/2014/main" id="{246C52F8-0A6F-4558-AAEE-5FBABF50537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1" name="直線コネクタ 530">
          <a:extLst>
            <a:ext uri="{FF2B5EF4-FFF2-40B4-BE49-F238E27FC236}">
              <a16:creationId xmlns:a16="http://schemas.microsoft.com/office/drawing/2014/main" id="{3189002F-AA5A-4296-8603-CE01B2262E5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32" name="直線コネクタ 531">
          <a:extLst>
            <a:ext uri="{FF2B5EF4-FFF2-40B4-BE49-F238E27FC236}">
              <a16:creationId xmlns:a16="http://schemas.microsoft.com/office/drawing/2014/main" id="{39ED0451-37F8-492F-AAB6-DA2540BAA9A1}"/>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33" name="テキスト ボックス 532">
          <a:extLst>
            <a:ext uri="{FF2B5EF4-FFF2-40B4-BE49-F238E27FC236}">
              <a16:creationId xmlns:a16="http://schemas.microsoft.com/office/drawing/2014/main" id="{B994D233-F0D6-4A8D-B002-88A705676DC3}"/>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34" name="直線コネクタ 533">
          <a:extLst>
            <a:ext uri="{FF2B5EF4-FFF2-40B4-BE49-F238E27FC236}">
              <a16:creationId xmlns:a16="http://schemas.microsoft.com/office/drawing/2014/main" id="{1F274FAE-21C3-422B-8DAD-6F5D473B2988}"/>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35" name="テキスト ボックス 534">
          <a:extLst>
            <a:ext uri="{FF2B5EF4-FFF2-40B4-BE49-F238E27FC236}">
              <a16:creationId xmlns:a16="http://schemas.microsoft.com/office/drawing/2014/main" id="{4E05C2F1-0C25-440E-B4AD-66F69F0F93E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36" name="直線コネクタ 535">
          <a:extLst>
            <a:ext uri="{FF2B5EF4-FFF2-40B4-BE49-F238E27FC236}">
              <a16:creationId xmlns:a16="http://schemas.microsoft.com/office/drawing/2014/main" id="{37BFB6D5-F286-41D3-AC38-7A7E2CA67F3E}"/>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37" name="テキスト ボックス 536">
          <a:extLst>
            <a:ext uri="{FF2B5EF4-FFF2-40B4-BE49-F238E27FC236}">
              <a16:creationId xmlns:a16="http://schemas.microsoft.com/office/drawing/2014/main" id="{05E33CBF-3C55-4C7D-A8C7-26658B2A541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38" name="直線コネクタ 537">
          <a:extLst>
            <a:ext uri="{FF2B5EF4-FFF2-40B4-BE49-F238E27FC236}">
              <a16:creationId xmlns:a16="http://schemas.microsoft.com/office/drawing/2014/main" id="{BBF41B53-8CAB-45E0-BED7-28D02EF99323}"/>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39" name="テキスト ボックス 538">
          <a:extLst>
            <a:ext uri="{FF2B5EF4-FFF2-40B4-BE49-F238E27FC236}">
              <a16:creationId xmlns:a16="http://schemas.microsoft.com/office/drawing/2014/main" id="{AE50E98B-3172-4BD5-AF68-822C4FE3F96F}"/>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40" name="直線コネクタ 539">
          <a:extLst>
            <a:ext uri="{FF2B5EF4-FFF2-40B4-BE49-F238E27FC236}">
              <a16:creationId xmlns:a16="http://schemas.microsoft.com/office/drawing/2014/main" id="{029EC5CD-888C-4E22-A2C7-EC3AFA343AE8}"/>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41" name="テキスト ボックス 540">
          <a:extLst>
            <a:ext uri="{FF2B5EF4-FFF2-40B4-BE49-F238E27FC236}">
              <a16:creationId xmlns:a16="http://schemas.microsoft.com/office/drawing/2014/main" id="{931136BA-7F13-4C0E-9754-CBA5E2EC6081}"/>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2" name="直線コネクタ 541">
          <a:extLst>
            <a:ext uri="{FF2B5EF4-FFF2-40B4-BE49-F238E27FC236}">
              <a16:creationId xmlns:a16="http://schemas.microsoft.com/office/drawing/2014/main" id="{2A9C1163-11BE-44E6-A423-7AF57582A7F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43" name="テキスト ボックス 542">
          <a:extLst>
            <a:ext uri="{FF2B5EF4-FFF2-40B4-BE49-F238E27FC236}">
              <a16:creationId xmlns:a16="http://schemas.microsoft.com/office/drawing/2014/main" id="{C2C57263-41C8-41E5-B0D6-702035F33F08}"/>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4" name="【学校施設】&#10;一人当たり面積グラフ枠">
          <a:extLst>
            <a:ext uri="{FF2B5EF4-FFF2-40B4-BE49-F238E27FC236}">
              <a16:creationId xmlns:a16="http://schemas.microsoft.com/office/drawing/2014/main" id="{AA27EAB5-5C53-4911-8454-355486411A8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49530</xdr:rowOff>
    </xdr:from>
    <xdr:to>
      <xdr:col>116</xdr:col>
      <xdr:colOff>62864</xdr:colOff>
      <xdr:row>63</xdr:row>
      <xdr:rowOff>105728</xdr:rowOff>
    </xdr:to>
    <xdr:cxnSp macro="">
      <xdr:nvCxnSpPr>
        <xdr:cNvPr id="545" name="直線コネクタ 544">
          <a:extLst>
            <a:ext uri="{FF2B5EF4-FFF2-40B4-BE49-F238E27FC236}">
              <a16:creationId xmlns:a16="http://schemas.microsoft.com/office/drawing/2014/main" id="{0F5821EA-596A-4F1B-BB42-CE760D526DE3}"/>
            </a:ext>
          </a:extLst>
        </xdr:cNvPr>
        <xdr:cNvCxnSpPr/>
      </xdr:nvCxnSpPr>
      <xdr:spPr>
        <a:xfrm flipV="1">
          <a:off x="22160864" y="9650730"/>
          <a:ext cx="0" cy="1256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109555</xdr:rowOff>
    </xdr:from>
    <xdr:ext cx="469744" cy="259045"/>
    <xdr:sp macro="" textlink="">
      <xdr:nvSpPr>
        <xdr:cNvPr id="546" name="【学校施設】&#10;一人当たり面積最小値テキスト">
          <a:extLst>
            <a:ext uri="{FF2B5EF4-FFF2-40B4-BE49-F238E27FC236}">
              <a16:creationId xmlns:a16="http://schemas.microsoft.com/office/drawing/2014/main" id="{D1F5930E-AB3F-4C2B-85AA-9BA9D3725DC2}"/>
            </a:ext>
          </a:extLst>
        </xdr:cNvPr>
        <xdr:cNvSpPr txBox="1"/>
      </xdr:nvSpPr>
      <xdr:spPr>
        <a:xfrm>
          <a:off x="22199600" y="1091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105728</xdr:rowOff>
    </xdr:from>
    <xdr:to>
      <xdr:col>116</xdr:col>
      <xdr:colOff>152400</xdr:colOff>
      <xdr:row>63</xdr:row>
      <xdr:rowOff>105728</xdr:rowOff>
    </xdr:to>
    <xdr:cxnSp macro="">
      <xdr:nvCxnSpPr>
        <xdr:cNvPr id="547" name="直線コネクタ 546">
          <a:extLst>
            <a:ext uri="{FF2B5EF4-FFF2-40B4-BE49-F238E27FC236}">
              <a16:creationId xmlns:a16="http://schemas.microsoft.com/office/drawing/2014/main" id="{8D187DA5-236F-4874-8AEB-8F2F47494702}"/>
            </a:ext>
          </a:extLst>
        </xdr:cNvPr>
        <xdr:cNvCxnSpPr/>
      </xdr:nvCxnSpPr>
      <xdr:spPr>
        <a:xfrm>
          <a:off x="22072600" y="10907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167657</xdr:rowOff>
    </xdr:from>
    <xdr:ext cx="469744" cy="259045"/>
    <xdr:sp macro="" textlink="">
      <xdr:nvSpPr>
        <xdr:cNvPr id="548" name="【学校施設】&#10;一人当たり面積最大値テキスト">
          <a:extLst>
            <a:ext uri="{FF2B5EF4-FFF2-40B4-BE49-F238E27FC236}">
              <a16:creationId xmlns:a16="http://schemas.microsoft.com/office/drawing/2014/main" id="{6DA17B7C-3FE2-485D-B873-FFA253B5FCAA}"/>
            </a:ext>
          </a:extLst>
        </xdr:cNvPr>
        <xdr:cNvSpPr txBox="1"/>
      </xdr:nvSpPr>
      <xdr:spPr>
        <a:xfrm>
          <a:off x="22199600" y="942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49530</xdr:rowOff>
    </xdr:from>
    <xdr:to>
      <xdr:col>116</xdr:col>
      <xdr:colOff>152400</xdr:colOff>
      <xdr:row>56</xdr:row>
      <xdr:rowOff>49530</xdr:rowOff>
    </xdr:to>
    <xdr:cxnSp macro="">
      <xdr:nvCxnSpPr>
        <xdr:cNvPr id="549" name="直線コネクタ 548">
          <a:extLst>
            <a:ext uri="{FF2B5EF4-FFF2-40B4-BE49-F238E27FC236}">
              <a16:creationId xmlns:a16="http://schemas.microsoft.com/office/drawing/2014/main" id="{747C6C06-D345-4ED1-B6A6-F181892BB91B}"/>
            </a:ext>
          </a:extLst>
        </xdr:cNvPr>
        <xdr:cNvCxnSpPr/>
      </xdr:nvCxnSpPr>
      <xdr:spPr>
        <a:xfrm>
          <a:off x="22072600" y="965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160608</xdr:rowOff>
    </xdr:from>
    <xdr:ext cx="469744" cy="259045"/>
    <xdr:sp macro="" textlink="">
      <xdr:nvSpPr>
        <xdr:cNvPr id="550" name="【学校施設】&#10;一人当たり面積平均値テキスト">
          <a:extLst>
            <a:ext uri="{FF2B5EF4-FFF2-40B4-BE49-F238E27FC236}">
              <a16:creationId xmlns:a16="http://schemas.microsoft.com/office/drawing/2014/main" id="{FDF4C9E9-25DE-4591-8F27-1465D2FD7A9C}"/>
            </a:ext>
          </a:extLst>
        </xdr:cNvPr>
        <xdr:cNvSpPr txBox="1"/>
      </xdr:nvSpPr>
      <xdr:spPr>
        <a:xfrm>
          <a:off x="22199600" y="10447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551" name="フローチャート: 判断 550">
          <a:extLst>
            <a:ext uri="{FF2B5EF4-FFF2-40B4-BE49-F238E27FC236}">
              <a16:creationId xmlns:a16="http://schemas.microsoft.com/office/drawing/2014/main" id="{23E9196F-FE91-406F-A49A-35B26DAF7797}"/>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28067</xdr:rowOff>
    </xdr:from>
    <xdr:to>
      <xdr:col>112</xdr:col>
      <xdr:colOff>38100</xdr:colOff>
      <xdr:row>61</xdr:row>
      <xdr:rowOff>129667</xdr:rowOff>
    </xdr:to>
    <xdr:sp macro="" textlink="">
      <xdr:nvSpPr>
        <xdr:cNvPr id="552" name="フローチャート: 判断 551">
          <a:extLst>
            <a:ext uri="{FF2B5EF4-FFF2-40B4-BE49-F238E27FC236}">
              <a16:creationId xmlns:a16="http://schemas.microsoft.com/office/drawing/2014/main" id="{C5AA2B61-0ECA-4FEE-A780-453E6C7D3291}"/>
            </a:ext>
          </a:extLst>
        </xdr:cNvPr>
        <xdr:cNvSpPr/>
      </xdr:nvSpPr>
      <xdr:spPr>
        <a:xfrm>
          <a:off x="21272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51308</xdr:rowOff>
    </xdr:from>
    <xdr:to>
      <xdr:col>107</xdr:col>
      <xdr:colOff>101600</xdr:colOff>
      <xdr:row>61</xdr:row>
      <xdr:rowOff>152908</xdr:rowOff>
    </xdr:to>
    <xdr:sp macro="" textlink="">
      <xdr:nvSpPr>
        <xdr:cNvPr id="553" name="フローチャート: 判断 552">
          <a:extLst>
            <a:ext uri="{FF2B5EF4-FFF2-40B4-BE49-F238E27FC236}">
              <a16:creationId xmlns:a16="http://schemas.microsoft.com/office/drawing/2014/main" id="{5CEFBA93-D18E-4D13-8D52-53EC6BC7B230}"/>
            </a:ext>
          </a:extLst>
        </xdr:cNvPr>
        <xdr:cNvSpPr/>
      </xdr:nvSpPr>
      <xdr:spPr>
        <a:xfrm>
          <a:off x="20383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62357</xdr:rowOff>
    </xdr:from>
    <xdr:to>
      <xdr:col>102</xdr:col>
      <xdr:colOff>165100</xdr:colOff>
      <xdr:row>61</xdr:row>
      <xdr:rowOff>163957</xdr:rowOff>
    </xdr:to>
    <xdr:sp macro="" textlink="">
      <xdr:nvSpPr>
        <xdr:cNvPr id="554" name="フローチャート: 判断 553">
          <a:extLst>
            <a:ext uri="{FF2B5EF4-FFF2-40B4-BE49-F238E27FC236}">
              <a16:creationId xmlns:a16="http://schemas.microsoft.com/office/drawing/2014/main" id="{AAC9B9EC-B2DD-4643-8DFB-45D72606B3BE}"/>
            </a:ext>
          </a:extLst>
        </xdr:cNvPr>
        <xdr:cNvSpPr/>
      </xdr:nvSpPr>
      <xdr:spPr>
        <a:xfrm>
          <a:off x="19494500" y="10520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80073</xdr:rowOff>
    </xdr:from>
    <xdr:to>
      <xdr:col>98</xdr:col>
      <xdr:colOff>38100</xdr:colOff>
      <xdr:row>62</xdr:row>
      <xdr:rowOff>10223</xdr:rowOff>
    </xdr:to>
    <xdr:sp macro="" textlink="">
      <xdr:nvSpPr>
        <xdr:cNvPr id="555" name="フローチャート: 判断 554">
          <a:extLst>
            <a:ext uri="{FF2B5EF4-FFF2-40B4-BE49-F238E27FC236}">
              <a16:creationId xmlns:a16="http://schemas.microsoft.com/office/drawing/2014/main" id="{7AF52D82-13E8-4D26-9457-7B952A6A0BE9}"/>
            </a:ext>
          </a:extLst>
        </xdr:cNvPr>
        <xdr:cNvSpPr/>
      </xdr:nvSpPr>
      <xdr:spPr>
        <a:xfrm>
          <a:off x="18605500" y="1053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3ABD357F-76BB-4F5C-8491-1A66850B8E3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7" name="テキスト ボックス 556">
          <a:extLst>
            <a:ext uri="{FF2B5EF4-FFF2-40B4-BE49-F238E27FC236}">
              <a16:creationId xmlns:a16="http://schemas.microsoft.com/office/drawing/2014/main" id="{9AA89DF3-D6B7-46BB-855E-37463A89436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8" name="テキスト ボックス 557">
          <a:extLst>
            <a:ext uri="{FF2B5EF4-FFF2-40B4-BE49-F238E27FC236}">
              <a16:creationId xmlns:a16="http://schemas.microsoft.com/office/drawing/2014/main" id="{07D80F64-005B-4031-8DCE-FC786003E74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9" name="テキスト ボックス 558">
          <a:extLst>
            <a:ext uri="{FF2B5EF4-FFF2-40B4-BE49-F238E27FC236}">
              <a16:creationId xmlns:a16="http://schemas.microsoft.com/office/drawing/2014/main" id="{17A653CF-54E1-4367-AEC3-15DC5873A27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60" name="テキスト ボックス 559">
          <a:extLst>
            <a:ext uri="{FF2B5EF4-FFF2-40B4-BE49-F238E27FC236}">
              <a16:creationId xmlns:a16="http://schemas.microsoft.com/office/drawing/2014/main" id="{110F3563-A0FF-4E90-A375-55B8C1F21697}"/>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151702</xdr:rowOff>
    </xdr:from>
    <xdr:to>
      <xdr:col>116</xdr:col>
      <xdr:colOff>114300</xdr:colOff>
      <xdr:row>61</xdr:row>
      <xdr:rowOff>81852</xdr:rowOff>
    </xdr:to>
    <xdr:sp macro="" textlink="">
      <xdr:nvSpPr>
        <xdr:cNvPr id="561" name="楕円 560">
          <a:extLst>
            <a:ext uri="{FF2B5EF4-FFF2-40B4-BE49-F238E27FC236}">
              <a16:creationId xmlns:a16="http://schemas.microsoft.com/office/drawing/2014/main" id="{DB0B892B-4B23-4A15-9022-1714B9E25E6C}"/>
            </a:ext>
          </a:extLst>
        </xdr:cNvPr>
        <xdr:cNvSpPr/>
      </xdr:nvSpPr>
      <xdr:spPr>
        <a:xfrm>
          <a:off x="22110700" y="10438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3129</xdr:rowOff>
    </xdr:from>
    <xdr:ext cx="469744" cy="259045"/>
    <xdr:sp macro="" textlink="">
      <xdr:nvSpPr>
        <xdr:cNvPr id="562" name="【学校施設】&#10;一人当たり面積該当値テキスト">
          <a:extLst>
            <a:ext uri="{FF2B5EF4-FFF2-40B4-BE49-F238E27FC236}">
              <a16:creationId xmlns:a16="http://schemas.microsoft.com/office/drawing/2014/main" id="{A484C8C1-FD00-486D-93BE-0D29F17E55F3}"/>
            </a:ext>
          </a:extLst>
        </xdr:cNvPr>
        <xdr:cNvSpPr txBox="1"/>
      </xdr:nvSpPr>
      <xdr:spPr>
        <a:xfrm>
          <a:off x="22199600" y="10290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163322</xdr:rowOff>
    </xdr:from>
    <xdr:to>
      <xdr:col>112</xdr:col>
      <xdr:colOff>38100</xdr:colOff>
      <xdr:row>61</xdr:row>
      <xdr:rowOff>93472</xdr:rowOff>
    </xdr:to>
    <xdr:sp macro="" textlink="">
      <xdr:nvSpPr>
        <xdr:cNvPr id="563" name="楕円 562">
          <a:extLst>
            <a:ext uri="{FF2B5EF4-FFF2-40B4-BE49-F238E27FC236}">
              <a16:creationId xmlns:a16="http://schemas.microsoft.com/office/drawing/2014/main" id="{4BA7C5F7-5BB0-4A7D-A178-A4818E0245B9}"/>
            </a:ext>
          </a:extLst>
        </xdr:cNvPr>
        <xdr:cNvSpPr/>
      </xdr:nvSpPr>
      <xdr:spPr>
        <a:xfrm>
          <a:off x="21272500" y="1045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31052</xdr:rowOff>
    </xdr:from>
    <xdr:to>
      <xdr:col>116</xdr:col>
      <xdr:colOff>63500</xdr:colOff>
      <xdr:row>61</xdr:row>
      <xdr:rowOff>42672</xdr:rowOff>
    </xdr:to>
    <xdr:cxnSp macro="">
      <xdr:nvCxnSpPr>
        <xdr:cNvPr id="564" name="直線コネクタ 563">
          <a:extLst>
            <a:ext uri="{FF2B5EF4-FFF2-40B4-BE49-F238E27FC236}">
              <a16:creationId xmlns:a16="http://schemas.microsoft.com/office/drawing/2014/main" id="{86ED75D6-E183-4640-AA2B-2122BBCDEDE8}"/>
            </a:ext>
          </a:extLst>
        </xdr:cNvPr>
        <xdr:cNvCxnSpPr/>
      </xdr:nvCxnSpPr>
      <xdr:spPr>
        <a:xfrm flipV="1">
          <a:off x="21323300" y="10489502"/>
          <a:ext cx="838200" cy="1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8065</xdr:rowOff>
    </xdr:from>
    <xdr:to>
      <xdr:col>107</xdr:col>
      <xdr:colOff>101600</xdr:colOff>
      <xdr:row>61</xdr:row>
      <xdr:rowOff>109665</xdr:rowOff>
    </xdr:to>
    <xdr:sp macro="" textlink="">
      <xdr:nvSpPr>
        <xdr:cNvPr id="565" name="楕円 564">
          <a:extLst>
            <a:ext uri="{FF2B5EF4-FFF2-40B4-BE49-F238E27FC236}">
              <a16:creationId xmlns:a16="http://schemas.microsoft.com/office/drawing/2014/main" id="{86B89637-91E5-4329-B057-DA13814E11BA}"/>
            </a:ext>
          </a:extLst>
        </xdr:cNvPr>
        <xdr:cNvSpPr/>
      </xdr:nvSpPr>
      <xdr:spPr>
        <a:xfrm>
          <a:off x="20383500" y="10466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42672</xdr:rowOff>
    </xdr:from>
    <xdr:to>
      <xdr:col>111</xdr:col>
      <xdr:colOff>177800</xdr:colOff>
      <xdr:row>61</xdr:row>
      <xdr:rowOff>58865</xdr:rowOff>
    </xdr:to>
    <xdr:cxnSp macro="">
      <xdr:nvCxnSpPr>
        <xdr:cNvPr id="566" name="直線コネクタ 565">
          <a:extLst>
            <a:ext uri="{FF2B5EF4-FFF2-40B4-BE49-F238E27FC236}">
              <a16:creationId xmlns:a16="http://schemas.microsoft.com/office/drawing/2014/main" id="{B249E13A-956A-48EC-A03F-AADE49C04442}"/>
            </a:ext>
          </a:extLst>
        </xdr:cNvPr>
        <xdr:cNvCxnSpPr/>
      </xdr:nvCxnSpPr>
      <xdr:spPr>
        <a:xfrm flipV="1">
          <a:off x="20434300" y="10501122"/>
          <a:ext cx="88900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120794</xdr:rowOff>
    </xdr:from>
    <xdr:ext cx="469744" cy="259045"/>
    <xdr:sp macro="" textlink="">
      <xdr:nvSpPr>
        <xdr:cNvPr id="567" name="n_1aveValue【学校施設】&#10;一人当たり面積">
          <a:extLst>
            <a:ext uri="{FF2B5EF4-FFF2-40B4-BE49-F238E27FC236}">
              <a16:creationId xmlns:a16="http://schemas.microsoft.com/office/drawing/2014/main" id="{5BF68595-5687-4815-93BF-F65AE336E3C7}"/>
            </a:ext>
          </a:extLst>
        </xdr:cNvPr>
        <xdr:cNvSpPr txBox="1"/>
      </xdr:nvSpPr>
      <xdr:spPr>
        <a:xfrm>
          <a:off x="21075727" y="10579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144035</xdr:rowOff>
    </xdr:from>
    <xdr:ext cx="469744" cy="259045"/>
    <xdr:sp macro="" textlink="">
      <xdr:nvSpPr>
        <xdr:cNvPr id="568" name="n_2aveValue【学校施設】&#10;一人当たり面積">
          <a:extLst>
            <a:ext uri="{FF2B5EF4-FFF2-40B4-BE49-F238E27FC236}">
              <a16:creationId xmlns:a16="http://schemas.microsoft.com/office/drawing/2014/main" id="{5D4EF3F3-2318-43D4-AD16-44947D6E056F}"/>
            </a:ext>
          </a:extLst>
        </xdr:cNvPr>
        <xdr:cNvSpPr txBox="1"/>
      </xdr:nvSpPr>
      <xdr:spPr>
        <a:xfrm>
          <a:off x="20199427" y="10602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9034</xdr:rowOff>
    </xdr:from>
    <xdr:ext cx="469744" cy="259045"/>
    <xdr:sp macro="" textlink="">
      <xdr:nvSpPr>
        <xdr:cNvPr id="569" name="n_3aveValue【学校施設】&#10;一人当たり面積">
          <a:extLst>
            <a:ext uri="{FF2B5EF4-FFF2-40B4-BE49-F238E27FC236}">
              <a16:creationId xmlns:a16="http://schemas.microsoft.com/office/drawing/2014/main" id="{F777DB3F-C5E1-4EB8-9BE9-1859F65E67B8}"/>
            </a:ext>
          </a:extLst>
        </xdr:cNvPr>
        <xdr:cNvSpPr txBox="1"/>
      </xdr:nvSpPr>
      <xdr:spPr>
        <a:xfrm>
          <a:off x="19310427" y="10296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26750</xdr:rowOff>
    </xdr:from>
    <xdr:ext cx="469744" cy="259045"/>
    <xdr:sp macro="" textlink="">
      <xdr:nvSpPr>
        <xdr:cNvPr id="570" name="n_4aveValue【学校施設】&#10;一人当たり面積">
          <a:extLst>
            <a:ext uri="{FF2B5EF4-FFF2-40B4-BE49-F238E27FC236}">
              <a16:creationId xmlns:a16="http://schemas.microsoft.com/office/drawing/2014/main" id="{43D281BF-4E96-4C1E-8361-C1BE5A7D9CF9}"/>
            </a:ext>
          </a:extLst>
        </xdr:cNvPr>
        <xdr:cNvSpPr txBox="1"/>
      </xdr:nvSpPr>
      <xdr:spPr>
        <a:xfrm>
          <a:off x="18421427" y="1031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109999</xdr:rowOff>
    </xdr:from>
    <xdr:ext cx="469744" cy="259045"/>
    <xdr:sp macro="" textlink="">
      <xdr:nvSpPr>
        <xdr:cNvPr id="571" name="n_1mainValue【学校施設】&#10;一人当たり面積">
          <a:extLst>
            <a:ext uri="{FF2B5EF4-FFF2-40B4-BE49-F238E27FC236}">
              <a16:creationId xmlns:a16="http://schemas.microsoft.com/office/drawing/2014/main" id="{ED338C1F-DAE1-441A-84DE-B1A3E93F7153}"/>
            </a:ext>
          </a:extLst>
        </xdr:cNvPr>
        <xdr:cNvSpPr txBox="1"/>
      </xdr:nvSpPr>
      <xdr:spPr>
        <a:xfrm>
          <a:off x="21075727" y="10225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126192</xdr:rowOff>
    </xdr:from>
    <xdr:ext cx="469744" cy="259045"/>
    <xdr:sp macro="" textlink="">
      <xdr:nvSpPr>
        <xdr:cNvPr id="572" name="n_2mainValue【学校施設】&#10;一人当たり面積">
          <a:extLst>
            <a:ext uri="{FF2B5EF4-FFF2-40B4-BE49-F238E27FC236}">
              <a16:creationId xmlns:a16="http://schemas.microsoft.com/office/drawing/2014/main" id="{261AB405-01C1-4064-B387-6CCBC68DD544}"/>
            </a:ext>
          </a:extLst>
        </xdr:cNvPr>
        <xdr:cNvSpPr txBox="1"/>
      </xdr:nvSpPr>
      <xdr:spPr>
        <a:xfrm>
          <a:off x="20199427" y="102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3" name="正方形/長方形 572">
          <a:extLst>
            <a:ext uri="{FF2B5EF4-FFF2-40B4-BE49-F238E27FC236}">
              <a16:creationId xmlns:a16="http://schemas.microsoft.com/office/drawing/2014/main" id="{5040AD32-AEC6-4546-BAE8-A124CB6382C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4" name="正方形/長方形 573">
          <a:extLst>
            <a:ext uri="{FF2B5EF4-FFF2-40B4-BE49-F238E27FC236}">
              <a16:creationId xmlns:a16="http://schemas.microsoft.com/office/drawing/2014/main" id="{5624EA07-B3F4-4A51-B92E-8263B928D06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5" name="正方形/長方形 574">
          <a:extLst>
            <a:ext uri="{FF2B5EF4-FFF2-40B4-BE49-F238E27FC236}">
              <a16:creationId xmlns:a16="http://schemas.microsoft.com/office/drawing/2014/main" id="{DDCBCA2F-7486-4F0D-9EB4-8E139D74BA4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6" name="正方形/長方形 575">
          <a:extLst>
            <a:ext uri="{FF2B5EF4-FFF2-40B4-BE49-F238E27FC236}">
              <a16:creationId xmlns:a16="http://schemas.microsoft.com/office/drawing/2014/main" id="{495F80A6-264C-498A-8E89-28CBB49FA61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7" name="正方形/長方形 576">
          <a:extLst>
            <a:ext uri="{FF2B5EF4-FFF2-40B4-BE49-F238E27FC236}">
              <a16:creationId xmlns:a16="http://schemas.microsoft.com/office/drawing/2014/main" id="{2031AA5D-54AC-43BE-9005-7D56061A9BC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8" name="正方形/長方形 577">
          <a:extLst>
            <a:ext uri="{FF2B5EF4-FFF2-40B4-BE49-F238E27FC236}">
              <a16:creationId xmlns:a16="http://schemas.microsoft.com/office/drawing/2014/main" id="{D40BD158-5C0C-4AC5-9D71-5C7FB59E797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79" name="正方形/長方形 578">
          <a:extLst>
            <a:ext uri="{FF2B5EF4-FFF2-40B4-BE49-F238E27FC236}">
              <a16:creationId xmlns:a16="http://schemas.microsoft.com/office/drawing/2014/main" id="{09EEB8FE-836C-4A37-A028-C702283EF5D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0" name="正方形/長方形 579">
          <a:extLst>
            <a:ext uri="{FF2B5EF4-FFF2-40B4-BE49-F238E27FC236}">
              <a16:creationId xmlns:a16="http://schemas.microsoft.com/office/drawing/2014/main" id="{C6ABFEED-B3C4-4BEB-81DB-1DEE46285B71}"/>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81" name="正方形/長方形 580">
          <a:extLst>
            <a:ext uri="{FF2B5EF4-FFF2-40B4-BE49-F238E27FC236}">
              <a16:creationId xmlns:a16="http://schemas.microsoft.com/office/drawing/2014/main" id="{459A317B-DA17-4C41-8BDF-E5D04E9F48E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2" name="正方形/長方形 581">
          <a:extLst>
            <a:ext uri="{FF2B5EF4-FFF2-40B4-BE49-F238E27FC236}">
              <a16:creationId xmlns:a16="http://schemas.microsoft.com/office/drawing/2014/main" id="{0279D35B-4854-4204-840A-356A1B9F257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3" name="正方形/長方形 582">
          <a:extLst>
            <a:ext uri="{FF2B5EF4-FFF2-40B4-BE49-F238E27FC236}">
              <a16:creationId xmlns:a16="http://schemas.microsoft.com/office/drawing/2014/main" id="{64FBB1AB-2766-47E3-848D-BE2596320FD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4" name="正方形/長方形 583">
          <a:extLst>
            <a:ext uri="{FF2B5EF4-FFF2-40B4-BE49-F238E27FC236}">
              <a16:creationId xmlns:a16="http://schemas.microsoft.com/office/drawing/2014/main" id="{F36F8877-EE1A-4A65-91B3-7B236662597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5" name="正方形/長方形 584">
          <a:extLst>
            <a:ext uri="{FF2B5EF4-FFF2-40B4-BE49-F238E27FC236}">
              <a16:creationId xmlns:a16="http://schemas.microsoft.com/office/drawing/2014/main" id="{24616ABF-814E-4EA1-83B3-CAF56B3A2B4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6" name="正方形/長方形 585">
          <a:extLst>
            <a:ext uri="{FF2B5EF4-FFF2-40B4-BE49-F238E27FC236}">
              <a16:creationId xmlns:a16="http://schemas.microsoft.com/office/drawing/2014/main" id="{F1C022BE-2E0B-4206-8C06-1BDC9BB61CB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7" name="正方形/長方形 586">
          <a:extLst>
            <a:ext uri="{FF2B5EF4-FFF2-40B4-BE49-F238E27FC236}">
              <a16:creationId xmlns:a16="http://schemas.microsoft.com/office/drawing/2014/main" id="{7CD46CEB-58D3-4B6A-89A6-985A54B155D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8" name="正方形/長方形 587">
          <a:extLst>
            <a:ext uri="{FF2B5EF4-FFF2-40B4-BE49-F238E27FC236}">
              <a16:creationId xmlns:a16="http://schemas.microsoft.com/office/drawing/2014/main" id="{CE247291-C805-4AEE-933E-737ED61B09C3}"/>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89" name="正方形/長方形 588">
          <a:extLst>
            <a:ext uri="{FF2B5EF4-FFF2-40B4-BE49-F238E27FC236}">
              <a16:creationId xmlns:a16="http://schemas.microsoft.com/office/drawing/2014/main" id="{5BD52E13-6545-4944-89CD-CF52FF389C4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90" name="正方形/長方形 589">
          <a:extLst>
            <a:ext uri="{FF2B5EF4-FFF2-40B4-BE49-F238E27FC236}">
              <a16:creationId xmlns:a16="http://schemas.microsoft.com/office/drawing/2014/main" id="{37DE61E9-938B-4F98-BF77-A9F60797C3B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91" name="正方形/長方形 590">
          <a:extLst>
            <a:ext uri="{FF2B5EF4-FFF2-40B4-BE49-F238E27FC236}">
              <a16:creationId xmlns:a16="http://schemas.microsoft.com/office/drawing/2014/main" id="{01E4AE3C-DF57-4623-92B4-A62732DAFE6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92" name="正方形/長方形 591">
          <a:extLst>
            <a:ext uri="{FF2B5EF4-FFF2-40B4-BE49-F238E27FC236}">
              <a16:creationId xmlns:a16="http://schemas.microsoft.com/office/drawing/2014/main" id="{E7E12A0E-493F-4CF2-9F1F-C3F7ED25D55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93" name="正方形/長方形 592">
          <a:extLst>
            <a:ext uri="{FF2B5EF4-FFF2-40B4-BE49-F238E27FC236}">
              <a16:creationId xmlns:a16="http://schemas.microsoft.com/office/drawing/2014/main" id="{74F785DD-5A85-472F-B65F-F38CD9FF199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94" name="正方形/長方形 593">
          <a:extLst>
            <a:ext uri="{FF2B5EF4-FFF2-40B4-BE49-F238E27FC236}">
              <a16:creationId xmlns:a16="http://schemas.microsoft.com/office/drawing/2014/main" id="{E34AFD8F-8C33-4881-ACA7-078153C4BFA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95" name="正方形/長方形 594">
          <a:extLst>
            <a:ext uri="{FF2B5EF4-FFF2-40B4-BE49-F238E27FC236}">
              <a16:creationId xmlns:a16="http://schemas.microsoft.com/office/drawing/2014/main" id="{C7AE71D6-9F61-40EA-B5B5-899F5B1DC4D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96" name="正方形/長方形 595">
          <a:extLst>
            <a:ext uri="{FF2B5EF4-FFF2-40B4-BE49-F238E27FC236}">
              <a16:creationId xmlns:a16="http://schemas.microsoft.com/office/drawing/2014/main" id="{F5C24CC3-4C60-4001-B584-3FD7658989B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97" name="テキスト ボックス 596">
          <a:extLst>
            <a:ext uri="{FF2B5EF4-FFF2-40B4-BE49-F238E27FC236}">
              <a16:creationId xmlns:a16="http://schemas.microsoft.com/office/drawing/2014/main" id="{B18D4465-1F18-4FBC-9A40-8FC07EEDA02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98" name="直線コネクタ 597">
          <a:extLst>
            <a:ext uri="{FF2B5EF4-FFF2-40B4-BE49-F238E27FC236}">
              <a16:creationId xmlns:a16="http://schemas.microsoft.com/office/drawing/2014/main" id="{28D449C7-83DF-425B-B4E3-11726C55B3D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99" name="テキスト ボックス 598">
          <a:extLst>
            <a:ext uri="{FF2B5EF4-FFF2-40B4-BE49-F238E27FC236}">
              <a16:creationId xmlns:a16="http://schemas.microsoft.com/office/drawing/2014/main" id="{C629B96D-62DB-43C3-9719-55A2F56785D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00" name="直線コネクタ 599">
          <a:extLst>
            <a:ext uri="{FF2B5EF4-FFF2-40B4-BE49-F238E27FC236}">
              <a16:creationId xmlns:a16="http://schemas.microsoft.com/office/drawing/2014/main" id="{99B0DA6A-BEE5-40F6-9692-250824EF68B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01" name="テキスト ボックス 600">
          <a:extLst>
            <a:ext uri="{FF2B5EF4-FFF2-40B4-BE49-F238E27FC236}">
              <a16:creationId xmlns:a16="http://schemas.microsoft.com/office/drawing/2014/main" id="{6C185D1B-90B1-47EB-8CA1-17489B0F3E3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02" name="直線コネクタ 601">
          <a:extLst>
            <a:ext uri="{FF2B5EF4-FFF2-40B4-BE49-F238E27FC236}">
              <a16:creationId xmlns:a16="http://schemas.microsoft.com/office/drawing/2014/main" id="{9C7A62F1-6BC2-49F5-A9FD-542D4EB44B6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03" name="テキスト ボックス 602">
          <a:extLst>
            <a:ext uri="{FF2B5EF4-FFF2-40B4-BE49-F238E27FC236}">
              <a16:creationId xmlns:a16="http://schemas.microsoft.com/office/drawing/2014/main" id="{EA003A53-0D38-46A3-93E0-132BFC3C171A}"/>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04" name="直線コネクタ 603">
          <a:extLst>
            <a:ext uri="{FF2B5EF4-FFF2-40B4-BE49-F238E27FC236}">
              <a16:creationId xmlns:a16="http://schemas.microsoft.com/office/drawing/2014/main" id="{02426A43-7584-4556-AF41-8442DDEEFDF3}"/>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05" name="テキスト ボックス 604">
          <a:extLst>
            <a:ext uri="{FF2B5EF4-FFF2-40B4-BE49-F238E27FC236}">
              <a16:creationId xmlns:a16="http://schemas.microsoft.com/office/drawing/2014/main" id="{07419564-3568-4467-B86F-BDB2127E18B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06" name="直線コネクタ 605">
          <a:extLst>
            <a:ext uri="{FF2B5EF4-FFF2-40B4-BE49-F238E27FC236}">
              <a16:creationId xmlns:a16="http://schemas.microsoft.com/office/drawing/2014/main" id="{90A495BD-F578-4B66-A6C1-7C227F2DFAB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07" name="テキスト ボックス 606">
          <a:extLst>
            <a:ext uri="{FF2B5EF4-FFF2-40B4-BE49-F238E27FC236}">
              <a16:creationId xmlns:a16="http://schemas.microsoft.com/office/drawing/2014/main" id="{729D9077-CE0C-4042-AA2D-B6E4211BC1E6}"/>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08" name="直線コネクタ 607">
          <a:extLst>
            <a:ext uri="{FF2B5EF4-FFF2-40B4-BE49-F238E27FC236}">
              <a16:creationId xmlns:a16="http://schemas.microsoft.com/office/drawing/2014/main" id="{B784211D-E167-48D2-8CF4-567DF3037D76}"/>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09" name="テキスト ボックス 608">
          <a:extLst>
            <a:ext uri="{FF2B5EF4-FFF2-40B4-BE49-F238E27FC236}">
              <a16:creationId xmlns:a16="http://schemas.microsoft.com/office/drawing/2014/main" id="{7C3DD668-F0BA-4C02-83F8-6D9124B0775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10" name="直線コネクタ 609">
          <a:extLst>
            <a:ext uri="{FF2B5EF4-FFF2-40B4-BE49-F238E27FC236}">
              <a16:creationId xmlns:a16="http://schemas.microsoft.com/office/drawing/2014/main" id="{DCC4FEF7-EE47-485A-AC7B-C1282F28E6F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11" name="テキスト ボックス 610">
          <a:extLst>
            <a:ext uri="{FF2B5EF4-FFF2-40B4-BE49-F238E27FC236}">
              <a16:creationId xmlns:a16="http://schemas.microsoft.com/office/drawing/2014/main" id="{D69976B4-1B13-4CCC-BBE9-EDCBF2638E15}"/>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12" name="直線コネクタ 611">
          <a:extLst>
            <a:ext uri="{FF2B5EF4-FFF2-40B4-BE49-F238E27FC236}">
              <a16:creationId xmlns:a16="http://schemas.microsoft.com/office/drawing/2014/main" id="{6184F042-0B20-4FF1-A9EB-3FD5FB05DA8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13" name="【公民館】&#10;有形固定資産減価償却率グラフ枠">
          <a:extLst>
            <a:ext uri="{FF2B5EF4-FFF2-40B4-BE49-F238E27FC236}">
              <a16:creationId xmlns:a16="http://schemas.microsoft.com/office/drawing/2014/main" id="{B96F0EAC-F743-4FC6-AC0E-8E1F4D99906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162742</xdr:rowOff>
    </xdr:from>
    <xdr:to>
      <xdr:col>85</xdr:col>
      <xdr:colOff>126364</xdr:colOff>
      <xdr:row>109</xdr:row>
      <xdr:rowOff>35379</xdr:rowOff>
    </xdr:to>
    <xdr:cxnSp macro="">
      <xdr:nvCxnSpPr>
        <xdr:cNvPr id="614" name="直線コネクタ 613">
          <a:extLst>
            <a:ext uri="{FF2B5EF4-FFF2-40B4-BE49-F238E27FC236}">
              <a16:creationId xmlns:a16="http://schemas.microsoft.com/office/drawing/2014/main" id="{EAEE1555-ACD8-41A3-A239-87B2A9DC9D99}"/>
            </a:ext>
          </a:extLst>
        </xdr:cNvPr>
        <xdr:cNvCxnSpPr/>
      </xdr:nvCxnSpPr>
      <xdr:spPr>
        <a:xfrm flipV="1">
          <a:off x="16318864" y="17307742"/>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15" name="【公民館】&#10;有形固定資産減価償却率最小値テキスト">
          <a:extLst>
            <a:ext uri="{FF2B5EF4-FFF2-40B4-BE49-F238E27FC236}">
              <a16:creationId xmlns:a16="http://schemas.microsoft.com/office/drawing/2014/main" id="{F204D2E5-95B3-41EF-9367-D222FAFD870C}"/>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16" name="直線コネクタ 615">
          <a:extLst>
            <a:ext uri="{FF2B5EF4-FFF2-40B4-BE49-F238E27FC236}">
              <a16:creationId xmlns:a16="http://schemas.microsoft.com/office/drawing/2014/main" id="{764BA027-F9C9-4E46-8639-0C259BE4A799}"/>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109419</xdr:rowOff>
    </xdr:from>
    <xdr:ext cx="405111" cy="259045"/>
    <xdr:sp macro="" textlink="">
      <xdr:nvSpPr>
        <xdr:cNvPr id="617" name="【公民館】&#10;有形固定資産減価償却率最大値テキスト">
          <a:extLst>
            <a:ext uri="{FF2B5EF4-FFF2-40B4-BE49-F238E27FC236}">
              <a16:creationId xmlns:a16="http://schemas.microsoft.com/office/drawing/2014/main" id="{75B56515-E0A8-41B3-96FB-0A62F3D33232}"/>
            </a:ext>
          </a:extLst>
        </xdr:cNvPr>
        <xdr:cNvSpPr txBox="1"/>
      </xdr:nvSpPr>
      <xdr:spPr>
        <a:xfrm>
          <a:off x="16357600" y="17082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162742</xdr:rowOff>
    </xdr:from>
    <xdr:to>
      <xdr:col>86</xdr:col>
      <xdr:colOff>25400</xdr:colOff>
      <xdr:row>100</xdr:row>
      <xdr:rowOff>162742</xdr:rowOff>
    </xdr:to>
    <xdr:cxnSp macro="">
      <xdr:nvCxnSpPr>
        <xdr:cNvPr id="618" name="直線コネクタ 617">
          <a:extLst>
            <a:ext uri="{FF2B5EF4-FFF2-40B4-BE49-F238E27FC236}">
              <a16:creationId xmlns:a16="http://schemas.microsoft.com/office/drawing/2014/main" id="{261D3E92-F306-4C50-A9A5-F78DCD16EBD8}"/>
            </a:ext>
          </a:extLst>
        </xdr:cNvPr>
        <xdr:cNvCxnSpPr/>
      </xdr:nvCxnSpPr>
      <xdr:spPr>
        <a:xfrm>
          <a:off x="16230600" y="1730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56441</xdr:rowOff>
    </xdr:from>
    <xdr:ext cx="405111" cy="259045"/>
    <xdr:sp macro="" textlink="">
      <xdr:nvSpPr>
        <xdr:cNvPr id="619" name="【公民館】&#10;有形固定資産減価償却率平均値テキスト">
          <a:extLst>
            <a:ext uri="{FF2B5EF4-FFF2-40B4-BE49-F238E27FC236}">
              <a16:creationId xmlns:a16="http://schemas.microsoft.com/office/drawing/2014/main" id="{CCDFFD3E-53D5-498B-8113-29AC30ECFC95}"/>
            </a:ext>
          </a:extLst>
        </xdr:cNvPr>
        <xdr:cNvSpPr txBox="1"/>
      </xdr:nvSpPr>
      <xdr:spPr>
        <a:xfrm>
          <a:off x="16357600" y="180586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33564</xdr:rowOff>
    </xdr:from>
    <xdr:to>
      <xdr:col>85</xdr:col>
      <xdr:colOff>177800</xdr:colOff>
      <xdr:row>106</xdr:row>
      <xdr:rowOff>135164</xdr:rowOff>
    </xdr:to>
    <xdr:sp macro="" textlink="">
      <xdr:nvSpPr>
        <xdr:cNvPr id="620" name="フローチャート: 判断 619">
          <a:extLst>
            <a:ext uri="{FF2B5EF4-FFF2-40B4-BE49-F238E27FC236}">
              <a16:creationId xmlns:a16="http://schemas.microsoft.com/office/drawing/2014/main" id="{58169BA5-C760-4D49-B5E0-B1EC5B878475}"/>
            </a:ext>
          </a:extLst>
        </xdr:cNvPr>
        <xdr:cNvSpPr/>
      </xdr:nvSpPr>
      <xdr:spPr>
        <a:xfrm>
          <a:off x="16268700" y="18207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13970</xdr:rowOff>
    </xdr:from>
    <xdr:to>
      <xdr:col>81</xdr:col>
      <xdr:colOff>101600</xdr:colOff>
      <xdr:row>106</xdr:row>
      <xdr:rowOff>115570</xdr:rowOff>
    </xdr:to>
    <xdr:sp macro="" textlink="">
      <xdr:nvSpPr>
        <xdr:cNvPr id="621" name="フローチャート: 判断 620">
          <a:extLst>
            <a:ext uri="{FF2B5EF4-FFF2-40B4-BE49-F238E27FC236}">
              <a16:creationId xmlns:a16="http://schemas.microsoft.com/office/drawing/2014/main" id="{CE933ACF-9765-4D14-9316-9A1B51C11E89}"/>
            </a:ext>
          </a:extLst>
        </xdr:cNvPr>
        <xdr:cNvSpPr/>
      </xdr:nvSpPr>
      <xdr:spPr>
        <a:xfrm>
          <a:off x="15430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128270</xdr:rowOff>
    </xdr:from>
    <xdr:to>
      <xdr:col>76</xdr:col>
      <xdr:colOff>165100</xdr:colOff>
      <xdr:row>106</xdr:row>
      <xdr:rowOff>58420</xdr:rowOff>
    </xdr:to>
    <xdr:sp macro="" textlink="">
      <xdr:nvSpPr>
        <xdr:cNvPr id="622" name="フローチャート: 判断 621">
          <a:extLst>
            <a:ext uri="{FF2B5EF4-FFF2-40B4-BE49-F238E27FC236}">
              <a16:creationId xmlns:a16="http://schemas.microsoft.com/office/drawing/2014/main" id="{452C6CEC-9D9A-454F-BC72-365641FAF679}"/>
            </a:ext>
          </a:extLst>
        </xdr:cNvPr>
        <xdr:cNvSpPr/>
      </xdr:nvSpPr>
      <xdr:spPr>
        <a:xfrm>
          <a:off x="14541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95613</xdr:rowOff>
    </xdr:from>
    <xdr:to>
      <xdr:col>72</xdr:col>
      <xdr:colOff>38100</xdr:colOff>
      <xdr:row>106</xdr:row>
      <xdr:rowOff>25763</xdr:rowOff>
    </xdr:to>
    <xdr:sp macro="" textlink="">
      <xdr:nvSpPr>
        <xdr:cNvPr id="623" name="フローチャート: 判断 622">
          <a:extLst>
            <a:ext uri="{FF2B5EF4-FFF2-40B4-BE49-F238E27FC236}">
              <a16:creationId xmlns:a16="http://schemas.microsoft.com/office/drawing/2014/main" id="{75B18691-8E38-4F38-8866-C586D97997BF}"/>
            </a:ext>
          </a:extLst>
        </xdr:cNvPr>
        <xdr:cNvSpPr/>
      </xdr:nvSpPr>
      <xdr:spPr>
        <a:xfrm>
          <a:off x="13652500" y="1809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51526</xdr:rowOff>
    </xdr:from>
    <xdr:to>
      <xdr:col>67</xdr:col>
      <xdr:colOff>101600</xdr:colOff>
      <xdr:row>105</xdr:row>
      <xdr:rowOff>153126</xdr:rowOff>
    </xdr:to>
    <xdr:sp macro="" textlink="">
      <xdr:nvSpPr>
        <xdr:cNvPr id="624" name="フローチャート: 判断 623">
          <a:extLst>
            <a:ext uri="{FF2B5EF4-FFF2-40B4-BE49-F238E27FC236}">
              <a16:creationId xmlns:a16="http://schemas.microsoft.com/office/drawing/2014/main" id="{7E7740F3-260A-485E-A46A-3E5F7FCE91E1}"/>
            </a:ext>
          </a:extLst>
        </xdr:cNvPr>
        <xdr:cNvSpPr/>
      </xdr:nvSpPr>
      <xdr:spPr>
        <a:xfrm>
          <a:off x="12763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25" name="テキスト ボックス 624">
          <a:extLst>
            <a:ext uri="{FF2B5EF4-FFF2-40B4-BE49-F238E27FC236}">
              <a16:creationId xmlns:a16="http://schemas.microsoft.com/office/drawing/2014/main" id="{6E79B237-9854-42D7-92B0-D81E2F5F4C3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26" name="テキスト ボックス 625">
          <a:extLst>
            <a:ext uri="{FF2B5EF4-FFF2-40B4-BE49-F238E27FC236}">
              <a16:creationId xmlns:a16="http://schemas.microsoft.com/office/drawing/2014/main" id="{B7EE1277-47CC-4B57-B88B-CCB0B098500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27" name="テキスト ボックス 626">
          <a:extLst>
            <a:ext uri="{FF2B5EF4-FFF2-40B4-BE49-F238E27FC236}">
              <a16:creationId xmlns:a16="http://schemas.microsoft.com/office/drawing/2014/main" id="{DA8AD18A-1E9E-4779-A436-1F6D56B3FF79}"/>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28" name="テキスト ボックス 627">
          <a:extLst>
            <a:ext uri="{FF2B5EF4-FFF2-40B4-BE49-F238E27FC236}">
              <a16:creationId xmlns:a16="http://schemas.microsoft.com/office/drawing/2014/main" id="{A8FD2069-924D-462A-AF43-95109BF74C1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29" name="テキスト ボックス 628">
          <a:extLst>
            <a:ext uri="{FF2B5EF4-FFF2-40B4-BE49-F238E27FC236}">
              <a16:creationId xmlns:a16="http://schemas.microsoft.com/office/drawing/2014/main" id="{9BF5A6B2-5322-43EB-902B-EED276FB6C6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20501</xdr:rowOff>
    </xdr:from>
    <xdr:to>
      <xdr:col>85</xdr:col>
      <xdr:colOff>177800</xdr:colOff>
      <xdr:row>108</xdr:row>
      <xdr:rowOff>122101</xdr:rowOff>
    </xdr:to>
    <xdr:sp macro="" textlink="">
      <xdr:nvSpPr>
        <xdr:cNvPr id="630" name="楕円 629">
          <a:extLst>
            <a:ext uri="{FF2B5EF4-FFF2-40B4-BE49-F238E27FC236}">
              <a16:creationId xmlns:a16="http://schemas.microsoft.com/office/drawing/2014/main" id="{DF398680-CC41-4DED-97B1-EF1D9076F410}"/>
            </a:ext>
          </a:extLst>
        </xdr:cNvPr>
        <xdr:cNvSpPr/>
      </xdr:nvSpPr>
      <xdr:spPr>
        <a:xfrm>
          <a:off x="16268700" y="1853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170378</xdr:rowOff>
    </xdr:from>
    <xdr:ext cx="405111" cy="259045"/>
    <xdr:sp macro="" textlink="">
      <xdr:nvSpPr>
        <xdr:cNvPr id="631" name="【公民館】&#10;有形固定資産減価償却率該当値テキスト">
          <a:extLst>
            <a:ext uri="{FF2B5EF4-FFF2-40B4-BE49-F238E27FC236}">
              <a16:creationId xmlns:a16="http://schemas.microsoft.com/office/drawing/2014/main" id="{9BA6420F-A3F2-4054-B881-519429648350}"/>
            </a:ext>
          </a:extLst>
        </xdr:cNvPr>
        <xdr:cNvSpPr txBox="1"/>
      </xdr:nvSpPr>
      <xdr:spPr>
        <a:xfrm>
          <a:off x="16357600" y="1851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79284</xdr:rowOff>
    </xdr:from>
    <xdr:to>
      <xdr:col>81</xdr:col>
      <xdr:colOff>101600</xdr:colOff>
      <xdr:row>109</xdr:row>
      <xdr:rowOff>9434</xdr:rowOff>
    </xdr:to>
    <xdr:sp macro="" textlink="">
      <xdr:nvSpPr>
        <xdr:cNvPr id="632" name="楕円 631">
          <a:extLst>
            <a:ext uri="{FF2B5EF4-FFF2-40B4-BE49-F238E27FC236}">
              <a16:creationId xmlns:a16="http://schemas.microsoft.com/office/drawing/2014/main" id="{604E04E5-F031-4CFF-BCFC-F159E2C8B5DB}"/>
            </a:ext>
          </a:extLst>
        </xdr:cNvPr>
        <xdr:cNvSpPr/>
      </xdr:nvSpPr>
      <xdr:spPr>
        <a:xfrm>
          <a:off x="15430500" y="1859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71301</xdr:rowOff>
    </xdr:from>
    <xdr:to>
      <xdr:col>85</xdr:col>
      <xdr:colOff>127000</xdr:colOff>
      <xdr:row>108</xdr:row>
      <xdr:rowOff>130084</xdr:rowOff>
    </xdr:to>
    <xdr:cxnSp macro="">
      <xdr:nvCxnSpPr>
        <xdr:cNvPr id="633" name="直線コネクタ 632">
          <a:extLst>
            <a:ext uri="{FF2B5EF4-FFF2-40B4-BE49-F238E27FC236}">
              <a16:creationId xmlns:a16="http://schemas.microsoft.com/office/drawing/2014/main" id="{C42D9A3D-2585-4792-BC75-9595B94651CD}"/>
            </a:ext>
          </a:extLst>
        </xdr:cNvPr>
        <xdr:cNvCxnSpPr/>
      </xdr:nvCxnSpPr>
      <xdr:spPr>
        <a:xfrm flipV="1">
          <a:off x="15481300" y="18587901"/>
          <a:ext cx="8382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48261</xdr:rowOff>
    </xdr:from>
    <xdr:to>
      <xdr:col>76</xdr:col>
      <xdr:colOff>165100</xdr:colOff>
      <xdr:row>108</xdr:row>
      <xdr:rowOff>149861</xdr:rowOff>
    </xdr:to>
    <xdr:sp macro="" textlink="">
      <xdr:nvSpPr>
        <xdr:cNvPr id="634" name="楕円 633">
          <a:extLst>
            <a:ext uri="{FF2B5EF4-FFF2-40B4-BE49-F238E27FC236}">
              <a16:creationId xmlns:a16="http://schemas.microsoft.com/office/drawing/2014/main" id="{67EDC785-53FC-40E2-8A99-6E5C6A757FBF}"/>
            </a:ext>
          </a:extLst>
        </xdr:cNvPr>
        <xdr:cNvSpPr/>
      </xdr:nvSpPr>
      <xdr:spPr>
        <a:xfrm>
          <a:off x="14541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99061</xdr:rowOff>
    </xdr:from>
    <xdr:to>
      <xdr:col>81</xdr:col>
      <xdr:colOff>50800</xdr:colOff>
      <xdr:row>108</xdr:row>
      <xdr:rowOff>130084</xdr:rowOff>
    </xdr:to>
    <xdr:cxnSp macro="">
      <xdr:nvCxnSpPr>
        <xdr:cNvPr id="635" name="直線コネクタ 634">
          <a:extLst>
            <a:ext uri="{FF2B5EF4-FFF2-40B4-BE49-F238E27FC236}">
              <a16:creationId xmlns:a16="http://schemas.microsoft.com/office/drawing/2014/main" id="{2F393F17-B95B-42D7-ABEF-3A7AEFD7CDA1}"/>
            </a:ext>
          </a:extLst>
        </xdr:cNvPr>
        <xdr:cNvCxnSpPr/>
      </xdr:nvCxnSpPr>
      <xdr:spPr>
        <a:xfrm>
          <a:off x="14592300" y="18615661"/>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132097</xdr:rowOff>
    </xdr:from>
    <xdr:ext cx="405111" cy="259045"/>
    <xdr:sp macro="" textlink="">
      <xdr:nvSpPr>
        <xdr:cNvPr id="636" name="n_1aveValue【公民館】&#10;有形固定資産減価償却率">
          <a:extLst>
            <a:ext uri="{FF2B5EF4-FFF2-40B4-BE49-F238E27FC236}">
              <a16:creationId xmlns:a16="http://schemas.microsoft.com/office/drawing/2014/main" id="{BCF68E4F-F61F-49C8-94C6-2A619A84A25A}"/>
            </a:ext>
          </a:extLst>
        </xdr:cNvPr>
        <xdr:cNvSpPr txBox="1"/>
      </xdr:nvSpPr>
      <xdr:spPr>
        <a:xfrm>
          <a:off x="15266044" y="1796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74947</xdr:rowOff>
    </xdr:from>
    <xdr:ext cx="405111" cy="259045"/>
    <xdr:sp macro="" textlink="">
      <xdr:nvSpPr>
        <xdr:cNvPr id="637" name="n_2aveValue【公民館】&#10;有形固定資産減価償却率">
          <a:extLst>
            <a:ext uri="{FF2B5EF4-FFF2-40B4-BE49-F238E27FC236}">
              <a16:creationId xmlns:a16="http://schemas.microsoft.com/office/drawing/2014/main" id="{DF10C773-CE49-4A3B-BEF8-2D9AC47512DB}"/>
            </a:ext>
          </a:extLst>
        </xdr:cNvPr>
        <xdr:cNvSpPr txBox="1"/>
      </xdr:nvSpPr>
      <xdr:spPr>
        <a:xfrm>
          <a:off x="14389744" y="17905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42290</xdr:rowOff>
    </xdr:from>
    <xdr:ext cx="405111" cy="259045"/>
    <xdr:sp macro="" textlink="">
      <xdr:nvSpPr>
        <xdr:cNvPr id="638" name="n_3aveValue【公民館】&#10;有形固定資産減価償却率">
          <a:extLst>
            <a:ext uri="{FF2B5EF4-FFF2-40B4-BE49-F238E27FC236}">
              <a16:creationId xmlns:a16="http://schemas.microsoft.com/office/drawing/2014/main" id="{3E8A769E-1DB0-4055-98BA-B86775E5E27E}"/>
            </a:ext>
          </a:extLst>
        </xdr:cNvPr>
        <xdr:cNvSpPr txBox="1"/>
      </xdr:nvSpPr>
      <xdr:spPr>
        <a:xfrm>
          <a:off x="135007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169653</xdr:rowOff>
    </xdr:from>
    <xdr:ext cx="405111" cy="259045"/>
    <xdr:sp macro="" textlink="">
      <xdr:nvSpPr>
        <xdr:cNvPr id="639" name="n_4aveValue【公民館】&#10;有形固定資産減価償却率">
          <a:extLst>
            <a:ext uri="{FF2B5EF4-FFF2-40B4-BE49-F238E27FC236}">
              <a16:creationId xmlns:a16="http://schemas.microsoft.com/office/drawing/2014/main" id="{F444ACFD-90BD-4221-8188-A3FB1BA69273}"/>
            </a:ext>
          </a:extLst>
        </xdr:cNvPr>
        <xdr:cNvSpPr txBox="1"/>
      </xdr:nvSpPr>
      <xdr:spPr>
        <a:xfrm>
          <a:off x="12611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561</xdr:rowOff>
    </xdr:from>
    <xdr:ext cx="405111" cy="259045"/>
    <xdr:sp macro="" textlink="">
      <xdr:nvSpPr>
        <xdr:cNvPr id="640" name="n_1mainValue【公民館】&#10;有形固定資産減価償却率">
          <a:extLst>
            <a:ext uri="{FF2B5EF4-FFF2-40B4-BE49-F238E27FC236}">
              <a16:creationId xmlns:a16="http://schemas.microsoft.com/office/drawing/2014/main" id="{D69B4069-C8FD-4564-80E0-2A6A88855A04}"/>
            </a:ext>
          </a:extLst>
        </xdr:cNvPr>
        <xdr:cNvSpPr txBox="1"/>
      </xdr:nvSpPr>
      <xdr:spPr>
        <a:xfrm>
          <a:off x="15266044" y="18688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140988</xdr:rowOff>
    </xdr:from>
    <xdr:ext cx="405111" cy="259045"/>
    <xdr:sp macro="" textlink="">
      <xdr:nvSpPr>
        <xdr:cNvPr id="641" name="n_2mainValue【公民館】&#10;有形固定資産減価償却率">
          <a:extLst>
            <a:ext uri="{FF2B5EF4-FFF2-40B4-BE49-F238E27FC236}">
              <a16:creationId xmlns:a16="http://schemas.microsoft.com/office/drawing/2014/main" id="{7BB65309-A167-4CBE-B7D5-F9A18A1444C1}"/>
            </a:ext>
          </a:extLst>
        </xdr:cNvPr>
        <xdr:cNvSpPr txBox="1"/>
      </xdr:nvSpPr>
      <xdr:spPr>
        <a:xfrm>
          <a:off x="14389744" y="1865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42" name="正方形/長方形 641">
          <a:extLst>
            <a:ext uri="{FF2B5EF4-FFF2-40B4-BE49-F238E27FC236}">
              <a16:creationId xmlns:a16="http://schemas.microsoft.com/office/drawing/2014/main" id="{FA7CC2BF-3FD1-4C20-B4DC-157356C3B9F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3" name="正方形/長方形 642">
          <a:extLst>
            <a:ext uri="{FF2B5EF4-FFF2-40B4-BE49-F238E27FC236}">
              <a16:creationId xmlns:a16="http://schemas.microsoft.com/office/drawing/2014/main" id="{E6C57612-94A8-44EF-9273-0BE32A0CFA7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4" name="正方形/長方形 643">
          <a:extLst>
            <a:ext uri="{FF2B5EF4-FFF2-40B4-BE49-F238E27FC236}">
              <a16:creationId xmlns:a16="http://schemas.microsoft.com/office/drawing/2014/main" id="{EBE6689F-6ABD-41A4-8693-FB35BA0C627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5" name="正方形/長方形 644">
          <a:extLst>
            <a:ext uri="{FF2B5EF4-FFF2-40B4-BE49-F238E27FC236}">
              <a16:creationId xmlns:a16="http://schemas.microsoft.com/office/drawing/2014/main" id="{F26E3B84-6519-43C3-B808-3288D99D486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6" name="正方形/長方形 645">
          <a:extLst>
            <a:ext uri="{FF2B5EF4-FFF2-40B4-BE49-F238E27FC236}">
              <a16:creationId xmlns:a16="http://schemas.microsoft.com/office/drawing/2014/main" id="{FE94A5BF-BABD-4C3C-9AAC-698F226D077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7" name="正方形/長方形 646">
          <a:extLst>
            <a:ext uri="{FF2B5EF4-FFF2-40B4-BE49-F238E27FC236}">
              <a16:creationId xmlns:a16="http://schemas.microsoft.com/office/drawing/2014/main" id="{05ED4A77-F08F-46F4-BE75-2FF35446CC1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8" name="正方形/長方形 647">
          <a:extLst>
            <a:ext uri="{FF2B5EF4-FFF2-40B4-BE49-F238E27FC236}">
              <a16:creationId xmlns:a16="http://schemas.microsoft.com/office/drawing/2014/main" id="{E1E3C529-AD24-4B06-8B1B-E353B4D5454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9" name="正方形/長方形 648">
          <a:extLst>
            <a:ext uri="{FF2B5EF4-FFF2-40B4-BE49-F238E27FC236}">
              <a16:creationId xmlns:a16="http://schemas.microsoft.com/office/drawing/2014/main" id="{70749389-BC99-4C33-883D-048CEE24EE2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50" name="テキスト ボックス 649">
          <a:extLst>
            <a:ext uri="{FF2B5EF4-FFF2-40B4-BE49-F238E27FC236}">
              <a16:creationId xmlns:a16="http://schemas.microsoft.com/office/drawing/2014/main" id="{CD506349-604E-43DC-A80C-29E14BAB851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51" name="直線コネクタ 650">
          <a:extLst>
            <a:ext uri="{FF2B5EF4-FFF2-40B4-BE49-F238E27FC236}">
              <a16:creationId xmlns:a16="http://schemas.microsoft.com/office/drawing/2014/main" id="{FEE8F83B-C987-4E7A-9472-89963D11B22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652" name="直線コネクタ 651">
          <a:extLst>
            <a:ext uri="{FF2B5EF4-FFF2-40B4-BE49-F238E27FC236}">
              <a16:creationId xmlns:a16="http://schemas.microsoft.com/office/drawing/2014/main" id="{8A9A59DB-213A-497E-BC8C-B4AEE93ADE7A}"/>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53" name="テキスト ボックス 652">
          <a:extLst>
            <a:ext uri="{FF2B5EF4-FFF2-40B4-BE49-F238E27FC236}">
              <a16:creationId xmlns:a16="http://schemas.microsoft.com/office/drawing/2014/main" id="{E8FB968C-352D-4A9E-A672-860EC28889B8}"/>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54" name="直線コネクタ 653">
          <a:extLst>
            <a:ext uri="{FF2B5EF4-FFF2-40B4-BE49-F238E27FC236}">
              <a16:creationId xmlns:a16="http://schemas.microsoft.com/office/drawing/2014/main" id="{619B77C4-189E-4A6A-8F6B-F66B82ECAB7F}"/>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55" name="テキスト ボックス 654">
          <a:extLst>
            <a:ext uri="{FF2B5EF4-FFF2-40B4-BE49-F238E27FC236}">
              <a16:creationId xmlns:a16="http://schemas.microsoft.com/office/drawing/2014/main" id="{56C96160-FF53-4613-A9CA-DB67AFAFFC51}"/>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56" name="直線コネクタ 655">
          <a:extLst>
            <a:ext uri="{FF2B5EF4-FFF2-40B4-BE49-F238E27FC236}">
              <a16:creationId xmlns:a16="http://schemas.microsoft.com/office/drawing/2014/main" id="{E8F8B299-D40B-41E5-87D5-174A8C2D8E7A}"/>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57" name="テキスト ボックス 656">
          <a:extLst>
            <a:ext uri="{FF2B5EF4-FFF2-40B4-BE49-F238E27FC236}">
              <a16:creationId xmlns:a16="http://schemas.microsoft.com/office/drawing/2014/main" id="{BC42FB74-FB33-4891-B25C-A192AC457E11}"/>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58" name="直線コネクタ 657">
          <a:extLst>
            <a:ext uri="{FF2B5EF4-FFF2-40B4-BE49-F238E27FC236}">
              <a16:creationId xmlns:a16="http://schemas.microsoft.com/office/drawing/2014/main" id="{CB4C82DC-28AE-4DFA-9498-250AB6D8F53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59" name="テキスト ボックス 658">
          <a:extLst>
            <a:ext uri="{FF2B5EF4-FFF2-40B4-BE49-F238E27FC236}">
              <a16:creationId xmlns:a16="http://schemas.microsoft.com/office/drawing/2014/main" id="{B63D626F-220E-462B-926B-E760379FA26D}"/>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60" name="直線コネクタ 659">
          <a:extLst>
            <a:ext uri="{FF2B5EF4-FFF2-40B4-BE49-F238E27FC236}">
              <a16:creationId xmlns:a16="http://schemas.microsoft.com/office/drawing/2014/main" id="{82C4AD0C-3B21-47C1-ACE2-E2DC1933F20C}"/>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61" name="テキスト ボックス 660">
          <a:extLst>
            <a:ext uri="{FF2B5EF4-FFF2-40B4-BE49-F238E27FC236}">
              <a16:creationId xmlns:a16="http://schemas.microsoft.com/office/drawing/2014/main" id="{F06F7361-DB85-4FB0-96BD-4F161C1AFDF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62" name="直線コネクタ 661">
          <a:extLst>
            <a:ext uri="{FF2B5EF4-FFF2-40B4-BE49-F238E27FC236}">
              <a16:creationId xmlns:a16="http://schemas.microsoft.com/office/drawing/2014/main" id="{D701C956-1AF1-4333-9711-78A894A850E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63" name="テキスト ボックス 662">
          <a:extLst>
            <a:ext uri="{FF2B5EF4-FFF2-40B4-BE49-F238E27FC236}">
              <a16:creationId xmlns:a16="http://schemas.microsoft.com/office/drawing/2014/main" id="{7CB48A13-CB61-46B8-AC34-656783BE42A7}"/>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64" name="直線コネクタ 663">
          <a:extLst>
            <a:ext uri="{FF2B5EF4-FFF2-40B4-BE49-F238E27FC236}">
              <a16:creationId xmlns:a16="http://schemas.microsoft.com/office/drawing/2014/main" id="{3C75FAC6-ED5D-4785-BADD-59836D7B94C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65" name="テキスト ボックス 664">
          <a:extLst>
            <a:ext uri="{FF2B5EF4-FFF2-40B4-BE49-F238E27FC236}">
              <a16:creationId xmlns:a16="http://schemas.microsoft.com/office/drawing/2014/main" id="{7FA53984-8415-4FEE-8E2D-597FFA6E9A6C}"/>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66" name="【公民館】&#10;一人当たり面積グラフ枠">
          <a:extLst>
            <a:ext uri="{FF2B5EF4-FFF2-40B4-BE49-F238E27FC236}">
              <a16:creationId xmlns:a16="http://schemas.microsoft.com/office/drawing/2014/main" id="{739E4701-38C1-422D-868F-8E79CAA2E578}"/>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103632</xdr:rowOff>
    </xdr:from>
    <xdr:to>
      <xdr:col>116</xdr:col>
      <xdr:colOff>62864</xdr:colOff>
      <xdr:row>109</xdr:row>
      <xdr:rowOff>31133</xdr:rowOff>
    </xdr:to>
    <xdr:cxnSp macro="">
      <xdr:nvCxnSpPr>
        <xdr:cNvPr id="667" name="直線コネクタ 666">
          <a:extLst>
            <a:ext uri="{FF2B5EF4-FFF2-40B4-BE49-F238E27FC236}">
              <a16:creationId xmlns:a16="http://schemas.microsoft.com/office/drawing/2014/main" id="{33714A89-93BA-454B-BB36-F950D8AD99BD}"/>
            </a:ext>
          </a:extLst>
        </xdr:cNvPr>
        <xdr:cNvCxnSpPr/>
      </xdr:nvCxnSpPr>
      <xdr:spPr>
        <a:xfrm flipV="1">
          <a:off x="22160864" y="17248632"/>
          <a:ext cx="0" cy="1470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668" name="【公民館】&#10;一人当たり面積最小値テキスト">
          <a:extLst>
            <a:ext uri="{FF2B5EF4-FFF2-40B4-BE49-F238E27FC236}">
              <a16:creationId xmlns:a16="http://schemas.microsoft.com/office/drawing/2014/main" id="{E435707C-AA17-4243-846A-3D8259F75A59}"/>
            </a:ext>
          </a:extLst>
        </xdr:cNvPr>
        <xdr:cNvSpPr txBox="1"/>
      </xdr:nvSpPr>
      <xdr:spPr>
        <a:xfrm>
          <a:off x="22199600" y="18723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669" name="直線コネクタ 668">
          <a:extLst>
            <a:ext uri="{FF2B5EF4-FFF2-40B4-BE49-F238E27FC236}">
              <a16:creationId xmlns:a16="http://schemas.microsoft.com/office/drawing/2014/main" id="{A4824AEE-0342-4F56-8592-FC1D1F0BFD80}"/>
            </a:ext>
          </a:extLst>
        </xdr:cNvPr>
        <xdr:cNvCxnSpPr/>
      </xdr:nvCxnSpPr>
      <xdr:spPr>
        <a:xfrm>
          <a:off x="22072600" y="1871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50309</xdr:rowOff>
    </xdr:from>
    <xdr:ext cx="469744" cy="259045"/>
    <xdr:sp macro="" textlink="">
      <xdr:nvSpPr>
        <xdr:cNvPr id="670" name="【公民館】&#10;一人当たり面積最大値テキスト">
          <a:extLst>
            <a:ext uri="{FF2B5EF4-FFF2-40B4-BE49-F238E27FC236}">
              <a16:creationId xmlns:a16="http://schemas.microsoft.com/office/drawing/2014/main" id="{D753B0CF-9C48-4714-A3A9-89C1ECB93E57}"/>
            </a:ext>
          </a:extLst>
        </xdr:cNvPr>
        <xdr:cNvSpPr txBox="1"/>
      </xdr:nvSpPr>
      <xdr:spPr>
        <a:xfrm>
          <a:off x="22199600" y="17023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103632</xdr:rowOff>
    </xdr:from>
    <xdr:to>
      <xdr:col>116</xdr:col>
      <xdr:colOff>152400</xdr:colOff>
      <xdr:row>100</xdr:row>
      <xdr:rowOff>103632</xdr:rowOff>
    </xdr:to>
    <xdr:cxnSp macro="">
      <xdr:nvCxnSpPr>
        <xdr:cNvPr id="671" name="直線コネクタ 670">
          <a:extLst>
            <a:ext uri="{FF2B5EF4-FFF2-40B4-BE49-F238E27FC236}">
              <a16:creationId xmlns:a16="http://schemas.microsoft.com/office/drawing/2014/main" id="{9E11FCD8-71F5-4167-A454-21F9527D1AC5}"/>
            </a:ext>
          </a:extLst>
        </xdr:cNvPr>
        <xdr:cNvCxnSpPr/>
      </xdr:nvCxnSpPr>
      <xdr:spPr>
        <a:xfrm>
          <a:off x="22072600" y="17248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130537</xdr:rowOff>
    </xdr:from>
    <xdr:ext cx="469744" cy="259045"/>
    <xdr:sp macro="" textlink="">
      <xdr:nvSpPr>
        <xdr:cNvPr id="672" name="【公民館】&#10;一人当たり面積平均値テキスト">
          <a:extLst>
            <a:ext uri="{FF2B5EF4-FFF2-40B4-BE49-F238E27FC236}">
              <a16:creationId xmlns:a16="http://schemas.microsoft.com/office/drawing/2014/main" id="{A9B492B2-C8D9-4DAB-896F-BF7A0EFCCB24}"/>
            </a:ext>
          </a:extLst>
        </xdr:cNvPr>
        <xdr:cNvSpPr txBox="1"/>
      </xdr:nvSpPr>
      <xdr:spPr>
        <a:xfrm>
          <a:off x="22199600" y="18475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152110</xdr:rowOff>
    </xdr:from>
    <xdr:to>
      <xdr:col>116</xdr:col>
      <xdr:colOff>114300</xdr:colOff>
      <xdr:row>108</xdr:row>
      <xdr:rowOff>82260</xdr:rowOff>
    </xdr:to>
    <xdr:sp macro="" textlink="">
      <xdr:nvSpPr>
        <xdr:cNvPr id="673" name="フローチャート: 判断 672">
          <a:extLst>
            <a:ext uri="{FF2B5EF4-FFF2-40B4-BE49-F238E27FC236}">
              <a16:creationId xmlns:a16="http://schemas.microsoft.com/office/drawing/2014/main" id="{8E97F1EE-5AC7-4197-B6E0-20D1A6FC71BB}"/>
            </a:ext>
          </a:extLst>
        </xdr:cNvPr>
        <xdr:cNvSpPr/>
      </xdr:nvSpPr>
      <xdr:spPr>
        <a:xfrm>
          <a:off x="22110700" y="18497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160927</xdr:rowOff>
    </xdr:from>
    <xdr:to>
      <xdr:col>112</xdr:col>
      <xdr:colOff>38100</xdr:colOff>
      <xdr:row>108</xdr:row>
      <xdr:rowOff>91077</xdr:rowOff>
    </xdr:to>
    <xdr:sp macro="" textlink="">
      <xdr:nvSpPr>
        <xdr:cNvPr id="674" name="フローチャート: 判断 673">
          <a:extLst>
            <a:ext uri="{FF2B5EF4-FFF2-40B4-BE49-F238E27FC236}">
              <a16:creationId xmlns:a16="http://schemas.microsoft.com/office/drawing/2014/main" id="{0655105B-6013-40BD-82D3-ACBA035797E0}"/>
            </a:ext>
          </a:extLst>
        </xdr:cNvPr>
        <xdr:cNvSpPr/>
      </xdr:nvSpPr>
      <xdr:spPr>
        <a:xfrm>
          <a:off x="21272500" y="1850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2866</xdr:rowOff>
    </xdr:from>
    <xdr:to>
      <xdr:col>107</xdr:col>
      <xdr:colOff>101600</xdr:colOff>
      <xdr:row>108</xdr:row>
      <xdr:rowOff>104466</xdr:rowOff>
    </xdr:to>
    <xdr:sp macro="" textlink="">
      <xdr:nvSpPr>
        <xdr:cNvPr id="675" name="フローチャート: 判断 674">
          <a:extLst>
            <a:ext uri="{FF2B5EF4-FFF2-40B4-BE49-F238E27FC236}">
              <a16:creationId xmlns:a16="http://schemas.microsoft.com/office/drawing/2014/main" id="{CBFC0FA5-D4F4-4C90-9F11-78D42CA72AB6}"/>
            </a:ext>
          </a:extLst>
        </xdr:cNvPr>
        <xdr:cNvSpPr/>
      </xdr:nvSpPr>
      <xdr:spPr>
        <a:xfrm>
          <a:off x="20383500" y="1851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254</xdr:rowOff>
    </xdr:from>
    <xdr:to>
      <xdr:col>102</xdr:col>
      <xdr:colOff>165100</xdr:colOff>
      <xdr:row>108</xdr:row>
      <xdr:rowOff>101854</xdr:rowOff>
    </xdr:to>
    <xdr:sp macro="" textlink="">
      <xdr:nvSpPr>
        <xdr:cNvPr id="676" name="フローチャート: 判断 675">
          <a:extLst>
            <a:ext uri="{FF2B5EF4-FFF2-40B4-BE49-F238E27FC236}">
              <a16:creationId xmlns:a16="http://schemas.microsoft.com/office/drawing/2014/main" id="{62F1258F-7C9F-4676-9FDE-0E3C6DBB02AA}"/>
            </a:ext>
          </a:extLst>
        </xdr:cNvPr>
        <xdr:cNvSpPr/>
      </xdr:nvSpPr>
      <xdr:spPr>
        <a:xfrm>
          <a:off x="19494500" y="18516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12337</xdr:rowOff>
    </xdr:from>
    <xdr:to>
      <xdr:col>98</xdr:col>
      <xdr:colOff>38100</xdr:colOff>
      <xdr:row>108</xdr:row>
      <xdr:rowOff>113937</xdr:rowOff>
    </xdr:to>
    <xdr:sp macro="" textlink="">
      <xdr:nvSpPr>
        <xdr:cNvPr id="677" name="フローチャート: 判断 676">
          <a:extLst>
            <a:ext uri="{FF2B5EF4-FFF2-40B4-BE49-F238E27FC236}">
              <a16:creationId xmlns:a16="http://schemas.microsoft.com/office/drawing/2014/main" id="{9B23A83B-5ACA-4ABD-9A9F-E09754C06DDB}"/>
            </a:ext>
          </a:extLst>
        </xdr:cNvPr>
        <xdr:cNvSpPr/>
      </xdr:nvSpPr>
      <xdr:spPr>
        <a:xfrm>
          <a:off x="18605500" y="18528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A42AF9B0-9D60-4ADF-9ADA-985536D267B3}"/>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B9B241E-1204-418A-92E3-0CE6139FAEF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A2DB60A6-D512-4C9E-B23B-12D6AC47867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8A43544B-33BA-4187-91C1-558D3CCA68A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637F79D8-D84D-443C-906C-DFD60A06744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149171</xdr:rowOff>
    </xdr:from>
    <xdr:to>
      <xdr:col>116</xdr:col>
      <xdr:colOff>114300</xdr:colOff>
      <xdr:row>107</xdr:row>
      <xdr:rowOff>79321</xdr:rowOff>
    </xdr:to>
    <xdr:sp macro="" textlink="">
      <xdr:nvSpPr>
        <xdr:cNvPr id="683" name="楕円 682">
          <a:extLst>
            <a:ext uri="{FF2B5EF4-FFF2-40B4-BE49-F238E27FC236}">
              <a16:creationId xmlns:a16="http://schemas.microsoft.com/office/drawing/2014/main" id="{8F1A61E4-E078-482F-9BB2-1399D89A4EEB}"/>
            </a:ext>
          </a:extLst>
        </xdr:cNvPr>
        <xdr:cNvSpPr/>
      </xdr:nvSpPr>
      <xdr:spPr>
        <a:xfrm>
          <a:off x="22110700" y="18322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598</xdr:rowOff>
    </xdr:from>
    <xdr:ext cx="469744" cy="259045"/>
    <xdr:sp macro="" textlink="">
      <xdr:nvSpPr>
        <xdr:cNvPr id="684" name="【公民館】&#10;一人当たり面積該当値テキスト">
          <a:extLst>
            <a:ext uri="{FF2B5EF4-FFF2-40B4-BE49-F238E27FC236}">
              <a16:creationId xmlns:a16="http://schemas.microsoft.com/office/drawing/2014/main" id="{D866DCDD-4087-4897-8D94-2A53EC950FA6}"/>
            </a:ext>
          </a:extLst>
        </xdr:cNvPr>
        <xdr:cNvSpPr txBox="1"/>
      </xdr:nvSpPr>
      <xdr:spPr>
        <a:xfrm>
          <a:off x="22199600" y="18174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125657</xdr:rowOff>
    </xdr:from>
    <xdr:to>
      <xdr:col>112</xdr:col>
      <xdr:colOff>38100</xdr:colOff>
      <xdr:row>107</xdr:row>
      <xdr:rowOff>55807</xdr:rowOff>
    </xdr:to>
    <xdr:sp macro="" textlink="">
      <xdr:nvSpPr>
        <xdr:cNvPr id="685" name="楕円 684">
          <a:extLst>
            <a:ext uri="{FF2B5EF4-FFF2-40B4-BE49-F238E27FC236}">
              <a16:creationId xmlns:a16="http://schemas.microsoft.com/office/drawing/2014/main" id="{852495FB-FB05-4C7A-856A-8001BAE35694}"/>
            </a:ext>
          </a:extLst>
        </xdr:cNvPr>
        <xdr:cNvSpPr/>
      </xdr:nvSpPr>
      <xdr:spPr>
        <a:xfrm>
          <a:off x="21272500" y="18299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5007</xdr:rowOff>
    </xdr:from>
    <xdr:to>
      <xdr:col>116</xdr:col>
      <xdr:colOff>63500</xdr:colOff>
      <xdr:row>107</xdr:row>
      <xdr:rowOff>28521</xdr:rowOff>
    </xdr:to>
    <xdr:cxnSp macro="">
      <xdr:nvCxnSpPr>
        <xdr:cNvPr id="686" name="直線コネクタ 685">
          <a:extLst>
            <a:ext uri="{FF2B5EF4-FFF2-40B4-BE49-F238E27FC236}">
              <a16:creationId xmlns:a16="http://schemas.microsoft.com/office/drawing/2014/main" id="{7889E45C-29CE-4E8D-A6A5-0459882F240D}"/>
            </a:ext>
          </a:extLst>
        </xdr:cNvPr>
        <xdr:cNvCxnSpPr/>
      </xdr:nvCxnSpPr>
      <xdr:spPr>
        <a:xfrm>
          <a:off x="21323300" y="18350157"/>
          <a:ext cx="838200" cy="2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136761</xdr:rowOff>
    </xdr:from>
    <xdr:to>
      <xdr:col>107</xdr:col>
      <xdr:colOff>101600</xdr:colOff>
      <xdr:row>107</xdr:row>
      <xdr:rowOff>66911</xdr:rowOff>
    </xdr:to>
    <xdr:sp macro="" textlink="">
      <xdr:nvSpPr>
        <xdr:cNvPr id="687" name="楕円 686">
          <a:extLst>
            <a:ext uri="{FF2B5EF4-FFF2-40B4-BE49-F238E27FC236}">
              <a16:creationId xmlns:a16="http://schemas.microsoft.com/office/drawing/2014/main" id="{1D6A7FE6-B8FF-4F6F-AB0D-69FCAB40F44A}"/>
            </a:ext>
          </a:extLst>
        </xdr:cNvPr>
        <xdr:cNvSpPr/>
      </xdr:nvSpPr>
      <xdr:spPr>
        <a:xfrm>
          <a:off x="20383500" y="18310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5007</xdr:rowOff>
    </xdr:from>
    <xdr:to>
      <xdr:col>111</xdr:col>
      <xdr:colOff>177800</xdr:colOff>
      <xdr:row>107</xdr:row>
      <xdr:rowOff>16111</xdr:rowOff>
    </xdr:to>
    <xdr:cxnSp macro="">
      <xdr:nvCxnSpPr>
        <xdr:cNvPr id="688" name="直線コネクタ 687">
          <a:extLst>
            <a:ext uri="{FF2B5EF4-FFF2-40B4-BE49-F238E27FC236}">
              <a16:creationId xmlns:a16="http://schemas.microsoft.com/office/drawing/2014/main" id="{47B409FB-13D9-451B-8A4C-9DBF9ACA985D}"/>
            </a:ext>
          </a:extLst>
        </xdr:cNvPr>
        <xdr:cNvCxnSpPr/>
      </xdr:nvCxnSpPr>
      <xdr:spPr>
        <a:xfrm flipV="1">
          <a:off x="20434300" y="18350157"/>
          <a:ext cx="889000" cy="11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82204</xdr:rowOff>
    </xdr:from>
    <xdr:ext cx="469744" cy="259045"/>
    <xdr:sp macro="" textlink="">
      <xdr:nvSpPr>
        <xdr:cNvPr id="689" name="n_1aveValue【公民館】&#10;一人当たり面積">
          <a:extLst>
            <a:ext uri="{FF2B5EF4-FFF2-40B4-BE49-F238E27FC236}">
              <a16:creationId xmlns:a16="http://schemas.microsoft.com/office/drawing/2014/main" id="{67E70D31-998D-44C6-9F09-5158DFC7CD51}"/>
            </a:ext>
          </a:extLst>
        </xdr:cNvPr>
        <xdr:cNvSpPr txBox="1"/>
      </xdr:nvSpPr>
      <xdr:spPr>
        <a:xfrm>
          <a:off x="21075727" y="18598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95593</xdr:rowOff>
    </xdr:from>
    <xdr:ext cx="469744" cy="259045"/>
    <xdr:sp macro="" textlink="">
      <xdr:nvSpPr>
        <xdr:cNvPr id="690" name="n_2aveValue【公民館】&#10;一人当たり面積">
          <a:extLst>
            <a:ext uri="{FF2B5EF4-FFF2-40B4-BE49-F238E27FC236}">
              <a16:creationId xmlns:a16="http://schemas.microsoft.com/office/drawing/2014/main" id="{10B4F5F3-3762-48B4-B860-EE7C54C02D63}"/>
            </a:ext>
          </a:extLst>
        </xdr:cNvPr>
        <xdr:cNvSpPr txBox="1"/>
      </xdr:nvSpPr>
      <xdr:spPr>
        <a:xfrm>
          <a:off x="20199427" y="1861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118381</xdr:rowOff>
    </xdr:from>
    <xdr:ext cx="469744" cy="259045"/>
    <xdr:sp macro="" textlink="">
      <xdr:nvSpPr>
        <xdr:cNvPr id="691" name="n_3aveValue【公民館】&#10;一人当たり面積">
          <a:extLst>
            <a:ext uri="{FF2B5EF4-FFF2-40B4-BE49-F238E27FC236}">
              <a16:creationId xmlns:a16="http://schemas.microsoft.com/office/drawing/2014/main" id="{67B61571-4BF9-4458-B771-3F1F0D13AEAD}"/>
            </a:ext>
          </a:extLst>
        </xdr:cNvPr>
        <xdr:cNvSpPr txBox="1"/>
      </xdr:nvSpPr>
      <xdr:spPr>
        <a:xfrm>
          <a:off x="19310427" y="1829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130464</xdr:rowOff>
    </xdr:from>
    <xdr:ext cx="469744" cy="259045"/>
    <xdr:sp macro="" textlink="">
      <xdr:nvSpPr>
        <xdr:cNvPr id="692" name="n_4aveValue【公民館】&#10;一人当たり面積">
          <a:extLst>
            <a:ext uri="{FF2B5EF4-FFF2-40B4-BE49-F238E27FC236}">
              <a16:creationId xmlns:a16="http://schemas.microsoft.com/office/drawing/2014/main" id="{31A81162-4253-434B-8C26-DCD16A395269}"/>
            </a:ext>
          </a:extLst>
        </xdr:cNvPr>
        <xdr:cNvSpPr txBox="1"/>
      </xdr:nvSpPr>
      <xdr:spPr>
        <a:xfrm>
          <a:off x="18421427" y="18304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72334</xdr:rowOff>
    </xdr:from>
    <xdr:ext cx="469744" cy="259045"/>
    <xdr:sp macro="" textlink="">
      <xdr:nvSpPr>
        <xdr:cNvPr id="693" name="n_1mainValue【公民館】&#10;一人当たり面積">
          <a:extLst>
            <a:ext uri="{FF2B5EF4-FFF2-40B4-BE49-F238E27FC236}">
              <a16:creationId xmlns:a16="http://schemas.microsoft.com/office/drawing/2014/main" id="{BB807C57-BD56-4176-9D58-B7863FE3B5A4}"/>
            </a:ext>
          </a:extLst>
        </xdr:cNvPr>
        <xdr:cNvSpPr txBox="1"/>
      </xdr:nvSpPr>
      <xdr:spPr>
        <a:xfrm>
          <a:off x="21075727" y="18074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83438</xdr:rowOff>
    </xdr:from>
    <xdr:ext cx="469744" cy="259045"/>
    <xdr:sp macro="" textlink="">
      <xdr:nvSpPr>
        <xdr:cNvPr id="694" name="n_2mainValue【公民館】&#10;一人当たり面積">
          <a:extLst>
            <a:ext uri="{FF2B5EF4-FFF2-40B4-BE49-F238E27FC236}">
              <a16:creationId xmlns:a16="http://schemas.microsoft.com/office/drawing/2014/main" id="{ECBA705F-51A0-40F3-A664-314C23918648}"/>
            </a:ext>
          </a:extLst>
        </xdr:cNvPr>
        <xdr:cNvSpPr txBox="1"/>
      </xdr:nvSpPr>
      <xdr:spPr>
        <a:xfrm>
          <a:off x="20199427" y="18085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95" name="正方形/長方形 694">
          <a:extLst>
            <a:ext uri="{FF2B5EF4-FFF2-40B4-BE49-F238E27FC236}">
              <a16:creationId xmlns:a16="http://schemas.microsoft.com/office/drawing/2014/main" id="{D0D691CB-E97C-4F79-B2D6-DBFE6C6E703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96" name="正方形/長方形 695">
          <a:extLst>
            <a:ext uri="{FF2B5EF4-FFF2-40B4-BE49-F238E27FC236}">
              <a16:creationId xmlns:a16="http://schemas.microsoft.com/office/drawing/2014/main" id="{5566F315-2FD4-40FE-965E-67BB1F375B2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97" name="テキスト ボックス 696">
          <a:extLst>
            <a:ext uri="{FF2B5EF4-FFF2-40B4-BE49-F238E27FC236}">
              <a16:creationId xmlns:a16="http://schemas.microsoft.com/office/drawing/2014/main" id="{6F4E687D-848C-4E3C-9E71-CFE76AB049E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ほとんどの類型において、有形固定資産減価償却率は類似団体平均程度となっているが、保育園・公民館については高くなっている。人口減少が進む中、各施設の将来計画を検討しつつ、維持管理にかかる経費の節減に努め、施設の長寿命化に取り組んで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733D2C2-DEDF-4AD2-A7D9-2F2F39FA06D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E0B1280-B774-46A7-B1C2-9363BFF3920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82B228D-871D-4DE8-9F3A-80EC0F3DB14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48FE74B-6B5E-4D03-980F-4DB2A440A16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山形県大石田町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9462BCC-DA99-432C-A458-31FDDD357C0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F041C7C-2329-431C-A811-0CEB2BE01CA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1AF629C-5210-442C-B042-8583F664C42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F44797D-A81C-4867-B494-64BDB275C92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40E7B02-DFCF-4EBC-97C1-E4A0824F337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76FDC3C-982C-47EF-8EE6-1A21FA12E3A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6,322
6,263
79.54
6,560,393
6,095,095
368,039
3,155,216
5,533,815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BECEBF7-185D-4D28-8A10-F66339B8F8B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F16FAED-3347-4CB9-A802-8B31742CE95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3ADE0AD-2FB3-4898-ACFB-84F2F891785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11.9
41.3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C3DA9E7-E282-4070-87D3-41369EE0CBF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0039BEF-29C3-4FD3-B969-9DDA50BBA16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3A6E7DB-078D-4833-94A9-143070DF793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CF1C814-EC24-4AA4-86AF-64BB8157AA9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7E5F4AD-C1ED-4C68-B453-EB62D671A13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ECCE642-4855-4B0B-922F-B61CD7A106E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1FC7F6C-0712-4FED-9029-2E8A0A91656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A1E0408-C258-430C-942B-DB9A9064B62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003711C-EB88-4046-9DB0-ACDC3C17779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1CBAE0B-75A2-4154-8A91-EEF8B8AB882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603C1B3-AC79-4B4B-B83B-9AAA660E13F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A7C9A7D-3410-4197-9A0A-B516D93F713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E28BB97-390E-47BD-8CDE-394C1CF5B9BA}"/>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AC5DAE9-1BFA-4212-934B-D4FC36385DF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0FC688B-BFFD-4CA4-A7EC-F37697A7D88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288C10B-1B51-4B5A-8642-15882E9FE3F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D7798A7-514E-47C6-94B1-60C9D7CEC813}"/>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41DBF12-4E76-423F-BC27-7078AD2FF90C}"/>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1E6A434-CD3B-4F5E-9FC7-D191F183B5C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AE67B35-CA61-4346-89BF-139D204376A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B565988-F7D8-40DC-95ED-E085E855742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56EA49-37BB-4398-B102-C45563668F3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766DAD1-3DDC-4577-816E-FB159627DC81}"/>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9011B79-A87F-4883-A88B-0E4FB46CDB0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B8A3EB7-7D5E-45BB-9825-044386FC618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2B600DA-7FBD-4381-BCC5-74A68FD26FE4}"/>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FABC62C-8C5B-4618-A7C1-580002A749F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AD19745-212E-4176-B82C-647AC869F10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D788B1D-BE66-4B86-886E-3BD5DAFB834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2316677C-1035-43E6-A57F-74E61F0747AC}"/>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FF2E1958-3793-4607-920E-0784303E993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44B8FEA-12A7-4AC9-90F5-CA91F8E18A84}"/>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A80A2D6-8FC6-4E7E-84C0-ACA500AB681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D8D53FE-551C-4C2E-BB1C-D1BE461256F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964B89-F692-4763-94CF-0DAAEC79A1C3}"/>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A6007C5-8332-4445-806B-886AC379DDBA}"/>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AA279D6-28A6-4FFD-A161-1D7E25250154}"/>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09A5291-9586-42B5-8D3A-909471B34E5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F4217E70-54E2-4757-BC18-09C6519CD0E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AB8C682-08B6-4D21-A0AA-330D240C644E}"/>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AE6A943-FB44-4B7E-B8A8-3E5AFEE1B6F1}"/>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92CA3E50-842D-4754-9260-03429BC1CBF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9F79D36-6B7C-4A34-BCA6-D383B66C630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81099</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5FFC06C8-5083-40EF-B25B-9F5F60DE4928}"/>
            </a:ext>
          </a:extLst>
        </xdr:cNvPr>
        <xdr:cNvCxnSpPr/>
      </xdr:nvCxnSpPr>
      <xdr:spPr>
        <a:xfrm flipV="1">
          <a:off x="4634865" y="5738949"/>
          <a:ext cx="0" cy="1554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58BC8E18-92E7-46BA-B770-07181A80F15A}"/>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F562606F-45EC-42C3-9BFE-C6D2471C88A7}"/>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27776</xdr:rowOff>
    </xdr:from>
    <xdr:ext cx="340478" cy="259045"/>
    <xdr:sp macro="" textlink="">
      <xdr:nvSpPr>
        <xdr:cNvPr id="61" name="【図書館】&#10;有形固定資産減価償却率最大値テキスト">
          <a:extLst>
            <a:ext uri="{FF2B5EF4-FFF2-40B4-BE49-F238E27FC236}">
              <a16:creationId xmlns:a16="http://schemas.microsoft.com/office/drawing/2014/main" id="{5AB42118-2A36-47AF-9946-692EE1DD04F6}"/>
            </a:ext>
          </a:extLst>
        </xdr:cNvPr>
        <xdr:cNvSpPr txBox="1"/>
      </xdr:nvSpPr>
      <xdr:spPr>
        <a:xfrm>
          <a:off x="4673600" y="551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81099</xdr:rowOff>
    </xdr:from>
    <xdr:to>
      <xdr:col>24</xdr:col>
      <xdr:colOff>152400</xdr:colOff>
      <xdr:row>33</xdr:row>
      <xdr:rowOff>81099</xdr:rowOff>
    </xdr:to>
    <xdr:cxnSp macro="">
      <xdr:nvCxnSpPr>
        <xdr:cNvPr id="62" name="直線コネクタ 61">
          <a:extLst>
            <a:ext uri="{FF2B5EF4-FFF2-40B4-BE49-F238E27FC236}">
              <a16:creationId xmlns:a16="http://schemas.microsoft.com/office/drawing/2014/main" id="{DDFAC354-1413-4604-B490-25AAC012F74D}"/>
            </a:ext>
          </a:extLst>
        </xdr:cNvPr>
        <xdr:cNvCxnSpPr/>
      </xdr:nvCxnSpPr>
      <xdr:spPr>
        <a:xfrm>
          <a:off x="4546600" y="573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34851</xdr:rowOff>
    </xdr:from>
    <xdr:ext cx="405111" cy="259045"/>
    <xdr:sp macro="" textlink="">
      <xdr:nvSpPr>
        <xdr:cNvPr id="63" name="【図書館】&#10;有形固定資産減価償却率平均値テキスト">
          <a:extLst>
            <a:ext uri="{FF2B5EF4-FFF2-40B4-BE49-F238E27FC236}">
              <a16:creationId xmlns:a16="http://schemas.microsoft.com/office/drawing/2014/main" id="{68AC3D52-9238-41A4-BF1F-B7D0A43F006F}"/>
            </a:ext>
          </a:extLst>
        </xdr:cNvPr>
        <xdr:cNvSpPr txBox="1"/>
      </xdr:nvSpPr>
      <xdr:spPr>
        <a:xfrm>
          <a:off x="4673600" y="63785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56424</xdr:rowOff>
    </xdr:from>
    <xdr:to>
      <xdr:col>24</xdr:col>
      <xdr:colOff>114300</xdr:colOff>
      <xdr:row>37</xdr:row>
      <xdr:rowOff>158024</xdr:rowOff>
    </xdr:to>
    <xdr:sp macro="" textlink="">
      <xdr:nvSpPr>
        <xdr:cNvPr id="64" name="フローチャート: 判断 63">
          <a:extLst>
            <a:ext uri="{FF2B5EF4-FFF2-40B4-BE49-F238E27FC236}">
              <a16:creationId xmlns:a16="http://schemas.microsoft.com/office/drawing/2014/main" id="{6F92A661-666A-41ED-BD31-7287DE00943A}"/>
            </a:ext>
          </a:extLst>
        </xdr:cNvPr>
        <xdr:cNvSpPr/>
      </xdr:nvSpPr>
      <xdr:spPr>
        <a:xfrm>
          <a:off x="4584700" y="640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13970</xdr:rowOff>
    </xdr:from>
    <xdr:to>
      <xdr:col>20</xdr:col>
      <xdr:colOff>38100</xdr:colOff>
      <xdr:row>37</xdr:row>
      <xdr:rowOff>115570</xdr:rowOff>
    </xdr:to>
    <xdr:sp macro="" textlink="">
      <xdr:nvSpPr>
        <xdr:cNvPr id="65" name="フローチャート: 判断 64">
          <a:extLst>
            <a:ext uri="{FF2B5EF4-FFF2-40B4-BE49-F238E27FC236}">
              <a16:creationId xmlns:a16="http://schemas.microsoft.com/office/drawing/2014/main" id="{9B9996F2-BAF7-4529-ADC9-72F099A0521C}"/>
            </a:ext>
          </a:extLst>
        </xdr:cNvPr>
        <xdr:cNvSpPr/>
      </xdr:nvSpPr>
      <xdr:spPr>
        <a:xfrm>
          <a:off x="3746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46627</xdr:rowOff>
    </xdr:from>
    <xdr:to>
      <xdr:col>15</xdr:col>
      <xdr:colOff>101600</xdr:colOff>
      <xdr:row>37</xdr:row>
      <xdr:rowOff>148227</xdr:rowOff>
    </xdr:to>
    <xdr:sp macro="" textlink="">
      <xdr:nvSpPr>
        <xdr:cNvPr id="66" name="フローチャート: 判断 65">
          <a:extLst>
            <a:ext uri="{FF2B5EF4-FFF2-40B4-BE49-F238E27FC236}">
              <a16:creationId xmlns:a16="http://schemas.microsoft.com/office/drawing/2014/main" id="{6282286B-C4AA-472C-8823-276B2898596E}"/>
            </a:ext>
          </a:extLst>
        </xdr:cNvPr>
        <xdr:cNvSpPr/>
      </xdr:nvSpPr>
      <xdr:spPr>
        <a:xfrm>
          <a:off x="2857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61323</xdr:rowOff>
    </xdr:from>
    <xdr:to>
      <xdr:col>10</xdr:col>
      <xdr:colOff>165100</xdr:colOff>
      <xdr:row>37</xdr:row>
      <xdr:rowOff>162923</xdr:rowOff>
    </xdr:to>
    <xdr:sp macro="" textlink="">
      <xdr:nvSpPr>
        <xdr:cNvPr id="67" name="フローチャート: 判断 66">
          <a:extLst>
            <a:ext uri="{FF2B5EF4-FFF2-40B4-BE49-F238E27FC236}">
              <a16:creationId xmlns:a16="http://schemas.microsoft.com/office/drawing/2014/main" id="{0B6F3555-9610-4083-99D3-0A665C35340E}"/>
            </a:ext>
          </a:extLst>
        </xdr:cNvPr>
        <xdr:cNvSpPr/>
      </xdr:nvSpPr>
      <xdr:spPr>
        <a:xfrm>
          <a:off x="19685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95613</xdr:rowOff>
    </xdr:from>
    <xdr:to>
      <xdr:col>6</xdr:col>
      <xdr:colOff>38100</xdr:colOff>
      <xdr:row>37</xdr:row>
      <xdr:rowOff>25763</xdr:rowOff>
    </xdr:to>
    <xdr:sp macro="" textlink="">
      <xdr:nvSpPr>
        <xdr:cNvPr id="68" name="フローチャート: 判断 67">
          <a:extLst>
            <a:ext uri="{FF2B5EF4-FFF2-40B4-BE49-F238E27FC236}">
              <a16:creationId xmlns:a16="http://schemas.microsoft.com/office/drawing/2014/main" id="{1CFF0557-F19C-4CD4-B58A-83C81EAB42D5}"/>
            </a:ext>
          </a:extLst>
        </xdr:cNvPr>
        <xdr:cNvSpPr/>
      </xdr:nvSpPr>
      <xdr:spPr>
        <a:xfrm>
          <a:off x="1079500" y="626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FB7C827-F20D-4A8C-A7F6-081EA0A48CA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9F0E10D-5BA2-4E55-AB70-9A15350996F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CCF1656-5872-48D6-A17B-FCD07300EB66}"/>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03E76C6-149C-4DE0-860B-8F5B1ADE883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1D38A42F-9402-4B4D-82C5-DD1E44F3237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131536</xdr:rowOff>
    </xdr:from>
    <xdr:to>
      <xdr:col>24</xdr:col>
      <xdr:colOff>114300</xdr:colOff>
      <xdr:row>34</xdr:row>
      <xdr:rowOff>61686</xdr:rowOff>
    </xdr:to>
    <xdr:sp macro="" textlink="">
      <xdr:nvSpPr>
        <xdr:cNvPr id="74" name="楕円 73">
          <a:extLst>
            <a:ext uri="{FF2B5EF4-FFF2-40B4-BE49-F238E27FC236}">
              <a16:creationId xmlns:a16="http://schemas.microsoft.com/office/drawing/2014/main" id="{21A9B8EF-7E2C-4ACD-A892-0193A3D6690D}"/>
            </a:ext>
          </a:extLst>
        </xdr:cNvPr>
        <xdr:cNvSpPr/>
      </xdr:nvSpPr>
      <xdr:spPr>
        <a:xfrm>
          <a:off x="4584700" y="578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46463</xdr:rowOff>
    </xdr:from>
    <xdr:ext cx="405111" cy="259045"/>
    <xdr:sp macro="" textlink="">
      <xdr:nvSpPr>
        <xdr:cNvPr id="75" name="【図書館】&#10;有形固定資産減価償却率該当値テキスト">
          <a:extLst>
            <a:ext uri="{FF2B5EF4-FFF2-40B4-BE49-F238E27FC236}">
              <a16:creationId xmlns:a16="http://schemas.microsoft.com/office/drawing/2014/main" id="{6D348AC3-70F9-40C7-8987-2DD5E3373BCA}"/>
            </a:ext>
          </a:extLst>
        </xdr:cNvPr>
        <xdr:cNvSpPr txBox="1"/>
      </xdr:nvSpPr>
      <xdr:spPr>
        <a:xfrm>
          <a:off x="4673600" y="5704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152763</xdr:rowOff>
    </xdr:from>
    <xdr:to>
      <xdr:col>20</xdr:col>
      <xdr:colOff>38100</xdr:colOff>
      <xdr:row>34</xdr:row>
      <xdr:rowOff>82913</xdr:rowOff>
    </xdr:to>
    <xdr:sp macro="" textlink="">
      <xdr:nvSpPr>
        <xdr:cNvPr id="76" name="楕円 75">
          <a:extLst>
            <a:ext uri="{FF2B5EF4-FFF2-40B4-BE49-F238E27FC236}">
              <a16:creationId xmlns:a16="http://schemas.microsoft.com/office/drawing/2014/main" id="{68456B51-33B9-47D4-B296-AB83E0C29823}"/>
            </a:ext>
          </a:extLst>
        </xdr:cNvPr>
        <xdr:cNvSpPr/>
      </xdr:nvSpPr>
      <xdr:spPr>
        <a:xfrm>
          <a:off x="3746500" y="581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10886</xdr:rowOff>
    </xdr:from>
    <xdr:to>
      <xdr:col>24</xdr:col>
      <xdr:colOff>63500</xdr:colOff>
      <xdr:row>34</xdr:row>
      <xdr:rowOff>32113</xdr:rowOff>
    </xdr:to>
    <xdr:cxnSp macro="">
      <xdr:nvCxnSpPr>
        <xdr:cNvPr id="77" name="直線コネクタ 76">
          <a:extLst>
            <a:ext uri="{FF2B5EF4-FFF2-40B4-BE49-F238E27FC236}">
              <a16:creationId xmlns:a16="http://schemas.microsoft.com/office/drawing/2014/main" id="{C000D78F-7852-4EE4-B7D7-387D2820ED1C}"/>
            </a:ext>
          </a:extLst>
        </xdr:cNvPr>
        <xdr:cNvCxnSpPr/>
      </xdr:nvCxnSpPr>
      <xdr:spPr>
        <a:xfrm flipV="1">
          <a:off x="3797300" y="5840186"/>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102144</xdr:rowOff>
    </xdr:from>
    <xdr:to>
      <xdr:col>15</xdr:col>
      <xdr:colOff>101600</xdr:colOff>
      <xdr:row>34</xdr:row>
      <xdr:rowOff>32294</xdr:rowOff>
    </xdr:to>
    <xdr:sp macro="" textlink="">
      <xdr:nvSpPr>
        <xdr:cNvPr id="78" name="楕円 77">
          <a:extLst>
            <a:ext uri="{FF2B5EF4-FFF2-40B4-BE49-F238E27FC236}">
              <a16:creationId xmlns:a16="http://schemas.microsoft.com/office/drawing/2014/main" id="{B246303E-0C11-4151-A4C7-B5C55351E88D}"/>
            </a:ext>
          </a:extLst>
        </xdr:cNvPr>
        <xdr:cNvSpPr/>
      </xdr:nvSpPr>
      <xdr:spPr>
        <a:xfrm>
          <a:off x="2857500" y="575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152944</xdr:rowOff>
    </xdr:from>
    <xdr:to>
      <xdr:col>19</xdr:col>
      <xdr:colOff>177800</xdr:colOff>
      <xdr:row>34</xdr:row>
      <xdr:rowOff>32113</xdr:rowOff>
    </xdr:to>
    <xdr:cxnSp macro="">
      <xdr:nvCxnSpPr>
        <xdr:cNvPr id="79" name="直線コネクタ 78">
          <a:extLst>
            <a:ext uri="{FF2B5EF4-FFF2-40B4-BE49-F238E27FC236}">
              <a16:creationId xmlns:a16="http://schemas.microsoft.com/office/drawing/2014/main" id="{CBBAFD85-87B5-4DC7-9F76-89DD1A4F445F}"/>
            </a:ext>
          </a:extLst>
        </xdr:cNvPr>
        <xdr:cNvCxnSpPr/>
      </xdr:nvCxnSpPr>
      <xdr:spPr>
        <a:xfrm>
          <a:off x="2908300" y="5810794"/>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106697</xdr:rowOff>
    </xdr:from>
    <xdr:ext cx="405111" cy="259045"/>
    <xdr:sp macro="" textlink="">
      <xdr:nvSpPr>
        <xdr:cNvPr id="80" name="n_1aveValue【図書館】&#10;有形固定資産減価償却率">
          <a:extLst>
            <a:ext uri="{FF2B5EF4-FFF2-40B4-BE49-F238E27FC236}">
              <a16:creationId xmlns:a16="http://schemas.microsoft.com/office/drawing/2014/main" id="{5FD85B62-7C89-4C3D-8EA6-E3D6C7916532}"/>
            </a:ext>
          </a:extLst>
        </xdr:cNvPr>
        <xdr:cNvSpPr txBox="1"/>
      </xdr:nvSpPr>
      <xdr:spPr>
        <a:xfrm>
          <a:off x="358204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139354</xdr:rowOff>
    </xdr:from>
    <xdr:ext cx="405111" cy="259045"/>
    <xdr:sp macro="" textlink="">
      <xdr:nvSpPr>
        <xdr:cNvPr id="81" name="n_2aveValue【図書館】&#10;有形固定資産減価償却率">
          <a:extLst>
            <a:ext uri="{FF2B5EF4-FFF2-40B4-BE49-F238E27FC236}">
              <a16:creationId xmlns:a16="http://schemas.microsoft.com/office/drawing/2014/main" id="{72BA6EE9-01B2-47F8-B170-DDF82CE42E31}"/>
            </a:ext>
          </a:extLst>
        </xdr:cNvPr>
        <xdr:cNvSpPr txBox="1"/>
      </xdr:nvSpPr>
      <xdr:spPr>
        <a:xfrm>
          <a:off x="2705744" y="648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8000</xdr:rowOff>
    </xdr:from>
    <xdr:ext cx="405111" cy="259045"/>
    <xdr:sp macro="" textlink="">
      <xdr:nvSpPr>
        <xdr:cNvPr id="82" name="n_3aveValue【図書館】&#10;有形固定資産減価償却率">
          <a:extLst>
            <a:ext uri="{FF2B5EF4-FFF2-40B4-BE49-F238E27FC236}">
              <a16:creationId xmlns:a16="http://schemas.microsoft.com/office/drawing/2014/main" id="{3A8C291D-4325-4F72-8680-0B7B88CA3B23}"/>
            </a:ext>
          </a:extLst>
        </xdr:cNvPr>
        <xdr:cNvSpPr txBox="1"/>
      </xdr:nvSpPr>
      <xdr:spPr>
        <a:xfrm>
          <a:off x="1816744" y="618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42290</xdr:rowOff>
    </xdr:from>
    <xdr:ext cx="405111" cy="259045"/>
    <xdr:sp macro="" textlink="">
      <xdr:nvSpPr>
        <xdr:cNvPr id="83" name="n_4aveValue【図書館】&#10;有形固定資産減価償却率">
          <a:extLst>
            <a:ext uri="{FF2B5EF4-FFF2-40B4-BE49-F238E27FC236}">
              <a16:creationId xmlns:a16="http://schemas.microsoft.com/office/drawing/2014/main" id="{415EC8F9-6BEC-49E1-AA13-6C67D46F3232}"/>
            </a:ext>
          </a:extLst>
        </xdr:cNvPr>
        <xdr:cNvSpPr txBox="1"/>
      </xdr:nvSpPr>
      <xdr:spPr>
        <a:xfrm>
          <a:off x="927744" y="60430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99440</xdr:rowOff>
    </xdr:from>
    <xdr:ext cx="405111" cy="259045"/>
    <xdr:sp macro="" textlink="">
      <xdr:nvSpPr>
        <xdr:cNvPr id="84" name="n_1mainValue【図書館】&#10;有形固定資産減価償却率">
          <a:extLst>
            <a:ext uri="{FF2B5EF4-FFF2-40B4-BE49-F238E27FC236}">
              <a16:creationId xmlns:a16="http://schemas.microsoft.com/office/drawing/2014/main" id="{FF02DB53-120D-4229-AFD2-1649B11FA6A8}"/>
            </a:ext>
          </a:extLst>
        </xdr:cNvPr>
        <xdr:cNvSpPr txBox="1"/>
      </xdr:nvSpPr>
      <xdr:spPr>
        <a:xfrm>
          <a:off x="3582044" y="5585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32</xdr:row>
      <xdr:rowOff>48821</xdr:rowOff>
    </xdr:from>
    <xdr:ext cx="340478" cy="259045"/>
    <xdr:sp macro="" textlink="">
      <xdr:nvSpPr>
        <xdr:cNvPr id="85" name="n_2mainValue【図書館】&#10;有形固定資産減価償却率">
          <a:extLst>
            <a:ext uri="{FF2B5EF4-FFF2-40B4-BE49-F238E27FC236}">
              <a16:creationId xmlns:a16="http://schemas.microsoft.com/office/drawing/2014/main" id="{852B4BEA-21FB-405B-8529-2BCD3CB97552}"/>
            </a:ext>
          </a:extLst>
        </xdr:cNvPr>
        <xdr:cNvSpPr txBox="1"/>
      </xdr:nvSpPr>
      <xdr:spPr>
        <a:xfrm>
          <a:off x="2738061" y="55352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id="{51AF2FB0-CAAB-470D-BA1C-01933D847EE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id="{A46130DE-ADA4-4090-B21A-A1785B078EB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id="{4D63E870-6732-4EEB-95F8-CDC9B2950E7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id="{8358BED4-3C4C-4797-B94B-25A8C28B32E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id="{AA70A826-022F-4EBA-8480-1780C40C8D0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id="{028B8CCC-796E-4CB7-AAEF-F1785A6366B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id="{A8B1E512-BE5F-474C-882E-ACF4D3C6E5E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id="{C1EB6E45-23F5-4810-98EC-EBFCF2F3BED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4" name="テキスト ボックス 93">
          <a:extLst>
            <a:ext uri="{FF2B5EF4-FFF2-40B4-BE49-F238E27FC236}">
              <a16:creationId xmlns:a16="http://schemas.microsoft.com/office/drawing/2014/main" id="{48EAD109-4C7A-4D38-A46C-1525503B172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id="{C15F6AA5-D50E-4709-8E91-A8A2562F78DB}"/>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6" name="直線コネクタ 95">
          <a:extLst>
            <a:ext uri="{FF2B5EF4-FFF2-40B4-BE49-F238E27FC236}">
              <a16:creationId xmlns:a16="http://schemas.microsoft.com/office/drawing/2014/main" id="{EED7EF71-2B10-416F-9B56-1E1E5D3A85BF}"/>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7" name="テキスト ボックス 96">
          <a:extLst>
            <a:ext uri="{FF2B5EF4-FFF2-40B4-BE49-F238E27FC236}">
              <a16:creationId xmlns:a16="http://schemas.microsoft.com/office/drawing/2014/main" id="{7EE7A762-AE9F-4F86-AB16-7DAF53B33436}"/>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8" name="直線コネクタ 97">
          <a:extLst>
            <a:ext uri="{FF2B5EF4-FFF2-40B4-BE49-F238E27FC236}">
              <a16:creationId xmlns:a16="http://schemas.microsoft.com/office/drawing/2014/main" id="{0CAA85C2-305F-4480-B0CB-1BAA15D3D1B4}"/>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99" name="テキスト ボックス 98">
          <a:extLst>
            <a:ext uri="{FF2B5EF4-FFF2-40B4-BE49-F238E27FC236}">
              <a16:creationId xmlns:a16="http://schemas.microsoft.com/office/drawing/2014/main" id="{C923E496-83C6-4C60-9116-1FD7D6B36D15}"/>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0" name="直線コネクタ 99">
          <a:extLst>
            <a:ext uri="{FF2B5EF4-FFF2-40B4-BE49-F238E27FC236}">
              <a16:creationId xmlns:a16="http://schemas.microsoft.com/office/drawing/2014/main" id="{38EB562F-5588-4A85-A519-E57B1CCEF284}"/>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1" name="テキスト ボックス 100">
          <a:extLst>
            <a:ext uri="{FF2B5EF4-FFF2-40B4-BE49-F238E27FC236}">
              <a16:creationId xmlns:a16="http://schemas.microsoft.com/office/drawing/2014/main" id="{58553C4C-774C-411E-A24F-42372FCF5093}"/>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2" name="直線コネクタ 101">
          <a:extLst>
            <a:ext uri="{FF2B5EF4-FFF2-40B4-BE49-F238E27FC236}">
              <a16:creationId xmlns:a16="http://schemas.microsoft.com/office/drawing/2014/main" id="{037DD185-520A-4387-880E-E73172ABE2C3}"/>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3" name="テキスト ボックス 102">
          <a:extLst>
            <a:ext uri="{FF2B5EF4-FFF2-40B4-BE49-F238E27FC236}">
              <a16:creationId xmlns:a16="http://schemas.microsoft.com/office/drawing/2014/main" id="{629798E1-45D8-4CC7-8B3B-7F89F3A96C7F}"/>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4" name="直線コネクタ 103">
          <a:extLst>
            <a:ext uri="{FF2B5EF4-FFF2-40B4-BE49-F238E27FC236}">
              <a16:creationId xmlns:a16="http://schemas.microsoft.com/office/drawing/2014/main" id="{165B50B2-58A9-4E24-B104-92303FC9BE0B}"/>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5" name="テキスト ボックス 104">
          <a:extLst>
            <a:ext uri="{FF2B5EF4-FFF2-40B4-BE49-F238E27FC236}">
              <a16:creationId xmlns:a16="http://schemas.microsoft.com/office/drawing/2014/main" id="{A0B15A1C-1855-4BFF-BC53-03E19E588E96}"/>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6" name="直線コネクタ 105">
          <a:extLst>
            <a:ext uri="{FF2B5EF4-FFF2-40B4-BE49-F238E27FC236}">
              <a16:creationId xmlns:a16="http://schemas.microsoft.com/office/drawing/2014/main" id="{94CE1C62-2F40-4EC5-AC10-13EF02FC2A15}"/>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07" name="テキスト ボックス 106">
          <a:extLst>
            <a:ext uri="{FF2B5EF4-FFF2-40B4-BE49-F238E27FC236}">
              <a16:creationId xmlns:a16="http://schemas.microsoft.com/office/drawing/2014/main" id="{5F79975D-51AE-48DD-A587-74EC603186C5}"/>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a:extLst>
            <a:ext uri="{FF2B5EF4-FFF2-40B4-BE49-F238E27FC236}">
              <a16:creationId xmlns:a16="http://schemas.microsoft.com/office/drawing/2014/main" id="{58A54D0E-F228-4E6C-99CA-A0CA70C2C9C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9" name="テキスト ボックス 108">
          <a:extLst>
            <a:ext uri="{FF2B5EF4-FFF2-40B4-BE49-F238E27FC236}">
              <a16:creationId xmlns:a16="http://schemas.microsoft.com/office/drawing/2014/main" id="{C93D1076-7719-4CB1-823A-9F798EAF1466}"/>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図書館】&#10;一人当たり面積グラフ枠">
          <a:extLst>
            <a:ext uri="{FF2B5EF4-FFF2-40B4-BE49-F238E27FC236}">
              <a16:creationId xmlns:a16="http://schemas.microsoft.com/office/drawing/2014/main" id="{9C9CCE4B-9782-4DF4-A11B-27972CCA580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12519</xdr:rowOff>
    </xdr:from>
    <xdr:to>
      <xdr:col>54</xdr:col>
      <xdr:colOff>189865</xdr:colOff>
      <xdr:row>42</xdr:row>
      <xdr:rowOff>7620</xdr:rowOff>
    </xdr:to>
    <xdr:cxnSp macro="">
      <xdr:nvCxnSpPr>
        <xdr:cNvPr id="111" name="直線コネクタ 110">
          <a:extLst>
            <a:ext uri="{FF2B5EF4-FFF2-40B4-BE49-F238E27FC236}">
              <a16:creationId xmlns:a16="http://schemas.microsoft.com/office/drawing/2014/main" id="{F5421CEA-22B5-4330-BBCC-8B729417EAA2}"/>
            </a:ext>
          </a:extLst>
        </xdr:cNvPr>
        <xdr:cNvCxnSpPr/>
      </xdr:nvCxnSpPr>
      <xdr:spPr>
        <a:xfrm flipV="1">
          <a:off x="10476865" y="5670369"/>
          <a:ext cx="0" cy="1538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2" name="【図書館】&#10;一人当たり面積最小値テキスト">
          <a:extLst>
            <a:ext uri="{FF2B5EF4-FFF2-40B4-BE49-F238E27FC236}">
              <a16:creationId xmlns:a16="http://schemas.microsoft.com/office/drawing/2014/main" id="{31678199-1E71-4813-B9B7-FB05225C831B}"/>
            </a:ext>
          </a:extLst>
        </xdr:cNvPr>
        <xdr:cNvSpPr txBox="1"/>
      </xdr:nvSpPr>
      <xdr:spPr>
        <a:xfrm>
          <a:off x="10515600" y="721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3" name="直線コネクタ 112">
          <a:extLst>
            <a:ext uri="{FF2B5EF4-FFF2-40B4-BE49-F238E27FC236}">
              <a16:creationId xmlns:a16="http://schemas.microsoft.com/office/drawing/2014/main" id="{2A097109-83D0-4207-98CB-E71517D71E87}"/>
            </a:ext>
          </a:extLst>
        </xdr:cNvPr>
        <xdr:cNvCxnSpPr/>
      </xdr:nvCxnSpPr>
      <xdr:spPr>
        <a:xfrm>
          <a:off x="10388600" y="720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130646</xdr:rowOff>
    </xdr:from>
    <xdr:ext cx="469744" cy="259045"/>
    <xdr:sp macro="" textlink="">
      <xdr:nvSpPr>
        <xdr:cNvPr id="114" name="【図書館】&#10;一人当たり面積最大値テキスト">
          <a:extLst>
            <a:ext uri="{FF2B5EF4-FFF2-40B4-BE49-F238E27FC236}">
              <a16:creationId xmlns:a16="http://schemas.microsoft.com/office/drawing/2014/main" id="{1724C779-9EC8-42D5-AB1E-6F745BA9EBCB}"/>
            </a:ext>
          </a:extLst>
        </xdr:cNvPr>
        <xdr:cNvSpPr txBox="1"/>
      </xdr:nvSpPr>
      <xdr:spPr>
        <a:xfrm>
          <a:off x="10515600" y="5445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12519</xdr:rowOff>
    </xdr:from>
    <xdr:to>
      <xdr:col>55</xdr:col>
      <xdr:colOff>88900</xdr:colOff>
      <xdr:row>33</xdr:row>
      <xdr:rowOff>12519</xdr:rowOff>
    </xdr:to>
    <xdr:cxnSp macro="">
      <xdr:nvCxnSpPr>
        <xdr:cNvPr id="115" name="直線コネクタ 114">
          <a:extLst>
            <a:ext uri="{FF2B5EF4-FFF2-40B4-BE49-F238E27FC236}">
              <a16:creationId xmlns:a16="http://schemas.microsoft.com/office/drawing/2014/main" id="{4167DDB5-2747-42D2-A49F-6F36028D8BDF}"/>
            </a:ext>
          </a:extLst>
        </xdr:cNvPr>
        <xdr:cNvCxnSpPr/>
      </xdr:nvCxnSpPr>
      <xdr:spPr>
        <a:xfrm>
          <a:off x="10388600" y="5670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82567</xdr:rowOff>
    </xdr:from>
    <xdr:ext cx="469744" cy="259045"/>
    <xdr:sp macro="" textlink="">
      <xdr:nvSpPr>
        <xdr:cNvPr id="116" name="【図書館】&#10;一人当たり面積平均値テキスト">
          <a:extLst>
            <a:ext uri="{FF2B5EF4-FFF2-40B4-BE49-F238E27FC236}">
              <a16:creationId xmlns:a16="http://schemas.microsoft.com/office/drawing/2014/main" id="{95E00622-547E-41A0-A844-DCDB6CD1975A}"/>
            </a:ext>
          </a:extLst>
        </xdr:cNvPr>
        <xdr:cNvSpPr txBox="1"/>
      </xdr:nvSpPr>
      <xdr:spPr>
        <a:xfrm>
          <a:off x="10515600" y="6597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7" name="フローチャート: 判断 116">
          <a:extLst>
            <a:ext uri="{FF2B5EF4-FFF2-40B4-BE49-F238E27FC236}">
              <a16:creationId xmlns:a16="http://schemas.microsoft.com/office/drawing/2014/main" id="{DF5DFE6E-3266-4578-92CC-4050729E1892}"/>
            </a:ext>
          </a:extLst>
        </xdr:cNvPr>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169091</xdr:rowOff>
    </xdr:from>
    <xdr:to>
      <xdr:col>50</xdr:col>
      <xdr:colOff>165100</xdr:colOff>
      <xdr:row>39</xdr:row>
      <xdr:rowOff>99241</xdr:rowOff>
    </xdr:to>
    <xdr:sp macro="" textlink="">
      <xdr:nvSpPr>
        <xdr:cNvPr id="118" name="フローチャート: 判断 117">
          <a:extLst>
            <a:ext uri="{FF2B5EF4-FFF2-40B4-BE49-F238E27FC236}">
              <a16:creationId xmlns:a16="http://schemas.microsoft.com/office/drawing/2014/main" id="{39A57218-15EC-40D9-B747-E8528130EC5D}"/>
            </a:ext>
          </a:extLst>
        </xdr:cNvPr>
        <xdr:cNvSpPr/>
      </xdr:nvSpPr>
      <xdr:spPr>
        <a:xfrm>
          <a:off x="9588500" y="668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33565</xdr:rowOff>
    </xdr:from>
    <xdr:to>
      <xdr:col>46</xdr:col>
      <xdr:colOff>38100</xdr:colOff>
      <xdr:row>39</xdr:row>
      <xdr:rowOff>135165</xdr:rowOff>
    </xdr:to>
    <xdr:sp macro="" textlink="">
      <xdr:nvSpPr>
        <xdr:cNvPr id="119" name="フローチャート: 判断 118">
          <a:extLst>
            <a:ext uri="{FF2B5EF4-FFF2-40B4-BE49-F238E27FC236}">
              <a16:creationId xmlns:a16="http://schemas.microsoft.com/office/drawing/2014/main" id="{60EA3589-C154-43E0-8D3B-DE33930142FF}"/>
            </a:ext>
          </a:extLst>
        </xdr:cNvPr>
        <xdr:cNvSpPr/>
      </xdr:nvSpPr>
      <xdr:spPr>
        <a:xfrm>
          <a:off x="8699500" y="67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111941</xdr:rowOff>
    </xdr:from>
    <xdr:to>
      <xdr:col>41</xdr:col>
      <xdr:colOff>101600</xdr:colOff>
      <xdr:row>40</xdr:row>
      <xdr:rowOff>42091</xdr:rowOff>
    </xdr:to>
    <xdr:sp macro="" textlink="">
      <xdr:nvSpPr>
        <xdr:cNvPr id="120" name="フローチャート: 判断 119">
          <a:extLst>
            <a:ext uri="{FF2B5EF4-FFF2-40B4-BE49-F238E27FC236}">
              <a16:creationId xmlns:a16="http://schemas.microsoft.com/office/drawing/2014/main" id="{2791A659-787E-4ECC-A7B3-DFFC18F9FCF9}"/>
            </a:ext>
          </a:extLst>
        </xdr:cNvPr>
        <xdr:cNvSpPr/>
      </xdr:nvSpPr>
      <xdr:spPr>
        <a:xfrm>
          <a:off x="7810500" y="6798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98878</xdr:rowOff>
    </xdr:from>
    <xdr:to>
      <xdr:col>36</xdr:col>
      <xdr:colOff>165100</xdr:colOff>
      <xdr:row>40</xdr:row>
      <xdr:rowOff>29028</xdr:rowOff>
    </xdr:to>
    <xdr:sp macro="" textlink="">
      <xdr:nvSpPr>
        <xdr:cNvPr id="121" name="フローチャート: 判断 120">
          <a:extLst>
            <a:ext uri="{FF2B5EF4-FFF2-40B4-BE49-F238E27FC236}">
              <a16:creationId xmlns:a16="http://schemas.microsoft.com/office/drawing/2014/main" id="{6B36E01F-F8F6-43FB-ABD9-B1ADD18A4D67}"/>
            </a:ext>
          </a:extLst>
        </xdr:cNvPr>
        <xdr:cNvSpPr/>
      </xdr:nvSpPr>
      <xdr:spPr>
        <a:xfrm>
          <a:off x="6921500" y="678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D44D2E0A-4EA9-4E70-A7D0-1AC06698F5E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41B9F4E-0C21-46AA-B986-F2325B8315D3}"/>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3941DFB3-E827-4838-996B-4050D7C7D53D}"/>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3954C24-6BB1-4EAE-9270-638CAC39D98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C49194A-C9D1-4D7E-ADBC-3EC643C247D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138067</xdr:rowOff>
    </xdr:from>
    <xdr:to>
      <xdr:col>55</xdr:col>
      <xdr:colOff>50800</xdr:colOff>
      <xdr:row>40</xdr:row>
      <xdr:rowOff>68217</xdr:rowOff>
    </xdr:to>
    <xdr:sp macro="" textlink="">
      <xdr:nvSpPr>
        <xdr:cNvPr id="127" name="楕円 126">
          <a:extLst>
            <a:ext uri="{FF2B5EF4-FFF2-40B4-BE49-F238E27FC236}">
              <a16:creationId xmlns:a16="http://schemas.microsoft.com/office/drawing/2014/main" id="{243DBEE2-C90A-4F75-A186-08AF42636ED3}"/>
            </a:ext>
          </a:extLst>
        </xdr:cNvPr>
        <xdr:cNvSpPr/>
      </xdr:nvSpPr>
      <xdr:spPr>
        <a:xfrm>
          <a:off x="10426700" y="682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116494</xdr:rowOff>
    </xdr:from>
    <xdr:ext cx="469744" cy="259045"/>
    <xdr:sp macro="" textlink="">
      <xdr:nvSpPr>
        <xdr:cNvPr id="128" name="【図書館】&#10;一人当たり面積該当値テキスト">
          <a:extLst>
            <a:ext uri="{FF2B5EF4-FFF2-40B4-BE49-F238E27FC236}">
              <a16:creationId xmlns:a16="http://schemas.microsoft.com/office/drawing/2014/main" id="{F60B5CA9-23B6-4DEC-B1E9-D16980532B5D}"/>
            </a:ext>
          </a:extLst>
        </xdr:cNvPr>
        <xdr:cNvSpPr txBox="1"/>
      </xdr:nvSpPr>
      <xdr:spPr>
        <a:xfrm>
          <a:off x="10515600" y="6803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151130</xdr:rowOff>
    </xdr:from>
    <xdr:to>
      <xdr:col>50</xdr:col>
      <xdr:colOff>165100</xdr:colOff>
      <xdr:row>40</xdr:row>
      <xdr:rowOff>81280</xdr:rowOff>
    </xdr:to>
    <xdr:sp macro="" textlink="">
      <xdr:nvSpPr>
        <xdr:cNvPr id="129" name="楕円 128">
          <a:extLst>
            <a:ext uri="{FF2B5EF4-FFF2-40B4-BE49-F238E27FC236}">
              <a16:creationId xmlns:a16="http://schemas.microsoft.com/office/drawing/2014/main" id="{AB69528A-4E45-4EC4-A37C-461412F0011F}"/>
            </a:ext>
          </a:extLst>
        </xdr:cNvPr>
        <xdr:cNvSpPr/>
      </xdr:nvSpPr>
      <xdr:spPr>
        <a:xfrm>
          <a:off x="95885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17417</xdr:rowOff>
    </xdr:from>
    <xdr:to>
      <xdr:col>55</xdr:col>
      <xdr:colOff>0</xdr:colOff>
      <xdr:row>40</xdr:row>
      <xdr:rowOff>30480</xdr:rowOff>
    </xdr:to>
    <xdr:cxnSp macro="">
      <xdr:nvCxnSpPr>
        <xdr:cNvPr id="130" name="直線コネクタ 129">
          <a:extLst>
            <a:ext uri="{FF2B5EF4-FFF2-40B4-BE49-F238E27FC236}">
              <a16:creationId xmlns:a16="http://schemas.microsoft.com/office/drawing/2014/main" id="{BCA40657-EFFB-4F9F-9814-33410808BB7F}"/>
            </a:ext>
          </a:extLst>
        </xdr:cNvPr>
        <xdr:cNvCxnSpPr/>
      </xdr:nvCxnSpPr>
      <xdr:spPr>
        <a:xfrm flipV="1">
          <a:off x="9639300" y="6875417"/>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160927</xdr:rowOff>
    </xdr:from>
    <xdr:to>
      <xdr:col>46</xdr:col>
      <xdr:colOff>38100</xdr:colOff>
      <xdr:row>40</xdr:row>
      <xdr:rowOff>91077</xdr:rowOff>
    </xdr:to>
    <xdr:sp macro="" textlink="">
      <xdr:nvSpPr>
        <xdr:cNvPr id="131" name="楕円 130">
          <a:extLst>
            <a:ext uri="{FF2B5EF4-FFF2-40B4-BE49-F238E27FC236}">
              <a16:creationId xmlns:a16="http://schemas.microsoft.com/office/drawing/2014/main" id="{DA99416D-2166-4ACF-A3DF-582071158E28}"/>
            </a:ext>
          </a:extLst>
        </xdr:cNvPr>
        <xdr:cNvSpPr/>
      </xdr:nvSpPr>
      <xdr:spPr>
        <a:xfrm>
          <a:off x="8699500" y="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30480</xdr:rowOff>
    </xdr:from>
    <xdr:to>
      <xdr:col>50</xdr:col>
      <xdr:colOff>114300</xdr:colOff>
      <xdr:row>40</xdr:row>
      <xdr:rowOff>40277</xdr:rowOff>
    </xdr:to>
    <xdr:cxnSp macro="">
      <xdr:nvCxnSpPr>
        <xdr:cNvPr id="132" name="直線コネクタ 131">
          <a:extLst>
            <a:ext uri="{FF2B5EF4-FFF2-40B4-BE49-F238E27FC236}">
              <a16:creationId xmlns:a16="http://schemas.microsoft.com/office/drawing/2014/main" id="{DCC452AB-39E9-45DF-8CB9-630791A828F1}"/>
            </a:ext>
          </a:extLst>
        </xdr:cNvPr>
        <xdr:cNvCxnSpPr/>
      </xdr:nvCxnSpPr>
      <xdr:spPr>
        <a:xfrm flipV="1">
          <a:off x="8750300" y="688848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115769</xdr:rowOff>
    </xdr:from>
    <xdr:ext cx="469744" cy="259045"/>
    <xdr:sp macro="" textlink="">
      <xdr:nvSpPr>
        <xdr:cNvPr id="133" name="n_1aveValue【図書館】&#10;一人当たり面積">
          <a:extLst>
            <a:ext uri="{FF2B5EF4-FFF2-40B4-BE49-F238E27FC236}">
              <a16:creationId xmlns:a16="http://schemas.microsoft.com/office/drawing/2014/main" id="{CA24E497-2D97-4969-AB0E-F26C3BAE96E2}"/>
            </a:ext>
          </a:extLst>
        </xdr:cNvPr>
        <xdr:cNvSpPr txBox="1"/>
      </xdr:nvSpPr>
      <xdr:spPr>
        <a:xfrm>
          <a:off x="9391727" y="645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151692</xdr:rowOff>
    </xdr:from>
    <xdr:ext cx="469744" cy="259045"/>
    <xdr:sp macro="" textlink="">
      <xdr:nvSpPr>
        <xdr:cNvPr id="134" name="n_2aveValue【図書館】&#10;一人当たり面積">
          <a:extLst>
            <a:ext uri="{FF2B5EF4-FFF2-40B4-BE49-F238E27FC236}">
              <a16:creationId xmlns:a16="http://schemas.microsoft.com/office/drawing/2014/main" id="{A8CCDF91-1CDD-450E-B74F-85C88C59E321}"/>
            </a:ext>
          </a:extLst>
        </xdr:cNvPr>
        <xdr:cNvSpPr txBox="1"/>
      </xdr:nvSpPr>
      <xdr:spPr>
        <a:xfrm>
          <a:off x="8515427" y="6495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58618</xdr:rowOff>
    </xdr:from>
    <xdr:ext cx="469744" cy="259045"/>
    <xdr:sp macro="" textlink="">
      <xdr:nvSpPr>
        <xdr:cNvPr id="135" name="n_3aveValue【図書館】&#10;一人当たり面積">
          <a:extLst>
            <a:ext uri="{FF2B5EF4-FFF2-40B4-BE49-F238E27FC236}">
              <a16:creationId xmlns:a16="http://schemas.microsoft.com/office/drawing/2014/main" id="{54286432-A72D-4231-8C8D-CFA6D45E20B1}"/>
            </a:ext>
          </a:extLst>
        </xdr:cNvPr>
        <xdr:cNvSpPr txBox="1"/>
      </xdr:nvSpPr>
      <xdr:spPr>
        <a:xfrm>
          <a:off x="7626427" y="6573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45555</xdr:rowOff>
    </xdr:from>
    <xdr:ext cx="469744" cy="259045"/>
    <xdr:sp macro="" textlink="">
      <xdr:nvSpPr>
        <xdr:cNvPr id="136" name="n_4aveValue【図書館】&#10;一人当たり面積">
          <a:extLst>
            <a:ext uri="{FF2B5EF4-FFF2-40B4-BE49-F238E27FC236}">
              <a16:creationId xmlns:a16="http://schemas.microsoft.com/office/drawing/2014/main" id="{2EC96EEF-A468-41F3-84F1-00108D8E6D19}"/>
            </a:ext>
          </a:extLst>
        </xdr:cNvPr>
        <xdr:cNvSpPr txBox="1"/>
      </xdr:nvSpPr>
      <xdr:spPr>
        <a:xfrm>
          <a:off x="6737427" y="656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72407</xdr:rowOff>
    </xdr:from>
    <xdr:ext cx="469744" cy="259045"/>
    <xdr:sp macro="" textlink="">
      <xdr:nvSpPr>
        <xdr:cNvPr id="137" name="n_1mainValue【図書館】&#10;一人当たり面積">
          <a:extLst>
            <a:ext uri="{FF2B5EF4-FFF2-40B4-BE49-F238E27FC236}">
              <a16:creationId xmlns:a16="http://schemas.microsoft.com/office/drawing/2014/main" id="{A5CDA5CA-130B-444C-B586-D9E31D1C5D43}"/>
            </a:ext>
          </a:extLst>
        </xdr:cNvPr>
        <xdr:cNvSpPr txBox="1"/>
      </xdr:nvSpPr>
      <xdr:spPr>
        <a:xfrm>
          <a:off x="9391727" y="693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82204</xdr:rowOff>
    </xdr:from>
    <xdr:ext cx="469744" cy="259045"/>
    <xdr:sp macro="" textlink="">
      <xdr:nvSpPr>
        <xdr:cNvPr id="138" name="n_2mainValue【図書館】&#10;一人当たり面積">
          <a:extLst>
            <a:ext uri="{FF2B5EF4-FFF2-40B4-BE49-F238E27FC236}">
              <a16:creationId xmlns:a16="http://schemas.microsoft.com/office/drawing/2014/main" id="{6C004D8E-D354-4B2E-8B99-6F9B54F5CBFA}"/>
            </a:ext>
          </a:extLst>
        </xdr:cNvPr>
        <xdr:cNvSpPr txBox="1"/>
      </xdr:nvSpPr>
      <xdr:spPr>
        <a:xfrm>
          <a:off x="8515427" y="6940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9" name="正方形/長方形 138">
          <a:extLst>
            <a:ext uri="{FF2B5EF4-FFF2-40B4-BE49-F238E27FC236}">
              <a16:creationId xmlns:a16="http://schemas.microsoft.com/office/drawing/2014/main" id="{1B66ED81-5FF3-4F13-90D4-40539A96CD1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0" name="正方形/長方形 139">
          <a:extLst>
            <a:ext uri="{FF2B5EF4-FFF2-40B4-BE49-F238E27FC236}">
              <a16:creationId xmlns:a16="http://schemas.microsoft.com/office/drawing/2014/main" id="{3BDFA857-5C43-4528-9739-CAD9737CDD97}"/>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1" name="正方形/長方形 140">
          <a:extLst>
            <a:ext uri="{FF2B5EF4-FFF2-40B4-BE49-F238E27FC236}">
              <a16:creationId xmlns:a16="http://schemas.microsoft.com/office/drawing/2014/main" id="{40CA88F9-8EFE-40EE-BB54-550470269CA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2" name="正方形/長方形 141">
          <a:extLst>
            <a:ext uri="{FF2B5EF4-FFF2-40B4-BE49-F238E27FC236}">
              <a16:creationId xmlns:a16="http://schemas.microsoft.com/office/drawing/2014/main" id="{F6829C03-29C8-47D4-B173-8EB28702387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3" name="正方形/長方形 142">
          <a:extLst>
            <a:ext uri="{FF2B5EF4-FFF2-40B4-BE49-F238E27FC236}">
              <a16:creationId xmlns:a16="http://schemas.microsoft.com/office/drawing/2014/main" id="{D45D2B65-4CAB-43C3-8C7E-6638A3AD5A7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4" name="正方形/長方形 143">
          <a:extLst>
            <a:ext uri="{FF2B5EF4-FFF2-40B4-BE49-F238E27FC236}">
              <a16:creationId xmlns:a16="http://schemas.microsoft.com/office/drawing/2014/main" id="{C7EC1E77-3213-482C-A243-3D970D09369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5" name="正方形/長方形 144">
          <a:extLst>
            <a:ext uri="{FF2B5EF4-FFF2-40B4-BE49-F238E27FC236}">
              <a16:creationId xmlns:a16="http://schemas.microsoft.com/office/drawing/2014/main" id="{F90259BE-8600-4EBE-B8E6-E72E337DFBE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6" name="正方形/長方形 145">
          <a:extLst>
            <a:ext uri="{FF2B5EF4-FFF2-40B4-BE49-F238E27FC236}">
              <a16:creationId xmlns:a16="http://schemas.microsoft.com/office/drawing/2014/main" id="{DDEF8A6D-3637-42EF-9CE0-B801D6B75A8D}"/>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47" name="正方形/長方形 146">
          <a:extLst>
            <a:ext uri="{FF2B5EF4-FFF2-40B4-BE49-F238E27FC236}">
              <a16:creationId xmlns:a16="http://schemas.microsoft.com/office/drawing/2014/main" id="{8904E161-BC6F-4561-B1CA-0F3C7D0576B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48" name="正方形/長方形 147">
          <a:extLst>
            <a:ext uri="{FF2B5EF4-FFF2-40B4-BE49-F238E27FC236}">
              <a16:creationId xmlns:a16="http://schemas.microsoft.com/office/drawing/2014/main" id="{1C6D1B06-8019-4702-BE3C-93FD3DAD223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49" name="正方形/長方形 148">
          <a:extLst>
            <a:ext uri="{FF2B5EF4-FFF2-40B4-BE49-F238E27FC236}">
              <a16:creationId xmlns:a16="http://schemas.microsoft.com/office/drawing/2014/main" id="{1D760893-BE07-4FB5-8495-A564C07C30B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0" name="正方形/長方形 149">
          <a:extLst>
            <a:ext uri="{FF2B5EF4-FFF2-40B4-BE49-F238E27FC236}">
              <a16:creationId xmlns:a16="http://schemas.microsoft.com/office/drawing/2014/main" id="{166A4784-6903-462D-A160-E8D24C53A11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1" name="正方形/長方形 150">
          <a:extLst>
            <a:ext uri="{FF2B5EF4-FFF2-40B4-BE49-F238E27FC236}">
              <a16:creationId xmlns:a16="http://schemas.microsoft.com/office/drawing/2014/main" id="{D035CF4E-350F-4A24-8BF5-2E16810B340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52" name="正方形/長方形 151">
          <a:extLst>
            <a:ext uri="{FF2B5EF4-FFF2-40B4-BE49-F238E27FC236}">
              <a16:creationId xmlns:a16="http://schemas.microsoft.com/office/drawing/2014/main" id="{4245CB6C-B1D0-496B-88F2-508A56B4452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53" name="正方形/長方形 152">
          <a:extLst>
            <a:ext uri="{FF2B5EF4-FFF2-40B4-BE49-F238E27FC236}">
              <a16:creationId xmlns:a16="http://schemas.microsoft.com/office/drawing/2014/main" id="{E1A499AD-F69C-4F9F-BABB-91812342501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54" name="正方形/長方形 153">
          <a:extLst>
            <a:ext uri="{FF2B5EF4-FFF2-40B4-BE49-F238E27FC236}">
              <a16:creationId xmlns:a16="http://schemas.microsoft.com/office/drawing/2014/main" id="{B3167D87-3B19-4FCE-8158-7B7A6B938F74}"/>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55" name="正方形/長方形 154">
          <a:extLst>
            <a:ext uri="{FF2B5EF4-FFF2-40B4-BE49-F238E27FC236}">
              <a16:creationId xmlns:a16="http://schemas.microsoft.com/office/drawing/2014/main" id="{EF211D60-3B01-42A4-A08C-98FA46B6485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56" name="正方形/長方形 155">
          <a:extLst>
            <a:ext uri="{FF2B5EF4-FFF2-40B4-BE49-F238E27FC236}">
              <a16:creationId xmlns:a16="http://schemas.microsoft.com/office/drawing/2014/main" id="{C356C41C-6C87-4C1B-A8B1-6DB80D7DF7E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57" name="正方形/長方形 156">
          <a:extLst>
            <a:ext uri="{FF2B5EF4-FFF2-40B4-BE49-F238E27FC236}">
              <a16:creationId xmlns:a16="http://schemas.microsoft.com/office/drawing/2014/main" id="{7E4FC611-2312-4E94-9528-4E1BD9BF27E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58" name="正方形/長方形 157">
          <a:extLst>
            <a:ext uri="{FF2B5EF4-FFF2-40B4-BE49-F238E27FC236}">
              <a16:creationId xmlns:a16="http://schemas.microsoft.com/office/drawing/2014/main" id="{F3D5A36E-5FD5-44C4-81F8-3147F98800A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59" name="正方形/長方形 158">
          <a:extLst>
            <a:ext uri="{FF2B5EF4-FFF2-40B4-BE49-F238E27FC236}">
              <a16:creationId xmlns:a16="http://schemas.microsoft.com/office/drawing/2014/main" id="{C5C09A1D-A92B-4968-9086-88397322219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0" name="正方形/長方形 159">
          <a:extLst>
            <a:ext uri="{FF2B5EF4-FFF2-40B4-BE49-F238E27FC236}">
              <a16:creationId xmlns:a16="http://schemas.microsoft.com/office/drawing/2014/main" id="{5AA61B84-5147-4FCF-9477-5DE3C57468E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1" name="正方形/長方形 160">
          <a:extLst>
            <a:ext uri="{FF2B5EF4-FFF2-40B4-BE49-F238E27FC236}">
              <a16:creationId xmlns:a16="http://schemas.microsoft.com/office/drawing/2014/main" id="{03C8D658-FDA4-477B-B034-4CB75EC9B23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2" name="正方形/長方形 161">
          <a:extLst>
            <a:ext uri="{FF2B5EF4-FFF2-40B4-BE49-F238E27FC236}">
              <a16:creationId xmlns:a16="http://schemas.microsoft.com/office/drawing/2014/main" id="{0F124191-C744-44A2-AFE8-E2FE0104C6D2}"/>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63" name="正方形/長方形 162">
          <a:extLst>
            <a:ext uri="{FF2B5EF4-FFF2-40B4-BE49-F238E27FC236}">
              <a16:creationId xmlns:a16="http://schemas.microsoft.com/office/drawing/2014/main" id="{C9034FF5-6899-4423-8A95-B5043ED111F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64" name="正方形/長方形 163">
          <a:extLst>
            <a:ext uri="{FF2B5EF4-FFF2-40B4-BE49-F238E27FC236}">
              <a16:creationId xmlns:a16="http://schemas.microsoft.com/office/drawing/2014/main" id="{CBDD0CB6-D666-44CA-9061-AE0E466CAA5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65" name="正方形/長方形 164">
          <a:extLst>
            <a:ext uri="{FF2B5EF4-FFF2-40B4-BE49-F238E27FC236}">
              <a16:creationId xmlns:a16="http://schemas.microsoft.com/office/drawing/2014/main" id="{E7386F7B-52AB-4A2C-9782-C2FC97744F5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66" name="正方形/長方形 165">
          <a:extLst>
            <a:ext uri="{FF2B5EF4-FFF2-40B4-BE49-F238E27FC236}">
              <a16:creationId xmlns:a16="http://schemas.microsoft.com/office/drawing/2014/main" id="{EBE51318-C4DF-4F67-B87A-720F5C377BC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67" name="正方形/長方形 166">
          <a:extLst>
            <a:ext uri="{FF2B5EF4-FFF2-40B4-BE49-F238E27FC236}">
              <a16:creationId xmlns:a16="http://schemas.microsoft.com/office/drawing/2014/main" id="{0DA7C16A-3E93-4732-BAFD-8C6D909C7E0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68" name="正方形/長方形 167">
          <a:extLst>
            <a:ext uri="{FF2B5EF4-FFF2-40B4-BE49-F238E27FC236}">
              <a16:creationId xmlns:a16="http://schemas.microsoft.com/office/drawing/2014/main" id="{74B7B243-753B-46B4-8AE8-81A32EE6987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69" name="正方形/長方形 168">
          <a:extLst>
            <a:ext uri="{FF2B5EF4-FFF2-40B4-BE49-F238E27FC236}">
              <a16:creationId xmlns:a16="http://schemas.microsoft.com/office/drawing/2014/main" id="{A3CED855-6CC1-4F58-A486-78E97F158482}"/>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70" name="正方形/長方形 169">
          <a:extLst>
            <a:ext uri="{FF2B5EF4-FFF2-40B4-BE49-F238E27FC236}">
              <a16:creationId xmlns:a16="http://schemas.microsoft.com/office/drawing/2014/main" id="{5565EDC8-4C82-4882-A7ED-99A449FDCB68}"/>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71" name="正方形/長方形 170">
          <a:extLst>
            <a:ext uri="{FF2B5EF4-FFF2-40B4-BE49-F238E27FC236}">
              <a16:creationId xmlns:a16="http://schemas.microsoft.com/office/drawing/2014/main" id="{79634834-155F-4524-966D-9C5146317C3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72" name="正方形/長方形 171">
          <a:extLst>
            <a:ext uri="{FF2B5EF4-FFF2-40B4-BE49-F238E27FC236}">
              <a16:creationId xmlns:a16="http://schemas.microsoft.com/office/drawing/2014/main" id="{345CB3FD-DD19-4946-B2E3-721FFAC319C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73" name="正方形/長方形 172">
          <a:extLst>
            <a:ext uri="{FF2B5EF4-FFF2-40B4-BE49-F238E27FC236}">
              <a16:creationId xmlns:a16="http://schemas.microsoft.com/office/drawing/2014/main" id="{56B479C2-6345-42E2-8F23-879EB3CBA82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74" name="正方形/長方形 173">
          <a:extLst>
            <a:ext uri="{FF2B5EF4-FFF2-40B4-BE49-F238E27FC236}">
              <a16:creationId xmlns:a16="http://schemas.microsoft.com/office/drawing/2014/main" id="{8725D216-3215-4246-8C50-35D2F0E874E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75" name="正方形/長方形 174">
          <a:extLst>
            <a:ext uri="{FF2B5EF4-FFF2-40B4-BE49-F238E27FC236}">
              <a16:creationId xmlns:a16="http://schemas.microsoft.com/office/drawing/2014/main" id="{DBD08989-3D6B-4B94-B099-F11A23302746}"/>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76" name="正方形/長方形 175">
          <a:extLst>
            <a:ext uri="{FF2B5EF4-FFF2-40B4-BE49-F238E27FC236}">
              <a16:creationId xmlns:a16="http://schemas.microsoft.com/office/drawing/2014/main" id="{9CBF900A-109F-4A69-854F-60668B0D53B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77" name="正方形/長方形 176">
          <a:extLst>
            <a:ext uri="{FF2B5EF4-FFF2-40B4-BE49-F238E27FC236}">
              <a16:creationId xmlns:a16="http://schemas.microsoft.com/office/drawing/2014/main" id="{FFDC0DDD-EB76-44AB-9188-3239F162A95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78" name="正方形/長方形 177">
          <a:extLst>
            <a:ext uri="{FF2B5EF4-FFF2-40B4-BE49-F238E27FC236}">
              <a16:creationId xmlns:a16="http://schemas.microsoft.com/office/drawing/2014/main" id="{485A1C18-3AC7-42BD-A4BD-47465CF7B01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79" name="テキスト ボックス 178">
          <a:extLst>
            <a:ext uri="{FF2B5EF4-FFF2-40B4-BE49-F238E27FC236}">
              <a16:creationId xmlns:a16="http://schemas.microsoft.com/office/drawing/2014/main" id="{FC0F1D63-A1A2-49AD-844E-110BBF0505B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80" name="直線コネクタ 179">
          <a:extLst>
            <a:ext uri="{FF2B5EF4-FFF2-40B4-BE49-F238E27FC236}">
              <a16:creationId xmlns:a16="http://schemas.microsoft.com/office/drawing/2014/main" id="{4BE35232-64E8-45D8-A40A-A272FBF06019}"/>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81" name="テキスト ボックス 180">
          <a:extLst>
            <a:ext uri="{FF2B5EF4-FFF2-40B4-BE49-F238E27FC236}">
              <a16:creationId xmlns:a16="http://schemas.microsoft.com/office/drawing/2014/main" id="{ABD315CD-AB7A-4E09-B7B6-986D68A8E1C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82" name="直線コネクタ 181">
          <a:extLst>
            <a:ext uri="{FF2B5EF4-FFF2-40B4-BE49-F238E27FC236}">
              <a16:creationId xmlns:a16="http://schemas.microsoft.com/office/drawing/2014/main" id="{DB6691EE-D9BD-46B8-8848-89EFEDD91FE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83" name="テキスト ボックス 182">
          <a:extLst>
            <a:ext uri="{FF2B5EF4-FFF2-40B4-BE49-F238E27FC236}">
              <a16:creationId xmlns:a16="http://schemas.microsoft.com/office/drawing/2014/main" id="{CD2BC9FB-0CE2-4C75-BC3F-02EEA76D6CEB}"/>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84" name="直線コネクタ 183">
          <a:extLst>
            <a:ext uri="{FF2B5EF4-FFF2-40B4-BE49-F238E27FC236}">
              <a16:creationId xmlns:a16="http://schemas.microsoft.com/office/drawing/2014/main" id="{EC1D58C7-F9AB-401D-851F-3DCEADBF17DB}"/>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85" name="テキスト ボックス 184">
          <a:extLst>
            <a:ext uri="{FF2B5EF4-FFF2-40B4-BE49-F238E27FC236}">
              <a16:creationId xmlns:a16="http://schemas.microsoft.com/office/drawing/2014/main" id="{1043E6AD-B59B-43B9-82BE-A19F27EFB0A1}"/>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86" name="直線コネクタ 185">
          <a:extLst>
            <a:ext uri="{FF2B5EF4-FFF2-40B4-BE49-F238E27FC236}">
              <a16:creationId xmlns:a16="http://schemas.microsoft.com/office/drawing/2014/main" id="{FF6BA879-EDA2-4D51-8A19-9DDB978E12D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87" name="テキスト ボックス 186">
          <a:extLst>
            <a:ext uri="{FF2B5EF4-FFF2-40B4-BE49-F238E27FC236}">
              <a16:creationId xmlns:a16="http://schemas.microsoft.com/office/drawing/2014/main" id="{04AD81FA-DB40-417F-8B84-918796D8041E}"/>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188" name="直線コネクタ 187">
          <a:extLst>
            <a:ext uri="{FF2B5EF4-FFF2-40B4-BE49-F238E27FC236}">
              <a16:creationId xmlns:a16="http://schemas.microsoft.com/office/drawing/2014/main" id="{0640C0CC-1B5E-4792-A8C9-CFF14A102347}"/>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189" name="テキスト ボックス 188">
          <a:extLst>
            <a:ext uri="{FF2B5EF4-FFF2-40B4-BE49-F238E27FC236}">
              <a16:creationId xmlns:a16="http://schemas.microsoft.com/office/drawing/2014/main" id="{E3B7E610-579F-4AC7-B1E6-D26CC334007D}"/>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190" name="直線コネクタ 189">
          <a:extLst>
            <a:ext uri="{FF2B5EF4-FFF2-40B4-BE49-F238E27FC236}">
              <a16:creationId xmlns:a16="http://schemas.microsoft.com/office/drawing/2014/main" id="{50AA8B42-B36E-46F1-9542-4BEF4518F353}"/>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191" name="テキスト ボックス 190">
          <a:extLst>
            <a:ext uri="{FF2B5EF4-FFF2-40B4-BE49-F238E27FC236}">
              <a16:creationId xmlns:a16="http://schemas.microsoft.com/office/drawing/2014/main" id="{A3DBC053-71B3-4371-964A-54E6ADA2E9C4}"/>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192" name="直線コネクタ 191">
          <a:extLst>
            <a:ext uri="{FF2B5EF4-FFF2-40B4-BE49-F238E27FC236}">
              <a16:creationId xmlns:a16="http://schemas.microsoft.com/office/drawing/2014/main" id="{075DC9AE-F980-4C59-8F75-428A694703D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193" name="テキスト ボックス 192">
          <a:extLst>
            <a:ext uri="{FF2B5EF4-FFF2-40B4-BE49-F238E27FC236}">
              <a16:creationId xmlns:a16="http://schemas.microsoft.com/office/drawing/2014/main" id="{7136495B-379C-41FE-81D0-3A7960F1409D}"/>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194" name="直線コネクタ 193">
          <a:extLst>
            <a:ext uri="{FF2B5EF4-FFF2-40B4-BE49-F238E27FC236}">
              <a16:creationId xmlns:a16="http://schemas.microsoft.com/office/drawing/2014/main" id="{12363770-4F8E-4507-9463-7ADAB7E448F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195" name="【市民会館】&#10;有形固定資産減価償却率グラフ枠">
          <a:extLst>
            <a:ext uri="{FF2B5EF4-FFF2-40B4-BE49-F238E27FC236}">
              <a16:creationId xmlns:a16="http://schemas.microsoft.com/office/drawing/2014/main" id="{B8EB5CEE-0AF5-4723-A6CF-E67354361A65}"/>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53339</xdr:rowOff>
    </xdr:from>
    <xdr:to>
      <xdr:col>24</xdr:col>
      <xdr:colOff>62865</xdr:colOff>
      <xdr:row>109</xdr:row>
      <xdr:rowOff>35379</xdr:rowOff>
    </xdr:to>
    <xdr:cxnSp macro="">
      <xdr:nvCxnSpPr>
        <xdr:cNvPr id="196" name="直線コネクタ 195">
          <a:extLst>
            <a:ext uri="{FF2B5EF4-FFF2-40B4-BE49-F238E27FC236}">
              <a16:creationId xmlns:a16="http://schemas.microsoft.com/office/drawing/2014/main" id="{9AD89C1D-16BF-436C-A7E5-E78FC0B2A491}"/>
            </a:ext>
          </a:extLst>
        </xdr:cNvPr>
        <xdr:cNvCxnSpPr/>
      </xdr:nvCxnSpPr>
      <xdr:spPr>
        <a:xfrm flipV="1">
          <a:off x="4634865" y="17198339"/>
          <a:ext cx="0" cy="152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197" name="【市民会館】&#10;有形固定資産減価償却率最小値テキスト">
          <a:extLst>
            <a:ext uri="{FF2B5EF4-FFF2-40B4-BE49-F238E27FC236}">
              <a16:creationId xmlns:a16="http://schemas.microsoft.com/office/drawing/2014/main" id="{634396DC-91FF-46A2-8574-57425093E66C}"/>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198" name="直線コネクタ 197">
          <a:extLst>
            <a:ext uri="{FF2B5EF4-FFF2-40B4-BE49-F238E27FC236}">
              <a16:creationId xmlns:a16="http://schemas.microsoft.com/office/drawing/2014/main" id="{0037FBA4-A517-402F-8167-44E7C88EE3DF}"/>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xdr:rowOff>
    </xdr:from>
    <xdr:ext cx="340478" cy="259045"/>
    <xdr:sp macro="" textlink="">
      <xdr:nvSpPr>
        <xdr:cNvPr id="199" name="【市民会館】&#10;有形固定資産減価償却率最大値テキスト">
          <a:extLst>
            <a:ext uri="{FF2B5EF4-FFF2-40B4-BE49-F238E27FC236}">
              <a16:creationId xmlns:a16="http://schemas.microsoft.com/office/drawing/2014/main" id="{03774440-63C6-4FB6-8220-EF9B992BE91E}"/>
            </a:ext>
          </a:extLst>
        </xdr:cNvPr>
        <xdr:cNvSpPr txBox="1"/>
      </xdr:nvSpPr>
      <xdr:spPr>
        <a:xfrm>
          <a:off x="4673600" y="1697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53339</xdr:rowOff>
    </xdr:from>
    <xdr:to>
      <xdr:col>24</xdr:col>
      <xdr:colOff>152400</xdr:colOff>
      <xdr:row>100</xdr:row>
      <xdr:rowOff>53339</xdr:rowOff>
    </xdr:to>
    <xdr:cxnSp macro="">
      <xdr:nvCxnSpPr>
        <xdr:cNvPr id="200" name="直線コネクタ 199">
          <a:extLst>
            <a:ext uri="{FF2B5EF4-FFF2-40B4-BE49-F238E27FC236}">
              <a16:creationId xmlns:a16="http://schemas.microsoft.com/office/drawing/2014/main" id="{677ED365-B98A-4BA0-8C35-442898CF6084}"/>
            </a:ext>
          </a:extLst>
        </xdr:cNvPr>
        <xdr:cNvCxnSpPr/>
      </xdr:nvCxnSpPr>
      <xdr:spPr>
        <a:xfrm>
          <a:off x="4546600" y="1719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139354</xdr:rowOff>
    </xdr:from>
    <xdr:ext cx="405111" cy="259045"/>
    <xdr:sp macro="" textlink="">
      <xdr:nvSpPr>
        <xdr:cNvPr id="201" name="【市民会館】&#10;有形固定資産減価償却率平均値テキスト">
          <a:extLst>
            <a:ext uri="{FF2B5EF4-FFF2-40B4-BE49-F238E27FC236}">
              <a16:creationId xmlns:a16="http://schemas.microsoft.com/office/drawing/2014/main" id="{881200BD-8FF8-4AE7-9466-5DD026B96E60}"/>
            </a:ext>
          </a:extLst>
        </xdr:cNvPr>
        <xdr:cNvSpPr txBox="1"/>
      </xdr:nvSpPr>
      <xdr:spPr>
        <a:xfrm>
          <a:off x="4673600" y="179701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160927</xdr:rowOff>
    </xdr:from>
    <xdr:to>
      <xdr:col>24</xdr:col>
      <xdr:colOff>114300</xdr:colOff>
      <xdr:row>105</xdr:row>
      <xdr:rowOff>91077</xdr:rowOff>
    </xdr:to>
    <xdr:sp macro="" textlink="">
      <xdr:nvSpPr>
        <xdr:cNvPr id="202" name="フローチャート: 判断 201">
          <a:extLst>
            <a:ext uri="{FF2B5EF4-FFF2-40B4-BE49-F238E27FC236}">
              <a16:creationId xmlns:a16="http://schemas.microsoft.com/office/drawing/2014/main" id="{CEAEEAAF-6A74-4C02-A522-54264D2239DD}"/>
            </a:ext>
          </a:extLst>
        </xdr:cNvPr>
        <xdr:cNvSpPr/>
      </xdr:nvSpPr>
      <xdr:spPr>
        <a:xfrm>
          <a:off x="4584700" y="1799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156029</xdr:rowOff>
    </xdr:from>
    <xdr:to>
      <xdr:col>20</xdr:col>
      <xdr:colOff>38100</xdr:colOff>
      <xdr:row>105</xdr:row>
      <xdr:rowOff>86179</xdr:rowOff>
    </xdr:to>
    <xdr:sp macro="" textlink="">
      <xdr:nvSpPr>
        <xdr:cNvPr id="203" name="フローチャート: 判断 202">
          <a:extLst>
            <a:ext uri="{FF2B5EF4-FFF2-40B4-BE49-F238E27FC236}">
              <a16:creationId xmlns:a16="http://schemas.microsoft.com/office/drawing/2014/main" id="{4DC1AE01-F4AE-4C8B-8C21-51BBFC13486A}"/>
            </a:ext>
          </a:extLst>
        </xdr:cNvPr>
        <xdr:cNvSpPr/>
      </xdr:nvSpPr>
      <xdr:spPr>
        <a:xfrm>
          <a:off x="3746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110308</xdr:rowOff>
    </xdr:from>
    <xdr:to>
      <xdr:col>15</xdr:col>
      <xdr:colOff>101600</xdr:colOff>
      <xdr:row>105</xdr:row>
      <xdr:rowOff>40458</xdr:rowOff>
    </xdr:to>
    <xdr:sp macro="" textlink="">
      <xdr:nvSpPr>
        <xdr:cNvPr id="204" name="フローチャート: 判断 203">
          <a:extLst>
            <a:ext uri="{FF2B5EF4-FFF2-40B4-BE49-F238E27FC236}">
              <a16:creationId xmlns:a16="http://schemas.microsoft.com/office/drawing/2014/main" id="{A91DFB27-53D6-48F2-AF18-25F696D5B0E5}"/>
            </a:ext>
          </a:extLst>
        </xdr:cNvPr>
        <xdr:cNvSpPr/>
      </xdr:nvSpPr>
      <xdr:spPr>
        <a:xfrm>
          <a:off x="2857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87449</xdr:rowOff>
    </xdr:from>
    <xdr:to>
      <xdr:col>10</xdr:col>
      <xdr:colOff>165100</xdr:colOff>
      <xdr:row>105</xdr:row>
      <xdr:rowOff>17599</xdr:rowOff>
    </xdr:to>
    <xdr:sp macro="" textlink="">
      <xdr:nvSpPr>
        <xdr:cNvPr id="205" name="フローチャート: 判断 204">
          <a:extLst>
            <a:ext uri="{FF2B5EF4-FFF2-40B4-BE49-F238E27FC236}">
              <a16:creationId xmlns:a16="http://schemas.microsoft.com/office/drawing/2014/main" id="{DC3E6FE3-C746-4D78-9590-E9086F1D5579}"/>
            </a:ext>
          </a:extLst>
        </xdr:cNvPr>
        <xdr:cNvSpPr/>
      </xdr:nvSpPr>
      <xdr:spPr>
        <a:xfrm>
          <a:off x="1968500" y="1791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36830</xdr:rowOff>
    </xdr:from>
    <xdr:to>
      <xdr:col>6</xdr:col>
      <xdr:colOff>38100</xdr:colOff>
      <xdr:row>104</xdr:row>
      <xdr:rowOff>138430</xdr:rowOff>
    </xdr:to>
    <xdr:sp macro="" textlink="">
      <xdr:nvSpPr>
        <xdr:cNvPr id="206" name="フローチャート: 判断 205">
          <a:extLst>
            <a:ext uri="{FF2B5EF4-FFF2-40B4-BE49-F238E27FC236}">
              <a16:creationId xmlns:a16="http://schemas.microsoft.com/office/drawing/2014/main" id="{A7447B5B-6D41-42E7-A0D2-E6B29EFBFEC1}"/>
            </a:ext>
          </a:extLst>
        </xdr:cNvPr>
        <xdr:cNvSpPr/>
      </xdr:nvSpPr>
      <xdr:spPr>
        <a:xfrm>
          <a:off x="1079500" y="1786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07" name="テキスト ボックス 206">
          <a:extLst>
            <a:ext uri="{FF2B5EF4-FFF2-40B4-BE49-F238E27FC236}">
              <a16:creationId xmlns:a16="http://schemas.microsoft.com/office/drawing/2014/main" id="{5E360BB4-4190-4D2B-959B-BED60AD02FC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08" name="テキスト ボックス 207">
          <a:extLst>
            <a:ext uri="{FF2B5EF4-FFF2-40B4-BE49-F238E27FC236}">
              <a16:creationId xmlns:a16="http://schemas.microsoft.com/office/drawing/2014/main" id="{5D5C0600-8AA0-4072-AB33-7B638CBC01A3}"/>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09" name="テキスト ボックス 208">
          <a:extLst>
            <a:ext uri="{FF2B5EF4-FFF2-40B4-BE49-F238E27FC236}">
              <a16:creationId xmlns:a16="http://schemas.microsoft.com/office/drawing/2014/main" id="{7C90D4BC-E583-449C-9691-F80FE5EAF72D}"/>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10" name="テキスト ボックス 209">
          <a:extLst>
            <a:ext uri="{FF2B5EF4-FFF2-40B4-BE49-F238E27FC236}">
              <a16:creationId xmlns:a16="http://schemas.microsoft.com/office/drawing/2014/main" id="{9A598209-81A9-4D93-AA6C-7D485C2B7FB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11" name="テキスト ボックス 210">
          <a:extLst>
            <a:ext uri="{FF2B5EF4-FFF2-40B4-BE49-F238E27FC236}">
              <a16:creationId xmlns:a16="http://schemas.microsoft.com/office/drawing/2014/main" id="{2357730D-3D54-421E-97FC-379E3A6B0B3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100</xdr:row>
      <xdr:rowOff>74386</xdr:rowOff>
    </xdr:from>
    <xdr:to>
      <xdr:col>24</xdr:col>
      <xdr:colOff>114300</xdr:colOff>
      <xdr:row>101</xdr:row>
      <xdr:rowOff>4536</xdr:rowOff>
    </xdr:to>
    <xdr:sp macro="" textlink="">
      <xdr:nvSpPr>
        <xdr:cNvPr id="212" name="楕円 211">
          <a:extLst>
            <a:ext uri="{FF2B5EF4-FFF2-40B4-BE49-F238E27FC236}">
              <a16:creationId xmlns:a16="http://schemas.microsoft.com/office/drawing/2014/main" id="{6D4566D0-C263-43F4-9F53-28281772F2B3}"/>
            </a:ext>
          </a:extLst>
        </xdr:cNvPr>
        <xdr:cNvSpPr/>
      </xdr:nvSpPr>
      <xdr:spPr>
        <a:xfrm>
          <a:off x="4584700" y="17219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99</xdr:row>
      <xdr:rowOff>160763</xdr:rowOff>
    </xdr:from>
    <xdr:ext cx="405111" cy="259045"/>
    <xdr:sp macro="" textlink="">
      <xdr:nvSpPr>
        <xdr:cNvPr id="213" name="【市民会館】&#10;有形固定資産減価償却率該当値テキスト">
          <a:extLst>
            <a:ext uri="{FF2B5EF4-FFF2-40B4-BE49-F238E27FC236}">
              <a16:creationId xmlns:a16="http://schemas.microsoft.com/office/drawing/2014/main" id="{E3D18192-953D-4B82-A191-D21AE4B23E13}"/>
            </a:ext>
          </a:extLst>
        </xdr:cNvPr>
        <xdr:cNvSpPr txBox="1"/>
      </xdr:nvSpPr>
      <xdr:spPr>
        <a:xfrm>
          <a:off x="4673600" y="17134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100</xdr:row>
      <xdr:rowOff>95613</xdr:rowOff>
    </xdr:from>
    <xdr:to>
      <xdr:col>20</xdr:col>
      <xdr:colOff>38100</xdr:colOff>
      <xdr:row>101</xdr:row>
      <xdr:rowOff>25763</xdr:rowOff>
    </xdr:to>
    <xdr:sp macro="" textlink="">
      <xdr:nvSpPr>
        <xdr:cNvPr id="214" name="楕円 213">
          <a:extLst>
            <a:ext uri="{FF2B5EF4-FFF2-40B4-BE49-F238E27FC236}">
              <a16:creationId xmlns:a16="http://schemas.microsoft.com/office/drawing/2014/main" id="{586A94F4-A3C4-458D-823E-0F36EBDAD00E}"/>
            </a:ext>
          </a:extLst>
        </xdr:cNvPr>
        <xdr:cNvSpPr/>
      </xdr:nvSpPr>
      <xdr:spPr>
        <a:xfrm>
          <a:off x="3746500" y="1724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100</xdr:row>
      <xdr:rowOff>125186</xdr:rowOff>
    </xdr:from>
    <xdr:to>
      <xdr:col>24</xdr:col>
      <xdr:colOff>63500</xdr:colOff>
      <xdr:row>100</xdr:row>
      <xdr:rowOff>146413</xdr:rowOff>
    </xdr:to>
    <xdr:cxnSp macro="">
      <xdr:nvCxnSpPr>
        <xdr:cNvPr id="215" name="直線コネクタ 214">
          <a:extLst>
            <a:ext uri="{FF2B5EF4-FFF2-40B4-BE49-F238E27FC236}">
              <a16:creationId xmlns:a16="http://schemas.microsoft.com/office/drawing/2014/main" id="{CE68C58F-7490-4A43-A96B-3ACD2FFA43AC}"/>
            </a:ext>
          </a:extLst>
        </xdr:cNvPr>
        <xdr:cNvCxnSpPr/>
      </xdr:nvCxnSpPr>
      <xdr:spPr>
        <a:xfrm flipV="1">
          <a:off x="3797300" y="17270186"/>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100</xdr:row>
      <xdr:rowOff>44994</xdr:rowOff>
    </xdr:from>
    <xdr:to>
      <xdr:col>15</xdr:col>
      <xdr:colOff>101600</xdr:colOff>
      <xdr:row>100</xdr:row>
      <xdr:rowOff>146594</xdr:rowOff>
    </xdr:to>
    <xdr:sp macro="" textlink="">
      <xdr:nvSpPr>
        <xdr:cNvPr id="216" name="楕円 215">
          <a:extLst>
            <a:ext uri="{FF2B5EF4-FFF2-40B4-BE49-F238E27FC236}">
              <a16:creationId xmlns:a16="http://schemas.microsoft.com/office/drawing/2014/main" id="{A706A60A-F93A-4292-88AB-DD4D7A1BB6B6}"/>
            </a:ext>
          </a:extLst>
        </xdr:cNvPr>
        <xdr:cNvSpPr/>
      </xdr:nvSpPr>
      <xdr:spPr>
        <a:xfrm>
          <a:off x="2857500" y="1718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100</xdr:row>
      <xdr:rowOff>95794</xdr:rowOff>
    </xdr:from>
    <xdr:to>
      <xdr:col>19</xdr:col>
      <xdr:colOff>177800</xdr:colOff>
      <xdr:row>100</xdr:row>
      <xdr:rowOff>146413</xdr:rowOff>
    </xdr:to>
    <xdr:cxnSp macro="">
      <xdr:nvCxnSpPr>
        <xdr:cNvPr id="217" name="直線コネクタ 216">
          <a:extLst>
            <a:ext uri="{FF2B5EF4-FFF2-40B4-BE49-F238E27FC236}">
              <a16:creationId xmlns:a16="http://schemas.microsoft.com/office/drawing/2014/main" id="{FA3F98A5-B70C-4BC2-96F9-F14642B9DF37}"/>
            </a:ext>
          </a:extLst>
        </xdr:cNvPr>
        <xdr:cNvCxnSpPr/>
      </xdr:nvCxnSpPr>
      <xdr:spPr>
        <a:xfrm>
          <a:off x="2908300" y="17240794"/>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77306</xdr:rowOff>
    </xdr:from>
    <xdr:ext cx="405111" cy="259045"/>
    <xdr:sp macro="" textlink="">
      <xdr:nvSpPr>
        <xdr:cNvPr id="218" name="n_1aveValue【市民会館】&#10;有形固定資産減価償却率">
          <a:extLst>
            <a:ext uri="{FF2B5EF4-FFF2-40B4-BE49-F238E27FC236}">
              <a16:creationId xmlns:a16="http://schemas.microsoft.com/office/drawing/2014/main" id="{E0D3FAA1-85D8-49EA-AA26-D921A33306E4}"/>
            </a:ext>
          </a:extLst>
        </xdr:cNvPr>
        <xdr:cNvSpPr txBox="1"/>
      </xdr:nvSpPr>
      <xdr:spPr>
        <a:xfrm>
          <a:off x="35820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31585</xdr:rowOff>
    </xdr:from>
    <xdr:ext cx="405111" cy="259045"/>
    <xdr:sp macro="" textlink="">
      <xdr:nvSpPr>
        <xdr:cNvPr id="219" name="n_2aveValue【市民会館】&#10;有形固定資産減価償却率">
          <a:extLst>
            <a:ext uri="{FF2B5EF4-FFF2-40B4-BE49-F238E27FC236}">
              <a16:creationId xmlns:a16="http://schemas.microsoft.com/office/drawing/2014/main" id="{89AAB3A1-E0D1-40CD-B6DB-16D0C8BAC3E5}"/>
            </a:ext>
          </a:extLst>
        </xdr:cNvPr>
        <xdr:cNvSpPr txBox="1"/>
      </xdr:nvSpPr>
      <xdr:spPr>
        <a:xfrm>
          <a:off x="2705744" y="1803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34126</xdr:rowOff>
    </xdr:from>
    <xdr:ext cx="405111" cy="259045"/>
    <xdr:sp macro="" textlink="">
      <xdr:nvSpPr>
        <xdr:cNvPr id="220" name="n_3aveValue【市民会館】&#10;有形固定資産減価償却率">
          <a:extLst>
            <a:ext uri="{FF2B5EF4-FFF2-40B4-BE49-F238E27FC236}">
              <a16:creationId xmlns:a16="http://schemas.microsoft.com/office/drawing/2014/main" id="{A8D77C5E-82AE-44C0-A45B-659C0FBCB3FC}"/>
            </a:ext>
          </a:extLst>
        </xdr:cNvPr>
        <xdr:cNvSpPr txBox="1"/>
      </xdr:nvSpPr>
      <xdr:spPr>
        <a:xfrm>
          <a:off x="1816744" y="17693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154957</xdr:rowOff>
    </xdr:from>
    <xdr:ext cx="405111" cy="259045"/>
    <xdr:sp macro="" textlink="">
      <xdr:nvSpPr>
        <xdr:cNvPr id="221" name="n_4aveValue【市民会館】&#10;有形固定資産減価償却率">
          <a:extLst>
            <a:ext uri="{FF2B5EF4-FFF2-40B4-BE49-F238E27FC236}">
              <a16:creationId xmlns:a16="http://schemas.microsoft.com/office/drawing/2014/main" id="{17B4E558-C246-4754-883F-9C5A0626BEBA}"/>
            </a:ext>
          </a:extLst>
        </xdr:cNvPr>
        <xdr:cNvSpPr txBox="1"/>
      </xdr:nvSpPr>
      <xdr:spPr>
        <a:xfrm>
          <a:off x="927744" y="1764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42290</xdr:rowOff>
    </xdr:from>
    <xdr:ext cx="405111" cy="259045"/>
    <xdr:sp macro="" textlink="">
      <xdr:nvSpPr>
        <xdr:cNvPr id="222" name="n_1mainValue【市民会館】&#10;有形固定資産減価償却率">
          <a:extLst>
            <a:ext uri="{FF2B5EF4-FFF2-40B4-BE49-F238E27FC236}">
              <a16:creationId xmlns:a16="http://schemas.microsoft.com/office/drawing/2014/main" id="{7938A945-CF26-4CEA-B66A-614E31D478F5}"/>
            </a:ext>
          </a:extLst>
        </xdr:cNvPr>
        <xdr:cNvSpPr txBox="1"/>
      </xdr:nvSpPr>
      <xdr:spPr>
        <a:xfrm>
          <a:off x="3582044" y="17015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71061</xdr:colOff>
      <xdr:row>98</xdr:row>
      <xdr:rowOff>163121</xdr:rowOff>
    </xdr:from>
    <xdr:ext cx="340478" cy="259045"/>
    <xdr:sp macro="" textlink="">
      <xdr:nvSpPr>
        <xdr:cNvPr id="223" name="n_2mainValue【市民会館】&#10;有形固定資産減価償却率">
          <a:extLst>
            <a:ext uri="{FF2B5EF4-FFF2-40B4-BE49-F238E27FC236}">
              <a16:creationId xmlns:a16="http://schemas.microsoft.com/office/drawing/2014/main" id="{8E032DC0-1893-4CCA-B6DB-BAB5052B0113}"/>
            </a:ext>
          </a:extLst>
        </xdr:cNvPr>
        <xdr:cNvSpPr txBox="1"/>
      </xdr:nvSpPr>
      <xdr:spPr>
        <a:xfrm>
          <a:off x="2738061" y="169652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24" name="正方形/長方形 223">
          <a:extLst>
            <a:ext uri="{FF2B5EF4-FFF2-40B4-BE49-F238E27FC236}">
              <a16:creationId xmlns:a16="http://schemas.microsoft.com/office/drawing/2014/main" id="{485F66AB-DE7B-4B36-9B59-5847B1F4CBE3}"/>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25" name="正方形/長方形 224">
          <a:extLst>
            <a:ext uri="{FF2B5EF4-FFF2-40B4-BE49-F238E27FC236}">
              <a16:creationId xmlns:a16="http://schemas.microsoft.com/office/drawing/2014/main" id="{26368F28-32CA-485A-B617-FFBBFC6FB68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26" name="正方形/長方形 225">
          <a:extLst>
            <a:ext uri="{FF2B5EF4-FFF2-40B4-BE49-F238E27FC236}">
              <a16:creationId xmlns:a16="http://schemas.microsoft.com/office/drawing/2014/main" id="{0FE6707F-6913-4220-92B7-145EB4AAEB6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27" name="正方形/長方形 226">
          <a:extLst>
            <a:ext uri="{FF2B5EF4-FFF2-40B4-BE49-F238E27FC236}">
              <a16:creationId xmlns:a16="http://schemas.microsoft.com/office/drawing/2014/main" id="{225CF1FE-B04A-4413-983D-61BA7CA0596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28" name="正方形/長方形 227">
          <a:extLst>
            <a:ext uri="{FF2B5EF4-FFF2-40B4-BE49-F238E27FC236}">
              <a16:creationId xmlns:a16="http://schemas.microsoft.com/office/drawing/2014/main" id="{5CF71843-377A-4B02-9653-2DCE881F4FE7}"/>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29" name="正方形/長方形 228">
          <a:extLst>
            <a:ext uri="{FF2B5EF4-FFF2-40B4-BE49-F238E27FC236}">
              <a16:creationId xmlns:a16="http://schemas.microsoft.com/office/drawing/2014/main" id="{DBB3D890-666C-4C92-8ACF-7E2D2CED606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30" name="正方形/長方形 229">
          <a:extLst>
            <a:ext uri="{FF2B5EF4-FFF2-40B4-BE49-F238E27FC236}">
              <a16:creationId xmlns:a16="http://schemas.microsoft.com/office/drawing/2014/main" id="{CC72EAFC-3C1C-40D2-93B6-7397DD930C3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31" name="正方形/長方形 230">
          <a:extLst>
            <a:ext uri="{FF2B5EF4-FFF2-40B4-BE49-F238E27FC236}">
              <a16:creationId xmlns:a16="http://schemas.microsoft.com/office/drawing/2014/main" id="{CB22C1D5-E4A2-441C-AF8A-AFE0970D89ED}"/>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32" name="テキスト ボックス 231">
          <a:extLst>
            <a:ext uri="{FF2B5EF4-FFF2-40B4-BE49-F238E27FC236}">
              <a16:creationId xmlns:a16="http://schemas.microsoft.com/office/drawing/2014/main" id="{8C9ED051-748D-40FB-90E7-893816AEBCC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33" name="直線コネクタ 232">
          <a:extLst>
            <a:ext uri="{FF2B5EF4-FFF2-40B4-BE49-F238E27FC236}">
              <a16:creationId xmlns:a16="http://schemas.microsoft.com/office/drawing/2014/main" id="{244CB7BB-C62B-4436-A462-8A6270B10919}"/>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234" name="直線コネクタ 233">
          <a:extLst>
            <a:ext uri="{FF2B5EF4-FFF2-40B4-BE49-F238E27FC236}">
              <a16:creationId xmlns:a16="http://schemas.microsoft.com/office/drawing/2014/main" id="{81AFA6EB-C812-4D48-9EA9-C1558E5A0B0F}"/>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235" name="テキスト ボックス 234">
          <a:extLst>
            <a:ext uri="{FF2B5EF4-FFF2-40B4-BE49-F238E27FC236}">
              <a16:creationId xmlns:a16="http://schemas.microsoft.com/office/drawing/2014/main" id="{BC2ACE63-5F8B-4979-8EBB-DC66E55BC19A}"/>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236" name="直線コネクタ 235">
          <a:extLst>
            <a:ext uri="{FF2B5EF4-FFF2-40B4-BE49-F238E27FC236}">
              <a16:creationId xmlns:a16="http://schemas.microsoft.com/office/drawing/2014/main" id="{A3BD7C4F-E972-42F2-973D-819978FAC491}"/>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237" name="テキスト ボックス 236">
          <a:extLst>
            <a:ext uri="{FF2B5EF4-FFF2-40B4-BE49-F238E27FC236}">
              <a16:creationId xmlns:a16="http://schemas.microsoft.com/office/drawing/2014/main" id="{A44F957C-F259-4BCA-A96E-4D5F52C171B3}"/>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238" name="直線コネクタ 237">
          <a:extLst>
            <a:ext uri="{FF2B5EF4-FFF2-40B4-BE49-F238E27FC236}">
              <a16:creationId xmlns:a16="http://schemas.microsoft.com/office/drawing/2014/main" id="{D5305F1B-3F10-4CE9-85A4-77653689BB4D}"/>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239" name="テキスト ボックス 238">
          <a:extLst>
            <a:ext uri="{FF2B5EF4-FFF2-40B4-BE49-F238E27FC236}">
              <a16:creationId xmlns:a16="http://schemas.microsoft.com/office/drawing/2014/main" id="{86C56680-D970-4C71-B19E-05944601C001}"/>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240" name="直線コネクタ 239">
          <a:extLst>
            <a:ext uri="{FF2B5EF4-FFF2-40B4-BE49-F238E27FC236}">
              <a16:creationId xmlns:a16="http://schemas.microsoft.com/office/drawing/2014/main" id="{1EE221BD-16E6-4424-B81B-797E62F0867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241" name="テキスト ボックス 240">
          <a:extLst>
            <a:ext uri="{FF2B5EF4-FFF2-40B4-BE49-F238E27FC236}">
              <a16:creationId xmlns:a16="http://schemas.microsoft.com/office/drawing/2014/main" id="{FE866EB5-0E7E-4A58-B4C1-F59B85692D3B}"/>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242" name="直線コネクタ 241">
          <a:extLst>
            <a:ext uri="{FF2B5EF4-FFF2-40B4-BE49-F238E27FC236}">
              <a16:creationId xmlns:a16="http://schemas.microsoft.com/office/drawing/2014/main" id="{756661AC-BE46-4B4B-BBB3-B2E91F8172C5}"/>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243" name="テキスト ボックス 242">
          <a:extLst>
            <a:ext uri="{FF2B5EF4-FFF2-40B4-BE49-F238E27FC236}">
              <a16:creationId xmlns:a16="http://schemas.microsoft.com/office/drawing/2014/main" id="{3D2CF4F3-50D0-4501-AE96-270BF217699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44" name="直線コネクタ 243">
          <a:extLst>
            <a:ext uri="{FF2B5EF4-FFF2-40B4-BE49-F238E27FC236}">
              <a16:creationId xmlns:a16="http://schemas.microsoft.com/office/drawing/2014/main" id="{948FDB6F-32B0-49EB-B12D-67E108B1830C}"/>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45" name="テキスト ボックス 244">
          <a:extLst>
            <a:ext uri="{FF2B5EF4-FFF2-40B4-BE49-F238E27FC236}">
              <a16:creationId xmlns:a16="http://schemas.microsoft.com/office/drawing/2014/main" id="{1C0B3B6C-1362-4FB5-850D-F6D5233EB77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46" name="【市民会館】&#10;一人当たり面積グラフ枠">
          <a:extLst>
            <a:ext uri="{FF2B5EF4-FFF2-40B4-BE49-F238E27FC236}">
              <a16:creationId xmlns:a16="http://schemas.microsoft.com/office/drawing/2014/main" id="{5F8C4CF0-1A1A-42B4-A774-96D40E69F73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26670</xdr:rowOff>
    </xdr:from>
    <xdr:to>
      <xdr:col>54</xdr:col>
      <xdr:colOff>189865</xdr:colOff>
      <xdr:row>108</xdr:row>
      <xdr:rowOff>141732</xdr:rowOff>
    </xdr:to>
    <xdr:cxnSp macro="">
      <xdr:nvCxnSpPr>
        <xdr:cNvPr id="247" name="直線コネクタ 246">
          <a:extLst>
            <a:ext uri="{FF2B5EF4-FFF2-40B4-BE49-F238E27FC236}">
              <a16:creationId xmlns:a16="http://schemas.microsoft.com/office/drawing/2014/main" id="{91CF7542-04FB-4137-BCA1-AAA7B52638B8}"/>
            </a:ext>
          </a:extLst>
        </xdr:cNvPr>
        <xdr:cNvCxnSpPr/>
      </xdr:nvCxnSpPr>
      <xdr:spPr>
        <a:xfrm flipV="1">
          <a:off x="10476865" y="17343120"/>
          <a:ext cx="0" cy="1315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248" name="【市民会館】&#10;一人当たり面積最小値テキスト">
          <a:extLst>
            <a:ext uri="{FF2B5EF4-FFF2-40B4-BE49-F238E27FC236}">
              <a16:creationId xmlns:a16="http://schemas.microsoft.com/office/drawing/2014/main" id="{BF9AE40F-AFC7-4236-9A2E-1F55452C2B07}"/>
            </a:ext>
          </a:extLst>
        </xdr:cNvPr>
        <xdr:cNvSpPr txBox="1"/>
      </xdr:nvSpPr>
      <xdr:spPr>
        <a:xfrm>
          <a:off x="10515600"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249" name="直線コネクタ 248">
          <a:extLst>
            <a:ext uri="{FF2B5EF4-FFF2-40B4-BE49-F238E27FC236}">
              <a16:creationId xmlns:a16="http://schemas.microsoft.com/office/drawing/2014/main" id="{0668E4CD-B024-44AC-B401-10200D3E3717}"/>
            </a:ext>
          </a:extLst>
        </xdr:cNvPr>
        <xdr:cNvCxnSpPr/>
      </xdr:nvCxnSpPr>
      <xdr:spPr>
        <a:xfrm>
          <a:off x="10388600" y="1865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144797</xdr:rowOff>
    </xdr:from>
    <xdr:ext cx="469744" cy="259045"/>
    <xdr:sp macro="" textlink="">
      <xdr:nvSpPr>
        <xdr:cNvPr id="250" name="【市民会館】&#10;一人当たり面積最大値テキスト">
          <a:extLst>
            <a:ext uri="{FF2B5EF4-FFF2-40B4-BE49-F238E27FC236}">
              <a16:creationId xmlns:a16="http://schemas.microsoft.com/office/drawing/2014/main" id="{C28F765F-C596-44BD-AC87-744CAF4AF11A}"/>
            </a:ext>
          </a:extLst>
        </xdr:cNvPr>
        <xdr:cNvSpPr txBox="1"/>
      </xdr:nvSpPr>
      <xdr:spPr>
        <a:xfrm>
          <a:off x="10515600" y="1711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26670</xdr:rowOff>
    </xdr:from>
    <xdr:to>
      <xdr:col>55</xdr:col>
      <xdr:colOff>88900</xdr:colOff>
      <xdr:row>101</xdr:row>
      <xdr:rowOff>26670</xdr:rowOff>
    </xdr:to>
    <xdr:cxnSp macro="">
      <xdr:nvCxnSpPr>
        <xdr:cNvPr id="251" name="直線コネクタ 250">
          <a:extLst>
            <a:ext uri="{FF2B5EF4-FFF2-40B4-BE49-F238E27FC236}">
              <a16:creationId xmlns:a16="http://schemas.microsoft.com/office/drawing/2014/main" id="{3A1AEBB9-F7B5-4A92-BA9F-43B06444DBBB}"/>
            </a:ext>
          </a:extLst>
        </xdr:cNvPr>
        <xdr:cNvCxnSpPr/>
      </xdr:nvCxnSpPr>
      <xdr:spPr>
        <a:xfrm>
          <a:off x="10388600" y="17343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113555</xdr:rowOff>
    </xdr:from>
    <xdr:ext cx="469744" cy="259045"/>
    <xdr:sp macro="" textlink="">
      <xdr:nvSpPr>
        <xdr:cNvPr id="252" name="【市民会館】&#10;一人当たり面積平均値テキスト">
          <a:extLst>
            <a:ext uri="{FF2B5EF4-FFF2-40B4-BE49-F238E27FC236}">
              <a16:creationId xmlns:a16="http://schemas.microsoft.com/office/drawing/2014/main" id="{2486F8BD-3835-4492-B39C-3228666A58AF}"/>
            </a:ext>
          </a:extLst>
        </xdr:cNvPr>
        <xdr:cNvSpPr txBox="1"/>
      </xdr:nvSpPr>
      <xdr:spPr>
        <a:xfrm>
          <a:off x="10515600" y="182872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135128</xdr:rowOff>
    </xdr:from>
    <xdr:to>
      <xdr:col>55</xdr:col>
      <xdr:colOff>50800</xdr:colOff>
      <xdr:row>107</xdr:row>
      <xdr:rowOff>65278</xdr:rowOff>
    </xdr:to>
    <xdr:sp macro="" textlink="">
      <xdr:nvSpPr>
        <xdr:cNvPr id="253" name="フローチャート: 判断 252">
          <a:extLst>
            <a:ext uri="{FF2B5EF4-FFF2-40B4-BE49-F238E27FC236}">
              <a16:creationId xmlns:a16="http://schemas.microsoft.com/office/drawing/2014/main" id="{1E3C7E93-1900-40AB-9FD6-C68EA758E517}"/>
            </a:ext>
          </a:extLst>
        </xdr:cNvPr>
        <xdr:cNvSpPr/>
      </xdr:nvSpPr>
      <xdr:spPr>
        <a:xfrm>
          <a:off x="10426700" y="1830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142748</xdr:rowOff>
    </xdr:from>
    <xdr:to>
      <xdr:col>50</xdr:col>
      <xdr:colOff>165100</xdr:colOff>
      <xdr:row>107</xdr:row>
      <xdr:rowOff>72898</xdr:rowOff>
    </xdr:to>
    <xdr:sp macro="" textlink="">
      <xdr:nvSpPr>
        <xdr:cNvPr id="254" name="フローチャート: 判断 253">
          <a:extLst>
            <a:ext uri="{FF2B5EF4-FFF2-40B4-BE49-F238E27FC236}">
              <a16:creationId xmlns:a16="http://schemas.microsoft.com/office/drawing/2014/main" id="{C876EAEE-0934-455E-95AB-4B37F6E915B3}"/>
            </a:ext>
          </a:extLst>
        </xdr:cNvPr>
        <xdr:cNvSpPr/>
      </xdr:nvSpPr>
      <xdr:spPr>
        <a:xfrm>
          <a:off x="9588500" y="18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148844</xdr:rowOff>
    </xdr:from>
    <xdr:to>
      <xdr:col>46</xdr:col>
      <xdr:colOff>38100</xdr:colOff>
      <xdr:row>107</xdr:row>
      <xdr:rowOff>78994</xdr:rowOff>
    </xdr:to>
    <xdr:sp macro="" textlink="">
      <xdr:nvSpPr>
        <xdr:cNvPr id="255" name="フローチャート: 判断 254">
          <a:extLst>
            <a:ext uri="{FF2B5EF4-FFF2-40B4-BE49-F238E27FC236}">
              <a16:creationId xmlns:a16="http://schemas.microsoft.com/office/drawing/2014/main" id="{509C17C6-51B8-4B7B-9A06-3C1BD643DE15}"/>
            </a:ext>
          </a:extLst>
        </xdr:cNvPr>
        <xdr:cNvSpPr/>
      </xdr:nvSpPr>
      <xdr:spPr>
        <a:xfrm>
          <a:off x="8699500" y="1832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39115</xdr:rowOff>
    </xdr:from>
    <xdr:to>
      <xdr:col>41</xdr:col>
      <xdr:colOff>101600</xdr:colOff>
      <xdr:row>107</xdr:row>
      <xdr:rowOff>140715</xdr:rowOff>
    </xdr:to>
    <xdr:sp macro="" textlink="">
      <xdr:nvSpPr>
        <xdr:cNvPr id="256" name="フローチャート: 判断 255">
          <a:extLst>
            <a:ext uri="{FF2B5EF4-FFF2-40B4-BE49-F238E27FC236}">
              <a16:creationId xmlns:a16="http://schemas.microsoft.com/office/drawing/2014/main" id="{137ACBE7-7076-4717-B4C3-E26CA06A1C3A}"/>
            </a:ext>
          </a:extLst>
        </xdr:cNvPr>
        <xdr:cNvSpPr/>
      </xdr:nvSpPr>
      <xdr:spPr>
        <a:xfrm>
          <a:off x="7810500" y="18384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13970</xdr:rowOff>
    </xdr:from>
    <xdr:to>
      <xdr:col>36</xdr:col>
      <xdr:colOff>165100</xdr:colOff>
      <xdr:row>107</xdr:row>
      <xdr:rowOff>115570</xdr:rowOff>
    </xdr:to>
    <xdr:sp macro="" textlink="">
      <xdr:nvSpPr>
        <xdr:cNvPr id="257" name="フローチャート: 判断 256">
          <a:extLst>
            <a:ext uri="{FF2B5EF4-FFF2-40B4-BE49-F238E27FC236}">
              <a16:creationId xmlns:a16="http://schemas.microsoft.com/office/drawing/2014/main" id="{6E5BEA0D-9C39-4A91-9939-0BDCE0F0BAEA}"/>
            </a:ext>
          </a:extLst>
        </xdr:cNvPr>
        <xdr:cNvSpPr/>
      </xdr:nvSpPr>
      <xdr:spPr>
        <a:xfrm>
          <a:off x="6921500" y="1835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58" name="テキスト ボックス 257">
          <a:extLst>
            <a:ext uri="{FF2B5EF4-FFF2-40B4-BE49-F238E27FC236}">
              <a16:creationId xmlns:a16="http://schemas.microsoft.com/office/drawing/2014/main" id="{89FF28D7-F285-4452-B8A2-399715C6583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59" name="テキスト ボックス 258">
          <a:extLst>
            <a:ext uri="{FF2B5EF4-FFF2-40B4-BE49-F238E27FC236}">
              <a16:creationId xmlns:a16="http://schemas.microsoft.com/office/drawing/2014/main" id="{F6DEC9EA-4472-42CD-8DA5-56DC8F5EE7E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60" name="テキスト ボックス 259">
          <a:extLst>
            <a:ext uri="{FF2B5EF4-FFF2-40B4-BE49-F238E27FC236}">
              <a16:creationId xmlns:a16="http://schemas.microsoft.com/office/drawing/2014/main" id="{3B75C6C4-F1A2-415C-A3CD-EC966295260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61" name="テキスト ボックス 260">
          <a:extLst>
            <a:ext uri="{FF2B5EF4-FFF2-40B4-BE49-F238E27FC236}">
              <a16:creationId xmlns:a16="http://schemas.microsoft.com/office/drawing/2014/main" id="{68DC8178-0EC1-4514-A931-06CC426E2AE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62" name="テキスト ボックス 261">
          <a:extLst>
            <a:ext uri="{FF2B5EF4-FFF2-40B4-BE49-F238E27FC236}">
              <a16:creationId xmlns:a16="http://schemas.microsoft.com/office/drawing/2014/main" id="{EFDA83F6-75B7-4E0F-A94E-8C92AC9E4DEA}"/>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142748</xdr:rowOff>
    </xdr:from>
    <xdr:to>
      <xdr:col>55</xdr:col>
      <xdr:colOff>50800</xdr:colOff>
      <xdr:row>106</xdr:row>
      <xdr:rowOff>72898</xdr:rowOff>
    </xdr:to>
    <xdr:sp macro="" textlink="">
      <xdr:nvSpPr>
        <xdr:cNvPr id="263" name="楕円 262">
          <a:extLst>
            <a:ext uri="{FF2B5EF4-FFF2-40B4-BE49-F238E27FC236}">
              <a16:creationId xmlns:a16="http://schemas.microsoft.com/office/drawing/2014/main" id="{117C749C-9367-45D3-A6F7-A09BCC52FB96}"/>
            </a:ext>
          </a:extLst>
        </xdr:cNvPr>
        <xdr:cNvSpPr/>
      </xdr:nvSpPr>
      <xdr:spPr>
        <a:xfrm>
          <a:off x="10426700" y="18144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165625</xdr:rowOff>
    </xdr:from>
    <xdr:ext cx="469744" cy="259045"/>
    <xdr:sp macro="" textlink="">
      <xdr:nvSpPr>
        <xdr:cNvPr id="264" name="【市民会館】&#10;一人当たり面積該当値テキスト">
          <a:extLst>
            <a:ext uri="{FF2B5EF4-FFF2-40B4-BE49-F238E27FC236}">
              <a16:creationId xmlns:a16="http://schemas.microsoft.com/office/drawing/2014/main" id="{B9DB0E69-0A73-4866-8E3E-20178CDB8F9C}"/>
            </a:ext>
          </a:extLst>
        </xdr:cNvPr>
        <xdr:cNvSpPr txBox="1"/>
      </xdr:nvSpPr>
      <xdr:spPr>
        <a:xfrm>
          <a:off x="10515600" y="17996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156463</xdr:rowOff>
    </xdr:from>
    <xdr:to>
      <xdr:col>50</xdr:col>
      <xdr:colOff>165100</xdr:colOff>
      <xdr:row>106</xdr:row>
      <xdr:rowOff>86613</xdr:rowOff>
    </xdr:to>
    <xdr:sp macro="" textlink="">
      <xdr:nvSpPr>
        <xdr:cNvPr id="265" name="楕円 264">
          <a:extLst>
            <a:ext uri="{FF2B5EF4-FFF2-40B4-BE49-F238E27FC236}">
              <a16:creationId xmlns:a16="http://schemas.microsoft.com/office/drawing/2014/main" id="{12F84714-ED38-4267-BB6E-ACE202A3DCB1}"/>
            </a:ext>
          </a:extLst>
        </xdr:cNvPr>
        <xdr:cNvSpPr/>
      </xdr:nvSpPr>
      <xdr:spPr>
        <a:xfrm>
          <a:off x="9588500" y="18158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22098</xdr:rowOff>
    </xdr:from>
    <xdr:to>
      <xdr:col>55</xdr:col>
      <xdr:colOff>0</xdr:colOff>
      <xdr:row>106</xdr:row>
      <xdr:rowOff>35813</xdr:rowOff>
    </xdr:to>
    <xdr:cxnSp macro="">
      <xdr:nvCxnSpPr>
        <xdr:cNvPr id="266" name="直線コネクタ 265">
          <a:extLst>
            <a:ext uri="{FF2B5EF4-FFF2-40B4-BE49-F238E27FC236}">
              <a16:creationId xmlns:a16="http://schemas.microsoft.com/office/drawing/2014/main" id="{E1000DF9-4F85-4FEE-A31C-97A916F5C7B7}"/>
            </a:ext>
          </a:extLst>
        </xdr:cNvPr>
        <xdr:cNvCxnSpPr/>
      </xdr:nvCxnSpPr>
      <xdr:spPr>
        <a:xfrm flipV="1">
          <a:off x="9639300" y="18195798"/>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170180</xdr:rowOff>
    </xdr:from>
    <xdr:to>
      <xdr:col>46</xdr:col>
      <xdr:colOff>38100</xdr:colOff>
      <xdr:row>106</xdr:row>
      <xdr:rowOff>100330</xdr:rowOff>
    </xdr:to>
    <xdr:sp macro="" textlink="">
      <xdr:nvSpPr>
        <xdr:cNvPr id="267" name="楕円 266">
          <a:extLst>
            <a:ext uri="{FF2B5EF4-FFF2-40B4-BE49-F238E27FC236}">
              <a16:creationId xmlns:a16="http://schemas.microsoft.com/office/drawing/2014/main" id="{45B82587-141E-49D4-A8D0-23CEEA9725FA}"/>
            </a:ext>
          </a:extLst>
        </xdr:cNvPr>
        <xdr:cNvSpPr/>
      </xdr:nvSpPr>
      <xdr:spPr>
        <a:xfrm>
          <a:off x="8699500" y="1817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35813</xdr:rowOff>
    </xdr:from>
    <xdr:to>
      <xdr:col>50</xdr:col>
      <xdr:colOff>114300</xdr:colOff>
      <xdr:row>106</xdr:row>
      <xdr:rowOff>49530</xdr:rowOff>
    </xdr:to>
    <xdr:cxnSp macro="">
      <xdr:nvCxnSpPr>
        <xdr:cNvPr id="268" name="直線コネクタ 267">
          <a:extLst>
            <a:ext uri="{FF2B5EF4-FFF2-40B4-BE49-F238E27FC236}">
              <a16:creationId xmlns:a16="http://schemas.microsoft.com/office/drawing/2014/main" id="{8497836C-3CF2-4EBD-A416-D0302E92B16C}"/>
            </a:ext>
          </a:extLst>
        </xdr:cNvPr>
        <xdr:cNvCxnSpPr/>
      </xdr:nvCxnSpPr>
      <xdr:spPr>
        <a:xfrm flipV="1">
          <a:off x="8750300" y="18209513"/>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64025</xdr:rowOff>
    </xdr:from>
    <xdr:ext cx="469744" cy="259045"/>
    <xdr:sp macro="" textlink="">
      <xdr:nvSpPr>
        <xdr:cNvPr id="269" name="n_1aveValue【市民会館】&#10;一人当たり面積">
          <a:extLst>
            <a:ext uri="{FF2B5EF4-FFF2-40B4-BE49-F238E27FC236}">
              <a16:creationId xmlns:a16="http://schemas.microsoft.com/office/drawing/2014/main" id="{01CAB333-FBDA-4561-87A0-1E31F94BD284}"/>
            </a:ext>
          </a:extLst>
        </xdr:cNvPr>
        <xdr:cNvSpPr txBox="1"/>
      </xdr:nvSpPr>
      <xdr:spPr>
        <a:xfrm>
          <a:off x="9391727" y="1840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70121</xdr:rowOff>
    </xdr:from>
    <xdr:ext cx="469744" cy="259045"/>
    <xdr:sp macro="" textlink="">
      <xdr:nvSpPr>
        <xdr:cNvPr id="270" name="n_2aveValue【市民会館】&#10;一人当たり面積">
          <a:extLst>
            <a:ext uri="{FF2B5EF4-FFF2-40B4-BE49-F238E27FC236}">
              <a16:creationId xmlns:a16="http://schemas.microsoft.com/office/drawing/2014/main" id="{B9F0870C-EB20-49CF-94C9-31FD258B6444}"/>
            </a:ext>
          </a:extLst>
        </xdr:cNvPr>
        <xdr:cNvSpPr txBox="1"/>
      </xdr:nvSpPr>
      <xdr:spPr>
        <a:xfrm>
          <a:off x="8515427" y="184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157242</xdr:rowOff>
    </xdr:from>
    <xdr:ext cx="469744" cy="259045"/>
    <xdr:sp macro="" textlink="">
      <xdr:nvSpPr>
        <xdr:cNvPr id="271" name="n_3aveValue【市民会館】&#10;一人当たり面積">
          <a:extLst>
            <a:ext uri="{FF2B5EF4-FFF2-40B4-BE49-F238E27FC236}">
              <a16:creationId xmlns:a16="http://schemas.microsoft.com/office/drawing/2014/main" id="{EA872E01-AB3F-4999-B3DF-F7DABA088084}"/>
            </a:ext>
          </a:extLst>
        </xdr:cNvPr>
        <xdr:cNvSpPr txBox="1"/>
      </xdr:nvSpPr>
      <xdr:spPr>
        <a:xfrm>
          <a:off x="7626427" y="1815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132097</xdr:rowOff>
    </xdr:from>
    <xdr:ext cx="469744" cy="259045"/>
    <xdr:sp macro="" textlink="">
      <xdr:nvSpPr>
        <xdr:cNvPr id="272" name="n_4aveValue【市民会館】&#10;一人当たり面積">
          <a:extLst>
            <a:ext uri="{FF2B5EF4-FFF2-40B4-BE49-F238E27FC236}">
              <a16:creationId xmlns:a16="http://schemas.microsoft.com/office/drawing/2014/main" id="{4A50C292-9280-417F-BBAC-12FB2C2E64F2}"/>
            </a:ext>
          </a:extLst>
        </xdr:cNvPr>
        <xdr:cNvSpPr txBox="1"/>
      </xdr:nvSpPr>
      <xdr:spPr>
        <a:xfrm>
          <a:off x="6737427" y="18134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103140</xdr:rowOff>
    </xdr:from>
    <xdr:ext cx="469744" cy="259045"/>
    <xdr:sp macro="" textlink="">
      <xdr:nvSpPr>
        <xdr:cNvPr id="273" name="n_1mainValue【市民会館】&#10;一人当たり面積">
          <a:extLst>
            <a:ext uri="{FF2B5EF4-FFF2-40B4-BE49-F238E27FC236}">
              <a16:creationId xmlns:a16="http://schemas.microsoft.com/office/drawing/2014/main" id="{6F29C6FE-E6AA-4615-AD64-2491AB6EE2D6}"/>
            </a:ext>
          </a:extLst>
        </xdr:cNvPr>
        <xdr:cNvSpPr txBox="1"/>
      </xdr:nvSpPr>
      <xdr:spPr>
        <a:xfrm>
          <a:off x="9391727" y="17933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116857</xdr:rowOff>
    </xdr:from>
    <xdr:ext cx="469744" cy="259045"/>
    <xdr:sp macro="" textlink="">
      <xdr:nvSpPr>
        <xdr:cNvPr id="274" name="n_2mainValue【市民会館】&#10;一人当たり面積">
          <a:extLst>
            <a:ext uri="{FF2B5EF4-FFF2-40B4-BE49-F238E27FC236}">
              <a16:creationId xmlns:a16="http://schemas.microsoft.com/office/drawing/2014/main" id="{2009FA85-22D7-4245-ADE3-E1A04F1D2FAF}"/>
            </a:ext>
          </a:extLst>
        </xdr:cNvPr>
        <xdr:cNvSpPr txBox="1"/>
      </xdr:nvSpPr>
      <xdr:spPr>
        <a:xfrm>
          <a:off x="8515427" y="1794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275" name="正方形/長方形 274">
          <a:extLst>
            <a:ext uri="{FF2B5EF4-FFF2-40B4-BE49-F238E27FC236}">
              <a16:creationId xmlns:a16="http://schemas.microsoft.com/office/drawing/2014/main" id="{FD73CB21-672B-4C0D-AE8F-1A08E47C80D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76" name="正方形/長方形 275">
          <a:extLst>
            <a:ext uri="{FF2B5EF4-FFF2-40B4-BE49-F238E27FC236}">
              <a16:creationId xmlns:a16="http://schemas.microsoft.com/office/drawing/2014/main" id="{E3CD7CB8-C627-4306-8DF5-B750BDEEEED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77" name="正方形/長方形 276">
          <a:extLst>
            <a:ext uri="{FF2B5EF4-FFF2-40B4-BE49-F238E27FC236}">
              <a16:creationId xmlns:a16="http://schemas.microsoft.com/office/drawing/2014/main" id="{B3BD653A-1F9D-4284-A50C-A3488F1D201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78" name="正方形/長方形 277">
          <a:extLst>
            <a:ext uri="{FF2B5EF4-FFF2-40B4-BE49-F238E27FC236}">
              <a16:creationId xmlns:a16="http://schemas.microsoft.com/office/drawing/2014/main" id="{FC13AD8A-97A1-4F84-8741-7E55D1F4E85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79" name="正方形/長方形 278">
          <a:extLst>
            <a:ext uri="{FF2B5EF4-FFF2-40B4-BE49-F238E27FC236}">
              <a16:creationId xmlns:a16="http://schemas.microsoft.com/office/drawing/2014/main" id="{AF54C94B-AD3D-4031-8996-3ABDA7EE746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80" name="正方形/長方形 279">
          <a:extLst>
            <a:ext uri="{FF2B5EF4-FFF2-40B4-BE49-F238E27FC236}">
              <a16:creationId xmlns:a16="http://schemas.microsoft.com/office/drawing/2014/main" id="{B902230C-B0AE-48D6-8BB9-011826202C3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81" name="正方形/長方形 280">
          <a:extLst>
            <a:ext uri="{FF2B5EF4-FFF2-40B4-BE49-F238E27FC236}">
              <a16:creationId xmlns:a16="http://schemas.microsoft.com/office/drawing/2014/main" id="{8493B4EE-DDC3-4D02-A7B6-F532A41539B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82" name="正方形/長方形 281">
          <a:extLst>
            <a:ext uri="{FF2B5EF4-FFF2-40B4-BE49-F238E27FC236}">
              <a16:creationId xmlns:a16="http://schemas.microsoft.com/office/drawing/2014/main" id="{F42692FB-28C5-4462-8340-DC08701C0CB7}"/>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83" name="正方形/長方形 282">
          <a:extLst>
            <a:ext uri="{FF2B5EF4-FFF2-40B4-BE49-F238E27FC236}">
              <a16:creationId xmlns:a16="http://schemas.microsoft.com/office/drawing/2014/main" id="{70F22337-7426-4F07-B35B-7B1FDE97877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84" name="正方形/長方形 283">
          <a:extLst>
            <a:ext uri="{FF2B5EF4-FFF2-40B4-BE49-F238E27FC236}">
              <a16:creationId xmlns:a16="http://schemas.microsoft.com/office/drawing/2014/main" id="{73C0A848-0037-422A-AE99-8B378C8C475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85" name="正方形/長方形 284">
          <a:extLst>
            <a:ext uri="{FF2B5EF4-FFF2-40B4-BE49-F238E27FC236}">
              <a16:creationId xmlns:a16="http://schemas.microsoft.com/office/drawing/2014/main" id="{3F5E01D6-BC1B-4FBC-A995-D886A9EC2F13}"/>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86" name="正方形/長方形 285">
          <a:extLst>
            <a:ext uri="{FF2B5EF4-FFF2-40B4-BE49-F238E27FC236}">
              <a16:creationId xmlns:a16="http://schemas.microsoft.com/office/drawing/2014/main" id="{ED9EA7F1-FC21-40D4-81A5-E47FD1685CEE}"/>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87" name="正方形/長方形 286">
          <a:extLst>
            <a:ext uri="{FF2B5EF4-FFF2-40B4-BE49-F238E27FC236}">
              <a16:creationId xmlns:a16="http://schemas.microsoft.com/office/drawing/2014/main" id="{E614C202-114B-4BC0-8A83-3929A930257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88" name="正方形/長方形 287">
          <a:extLst>
            <a:ext uri="{FF2B5EF4-FFF2-40B4-BE49-F238E27FC236}">
              <a16:creationId xmlns:a16="http://schemas.microsoft.com/office/drawing/2014/main" id="{CD02501B-CE4A-4E8C-AE5B-846FE930F9C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89" name="正方形/長方形 288">
          <a:extLst>
            <a:ext uri="{FF2B5EF4-FFF2-40B4-BE49-F238E27FC236}">
              <a16:creationId xmlns:a16="http://schemas.microsoft.com/office/drawing/2014/main" id="{6B80A638-36FA-4F65-B8AD-AC890E6A4EA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90" name="正方形/長方形 289">
          <a:extLst>
            <a:ext uri="{FF2B5EF4-FFF2-40B4-BE49-F238E27FC236}">
              <a16:creationId xmlns:a16="http://schemas.microsoft.com/office/drawing/2014/main" id="{040408EA-1430-4A84-A3AE-1C37BAED65EA}"/>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91" name="正方形/長方形 290">
          <a:extLst>
            <a:ext uri="{FF2B5EF4-FFF2-40B4-BE49-F238E27FC236}">
              <a16:creationId xmlns:a16="http://schemas.microsoft.com/office/drawing/2014/main" id="{460CD20D-758D-4CD1-A2BB-57DBB1C22EB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92" name="正方形/長方形 291">
          <a:extLst>
            <a:ext uri="{FF2B5EF4-FFF2-40B4-BE49-F238E27FC236}">
              <a16:creationId xmlns:a16="http://schemas.microsoft.com/office/drawing/2014/main" id="{ACCDD0E5-7D51-481A-8943-DB2A80E2672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93" name="正方形/長方形 292">
          <a:extLst>
            <a:ext uri="{FF2B5EF4-FFF2-40B4-BE49-F238E27FC236}">
              <a16:creationId xmlns:a16="http://schemas.microsoft.com/office/drawing/2014/main" id="{2E102662-1DEF-4239-93C1-AD3242558AC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94" name="正方形/長方形 293">
          <a:extLst>
            <a:ext uri="{FF2B5EF4-FFF2-40B4-BE49-F238E27FC236}">
              <a16:creationId xmlns:a16="http://schemas.microsoft.com/office/drawing/2014/main" id="{4E6B71E7-DF3D-4C66-8064-530875F3B2C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95" name="正方形/長方形 294">
          <a:extLst>
            <a:ext uri="{FF2B5EF4-FFF2-40B4-BE49-F238E27FC236}">
              <a16:creationId xmlns:a16="http://schemas.microsoft.com/office/drawing/2014/main" id="{FA086074-1EDA-44B7-9399-14AD5D100E9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96" name="正方形/長方形 295">
          <a:extLst>
            <a:ext uri="{FF2B5EF4-FFF2-40B4-BE49-F238E27FC236}">
              <a16:creationId xmlns:a16="http://schemas.microsoft.com/office/drawing/2014/main" id="{D78F9248-9729-4A49-A786-4EEBD45BACB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97" name="正方形/長方形 296">
          <a:extLst>
            <a:ext uri="{FF2B5EF4-FFF2-40B4-BE49-F238E27FC236}">
              <a16:creationId xmlns:a16="http://schemas.microsoft.com/office/drawing/2014/main" id="{722A6B56-26F1-4BDD-9D92-90E57F75051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98" name="正方形/長方形 297">
          <a:extLst>
            <a:ext uri="{FF2B5EF4-FFF2-40B4-BE49-F238E27FC236}">
              <a16:creationId xmlns:a16="http://schemas.microsoft.com/office/drawing/2014/main" id="{DF95D9A6-2822-4949-9670-7C3973DF433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99" name="テキスト ボックス 298">
          <a:extLst>
            <a:ext uri="{FF2B5EF4-FFF2-40B4-BE49-F238E27FC236}">
              <a16:creationId xmlns:a16="http://schemas.microsoft.com/office/drawing/2014/main" id="{E228405E-260E-4B60-9827-58E0515E58A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00" name="直線コネクタ 299">
          <a:extLst>
            <a:ext uri="{FF2B5EF4-FFF2-40B4-BE49-F238E27FC236}">
              <a16:creationId xmlns:a16="http://schemas.microsoft.com/office/drawing/2014/main" id="{3BC59843-6E91-4736-810F-33439BBD571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301" name="テキスト ボックス 300">
          <a:extLst>
            <a:ext uri="{FF2B5EF4-FFF2-40B4-BE49-F238E27FC236}">
              <a16:creationId xmlns:a16="http://schemas.microsoft.com/office/drawing/2014/main" id="{ED920A7C-29A2-4C2E-872C-323F08651F9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302" name="直線コネクタ 301">
          <a:extLst>
            <a:ext uri="{FF2B5EF4-FFF2-40B4-BE49-F238E27FC236}">
              <a16:creationId xmlns:a16="http://schemas.microsoft.com/office/drawing/2014/main" id="{4F08DEB3-C3A6-412B-93B1-AB715A838C9C}"/>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303" name="テキスト ボックス 302">
          <a:extLst>
            <a:ext uri="{FF2B5EF4-FFF2-40B4-BE49-F238E27FC236}">
              <a16:creationId xmlns:a16="http://schemas.microsoft.com/office/drawing/2014/main" id="{A2491462-5758-403F-BB3D-EF22C5E2063E}"/>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304" name="直線コネクタ 303">
          <a:extLst>
            <a:ext uri="{FF2B5EF4-FFF2-40B4-BE49-F238E27FC236}">
              <a16:creationId xmlns:a16="http://schemas.microsoft.com/office/drawing/2014/main" id="{627C4663-3CBE-4C51-AAE7-FB6743A42D5B}"/>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305" name="テキスト ボックス 304">
          <a:extLst>
            <a:ext uri="{FF2B5EF4-FFF2-40B4-BE49-F238E27FC236}">
              <a16:creationId xmlns:a16="http://schemas.microsoft.com/office/drawing/2014/main" id="{D78098B5-4226-4CEF-A5C1-B8D5E6DCA449}"/>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306" name="直線コネクタ 305">
          <a:extLst>
            <a:ext uri="{FF2B5EF4-FFF2-40B4-BE49-F238E27FC236}">
              <a16:creationId xmlns:a16="http://schemas.microsoft.com/office/drawing/2014/main" id="{30D837E4-CAB8-4C41-A4F4-D384B46471A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307" name="テキスト ボックス 306">
          <a:extLst>
            <a:ext uri="{FF2B5EF4-FFF2-40B4-BE49-F238E27FC236}">
              <a16:creationId xmlns:a16="http://schemas.microsoft.com/office/drawing/2014/main" id="{4E034DA3-127D-46AC-A6C5-583CDD834068}"/>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308" name="直線コネクタ 307">
          <a:extLst>
            <a:ext uri="{FF2B5EF4-FFF2-40B4-BE49-F238E27FC236}">
              <a16:creationId xmlns:a16="http://schemas.microsoft.com/office/drawing/2014/main" id="{9FBD7AC6-1CF9-4DDE-9DEE-7C704E48E7F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309" name="テキスト ボックス 308">
          <a:extLst>
            <a:ext uri="{FF2B5EF4-FFF2-40B4-BE49-F238E27FC236}">
              <a16:creationId xmlns:a16="http://schemas.microsoft.com/office/drawing/2014/main" id="{6D1A2320-2562-48F7-B7FA-46C88AEB51CB}"/>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310" name="直線コネクタ 309">
          <a:extLst>
            <a:ext uri="{FF2B5EF4-FFF2-40B4-BE49-F238E27FC236}">
              <a16:creationId xmlns:a16="http://schemas.microsoft.com/office/drawing/2014/main" id="{B6D2505B-96C9-47A4-AD17-54D52153A04E}"/>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311" name="テキスト ボックス 310">
          <a:extLst>
            <a:ext uri="{FF2B5EF4-FFF2-40B4-BE49-F238E27FC236}">
              <a16:creationId xmlns:a16="http://schemas.microsoft.com/office/drawing/2014/main" id="{7B7A348E-B7AD-4FD4-8F11-504F3294CFAA}"/>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312" name="直線コネクタ 311">
          <a:extLst>
            <a:ext uri="{FF2B5EF4-FFF2-40B4-BE49-F238E27FC236}">
              <a16:creationId xmlns:a16="http://schemas.microsoft.com/office/drawing/2014/main" id="{F33A5B82-9CED-4D5F-9785-CAB097F7A1E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313" name="テキスト ボックス 312">
          <a:extLst>
            <a:ext uri="{FF2B5EF4-FFF2-40B4-BE49-F238E27FC236}">
              <a16:creationId xmlns:a16="http://schemas.microsoft.com/office/drawing/2014/main" id="{0A8C7AA8-0C1F-4314-BD44-31E19F818E12}"/>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14" name="直線コネクタ 313">
          <a:extLst>
            <a:ext uri="{FF2B5EF4-FFF2-40B4-BE49-F238E27FC236}">
              <a16:creationId xmlns:a16="http://schemas.microsoft.com/office/drawing/2014/main" id="{DE9339C9-1E2D-4B4B-B638-B2A3BD69814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315" name="【保健センター・保健所】&#10;有形固定資産減価償却率グラフ枠">
          <a:extLst>
            <a:ext uri="{FF2B5EF4-FFF2-40B4-BE49-F238E27FC236}">
              <a16:creationId xmlns:a16="http://schemas.microsoft.com/office/drawing/2014/main" id="{5E997DEE-E129-4914-AE3A-10A4AD6E03C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11430</xdr:rowOff>
    </xdr:from>
    <xdr:to>
      <xdr:col>85</xdr:col>
      <xdr:colOff>126364</xdr:colOff>
      <xdr:row>64</xdr:row>
      <xdr:rowOff>83276</xdr:rowOff>
    </xdr:to>
    <xdr:cxnSp macro="">
      <xdr:nvCxnSpPr>
        <xdr:cNvPr id="316" name="直線コネクタ 315">
          <a:extLst>
            <a:ext uri="{FF2B5EF4-FFF2-40B4-BE49-F238E27FC236}">
              <a16:creationId xmlns:a16="http://schemas.microsoft.com/office/drawing/2014/main" id="{C6CD263A-E0FF-41A5-9537-55F183C70D7D}"/>
            </a:ext>
          </a:extLst>
        </xdr:cNvPr>
        <xdr:cNvCxnSpPr/>
      </xdr:nvCxnSpPr>
      <xdr:spPr>
        <a:xfrm flipV="1">
          <a:off x="16318864" y="9612630"/>
          <a:ext cx="0" cy="1443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87103</xdr:rowOff>
    </xdr:from>
    <xdr:ext cx="405111" cy="259045"/>
    <xdr:sp macro="" textlink="">
      <xdr:nvSpPr>
        <xdr:cNvPr id="317" name="【保健センター・保健所】&#10;有形固定資産減価償却率最小値テキスト">
          <a:extLst>
            <a:ext uri="{FF2B5EF4-FFF2-40B4-BE49-F238E27FC236}">
              <a16:creationId xmlns:a16="http://schemas.microsoft.com/office/drawing/2014/main" id="{848C34BE-5E5A-41BE-9315-68A84E1665E8}"/>
            </a:ext>
          </a:extLst>
        </xdr:cNvPr>
        <xdr:cNvSpPr txBox="1"/>
      </xdr:nvSpPr>
      <xdr:spPr>
        <a:xfrm>
          <a:off x="16357600" y="1105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83276</xdr:rowOff>
    </xdr:from>
    <xdr:to>
      <xdr:col>86</xdr:col>
      <xdr:colOff>25400</xdr:colOff>
      <xdr:row>64</xdr:row>
      <xdr:rowOff>83276</xdr:rowOff>
    </xdr:to>
    <xdr:cxnSp macro="">
      <xdr:nvCxnSpPr>
        <xdr:cNvPr id="318" name="直線コネクタ 317">
          <a:extLst>
            <a:ext uri="{FF2B5EF4-FFF2-40B4-BE49-F238E27FC236}">
              <a16:creationId xmlns:a16="http://schemas.microsoft.com/office/drawing/2014/main" id="{5E0691B0-D799-4753-A0D3-2C81F84E5A5D}"/>
            </a:ext>
          </a:extLst>
        </xdr:cNvPr>
        <xdr:cNvCxnSpPr/>
      </xdr:nvCxnSpPr>
      <xdr:spPr>
        <a:xfrm>
          <a:off x="16230600" y="1105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129557</xdr:rowOff>
    </xdr:from>
    <xdr:ext cx="340478" cy="259045"/>
    <xdr:sp macro="" textlink="">
      <xdr:nvSpPr>
        <xdr:cNvPr id="319" name="【保健センター・保健所】&#10;有形固定資産減価償却率最大値テキスト">
          <a:extLst>
            <a:ext uri="{FF2B5EF4-FFF2-40B4-BE49-F238E27FC236}">
              <a16:creationId xmlns:a16="http://schemas.microsoft.com/office/drawing/2014/main" id="{48A67454-5002-452C-AA79-E43B8712C0FA}"/>
            </a:ext>
          </a:extLst>
        </xdr:cNvPr>
        <xdr:cNvSpPr txBox="1"/>
      </xdr:nvSpPr>
      <xdr:spPr>
        <a:xfrm>
          <a:off x="16357600" y="93878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11430</xdr:rowOff>
    </xdr:from>
    <xdr:to>
      <xdr:col>86</xdr:col>
      <xdr:colOff>25400</xdr:colOff>
      <xdr:row>56</xdr:row>
      <xdr:rowOff>11430</xdr:rowOff>
    </xdr:to>
    <xdr:cxnSp macro="">
      <xdr:nvCxnSpPr>
        <xdr:cNvPr id="320" name="直線コネクタ 319">
          <a:extLst>
            <a:ext uri="{FF2B5EF4-FFF2-40B4-BE49-F238E27FC236}">
              <a16:creationId xmlns:a16="http://schemas.microsoft.com/office/drawing/2014/main" id="{DCAC8BA6-C6F1-489A-980F-538080378057}"/>
            </a:ext>
          </a:extLst>
        </xdr:cNvPr>
        <xdr:cNvCxnSpPr/>
      </xdr:nvCxnSpPr>
      <xdr:spPr>
        <a:xfrm>
          <a:off x="16230600" y="961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170923</xdr:rowOff>
    </xdr:from>
    <xdr:ext cx="405111" cy="259045"/>
    <xdr:sp macro="" textlink="">
      <xdr:nvSpPr>
        <xdr:cNvPr id="321" name="【保健センター・保健所】&#10;有形固定資産減価償却率平均値テキスト">
          <a:extLst>
            <a:ext uri="{FF2B5EF4-FFF2-40B4-BE49-F238E27FC236}">
              <a16:creationId xmlns:a16="http://schemas.microsoft.com/office/drawing/2014/main" id="{4A0851C9-97D7-41B7-9EBA-5B21F97E5354}"/>
            </a:ext>
          </a:extLst>
        </xdr:cNvPr>
        <xdr:cNvSpPr txBox="1"/>
      </xdr:nvSpPr>
      <xdr:spPr>
        <a:xfrm>
          <a:off x="16357600" y="102864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21046</xdr:rowOff>
    </xdr:from>
    <xdr:to>
      <xdr:col>85</xdr:col>
      <xdr:colOff>177800</xdr:colOff>
      <xdr:row>60</xdr:row>
      <xdr:rowOff>122646</xdr:rowOff>
    </xdr:to>
    <xdr:sp macro="" textlink="">
      <xdr:nvSpPr>
        <xdr:cNvPr id="322" name="フローチャート: 判断 321">
          <a:extLst>
            <a:ext uri="{FF2B5EF4-FFF2-40B4-BE49-F238E27FC236}">
              <a16:creationId xmlns:a16="http://schemas.microsoft.com/office/drawing/2014/main" id="{FCC9E17A-04E1-442A-A9A0-EC4774CED7C7}"/>
            </a:ext>
          </a:extLst>
        </xdr:cNvPr>
        <xdr:cNvSpPr/>
      </xdr:nvSpPr>
      <xdr:spPr>
        <a:xfrm>
          <a:off x="162687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323" name="フローチャート: 判断 322">
          <a:extLst>
            <a:ext uri="{FF2B5EF4-FFF2-40B4-BE49-F238E27FC236}">
              <a16:creationId xmlns:a16="http://schemas.microsoft.com/office/drawing/2014/main" id="{77F3EC4E-680D-48A6-8AB5-6B11E6358348}"/>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136978</xdr:rowOff>
    </xdr:from>
    <xdr:to>
      <xdr:col>76</xdr:col>
      <xdr:colOff>165100</xdr:colOff>
      <xdr:row>60</xdr:row>
      <xdr:rowOff>67128</xdr:rowOff>
    </xdr:to>
    <xdr:sp macro="" textlink="">
      <xdr:nvSpPr>
        <xdr:cNvPr id="324" name="フローチャート: 判断 323">
          <a:extLst>
            <a:ext uri="{FF2B5EF4-FFF2-40B4-BE49-F238E27FC236}">
              <a16:creationId xmlns:a16="http://schemas.microsoft.com/office/drawing/2014/main" id="{C559418E-9836-420F-AF26-A5F485C9B551}"/>
            </a:ext>
          </a:extLst>
        </xdr:cNvPr>
        <xdr:cNvSpPr/>
      </xdr:nvSpPr>
      <xdr:spPr>
        <a:xfrm>
          <a:off x="14541500" y="1025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120650</xdr:rowOff>
    </xdr:from>
    <xdr:to>
      <xdr:col>72</xdr:col>
      <xdr:colOff>38100</xdr:colOff>
      <xdr:row>60</xdr:row>
      <xdr:rowOff>50800</xdr:rowOff>
    </xdr:to>
    <xdr:sp macro="" textlink="">
      <xdr:nvSpPr>
        <xdr:cNvPr id="325" name="フローチャート: 判断 324">
          <a:extLst>
            <a:ext uri="{FF2B5EF4-FFF2-40B4-BE49-F238E27FC236}">
              <a16:creationId xmlns:a16="http://schemas.microsoft.com/office/drawing/2014/main" id="{8FDEC343-A646-4A6E-9C97-58DAF3AF8081}"/>
            </a:ext>
          </a:extLst>
        </xdr:cNvPr>
        <xdr:cNvSpPr/>
      </xdr:nvSpPr>
      <xdr:spPr>
        <a:xfrm>
          <a:off x="13652500" y="1023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70031</xdr:rowOff>
    </xdr:from>
    <xdr:to>
      <xdr:col>67</xdr:col>
      <xdr:colOff>101600</xdr:colOff>
      <xdr:row>60</xdr:row>
      <xdr:rowOff>181</xdr:rowOff>
    </xdr:to>
    <xdr:sp macro="" textlink="">
      <xdr:nvSpPr>
        <xdr:cNvPr id="326" name="フローチャート: 判断 325">
          <a:extLst>
            <a:ext uri="{FF2B5EF4-FFF2-40B4-BE49-F238E27FC236}">
              <a16:creationId xmlns:a16="http://schemas.microsoft.com/office/drawing/2014/main" id="{DA0D17FF-C0F6-4419-B96A-2351A5FF90F1}"/>
            </a:ext>
          </a:extLst>
        </xdr:cNvPr>
        <xdr:cNvSpPr/>
      </xdr:nvSpPr>
      <xdr:spPr>
        <a:xfrm>
          <a:off x="12763500" y="1018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327" name="テキスト ボックス 326">
          <a:extLst>
            <a:ext uri="{FF2B5EF4-FFF2-40B4-BE49-F238E27FC236}">
              <a16:creationId xmlns:a16="http://schemas.microsoft.com/office/drawing/2014/main" id="{F469E401-655F-4F9D-B6B9-3808FB0EA9BC}"/>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328" name="テキスト ボックス 327">
          <a:extLst>
            <a:ext uri="{FF2B5EF4-FFF2-40B4-BE49-F238E27FC236}">
              <a16:creationId xmlns:a16="http://schemas.microsoft.com/office/drawing/2014/main" id="{C0AA9B7A-8BAD-43DD-82C4-AECE3F3CF568}"/>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329" name="テキスト ボックス 328">
          <a:extLst>
            <a:ext uri="{FF2B5EF4-FFF2-40B4-BE49-F238E27FC236}">
              <a16:creationId xmlns:a16="http://schemas.microsoft.com/office/drawing/2014/main" id="{EF735E60-149D-4EEF-A7C4-ABF9F058DB0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330" name="テキスト ボックス 329">
          <a:extLst>
            <a:ext uri="{FF2B5EF4-FFF2-40B4-BE49-F238E27FC236}">
              <a16:creationId xmlns:a16="http://schemas.microsoft.com/office/drawing/2014/main" id="{26A8F8F9-2847-4D0E-BF50-B3EF576ACF4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331" name="テキスト ボックス 330">
          <a:extLst>
            <a:ext uri="{FF2B5EF4-FFF2-40B4-BE49-F238E27FC236}">
              <a16:creationId xmlns:a16="http://schemas.microsoft.com/office/drawing/2014/main" id="{28FBFA21-E4FD-4854-9E8D-B05708754DA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169635</xdr:rowOff>
    </xdr:from>
    <xdr:to>
      <xdr:col>85</xdr:col>
      <xdr:colOff>177800</xdr:colOff>
      <xdr:row>56</xdr:row>
      <xdr:rowOff>99785</xdr:rowOff>
    </xdr:to>
    <xdr:sp macro="" textlink="">
      <xdr:nvSpPr>
        <xdr:cNvPr id="332" name="楕円 331">
          <a:extLst>
            <a:ext uri="{FF2B5EF4-FFF2-40B4-BE49-F238E27FC236}">
              <a16:creationId xmlns:a16="http://schemas.microsoft.com/office/drawing/2014/main" id="{FCEBD08F-C5DC-4AB7-BC36-18844426FF44}"/>
            </a:ext>
          </a:extLst>
        </xdr:cNvPr>
        <xdr:cNvSpPr/>
      </xdr:nvSpPr>
      <xdr:spPr>
        <a:xfrm>
          <a:off x="16268700" y="959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85106</xdr:rowOff>
    </xdr:from>
    <xdr:ext cx="405111" cy="259045"/>
    <xdr:sp macro="" textlink="">
      <xdr:nvSpPr>
        <xdr:cNvPr id="333" name="【保健センター・保健所】&#10;有形固定資産減価償却率該当値テキスト">
          <a:extLst>
            <a:ext uri="{FF2B5EF4-FFF2-40B4-BE49-F238E27FC236}">
              <a16:creationId xmlns:a16="http://schemas.microsoft.com/office/drawing/2014/main" id="{A007E112-8837-444D-B754-9AE545E1F115}"/>
            </a:ext>
          </a:extLst>
        </xdr:cNvPr>
        <xdr:cNvSpPr txBox="1"/>
      </xdr:nvSpPr>
      <xdr:spPr>
        <a:xfrm>
          <a:off x="16357600" y="9514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19413</xdr:rowOff>
    </xdr:from>
    <xdr:to>
      <xdr:col>81</xdr:col>
      <xdr:colOff>101600</xdr:colOff>
      <xdr:row>56</xdr:row>
      <xdr:rowOff>121013</xdr:rowOff>
    </xdr:to>
    <xdr:sp macro="" textlink="">
      <xdr:nvSpPr>
        <xdr:cNvPr id="334" name="楕円 333">
          <a:extLst>
            <a:ext uri="{FF2B5EF4-FFF2-40B4-BE49-F238E27FC236}">
              <a16:creationId xmlns:a16="http://schemas.microsoft.com/office/drawing/2014/main" id="{BDFD028B-F286-4C7C-9D1C-2E8AB0225DF3}"/>
            </a:ext>
          </a:extLst>
        </xdr:cNvPr>
        <xdr:cNvSpPr/>
      </xdr:nvSpPr>
      <xdr:spPr>
        <a:xfrm>
          <a:off x="15430500" y="9620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48985</xdr:rowOff>
    </xdr:from>
    <xdr:to>
      <xdr:col>85</xdr:col>
      <xdr:colOff>127000</xdr:colOff>
      <xdr:row>56</xdr:row>
      <xdr:rowOff>70213</xdr:rowOff>
    </xdr:to>
    <xdr:cxnSp macro="">
      <xdr:nvCxnSpPr>
        <xdr:cNvPr id="335" name="直線コネクタ 334">
          <a:extLst>
            <a:ext uri="{FF2B5EF4-FFF2-40B4-BE49-F238E27FC236}">
              <a16:creationId xmlns:a16="http://schemas.microsoft.com/office/drawing/2014/main" id="{18C07239-0040-4431-8F99-39FFB497D031}"/>
            </a:ext>
          </a:extLst>
        </xdr:cNvPr>
        <xdr:cNvCxnSpPr/>
      </xdr:nvCxnSpPr>
      <xdr:spPr>
        <a:xfrm flipV="1">
          <a:off x="15481300" y="9650185"/>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140244</xdr:rowOff>
    </xdr:from>
    <xdr:to>
      <xdr:col>76</xdr:col>
      <xdr:colOff>165100</xdr:colOff>
      <xdr:row>56</xdr:row>
      <xdr:rowOff>70394</xdr:rowOff>
    </xdr:to>
    <xdr:sp macro="" textlink="">
      <xdr:nvSpPr>
        <xdr:cNvPr id="336" name="楕円 335">
          <a:extLst>
            <a:ext uri="{FF2B5EF4-FFF2-40B4-BE49-F238E27FC236}">
              <a16:creationId xmlns:a16="http://schemas.microsoft.com/office/drawing/2014/main" id="{C238A234-D523-4C57-8D35-E9509E0A08C6}"/>
            </a:ext>
          </a:extLst>
        </xdr:cNvPr>
        <xdr:cNvSpPr/>
      </xdr:nvSpPr>
      <xdr:spPr>
        <a:xfrm>
          <a:off x="14541500" y="9569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19594</xdr:rowOff>
    </xdr:from>
    <xdr:to>
      <xdr:col>81</xdr:col>
      <xdr:colOff>50800</xdr:colOff>
      <xdr:row>56</xdr:row>
      <xdr:rowOff>70213</xdr:rowOff>
    </xdr:to>
    <xdr:cxnSp macro="">
      <xdr:nvCxnSpPr>
        <xdr:cNvPr id="337" name="直線コネクタ 336">
          <a:extLst>
            <a:ext uri="{FF2B5EF4-FFF2-40B4-BE49-F238E27FC236}">
              <a16:creationId xmlns:a16="http://schemas.microsoft.com/office/drawing/2014/main" id="{5CE23584-2DDE-428E-A321-CE8D9871A5E0}"/>
            </a:ext>
          </a:extLst>
        </xdr:cNvPr>
        <xdr:cNvCxnSpPr/>
      </xdr:nvCxnSpPr>
      <xdr:spPr>
        <a:xfrm>
          <a:off x="14592300" y="9620794"/>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61521</xdr:rowOff>
    </xdr:from>
    <xdr:ext cx="405111" cy="259045"/>
    <xdr:sp macro="" textlink="">
      <xdr:nvSpPr>
        <xdr:cNvPr id="338" name="n_1aveValue【保健センター・保健所】&#10;有形固定資産減価償却率">
          <a:extLst>
            <a:ext uri="{FF2B5EF4-FFF2-40B4-BE49-F238E27FC236}">
              <a16:creationId xmlns:a16="http://schemas.microsoft.com/office/drawing/2014/main" id="{324B4CF8-8ACF-4D4B-9404-54741C98A392}"/>
            </a:ext>
          </a:extLst>
        </xdr:cNvPr>
        <xdr:cNvSpPr txBox="1"/>
      </xdr:nvSpPr>
      <xdr:spPr>
        <a:xfrm>
          <a:off x="15266044" y="1034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58255</xdr:rowOff>
    </xdr:from>
    <xdr:ext cx="405111" cy="259045"/>
    <xdr:sp macro="" textlink="">
      <xdr:nvSpPr>
        <xdr:cNvPr id="339" name="n_2aveValue【保健センター・保健所】&#10;有形固定資産減価償却率">
          <a:extLst>
            <a:ext uri="{FF2B5EF4-FFF2-40B4-BE49-F238E27FC236}">
              <a16:creationId xmlns:a16="http://schemas.microsoft.com/office/drawing/2014/main" id="{0CFC41A8-74C8-4FE3-80BA-EEED093EE9F2}"/>
            </a:ext>
          </a:extLst>
        </xdr:cNvPr>
        <xdr:cNvSpPr txBox="1"/>
      </xdr:nvSpPr>
      <xdr:spPr>
        <a:xfrm>
          <a:off x="14389744" y="1034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67327</xdr:rowOff>
    </xdr:from>
    <xdr:ext cx="405111" cy="259045"/>
    <xdr:sp macro="" textlink="">
      <xdr:nvSpPr>
        <xdr:cNvPr id="340" name="n_3aveValue【保健センター・保健所】&#10;有形固定資産減価償却率">
          <a:extLst>
            <a:ext uri="{FF2B5EF4-FFF2-40B4-BE49-F238E27FC236}">
              <a16:creationId xmlns:a16="http://schemas.microsoft.com/office/drawing/2014/main" id="{12A68BB4-5AF9-4D89-B05D-D4BF15385830}"/>
            </a:ext>
          </a:extLst>
        </xdr:cNvPr>
        <xdr:cNvSpPr txBox="1"/>
      </xdr:nvSpPr>
      <xdr:spPr>
        <a:xfrm>
          <a:off x="13500744" y="1001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16708</xdr:rowOff>
    </xdr:from>
    <xdr:ext cx="405111" cy="259045"/>
    <xdr:sp macro="" textlink="">
      <xdr:nvSpPr>
        <xdr:cNvPr id="341" name="n_4aveValue【保健センター・保健所】&#10;有形固定資産減価償却率">
          <a:extLst>
            <a:ext uri="{FF2B5EF4-FFF2-40B4-BE49-F238E27FC236}">
              <a16:creationId xmlns:a16="http://schemas.microsoft.com/office/drawing/2014/main" id="{E6E087E4-83AA-4848-AEB1-ED995D24BF88}"/>
            </a:ext>
          </a:extLst>
        </xdr:cNvPr>
        <xdr:cNvSpPr txBox="1"/>
      </xdr:nvSpPr>
      <xdr:spPr>
        <a:xfrm>
          <a:off x="12611744" y="996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137540</xdr:rowOff>
    </xdr:from>
    <xdr:ext cx="405111" cy="259045"/>
    <xdr:sp macro="" textlink="">
      <xdr:nvSpPr>
        <xdr:cNvPr id="342" name="n_1mainValue【保健センター・保健所】&#10;有形固定資産減価償却率">
          <a:extLst>
            <a:ext uri="{FF2B5EF4-FFF2-40B4-BE49-F238E27FC236}">
              <a16:creationId xmlns:a16="http://schemas.microsoft.com/office/drawing/2014/main" id="{7120E7E9-B720-413D-8EA0-42AD7806D47E}"/>
            </a:ext>
          </a:extLst>
        </xdr:cNvPr>
        <xdr:cNvSpPr txBox="1"/>
      </xdr:nvSpPr>
      <xdr:spPr>
        <a:xfrm>
          <a:off x="15266044" y="9395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54</xdr:row>
      <xdr:rowOff>86921</xdr:rowOff>
    </xdr:from>
    <xdr:ext cx="340478" cy="259045"/>
    <xdr:sp macro="" textlink="">
      <xdr:nvSpPr>
        <xdr:cNvPr id="343" name="n_2mainValue【保健センター・保健所】&#10;有形固定資産減価償却率">
          <a:extLst>
            <a:ext uri="{FF2B5EF4-FFF2-40B4-BE49-F238E27FC236}">
              <a16:creationId xmlns:a16="http://schemas.microsoft.com/office/drawing/2014/main" id="{CA147198-7B5C-4E4F-B15F-825A5ED2C02F}"/>
            </a:ext>
          </a:extLst>
        </xdr:cNvPr>
        <xdr:cNvSpPr txBox="1"/>
      </xdr:nvSpPr>
      <xdr:spPr>
        <a:xfrm>
          <a:off x="14422061" y="93452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344" name="正方形/長方形 343">
          <a:extLst>
            <a:ext uri="{FF2B5EF4-FFF2-40B4-BE49-F238E27FC236}">
              <a16:creationId xmlns:a16="http://schemas.microsoft.com/office/drawing/2014/main" id="{992BEAF2-F13B-4764-80C4-8EBFE01F7DA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345" name="正方形/長方形 344">
          <a:extLst>
            <a:ext uri="{FF2B5EF4-FFF2-40B4-BE49-F238E27FC236}">
              <a16:creationId xmlns:a16="http://schemas.microsoft.com/office/drawing/2014/main" id="{79BE70EE-09B5-4E8F-8986-780D4D600B0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346" name="正方形/長方形 345">
          <a:extLst>
            <a:ext uri="{FF2B5EF4-FFF2-40B4-BE49-F238E27FC236}">
              <a16:creationId xmlns:a16="http://schemas.microsoft.com/office/drawing/2014/main" id="{9B8BD3C3-EFC3-46E2-B0D1-4A7148706113}"/>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347" name="正方形/長方形 346">
          <a:extLst>
            <a:ext uri="{FF2B5EF4-FFF2-40B4-BE49-F238E27FC236}">
              <a16:creationId xmlns:a16="http://schemas.microsoft.com/office/drawing/2014/main" id="{2110729D-E2BD-4A21-8EBD-6D65C9347A6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348" name="正方形/長方形 347">
          <a:extLst>
            <a:ext uri="{FF2B5EF4-FFF2-40B4-BE49-F238E27FC236}">
              <a16:creationId xmlns:a16="http://schemas.microsoft.com/office/drawing/2014/main" id="{67230E2F-4D98-46CF-9717-17A29A390CC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349" name="正方形/長方形 348">
          <a:extLst>
            <a:ext uri="{FF2B5EF4-FFF2-40B4-BE49-F238E27FC236}">
              <a16:creationId xmlns:a16="http://schemas.microsoft.com/office/drawing/2014/main" id="{A46CEB3B-04AF-4161-9ABE-09E7F7B15D6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350" name="正方形/長方形 349">
          <a:extLst>
            <a:ext uri="{FF2B5EF4-FFF2-40B4-BE49-F238E27FC236}">
              <a16:creationId xmlns:a16="http://schemas.microsoft.com/office/drawing/2014/main" id="{D1402FB7-9B7D-4AAE-823F-B19E5BA3170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351" name="正方形/長方形 350">
          <a:extLst>
            <a:ext uri="{FF2B5EF4-FFF2-40B4-BE49-F238E27FC236}">
              <a16:creationId xmlns:a16="http://schemas.microsoft.com/office/drawing/2014/main" id="{AA6AF1A6-C749-41C5-9281-7745ED29F0C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352" name="テキスト ボックス 351">
          <a:extLst>
            <a:ext uri="{FF2B5EF4-FFF2-40B4-BE49-F238E27FC236}">
              <a16:creationId xmlns:a16="http://schemas.microsoft.com/office/drawing/2014/main" id="{49DC4455-A209-4A3B-85CC-0972AD65D7F8}"/>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353" name="直線コネクタ 352">
          <a:extLst>
            <a:ext uri="{FF2B5EF4-FFF2-40B4-BE49-F238E27FC236}">
              <a16:creationId xmlns:a16="http://schemas.microsoft.com/office/drawing/2014/main" id="{8BC360AA-3EF9-4513-BC7F-0AEACDE24DB3}"/>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354" name="直線コネクタ 353">
          <a:extLst>
            <a:ext uri="{FF2B5EF4-FFF2-40B4-BE49-F238E27FC236}">
              <a16:creationId xmlns:a16="http://schemas.microsoft.com/office/drawing/2014/main" id="{2106A48D-722D-4CB7-B240-19DE79BEA809}"/>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355" name="テキスト ボックス 354">
          <a:extLst>
            <a:ext uri="{FF2B5EF4-FFF2-40B4-BE49-F238E27FC236}">
              <a16:creationId xmlns:a16="http://schemas.microsoft.com/office/drawing/2014/main" id="{12D761A9-90EE-4B39-B4E5-2AA7AFEEE36D}"/>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356" name="直線コネクタ 355">
          <a:extLst>
            <a:ext uri="{FF2B5EF4-FFF2-40B4-BE49-F238E27FC236}">
              <a16:creationId xmlns:a16="http://schemas.microsoft.com/office/drawing/2014/main" id="{24DE29B9-8946-4BB1-BDEA-0F7CADCED2E6}"/>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357" name="テキスト ボックス 356">
          <a:extLst>
            <a:ext uri="{FF2B5EF4-FFF2-40B4-BE49-F238E27FC236}">
              <a16:creationId xmlns:a16="http://schemas.microsoft.com/office/drawing/2014/main" id="{32EECB69-DE77-494A-99C5-620DC432A8B7}"/>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358" name="直線コネクタ 357">
          <a:extLst>
            <a:ext uri="{FF2B5EF4-FFF2-40B4-BE49-F238E27FC236}">
              <a16:creationId xmlns:a16="http://schemas.microsoft.com/office/drawing/2014/main" id="{32FE25F2-8937-4BEB-99EE-04FCE5643B26}"/>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359" name="テキスト ボックス 358">
          <a:extLst>
            <a:ext uri="{FF2B5EF4-FFF2-40B4-BE49-F238E27FC236}">
              <a16:creationId xmlns:a16="http://schemas.microsoft.com/office/drawing/2014/main" id="{5AF20972-E73D-497D-A344-1F2236532649}"/>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360" name="直線コネクタ 359">
          <a:extLst>
            <a:ext uri="{FF2B5EF4-FFF2-40B4-BE49-F238E27FC236}">
              <a16:creationId xmlns:a16="http://schemas.microsoft.com/office/drawing/2014/main" id="{C8664277-5695-4713-B331-5917215072EF}"/>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361" name="テキスト ボックス 360">
          <a:extLst>
            <a:ext uri="{FF2B5EF4-FFF2-40B4-BE49-F238E27FC236}">
              <a16:creationId xmlns:a16="http://schemas.microsoft.com/office/drawing/2014/main" id="{247A9262-D63A-4505-9D2D-707D160FCB96}"/>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362" name="直線コネクタ 361">
          <a:extLst>
            <a:ext uri="{FF2B5EF4-FFF2-40B4-BE49-F238E27FC236}">
              <a16:creationId xmlns:a16="http://schemas.microsoft.com/office/drawing/2014/main" id="{FA84D638-2A71-4E14-B7F5-B5FE7460FF42}"/>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363" name="テキスト ボックス 362">
          <a:extLst>
            <a:ext uri="{FF2B5EF4-FFF2-40B4-BE49-F238E27FC236}">
              <a16:creationId xmlns:a16="http://schemas.microsoft.com/office/drawing/2014/main" id="{2DF09E64-A5C9-48DD-9AEA-745624A18D2A}"/>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364" name="【保健センター・保健所】&#10;一人当たり面積グラフ枠">
          <a:extLst>
            <a:ext uri="{FF2B5EF4-FFF2-40B4-BE49-F238E27FC236}">
              <a16:creationId xmlns:a16="http://schemas.microsoft.com/office/drawing/2014/main" id="{6E28E3DB-8EFE-4E65-9A87-BB36BFC8F7E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84582</xdr:rowOff>
    </xdr:from>
    <xdr:to>
      <xdr:col>116</xdr:col>
      <xdr:colOff>62864</xdr:colOff>
      <xdr:row>63</xdr:row>
      <xdr:rowOff>61722</xdr:rowOff>
    </xdr:to>
    <xdr:cxnSp macro="">
      <xdr:nvCxnSpPr>
        <xdr:cNvPr id="365" name="直線コネクタ 364">
          <a:extLst>
            <a:ext uri="{FF2B5EF4-FFF2-40B4-BE49-F238E27FC236}">
              <a16:creationId xmlns:a16="http://schemas.microsoft.com/office/drawing/2014/main" id="{FF79D2FD-482F-49CF-8B7C-D387FB2AE56D}"/>
            </a:ext>
          </a:extLst>
        </xdr:cNvPr>
        <xdr:cNvCxnSpPr/>
      </xdr:nvCxnSpPr>
      <xdr:spPr>
        <a:xfrm flipV="1">
          <a:off x="22160864" y="9514332"/>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65549</xdr:rowOff>
    </xdr:from>
    <xdr:ext cx="469744" cy="259045"/>
    <xdr:sp macro="" textlink="">
      <xdr:nvSpPr>
        <xdr:cNvPr id="366" name="【保健センター・保健所】&#10;一人当たり面積最小値テキスト">
          <a:extLst>
            <a:ext uri="{FF2B5EF4-FFF2-40B4-BE49-F238E27FC236}">
              <a16:creationId xmlns:a16="http://schemas.microsoft.com/office/drawing/2014/main" id="{BDF6ED37-25D3-42EE-A88C-D82768909A4F}"/>
            </a:ext>
          </a:extLst>
        </xdr:cNvPr>
        <xdr:cNvSpPr txBox="1"/>
      </xdr:nvSpPr>
      <xdr:spPr>
        <a:xfrm>
          <a:off x="22199600" y="1086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61722</xdr:rowOff>
    </xdr:from>
    <xdr:to>
      <xdr:col>116</xdr:col>
      <xdr:colOff>152400</xdr:colOff>
      <xdr:row>63</xdr:row>
      <xdr:rowOff>61722</xdr:rowOff>
    </xdr:to>
    <xdr:cxnSp macro="">
      <xdr:nvCxnSpPr>
        <xdr:cNvPr id="367" name="直線コネクタ 366">
          <a:extLst>
            <a:ext uri="{FF2B5EF4-FFF2-40B4-BE49-F238E27FC236}">
              <a16:creationId xmlns:a16="http://schemas.microsoft.com/office/drawing/2014/main" id="{187C600B-D676-4A01-8306-88DDE1D5E32C}"/>
            </a:ext>
          </a:extLst>
        </xdr:cNvPr>
        <xdr:cNvCxnSpPr/>
      </xdr:nvCxnSpPr>
      <xdr:spPr>
        <a:xfrm>
          <a:off x="22072600" y="1086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31259</xdr:rowOff>
    </xdr:from>
    <xdr:ext cx="469744" cy="259045"/>
    <xdr:sp macro="" textlink="">
      <xdr:nvSpPr>
        <xdr:cNvPr id="368" name="【保健センター・保健所】&#10;一人当たり面積最大値テキスト">
          <a:extLst>
            <a:ext uri="{FF2B5EF4-FFF2-40B4-BE49-F238E27FC236}">
              <a16:creationId xmlns:a16="http://schemas.microsoft.com/office/drawing/2014/main" id="{8443493B-E91E-4277-B7E8-EA384A3ED9CF}"/>
            </a:ext>
          </a:extLst>
        </xdr:cNvPr>
        <xdr:cNvSpPr txBox="1"/>
      </xdr:nvSpPr>
      <xdr:spPr>
        <a:xfrm>
          <a:off x="22199600" y="9289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84582</xdr:rowOff>
    </xdr:from>
    <xdr:to>
      <xdr:col>116</xdr:col>
      <xdr:colOff>152400</xdr:colOff>
      <xdr:row>55</xdr:row>
      <xdr:rowOff>84582</xdr:rowOff>
    </xdr:to>
    <xdr:cxnSp macro="">
      <xdr:nvCxnSpPr>
        <xdr:cNvPr id="369" name="直線コネクタ 368">
          <a:extLst>
            <a:ext uri="{FF2B5EF4-FFF2-40B4-BE49-F238E27FC236}">
              <a16:creationId xmlns:a16="http://schemas.microsoft.com/office/drawing/2014/main" id="{CA797359-D0C3-4C84-8B9A-362C5CE792EF}"/>
            </a:ext>
          </a:extLst>
        </xdr:cNvPr>
        <xdr:cNvCxnSpPr/>
      </xdr:nvCxnSpPr>
      <xdr:spPr>
        <a:xfrm>
          <a:off x="22072600" y="9514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111523</xdr:rowOff>
    </xdr:from>
    <xdr:ext cx="469744" cy="259045"/>
    <xdr:sp macro="" textlink="">
      <xdr:nvSpPr>
        <xdr:cNvPr id="370" name="【保健センター・保健所】&#10;一人当たり面積平均値テキスト">
          <a:extLst>
            <a:ext uri="{FF2B5EF4-FFF2-40B4-BE49-F238E27FC236}">
              <a16:creationId xmlns:a16="http://schemas.microsoft.com/office/drawing/2014/main" id="{431CA210-B240-4548-9B70-CD023C68379D}"/>
            </a:ext>
          </a:extLst>
        </xdr:cNvPr>
        <xdr:cNvSpPr txBox="1"/>
      </xdr:nvSpPr>
      <xdr:spPr>
        <a:xfrm>
          <a:off x="22199600" y="10398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88646</xdr:rowOff>
    </xdr:from>
    <xdr:to>
      <xdr:col>116</xdr:col>
      <xdr:colOff>114300</xdr:colOff>
      <xdr:row>62</xdr:row>
      <xdr:rowOff>18796</xdr:rowOff>
    </xdr:to>
    <xdr:sp macro="" textlink="">
      <xdr:nvSpPr>
        <xdr:cNvPr id="371" name="フローチャート: 判断 370">
          <a:extLst>
            <a:ext uri="{FF2B5EF4-FFF2-40B4-BE49-F238E27FC236}">
              <a16:creationId xmlns:a16="http://schemas.microsoft.com/office/drawing/2014/main" id="{B2B19B1B-E748-4BD5-8816-B2B3BB33256C}"/>
            </a:ext>
          </a:extLst>
        </xdr:cNvPr>
        <xdr:cNvSpPr/>
      </xdr:nvSpPr>
      <xdr:spPr>
        <a:xfrm>
          <a:off x="221107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70358</xdr:rowOff>
    </xdr:from>
    <xdr:to>
      <xdr:col>112</xdr:col>
      <xdr:colOff>38100</xdr:colOff>
      <xdr:row>62</xdr:row>
      <xdr:rowOff>508</xdr:rowOff>
    </xdr:to>
    <xdr:sp macro="" textlink="">
      <xdr:nvSpPr>
        <xdr:cNvPr id="372" name="フローチャート: 判断 371">
          <a:extLst>
            <a:ext uri="{FF2B5EF4-FFF2-40B4-BE49-F238E27FC236}">
              <a16:creationId xmlns:a16="http://schemas.microsoft.com/office/drawing/2014/main" id="{97D302CD-2C3E-427D-990E-3473ABCA398F}"/>
            </a:ext>
          </a:extLst>
        </xdr:cNvPr>
        <xdr:cNvSpPr/>
      </xdr:nvSpPr>
      <xdr:spPr>
        <a:xfrm>
          <a:off x="21272500" y="1052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109220</xdr:rowOff>
    </xdr:from>
    <xdr:to>
      <xdr:col>107</xdr:col>
      <xdr:colOff>101600</xdr:colOff>
      <xdr:row>62</xdr:row>
      <xdr:rowOff>39370</xdr:rowOff>
    </xdr:to>
    <xdr:sp macro="" textlink="">
      <xdr:nvSpPr>
        <xdr:cNvPr id="373" name="フローチャート: 判断 372">
          <a:extLst>
            <a:ext uri="{FF2B5EF4-FFF2-40B4-BE49-F238E27FC236}">
              <a16:creationId xmlns:a16="http://schemas.microsoft.com/office/drawing/2014/main" id="{E7481FC7-40A6-441A-972E-546A5EA782F2}"/>
            </a:ext>
          </a:extLst>
        </xdr:cNvPr>
        <xdr:cNvSpPr/>
      </xdr:nvSpPr>
      <xdr:spPr>
        <a:xfrm>
          <a:off x="20383500" y="1056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90932</xdr:rowOff>
    </xdr:from>
    <xdr:to>
      <xdr:col>102</xdr:col>
      <xdr:colOff>165100</xdr:colOff>
      <xdr:row>62</xdr:row>
      <xdr:rowOff>21082</xdr:rowOff>
    </xdr:to>
    <xdr:sp macro="" textlink="">
      <xdr:nvSpPr>
        <xdr:cNvPr id="374" name="フローチャート: 判断 373">
          <a:extLst>
            <a:ext uri="{FF2B5EF4-FFF2-40B4-BE49-F238E27FC236}">
              <a16:creationId xmlns:a16="http://schemas.microsoft.com/office/drawing/2014/main" id="{6B03CB8C-C72B-4A19-99A9-6837FF38E4BE}"/>
            </a:ext>
          </a:extLst>
        </xdr:cNvPr>
        <xdr:cNvSpPr/>
      </xdr:nvSpPr>
      <xdr:spPr>
        <a:xfrm>
          <a:off x="19494500" y="1054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79502</xdr:rowOff>
    </xdr:from>
    <xdr:to>
      <xdr:col>98</xdr:col>
      <xdr:colOff>38100</xdr:colOff>
      <xdr:row>62</xdr:row>
      <xdr:rowOff>9652</xdr:rowOff>
    </xdr:to>
    <xdr:sp macro="" textlink="">
      <xdr:nvSpPr>
        <xdr:cNvPr id="375" name="フローチャート: 判断 374">
          <a:extLst>
            <a:ext uri="{FF2B5EF4-FFF2-40B4-BE49-F238E27FC236}">
              <a16:creationId xmlns:a16="http://schemas.microsoft.com/office/drawing/2014/main" id="{859B5862-3011-40DA-B94F-891709246FE8}"/>
            </a:ext>
          </a:extLst>
        </xdr:cNvPr>
        <xdr:cNvSpPr/>
      </xdr:nvSpPr>
      <xdr:spPr>
        <a:xfrm>
          <a:off x="18605500" y="1053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76" name="テキスト ボックス 375">
          <a:extLst>
            <a:ext uri="{FF2B5EF4-FFF2-40B4-BE49-F238E27FC236}">
              <a16:creationId xmlns:a16="http://schemas.microsoft.com/office/drawing/2014/main" id="{ACDD53B5-1DC6-4C2A-8311-FA2B1F41B90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77" name="テキスト ボックス 376">
          <a:extLst>
            <a:ext uri="{FF2B5EF4-FFF2-40B4-BE49-F238E27FC236}">
              <a16:creationId xmlns:a16="http://schemas.microsoft.com/office/drawing/2014/main" id="{BA307D0A-2775-4C1A-85EA-97085C8D370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78" name="テキスト ボックス 377">
          <a:extLst>
            <a:ext uri="{FF2B5EF4-FFF2-40B4-BE49-F238E27FC236}">
              <a16:creationId xmlns:a16="http://schemas.microsoft.com/office/drawing/2014/main" id="{171C3541-E3A1-42FA-A134-41D18CF0423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79" name="テキスト ボックス 378">
          <a:extLst>
            <a:ext uri="{FF2B5EF4-FFF2-40B4-BE49-F238E27FC236}">
              <a16:creationId xmlns:a16="http://schemas.microsoft.com/office/drawing/2014/main" id="{6FD7F848-1D9D-4BD4-8CF9-AD68A7C8D10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80" name="テキスト ボックス 379">
          <a:extLst>
            <a:ext uri="{FF2B5EF4-FFF2-40B4-BE49-F238E27FC236}">
              <a16:creationId xmlns:a16="http://schemas.microsoft.com/office/drawing/2014/main" id="{42C6F295-BF4B-4BB2-B941-615A89B42E1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116078</xdr:rowOff>
    </xdr:from>
    <xdr:to>
      <xdr:col>116</xdr:col>
      <xdr:colOff>114300</xdr:colOff>
      <xdr:row>63</xdr:row>
      <xdr:rowOff>46228</xdr:rowOff>
    </xdr:to>
    <xdr:sp macro="" textlink="">
      <xdr:nvSpPr>
        <xdr:cNvPr id="381" name="楕円 380">
          <a:extLst>
            <a:ext uri="{FF2B5EF4-FFF2-40B4-BE49-F238E27FC236}">
              <a16:creationId xmlns:a16="http://schemas.microsoft.com/office/drawing/2014/main" id="{C86371E4-7F1E-4DB9-9766-FECA48778569}"/>
            </a:ext>
          </a:extLst>
        </xdr:cNvPr>
        <xdr:cNvSpPr/>
      </xdr:nvSpPr>
      <xdr:spPr>
        <a:xfrm>
          <a:off x="22110700" y="1074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31005</xdr:rowOff>
    </xdr:from>
    <xdr:ext cx="469744" cy="259045"/>
    <xdr:sp macro="" textlink="">
      <xdr:nvSpPr>
        <xdr:cNvPr id="382" name="【保健センター・保健所】&#10;一人当たり面積該当値テキスト">
          <a:extLst>
            <a:ext uri="{FF2B5EF4-FFF2-40B4-BE49-F238E27FC236}">
              <a16:creationId xmlns:a16="http://schemas.microsoft.com/office/drawing/2014/main" id="{8EE8DE59-D663-478C-A4D9-3F1472D1FF95}"/>
            </a:ext>
          </a:extLst>
        </xdr:cNvPr>
        <xdr:cNvSpPr txBox="1"/>
      </xdr:nvSpPr>
      <xdr:spPr>
        <a:xfrm>
          <a:off x="22199600" y="10660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122936</xdr:rowOff>
    </xdr:from>
    <xdr:to>
      <xdr:col>112</xdr:col>
      <xdr:colOff>38100</xdr:colOff>
      <xdr:row>63</xdr:row>
      <xdr:rowOff>53086</xdr:rowOff>
    </xdr:to>
    <xdr:sp macro="" textlink="">
      <xdr:nvSpPr>
        <xdr:cNvPr id="383" name="楕円 382">
          <a:extLst>
            <a:ext uri="{FF2B5EF4-FFF2-40B4-BE49-F238E27FC236}">
              <a16:creationId xmlns:a16="http://schemas.microsoft.com/office/drawing/2014/main" id="{DCCBF3E7-C988-4ACD-A8A2-AA2E2E1F5D9D}"/>
            </a:ext>
          </a:extLst>
        </xdr:cNvPr>
        <xdr:cNvSpPr/>
      </xdr:nvSpPr>
      <xdr:spPr>
        <a:xfrm>
          <a:off x="21272500" y="1075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166878</xdr:rowOff>
    </xdr:from>
    <xdr:to>
      <xdr:col>116</xdr:col>
      <xdr:colOff>63500</xdr:colOff>
      <xdr:row>63</xdr:row>
      <xdr:rowOff>2286</xdr:rowOff>
    </xdr:to>
    <xdr:cxnSp macro="">
      <xdr:nvCxnSpPr>
        <xdr:cNvPr id="384" name="直線コネクタ 383">
          <a:extLst>
            <a:ext uri="{FF2B5EF4-FFF2-40B4-BE49-F238E27FC236}">
              <a16:creationId xmlns:a16="http://schemas.microsoft.com/office/drawing/2014/main" id="{49482C53-27E5-414C-AAB1-FC360CD76289}"/>
            </a:ext>
          </a:extLst>
        </xdr:cNvPr>
        <xdr:cNvCxnSpPr/>
      </xdr:nvCxnSpPr>
      <xdr:spPr>
        <a:xfrm flipV="1">
          <a:off x="21323300" y="10796778"/>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127508</xdr:rowOff>
    </xdr:from>
    <xdr:to>
      <xdr:col>107</xdr:col>
      <xdr:colOff>101600</xdr:colOff>
      <xdr:row>63</xdr:row>
      <xdr:rowOff>57658</xdr:rowOff>
    </xdr:to>
    <xdr:sp macro="" textlink="">
      <xdr:nvSpPr>
        <xdr:cNvPr id="385" name="楕円 384">
          <a:extLst>
            <a:ext uri="{FF2B5EF4-FFF2-40B4-BE49-F238E27FC236}">
              <a16:creationId xmlns:a16="http://schemas.microsoft.com/office/drawing/2014/main" id="{0E4113C1-E9FF-41BD-A31C-CA87D7806DFF}"/>
            </a:ext>
          </a:extLst>
        </xdr:cNvPr>
        <xdr:cNvSpPr/>
      </xdr:nvSpPr>
      <xdr:spPr>
        <a:xfrm>
          <a:off x="20383500" y="1075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2286</xdr:rowOff>
    </xdr:from>
    <xdr:to>
      <xdr:col>111</xdr:col>
      <xdr:colOff>177800</xdr:colOff>
      <xdr:row>63</xdr:row>
      <xdr:rowOff>6858</xdr:rowOff>
    </xdr:to>
    <xdr:cxnSp macro="">
      <xdr:nvCxnSpPr>
        <xdr:cNvPr id="386" name="直線コネクタ 385">
          <a:extLst>
            <a:ext uri="{FF2B5EF4-FFF2-40B4-BE49-F238E27FC236}">
              <a16:creationId xmlns:a16="http://schemas.microsoft.com/office/drawing/2014/main" id="{8F956F6C-B212-49A8-873E-28D82AB23EAB}"/>
            </a:ext>
          </a:extLst>
        </xdr:cNvPr>
        <xdr:cNvCxnSpPr/>
      </xdr:nvCxnSpPr>
      <xdr:spPr>
        <a:xfrm flipV="1">
          <a:off x="20434300" y="108036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17035</xdr:rowOff>
    </xdr:from>
    <xdr:ext cx="469744" cy="259045"/>
    <xdr:sp macro="" textlink="">
      <xdr:nvSpPr>
        <xdr:cNvPr id="387" name="n_1aveValue【保健センター・保健所】&#10;一人当たり面積">
          <a:extLst>
            <a:ext uri="{FF2B5EF4-FFF2-40B4-BE49-F238E27FC236}">
              <a16:creationId xmlns:a16="http://schemas.microsoft.com/office/drawing/2014/main" id="{D895B285-45BD-4770-974E-1EEAE210429C}"/>
            </a:ext>
          </a:extLst>
        </xdr:cNvPr>
        <xdr:cNvSpPr txBox="1"/>
      </xdr:nvSpPr>
      <xdr:spPr>
        <a:xfrm>
          <a:off x="21075727" y="1030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55897</xdr:rowOff>
    </xdr:from>
    <xdr:ext cx="469744" cy="259045"/>
    <xdr:sp macro="" textlink="">
      <xdr:nvSpPr>
        <xdr:cNvPr id="388" name="n_2aveValue【保健センター・保健所】&#10;一人当たり面積">
          <a:extLst>
            <a:ext uri="{FF2B5EF4-FFF2-40B4-BE49-F238E27FC236}">
              <a16:creationId xmlns:a16="http://schemas.microsoft.com/office/drawing/2014/main" id="{6F5D66CE-157A-474D-B90E-0DF933C9FCB4}"/>
            </a:ext>
          </a:extLst>
        </xdr:cNvPr>
        <xdr:cNvSpPr txBox="1"/>
      </xdr:nvSpPr>
      <xdr:spPr>
        <a:xfrm>
          <a:off x="20199427" y="1034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37609</xdr:rowOff>
    </xdr:from>
    <xdr:ext cx="469744" cy="259045"/>
    <xdr:sp macro="" textlink="">
      <xdr:nvSpPr>
        <xdr:cNvPr id="389" name="n_3aveValue【保健センター・保健所】&#10;一人当たり面積">
          <a:extLst>
            <a:ext uri="{FF2B5EF4-FFF2-40B4-BE49-F238E27FC236}">
              <a16:creationId xmlns:a16="http://schemas.microsoft.com/office/drawing/2014/main" id="{C9B9D1EE-D67C-4949-8F3F-33A2DC3A9647}"/>
            </a:ext>
          </a:extLst>
        </xdr:cNvPr>
        <xdr:cNvSpPr txBox="1"/>
      </xdr:nvSpPr>
      <xdr:spPr>
        <a:xfrm>
          <a:off x="19310427" y="10324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26179</xdr:rowOff>
    </xdr:from>
    <xdr:ext cx="469744" cy="259045"/>
    <xdr:sp macro="" textlink="">
      <xdr:nvSpPr>
        <xdr:cNvPr id="390" name="n_4aveValue【保健センター・保健所】&#10;一人当たり面積">
          <a:extLst>
            <a:ext uri="{FF2B5EF4-FFF2-40B4-BE49-F238E27FC236}">
              <a16:creationId xmlns:a16="http://schemas.microsoft.com/office/drawing/2014/main" id="{C3612568-05BA-46D0-9138-F85C3E8F090A}"/>
            </a:ext>
          </a:extLst>
        </xdr:cNvPr>
        <xdr:cNvSpPr txBox="1"/>
      </xdr:nvSpPr>
      <xdr:spPr>
        <a:xfrm>
          <a:off x="18421427" y="1031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44213</xdr:rowOff>
    </xdr:from>
    <xdr:ext cx="469744" cy="259045"/>
    <xdr:sp macro="" textlink="">
      <xdr:nvSpPr>
        <xdr:cNvPr id="391" name="n_1mainValue【保健センター・保健所】&#10;一人当たり面積">
          <a:extLst>
            <a:ext uri="{FF2B5EF4-FFF2-40B4-BE49-F238E27FC236}">
              <a16:creationId xmlns:a16="http://schemas.microsoft.com/office/drawing/2014/main" id="{EFC2A7D8-4565-45E4-98F3-14861A17D1AC}"/>
            </a:ext>
          </a:extLst>
        </xdr:cNvPr>
        <xdr:cNvSpPr txBox="1"/>
      </xdr:nvSpPr>
      <xdr:spPr>
        <a:xfrm>
          <a:off x="21075727" y="10845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48785</xdr:rowOff>
    </xdr:from>
    <xdr:ext cx="469744" cy="259045"/>
    <xdr:sp macro="" textlink="">
      <xdr:nvSpPr>
        <xdr:cNvPr id="392" name="n_2mainValue【保健センター・保健所】&#10;一人当たり面積">
          <a:extLst>
            <a:ext uri="{FF2B5EF4-FFF2-40B4-BE49-F238E27FC236}">
              <a16:creationId xmlns:a16="http://schemas.microsoft.com/office/drawing/2014/main" id="{AE3BEE16-88BB-48D3-8EB4-C8BFEE932923}"/>
            </a:ext>
          </a:extLst>
        </xdr:cNvPr>
        <xdr:cNvSpPr txBox="1"/>
      </xdr:nvSpPr>
      <xdr:spPr>
        <a:xfrm>
          <a:off x="20199427" y="1085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93" name="正方形/長方形 392">
          <a:extLst>
            <a:ext uri="{FF2B5EF4-FFF2-40B4-BE49-F238E27FC236}">
              <a16:creationId xmlns:a16="http://schemas.microsoft.com/office/drawing/2014/main" id="{093FA629-4FA9-4CF5-8FBC-91BC7766902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94" name="正方形/長方形 393">
          <a:extLst>
            <a:ext uri="{FF2B5EF4-FFF2-40B4-BE49-F238E27FC236}">
              <a16:creationId xmlns:a16="http://schemas.microsoft.com/office/drawing/2014/main" id="{99EDDCD7-7006-4934-BF41-1329A8888762}"/>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95" name="正方形/長方形 394">
          <a:extLst>
            <a:ext uri="{FF2B5EF4-FFF2-40B4-BE49-F238E27FC236}">
              <a16:creationId xmlns:a16="http://schemas.microsoft.com/office/drawing/2014/main" id="{C7DFB21C-D9C7-4E7D-A430-0E2F96198B8B}"/>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96" name="正方形/長方形 395">
          <a:extLst>
            <a:ext uri="{FF2B5EF4-FFF2-40B4-BE49-F238E27FC236}">
              <a16:creationId xmlns:a16="http://schemas.microsoft.com/office/drawing/2014/main" id="{8211347C-D3ED-4AE8-AABC-3D62C5383D9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97" name="正方形/長方形 396">
          <a:extLst>
            <a:ext uri="{FF2B5EF4-FFF2-40B4-BE49-F238E27FC236}">
              <a16:creationId xmlns:a16="http://schemas.microsoft.com/office/drawing/2014/main" id="{C8ADED35-1DBD-4AB6-89E1-506C643FB0EE}"/>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98" name="正方形/長方形 397">
          <a:extLst>
            <a:ext uri="{FF2B5EF4-FFF2-40B4-BE49-F238E27FC236}">
              <a16:creationId xmlns:a16="http://schemas.microsoft.com/office/drawing/2014/main" id="{11CA46BA-0155-4B78-A159-2C357BDDB1E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99" name="正方形/長方形 398">
          <a:extLst>
            <a:ext uri="{FF2B5EF4-FFF2-40B4-BE49-F238E27FC236}">
              <a16:creationId xmlns:a16="http://schemas.microsoft.com/office/drawing/2014/main" id="{367C2565-ED65-4933-9775-F195FB48FEF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00" name="正方形/長方形 399">
          <a:extLst>
            <a:ext uri="{FF2B5EF4-FFF2-40B4-BE49-F238E27FC236}">
              <a16:creationId xmlns:a16="http://schemas.microsoft.com/office/drawing/2014/main" id="{DB688482-B560-433F-A8E5-753B36EE9CB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01" name="テキスト ボックス 400">
          <a:extLst>
            <a:ext uri="{FF2B5EF4-FFF2-40B4-BE49-F238E27FC236}">
              <a16:creationId xmlns:a16="http://schemas.microsoft.com/office/drawing/2014/main" id="{296A4B5C-1FF6-40E2-95B0-0383BB3E673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02" name="直線コネクタ 401">
          <a:extLst>
            <a:ext uri="{FF2B5EF4-FFF2-40B4-BE49-F238E27FC236}">
              <a16:creationId xmlns:a16="http://schemas.microsoft.com/office/drawing/2014/main" id="{7FCF81D9-E3E6-4CF0-95EF-3B6B76EBCC0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403" name="テキスト ボックス 402">
          <a:extLst>
            <a:ext uri="{FF2B5EF4-FFF2-40B4-BE49-F238E27FC236}">
              <a16:creationId xmlns:a16="http://schemas.microsoft.com/office/drawing/2014/main" id="{68296026-C60C-45F3-9C6E-F8D09E614FD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04" name="直線コネクタ 403">
          <a:extLst>
            <a:ext uri="{FF2B5EF4-FFF2-40B4-BE49-F238E27FC236}">
              <a16:creationId xmlns:a16="http://schemas.microsoft.com/office/drawing/2014/main" id="{A7250176-9AD7-471E-9055-37FF3DC7084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405" name="テキスト ボックス 404">
          <a:extLst>
            <a:ext uri="{FF2B5EF4-FFF2-40B4-BE49-F238E27FC236}">
              <a16:creationId xmlns:a16="http://schemas.microsoft.com/office/drawing/2014/main" id="{7D86755C-181B-4B7B-8B06-3D827B5E2C0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06" name="直線コネクタ 405">
          <a:extLst>
            <a:ext uri="{FF2B5EF4-FFF2-40B4-BE49-F238E27FC236}">
              <a16:creationId xmlns:a16="http://schemas.microsoft.com/office/drawing/2014/main" id="{2C23D610-6472-469A-BF19-9C9276A002F8}"/>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07" name="テキスト ボックス 406">
          <a:extLst>
            <a:ext uri="{FF2B5EF4-FFF2-40B4-BE49-F238E27FC236}">
              <a16:creationId xmlns:a16="http://schemas.microsoft.com/office/drawing/2014/main" id="{BA6C68AB-A9AB-447B-9260-8DF607B55DC3}"/>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08" name="直線コネクタ 407">
          <a:extLst>
            <a:ext uri="{FF2B5EF4-FFF2-40B4-BE49-F238E27FC236}">
              <a16:creationId xmlns:a16="http://schemas.microsoft.com/office/drawing/2014/main" id="{18D7E850-48E6-4AB2-822C-BFB002C3A5E6}"/>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09" name="テキスト ボックス 408">
          <a:extLst>
            <a:ext uri="{FF2B5EF4-FFF2-40B4-BE49-F238E27FC236}">
              <a16:creationId xmlns:a16="http://schemas.microsoft.com/office/drawing/2014/main" id="{03CC9F38-B1C4-4CBE-8422-08EEBDB40F1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10" name="直線コネクタ 409">
          <a:extLst>
            <a:ext uri="{FF2B5EF4-FFF2-40B4-BE49-F238E27FC236}">
              <a16:creationId xmlns:a16="http://schemas.microsoft.com/office/drawing/2014/main" id="{4442920B-D657-46E4-8B3D-A3EDE5615EF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11" name="テキスト ボックス 410">
          <a:extLst>
            <a:ext uri="{FF2B5EF4-FFF2-40B4-BE49-F238E27FC236}">
              <a16:creationId xmlns:a16="http://schemas.microsoft.com/office/drawing/2014/main" id="{B3DC0710-B9E0-42CF-B843-BF358385C076}"/>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12" name="直線コネクタ 411">
          <a:extLst>
            <a:ext uri="{FF2B5EF4-FFF2-40B4-BE49-F238E27FC236}">
              <a16:creationId xmlns:a16="http://schemas.microsoft.com/office/drawing/2014/main" id="{950B09AE-0422-4587-A90A-063AF376A82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413" name="テキスト ボックス 412">
          <a:extLst>
            <a:ext uri="{FF2B5EF4-FFF2-40B4-BE49-F238E27FC236}">
              <a16:creationId xmlns:a16="http://schemas.microsoft.com/office/drawing/2014/main" id="{2B23A4FB-4FDB-4038-A773-F957641500FB}"/>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14" name="直線コネクタ 413">
          <a:extLst>
            <a:ext uri="{FF2B5EF4-FFF2-40B4-BE49-F238E27FC236}">
              <a16:creationId xmlns:a16="http://schemas.microsoft.com/office/drawing/2014/main" id="{FBB82B4A-5761-477B-AA53-0E0708C70F3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415" name="テキスト ボックス 414">
          <a:extLst>
            <a:ext uri="{FF2B5EF4-FFF2-40B4-BE49-F238E27FC236}">
              <a16:creationId xmlns:a16="http://schemas.microsoft.com/office/drawing/2014/main" id="{901462BA-520D-4741-A0AD-60D1D6E5F67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16" name="【消防施設】&#10;有形固定資産減価償却率グラフ枠">
          <a:extLst>
            <a:ext uri="{FF2B5EF4-FFF2-40B4-BE49-F238E27FC236}">
              <a16:creationId xmlns:a16="http://schemas.microsoft.com/office/drawing/2014/main" id="{7A687B1C-97F8-473C-BC69-626C686EB2A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93345</xdr:rowOff>
    </xdr:from>
    <xdr:to>
      <xdr:col>85</xdr:col>
      <xdr:colOff>126364</xdr:colOff>
      <xdr:row>86</xdr:row>
      <xdr:rowOff>70486</xdr:rowOff>
    </xdr:to>
    <xdr:cxnSp macro="">
      <xdr:nvCxnSpPr>
        <xdr:cNvPr id="417" name="直線コネクタ 416">
          <a:extLst>
            <a:ext uri="{FF2B5EF4-FFF2-40B4-BE49-F238E27FC236}">
              <a16:creationId xmlns:a16="http://schemas.microsoft.com/office/drawing/2014/main" id="{E7870101-8B6F-4E93-851B-AFE1A3EBD156}"/>
            </a:ext>
          </a:extLst>
        </xdr:cNvPr>
        <xdr:cNvCxnSpPr/>
      </xdr:nvCxnSpPr>
      <xdr:spPr>
        <a:xfrm flipV="1">
          <a:off x="16318864" y="13294995"/>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74313</xdr:rowOff>
    </xdr:from>
    <xdr:ext cx="405111" cy="259045"/>
    <xdr:sp macro="" textlink="">
      <xdr:nvSpPr>
        <xdr:cNvPr id="418" name="【消防施設】&#10;有形固定資産減価償却率最小値テキスト">
          <a:extLst>
            <a:ext uri="{FF2B5EF4-FFF2-40B4-BE49-F238E27FC236}">
              <a16:creationId xmlns:a16="http://schemas.microsoft.com/office/drawing/2014/main" id="{1580411C-A481-49D5-9175-CF9BD96DBBB5}"/>
            </a:ext>
          </a:extLst>
        </xdr:cNvPr>
        <xdr:cNvSpPr txBox="1"/>
      </xdr:nvSpPr>
      <xdr:spPr>
        <a:xfrm>
          <a:off x="16357600" y="1481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70486</xdr:rowOff>
    </xdr:from>
    <xdr:to>
      <xdr:col>86</xdr:col>
      <xdr:colOff>25400</xdr:colOff>
      <xdr:row>86</xdr:row>
      <xdr:rowOff>70486</xdr:rowOff>
    </xdr:to>
    <xdr:cxnSp macro="">
      <xdr:nvCxnSpPr>
        <xdr:cNvPr id="419" name="直線コネクタ 418">
          <a:extLst>
            <a:ext uri="{FF2B5EF4-FFF2-40B4-BE49-F238E27FC236}">
              <a16:creationId xmlns:a16="http://schemas.microsoft.com/office/drawing/2014/main" id="{6F87725F-67A3-4368-A349-8CD55B085794}"/>
            </a:ext>
          </a:extLst>
        </xdr:cNvPr>
        <xdr:cNvCxnSpPr/>
      </xdr:nvCxnSpPr>
      <xdr:spPr>
        <a:xfrm>
          <a:off x="16230600" y="14815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40022</xdr:rowOff>
    </xdr:from>
    <xdr:ext cx="405111" cy="259045"/>
    <xdr:sp macro="" textlink="">
      <xdr:nvSpPr>
        <xdr:cNvPr id="420" name="【消防施設】&#10;有形固定資産減価償却率最大値テキスト">
          <a:extLst>
            <a:ext uri="{FF2B5EF4-FFF2-40B4-BE49-F238E27FC236}">
              <a16:creationId xmlns:a16="http://schemas.microsoft.com/office/drawing/2014/main" id="{D337B4EB-592B-4258-895D-969BD8E2C4E6}"/>
            </a:ext>
          </a:extLst>
        </xdr:cNvPr>
        <xdr:cNvSpPr txBox="1"/>
      </xdr:nvSpPr>
      <xdr:spPr>
        <a:xfrm>
          <a:off x="16357600" y="13070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93345</xdr:rowOff>
    </xdr:from>
    <xdr:to>
      <xdr:col>86</xdr:col>
      <xdr:colOff>25400</xdr:colOff>
      <xdr:row>77</xdr:row>
      <xdr:rowOff>93345</xdr:rowOff>
    </xdr:to>
    <xdr:cxnSp macro="">
      <xdr:nvCxnSpPr>
        <xdr:cNvPr id="421" name="直線コネクタ 420">
          <a:extLst>
            <a:ext uri="{FF2B5EF4-FFF2-40B4-BE49-F238E27FC236}">
              <a16:creationId xmlns:a16="http://schemas.microsoft.com/office/drawing/2014/main" id="{171AABBE-89DD-47B0-84C4-325C8E9334C0}"/>
            </a:ext>
          </a:extLst>
        </xdr:cNvPr>
        <xdr:cNvCxnSpPr/>
      </xdr:nvCxnSpPr>
      <xdr:spPr>
        <a:xfrm>
          <a:off x="16230600" y="13294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74313</xdr:rowOff>
    </xdr:from>
    <xdr:ext cx="405111" cy="259045"/>
    <xdr:sp macro="" textlink="">
      <xdr:nvSpPr>
        <xdr:cNvPr id="422" name="【消防施設】&#10;有形固定資産減価償却率平均値テキスト">
          <a:extLst>
            <a:ext uri="{FF2B5EF4-FFF2-40B4-BE49-F238E27FC236}">
              <a16:creationId xmlns:a16="http://schemas.microsoft.com/office/drawing/2014/main" id="{BE2EE73D-5D96-469A-942C-682A13070F6F}"/>
            </a:ext>
          </a:extLst>
        </xdr:cNvPr>
        <xdr:cNvSpPr txBox="1"/>
      </xdr:nvSpPr>
      <xdr:spPr>
        <a:xfrm>
          <a:off x="16357600" y="141332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95886</xdr:rowOff>
    </xdr:from>
    <xdr:to>
      <xdr:col>85</xdr:col>
      <xdr:colOff>177800</xdr:colOff>
      <xdr:row>83</xdr:row>
      <xdr:rowOff>26036</xdr:rowOff>
    </xdr:to>
    <xdr:sp macro="" textlink="">
      <xdr:nvSpPr>
        <xdr:cNvPr id="423" name="フローチャート: 判断 422">
          <a:extLst>
            <a:ext uri="{FF2B5EF4-FFF2-40B4-BE49-F238E27FC236}">
              <a16:creationId xmlns:a16="http://schemas.microsoft.com/office/drawing/2014/main" id="{AEE71E03-6A47-4356-AE8C-A3A6CCE942E5}"/>
            </a:ext>
          </a:extLst>
        </xdr:cNvPr>
        <xdr:cNvSpPr/>
      </xdr:nvSpPr>
      <xdr:spPr>
        <a:xfrm>
          <a:off x="162687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55880</xdr:rowOff>
    </xdr:from>
    <xdr:to>
      <xdr:col>81</xdr:col>
      <xdr:colOff>101600</xdr:colOff>
      <xdr:row>82</xdr:row>
      <xdr:rowOff>157480</xdr:rowOff>
    </xdr:to>
    <xdr:sp macro="" textlink="">
      <xdr:nvSpPr>
        <xdr:cNvPr id="424" name="フローチャート: 判断 423">
          <a:extLst>
            <a:ext uri="{FF2B5EF4-FFF2-40B4-BE49-F238E27FC236}">
              <a16:creationId xmlns:a16="http://schemas.microsoft.com/office/drawing/2014/main" id="{7882F42A-420D-40F5-B040-661851E866F6}"/>
            </a:ext>
          </a:extLst>
        </xdr:cNvPr>
        <xdr:cNvSpPr/>
      </xdr:nvSpPr>
      <xdr:spPr>
        <a:xfrm>
          <a:off x="15430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17780</xdr:rowOff>
    </xdr:from>
    <xdr:to>
      <xdr:col>76</xdr:col>
      <xdr:colOff>165100</xdr:colOff>
      <xdr:row>82</xdr:row>
      <xdr:rowOff>119380</xdr:rowOff>
    </xdr:to>
    <xdr:sp macro="" textlink="">
      <xdr:nvSpPr>
        <xdr:cNvPr id="425" name="フローチャート: 判断 424">
          <a:extLst>
            <a:ext uri="{FF2B5EF4-FFF2-40B4-BE49-F238E27FC236}">
              <a16:creationId xmlns:a16="http://schemas.microsoft.com/office/drawing/2014/main" id="{D8D4385F-9AAF-4E72-8D58-3F7530A33662}"/>
            </a:ext>
          </a:extLst>
        </xdr:cNvPr>
        <xdr:cNvSpPr/>
      </xdr:nvSpPr>
      <xdr:spPr>
        <a:xfrm>
          <a:off x="145415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120650</xdr:rowOff>
    </xdr:from>
    <xdr:to>
      <xdr:col>72</xdr:col>
      <xdr:colOff>38100</xdr:colOff>
      <xdr:row>83</xdr:row>
      <xdr:rowOff>50800</xdr:rowOff>
    </xdr:to>
    <xdr:sp macro="" textlink="">
      <xdr:nvSpPr>
        <xdr:cNvPr id="426" name="フローチャート: 判断 425">
          <a:extLst>
            <a:ext uri="{FF2B5EF4-FFF2-40B4-BE49-F238E27FC236}">
              <a16:creationId xmlns:a16="http://schemas.microsoft.com/office/drawing/2014/main" id="{CFF088DD-A37C-44DB-9B74-1FFC82F7085F}"/>
            </a:ext>
          </a:extLst>
        </xdr:cNvPr>
        <xdr:cNvSpPr/>
      </xdr:nvSpPr>
      <xdr:spPr>
        <a:xfrm>
          <a:off x="13652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170180</xdr:rowOff>
    </xdr:from>
    <xdr:to>
      <xdr:col>67</xdr:col>
      <xdr:colOff>101600</xdr:colOff>
      <xdr:row>82</xdr:row>
      <xdr:rowOff>100330</xdr:rowOff>
    </xdr:to>
    <xdr:sp macro="" textlink="">
      <xdr:nvSpPr>
        <xdr:cNvPr id="427" name="フローチャート: 判断 426">
          <a:extLst>
            <a:ext uri="{FF2B5EF4-FFF2-40B4-BE49-F238E27FC236}">
              <a16:creationId xmlns:a16="http://schemas.microsoft.com/office/drawing/2014/main" id="{A8040FA7-0EE1-44A6-A484-A54874C390C0}"/>
            </a:ext>
          </a:extLst>
        </xdr:cNvPr>
        <xdr:cNvSpPr/>
      </xdr:nvSpPr>
      <xdr:spPr>
        <a:xfrm>
          <a:off x="127635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28" name="テキスト ボックス 427">
          <a:extLst>
            <a:ext uri="{FF2B5EF4-FFF2-40B4-BE49-F238E27FC236}">
              <a16:creationId xmlns:a16="http://schemas.microsoft.com/office/drawing/2014/main" id="{79503B89-05B7-41CC-AB66-EBF61219F5F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29" name="テキスト ボックス 428">
          <a:extLst>
            <a:ext uri="{FF2B5EF4-FFF2-40B4-BE49-F238E27FC236}">
              <a16:creationId xmlns:a16="http://schemas.microsoft.com/office/drawing/2014/main" id="{51D9343E-7754-456B-BBDC-A3695041AC27}"/>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30" name="テキスト ボックス 429">
          <a:extLst>
            <a:ext uri="{FF2B5EF4-FFF2-40B4-BE49-F238E27FC236}">
              <a16:creationId xmlns:a16="http://schemas.microsoft.com/office/drawing/2014/main" id="{85353E98-A622-4562-AD89-E72B71EC10D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31" name="テキスト ボックス 430">
          <a:extLst>
            <a:ext uri="{FF2B5EF4-FFF2-40B4-BE49-F238E27FC236}">
              <a16:creationId xmlns:a16="http://schemas.microsoft.com/office/drawing/2014/main" id="{ECD519D0-B706-4A59-971C-21EB5E565A9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32" name="テキスト ボックス 431">
          <a:extLst>
            <a:ext uri="{FF2B5EF4-FFF2-40B4-BE49-F238E27FC236}">
              <a16:creationId xmlns:a16="http://schemas.microsoft.com/office/drawing/2014/main" id="{73DEE61C-B5A9-427B-859C-966E728952F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42545</xdr:rowOff>
    </xdr:from>
    <xdr:to>
      <xdr:col>85</xdr:col>
      <xdr:colOff>177800</xdr:colOff>
      <xdr:row>77</xdr:row>
      <xdr:rowOff>144145</xdr:rowOff>
    </xdr:to>
    <xdr:sp macro="" textlink="">
      <xdr:nvSpPr>
        <xdr:cNvPr id="433" name="楕円 432">
          <a:extLst>
            <a:ext uri="{FF2B5EF4-FFF2-40B4-BE49-F238E27FC236}">
              <a16:creationId xmlns:a16="http://schemas.microsoft.com/office/drawing/2014/main" id="{C533522C-BA40-4491-A494-689E1D0265EC}"/>
            </a:ext>
          </a:extLst>
        </xdr:cNvPr>
        <xdr:cNvSpPr/>
      </xdr:nvSpPr>
      <xdr:spPr>
        <a:xfrm>
          <a:off x="16268700" y="13244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76</xdr:row>
      <xdr:rowOff>167022</xdr:rowOff>
    </xdr:from>
    <xdr:ext cx="405111" cy="259045"/>
    <xdr:sp macro="" textlink="">
      <xdr:nvSpPr>
        <xdr:cNvPr id="434" name="【消防施設】&#10;有形固定資産減価償却率該当値テキスト">
          <a:extLst>
            <a:ext uri="{FF2B5EF4-FFF2-40B4-BE49-F238E27FC236}">
              <a16:creationId xmlns:a16="http://schemas.microsoft.com/office/drawing/2014/main" id="{06882945-D4FD-4E0C-9C25-4A8D9B48427F}"/>
            </a:ext>
          </a:extLst>
        </xdr:cNvPr>
        <xdr:cNvSpPr txBox="1"/>
      </xdr:nvSpPr>
      <xdr:spPr>
        <a:xfrm>
          <a:off x="16357600" y="13197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67311</xdr:rowOff>
    </xdr:from>
    <xdr:to>
      <xdr:col>81</xdr:col>
      <xdr:colOff>101600</xdr:colOff>
      <xdr:row>84</xdr:row>
      <xdr:rowOff>168911</xdr:rowOff>
    </xdr:to>
    <xdr:sp macro="" textlink="">
      <xdr:nvSpPr>
        <xdr:cNvPr id="435" name="楕円 434">
          <a:extLst>
            <a:ext uri="{FF2B5EF4-FFF2-40B4-BE49-F238E27FC236}">
              <a16:creationId xmlns:a16="http://schemas.microsoft.com/office/drawing/2014/main" id="{767CF7BF-E978-4068-B8E5-33CD8C92D974}"/>
            </a:ext>
          </a:extLst>
        </xdr:cNvPr>
        <xdr:cNvSpPr/>
      </xdr:nvSpPr>
      <xdr:spPr>
        <a:xfrm>
          <a:off x="15430500" y="1446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77</xdr:row>
      <xdr:rowOff>93345</xdr:rowOff>
    </xdr:from>
    <xdr:to>
      <xdr:col>85</xdr:col>
      <xdr:colOff>127000</xdr:colOff>
      <xdr:row>84</xdr:row>
      <xdr:rowOff>118111</xdr:rowOff>
    </xdr:to>
    <xdr:cxnSp macro="">
      <xdr:nvCxnSpPr>
        <xdr:cNvPr id="436" name="直線コネクタ 435">
          <a:extLst>
            <a:ext uri="{FF2B5EF4-FFF2-40B4-BE49-F238E27FC236}">
              <a16:creationId xmlns:a16="http://schemas.microsoft.com/office/drawing/2014/main" id="{FF3C790B-4238-4E1C-99F1-67CAB6C3E897}"/>
            </a:ext>
          </a:extLst>
        </xdr:cNvPr>
        <xdr:cNvCxnSpPr/>
      </xdr:nvCxnSpPr>
      <xdr:spPr>
        <a:xfrm flipV="1">
          <a:off x="15481300" y="13294995"/>
          <a:ext cx="838200" cy="122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139700</xdr:rowOff>
    </xdr:from>
    <xdr:to>
      <xdr:col>76</xdr:col>
      <xdr:colOff>165100</xdr:colOff>
      <xdr:row>84</xdr:row>
      <xdr:rowOff>69850</xdr:rowOff>
    </xdr:to>
    <xdr:sp macro="" textlink="">
      <xdr:nvSpPr>
        <xdr:cNvPr id="437" name="楕円 436">
          <a:extLst>
            <a:ext uri="{FF2B5EF4-FFF2-40B4-BE49-F238E27FC236}">
              <a16:creationId xmlns:a16="http://schemas.microsoft.com/office/drawing/2014/main" id="{5CA0461C-A9A6-4CD9-BD5A-1D4DF4034727}"/>
            </a:ext>
          </a:extLst>
        </xdr:cNvPr>
        <xdr:cNvSpPr/>
      </xdr:nvSpPr>
      <xdr:spPr>
        <a:xfrm>
          <a:off x="145415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19050</xdr:rowOff>
    </xdr:from>
    <xdr:to>
      <xdr:col>81</xdr:col>
      <xdr:colOff>50800</xdr:colOff>
      <xdr:row>84</xdr:row>
      <xdr:rowOff>118111</xdr:rowOff>
    </xdr:to>
    <xdr:cxnSp macro="">
      <xdr:nvCxnSpPr>
        <xdr:cNvPr id="438" name="直線コネクタ 437">
          <a:extLst>
            <a:ext uri="{FF2B5EF4-FFF2-40B4-BE49-F238E27FC236}">
              <a16:creationId xmlns:a16="http://schemas.microsoft.com/office/drawing/2014/main" id="{21D03E40-54A8-4859-B1E6-E13DF64986DA}"/>
            </a:ext>
          </a:extLst>
        </xdr:cNvPr>
        <xdr:cNvCxnSpPr/>
      </xdr:nvCxnSpPr>
      <xdr:spPr>
        <a:xfrm>
          <a:off x="14592300" y="14420850"/>
          <a:ext cx="889000" cy="99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2557</xdr:rowOff>
    </xdr:from>
    <xdr:ext cx="405111" cy="259045"/>
    <xdr:sp macro="" textlink="">
      <xdr:nvSpPr>
        <xdr:cNvPr id="439" name="n_1aveValue【消防施設】&#10;有形固定資産減価償却率">
          <a:extLst>
            <a:ext uri="{FF2B5EF4-FFF2-40B4-BE49-F238E27FC236}">
              <a16:creationId xmlns:a16="http://schemas.microsoft.com/office/drawing/2014/main" id="{8822C2AB-7C74-4542-807B-6A9380C3283A}"/>
            </a:ext>
          </a:extLst>
        </xdr:cNvPr>
        <xdr:cNvSpPr txBox="1"/>
      </xdr:nvSpPr>
      <xdr:spPr>
        <a:xfrm>
          <a:off x="152660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135907</xdr:rowOff>
    </xdr:from>
    <xdr:ext cx="405111" cy="259045"/>
    <xdr:sp macro="" textlink="">
      <xdr:nvSpPr>
        <xdr:cNvPr id="440" name="n_2aveValue【消防施設】&#10;有形固定資産減価償却率">
          <a:extLst>
            <a:ext uri="{FF2B5EF4-FFF2-40B4-BE49-F238E27FC236}">
              <a16:creationId xmlns:a16="http://schemas.microsoft.com/office/drawing/2014/main" id="{7483EA00-A773-447A-A6B6-5D16F4E3BD91}"/>
            </a:ext>
          </a:extLst>
        </xdr:cNvPr>
        <xdr:cNvSpPr txBox="1"/>
      </xdr:nvSpPr>
      <xdr:spPr>
        <a:xfrm>
          <a:off x="14389744"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67327</xdr:rowOff>
    </xdr:from>
    <xdr:ext cx="405111" cy="259045"/>
    <xdr:sp macro="" textlink="">
      <xdr:nvSpPr>
        <xdr:cNvPr id="441" name="n_3aveValue【消防施設】&#10;有形固定資産減価償却率">
          <a:extLst>
            <a:ext uri="{FF2B5EF4-FFF2-40B4-BE49-F238E27FC236}">
              <a16:creationId xmlns:a16="http://schemas.microsoft.com/office/drawing/2014/main" id="{90024204-F112-471B-A261-9C4E295BB400}"/>
            </a:ext>
          </a:extLst>
        </xdr:cNvPr>
        <xdr:cNvSpPr txBox="1"/>
      </xdr:nvSpPr>
      <xdr:spPr>
        <a:xfrm>
          <a:off x="13500744" y="13954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116857</xdr:rowOff>
    </xdr:from>
    <xdr:ext cx="405111" cy="259045"/>
    <xdr:sp macro="" textlink="">
      <xdr:nvSpPr>
        <xdr:cNvPr id="442" name="n_4aveValue【消防施設】&#10;有形固定資産減価償却率">
          <a:extLst>
            <a:ext uri="{FF2B5EF4-FFF2-40B4-BE49-F238E27FC236}">
              <a16:creationId xmlns:a16="http://schemas.microsoft.com/office/drawing/2014/main" id="{5313364A-FD6B-4602-A93E-4ACBB659D215}"/>
            </a:ext>
          </a:extLst>
        </xdr:cNvPr>
        <xdr:cNvSpPr txBox="1"/>
      </xdr:nvSpPr>
      <xdr:spPr>
        <a:xfrm>
          <a:off x="12611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160038</xdr:rowOff>
    </xdr:from>
    <xdr:ext cx="405111" cy="259045"/>
    <xdr:sp macro="" textlink="">
      <xdr:nvSpPr>
        <xdr:cNvPr id="443" name="n_1mainValue【消防施設】&#10;有形固定資産減価償却率">
          <a:extLst>
            <a:ext uri="{FF2B5EF4-FFF2-40B4-BE49-F238E27FC236}">
              <a16:creationId xmlns:a16="http://schemas.microsoft.com/office/drawing/2014/main" id="{C1C9854F-BFC5-4191-8160-13FCD5E51E62}"/>
            </a:ext>
          </a:extLst>
        </xdr:cNvPr>
        <xdr:cNvSpPr txBox="1"/>
      </xdr:nvSpPr>
      <xdr:spPr>
        <a:xfrm>
          <a:off x="15266044" y="1456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60977</xdr:rowOff>
    </xdr:from>
    <xdr:ext cx="405111" cy="259045"/>
    <xdr:sp macro="" textlink="">
      <xdr:nvSpPr>
        <xdr:cNvPr id="444" name="n_2mainValue【消防施設】&#10;有形固定資産減価償却率">
          <a:extLst>
            <a:ext uri="{FF2B5EF4-FFF2-40B4-BE49-F238E27FC236}">
              <a16:creationId xmlns:a16="http://schemas.microsoft.com/office/drawing/2014/main" id="{2DD9C8AE-B13D-413E-9236-D346977450FC}"/>
            </a:ext>
          </a:extLst>
        </xdr:cNvPr>
        <xdr:cNvSpPr txBox="1"/>
      </xdr:nvSpPr>
      <xdr:spPr>
        <a:xfrm>
          <a:off x="14389744" y="1446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445" name="正方形/長方形 444">
          <a:extLst>
            <a:ext uri="{FF2B5EF4-FFF2-40B4-BE49-F238E27FC236}">
              <a16:creationId xmlns:a16="http://schemas.microsoft.com/office/drawing/2014/main" id="{F771D241-6A45-41C1-B604-BA9034E165E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446" name="正方形/長方形 445">
          <a:extLst>
            <a:ext uri="{FF2B5EF4-FFF2-40B4-BE49-F238E27FC236}">
              <a16:creationId xmlns:a16="http://schemas.microsoft.com/office/drawing/2014/main" id="{5A44EEC2-135F-4FC3-8828-9F1391AEB3B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447" name="正方形/長方形 446">
          <a:extLst>
            <a:ext uri="{FF2B5EF4-FFF2-40B4-BE49-F238E27FC236}">
              <a16:creationId xmlns:a16="http://schemas.microsoft.com/office/drawing/2014/main" id="{7AA0414E-D6DC-48C5-93E5-FE5E20AF68F6}"/>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448" name="正方形/長方形 447">
          <a:extLst>
            <a:ext uri="{FF2B5EF4-FFF2-40B4-BE49-F238E27FC236}">
              <a16:creationId xmlns:a16="http://schemas.microsoft.com/office/drawing/2014/main" id="{A2D5BAEC-A500-473D-BA8F-9ACF5B0A6B1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449" name="正方形/長方形 448">
          <a:extLst>
            <a:ext uri="{FF2B5EF4-FFF2-40B4-BE49-F238E27FC236}">
              <a16:creationId xmlns:a16="http://schemas.microsoft.com/office/drawing/2014/main" id="{A25DC62F-568D-4FAF-8D0D-F1ACC2C915E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450" name="正方形/長方形 449">
          <a:extLst>
            <a:ext uri="{FF2B5EF4-FFF2-40B4-BE49-F238E27FC236}">
              <a16:creationId xmlns:a16="http://schemas.microsoft.com/office/drawing/2014/main" id="{542C3FF6-7D0F-498D-88A8-199B1C04BDB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451" name="正方形/長方形 450">
          <a:extLst>
            <a:ext uri="{FF2B5EF4-FFF2-40B4-BE49-F238E27FC236}">
              <a16:creationId xmlns:a16="http://schemas.microsoft.com/office/drawing/2014/main" id="{5B065AF4-6EE3-4E72-BBBE-8D398E6FCB2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452" name="正方形/長方形 451">
          <a:extLst>
            <a:ext uri="{FF2B5EF4-FFF2-40B4-BE49-F238E27FC236}">
              <a16:creationId xmlns:a16="http://schemas.microsoft.com/office/drawing/2014/main" id="{27ADA8C4-3202-49C9-A964-8422E869928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453" name="テキスト ボックス 452">
          <a:extLst>
            <a:ext uri="{FF2B5EF4-FFF2-40B4-BE49-F238E27FC236}">
              <a16:creationId xmlns:a16="http://schemas.microsoft.com/office/drawing/2014/main" id="{7A4EFE06-9CDB-489B-AAF1-29B787A3091C}"/>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454" name="直線コネクタ 453">
          <a:extLst>
            <a:ext uri="{FF2B5EF4-FFF2-40B4-BE49-F238E27FC236}">
              <a16:creationId xmlns:a16="http://schemas.microsoft.com/office/drawing/2014/main" id="{318B020D-239A-40B1-8C83-DEB5A75DD7B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455" name="直線コネクタ 454">
          <a:extLst>
            <a:ext uri="{FF2B5EF4-FFF2-40B4-BE49-F238E27FC236}">
              <a16:creationId xmlns:a16="http://schemas.microsoft.com/office/drawing/2014/main" id="{93B0DB8F-4F2C-48FA-B31E-332488279F2B}"/>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456" name="テキスト ボックス 455">
          <a:extLst>
            <a:ext uri="{FF2B5EF4-FFF2-40B4-BE49-F238E27FC236}">
              <a16:creationId xmlns:a16="http://schemas.microsoft.com/office/drawing/2014/main" id="{189E6096-CD88-4F0A-AC28-5CC6E548378E}"/>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457" name="直線コネクタ 456">
          <a:extLst>
            <a:ext uri="{FF2B5EF4-FFF2-40B4-BE49-F238E27FC236}">
              <a16:creationId xmlns:a16="http://schemas.microsoft.com/office/drawing/2014/main" id="{0E5D88DF-841A-4B37-BB6D-2B0325ED9D88}"/>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458" name="テキスト ボックス 457">
          <a:extLst>
            <a:ext uri="{FF2B5EF4-FFF2-40B4-BE49-F238E27FC236}">
              <a16:creationId xmlns:a16="http://schemas.microsoft.com/office/drawing/2014/main" id="{8733D7FC-FEBF-4C3D-A00B-8392D599F0D6}"/>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459" name="直線コネクタ 458">
          <a:extLst>
            <a:ext uri="{FF2B5EF4-FFF2-40B4-BE49-F238E27FC236}">
              <a16:creationId xmlns:a16="http://schemas.microsoft.com/office/drawing/2014/main" id="{39B9438D-57FA-4C71-870D-01DE51B2A96B}"/>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460" name="テキスト ボックス 459">
          <a:extLst>
            <a:ext uri="{FF2B5EF4-FFF2-40B4-BE49-F238E27FC236}">
              <a16:creationId xmlns:a16="http://schemas.microsoft.com/office/drawing/2014/main" id="{B6DF4FC0-1E9D-4D0E-B64A-9C70C3C0F064}"/>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461" name="直線コネクタ 460">
          <a:extLst>
            <a:ext uri="{FF2B5EF4-FFF2-40B4-BE49-F238E27FC236}">
              <a16:creationId xmlns:a16="http://schemas.microsoft.com/office/drawing/2014/main" id="{EA9BA350-D397-4572-80C5-D207B63A3444}"/>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462" name="テキスト ボックス 461">
          <a:extLst>
            <a:ext uri="{FF2B5EF4-FFF2-40B4-BE49-F238E27FC236}">
              <a16:creationId xmlns:a16="http://schemas.microsoft.com/office/drawing/2014/main" id="{5A254F5B-81CB-4004-89BF-9F6F7712B16C}"/>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463" name="直線コネクタ 462">
          <a:extLst>
            <a:ext uri="{FF2B5EF4-FFF2-40B4-BE49-F238E27FC236}">
              <a16:creationId xmlns:a16="http://schemas.microsoft.com/office/drawing/2014/main" id="{F4B380FB-6312-40E9-B2E6-C2AC8F0E1E1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464" name="テキスト ボックス 463">
          <a:extLst>
            <a:ext uri="{FF2B5EF4-FFF2-40B4-BE49-F238E27FC236}">
              <a16:creationId xmlns:a16="http://schemas.microsoft.com/office/drawing/2014/main" id="{75839D4A-92F4-41C2-8495-DFB414E912F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465" name="【消防施設】&#10;一人当たり面積グラフ枠">
          <a:extLst>
            <a:ext uri="{FF2B5EF4-FFF2-40B4-BE49-F238E27FC236}">
              <a16:creationId xmlns:a16="http://schemas.microsoft.com/office/drawing/2014/main" id="{3C37AE63-D7BB-4D58-B6D0-101CC9C22AA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97992</xdr:rowOff>
    </xdr:from>
    <xdr:to>
      <xdr:col>116</xdr:col>
      <xdr:colOff>62864</xdr:colOff>
      <xdr:row>86</xdr:row>
      <xdr:rowOff>27584</xdr:rowOff>
    </xdr:to>
    <xdr:cxnSp macro="">
      <xdr:nvCxnSpPr>
        <xdr:cNvPr id="466" name="直線コネクタ 465">
          <a:extLst>
            <a:ext uri="{FF2B5EF4-FFF2-40B4-BE49-F238E27FC236}">
              <a16:creationId xmlns:a16="http://schemas.microsoft.com/office/drawing/2014/main" id="{D44CB658-22E9-41F4-9542-3AA47C5820FD}"/>
            </a:ext>
          </a:extLst>
        </xdr:cNvPr>
        <xdr:cNvCxnSpPr/>
      </xdr:nvCxnSpPr>
      <xdr:spPr>
        <a:xfrm flipV="1">
          <a:off x="22160864" y="13471092"/>
          <a:ext cx="0" cy="13011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31411</xdr:rowOff>
    </xdr:from>
    <xdr:ext cx="469744" cy="259045"/>
    <xdr:sp macro="" textlink="">
      <xdr:nvSpPr>
        <xdr:cNvPr id="467" name="【消防施設】&#10;一人当たり面積最小値テキスト">
          <a:extLst>
            <a:ext uri="{FF2B5EF4-FFF2-40B4-BE49-F238E27FC236}">
              <a16:creationId xmlns:a16="http://schemas.microsoft.com/office/drawing/2014/main" id="{7914BA35-D93C-423E-9AF1-A8106D377717}"/>
            </a:ext>
          </a:extLst>
        </xdr:cNvPr>
        <xdr:cNvSpPr txBox="1"/>
      </xdr:nvSpPr>
      <xdr:spPr>
        <a:xfrm>
          <a:off x="22199600" y="1477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27584</xdr:rowOff>
    </xdr:from>
    <xdr:to>
      <xdr:col>116</xdr:col>
      <xdr:colOff>152400</xdr:colOff>
      <xdr:row>86</xdr:row>
      <xdr:rowOff>27584</xdr:rowOff>
    </xdr:to>
    <xdr:cxnSp macro="">
      <xdr:nvCxnSpPr>
        <xdr:cNvPr id="468" name="直線コネクタ 467">
          <a:extLst>
            <a:ext uri="{FF2B5EF4-FFF2-40B4-BE49-F238E27FC236}">
              <a16:creationId xmlns:a16="http://schemas.microsoft.com/office/drawing/2014/main" id="{61C9FC0D-A4E6-4B72-B874-F7C757069723}"/>
            </a:ext>
          </a:extLst>
        </xdr:cNvPr>
        <xdr:cNvCxnSpPr/>
      </xdr:nvCxnSpPr>
      <xdr:spPr>
        <a:xfrm>
          <a:off x="22072600" y="1477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44669</xdr:rowOff>
    </xdr:from>
    <xdr:ext cx="469744" cy="259045"/>
    <xdr:sp macro="" textlink="">
      <xdr:nvSpPr>
        <xdr:cNvPr id="469" name="【消防施設】&#10;一人当たり面積最大値テキスト">
          <a:extLst>
            <a:ext uri="{FF2B5EF4-FFF2-40B4-BE49-F238E27FC236}">
              <a16:creationId xmlns:a16="http://schemas.microsoft.com/office/drawing/2014/main" id="{6B93221F-DA12-4E64-943B-CB968BA22676}"/>
            </a:ext>
          </a:extLst>
        </xdr:cNvPr>
        <xdr:cNvSpPr txBox="1"/>
      </xdr:nvSpPr>
      <xdr:spPr>
        <a:xfrm>
          <a:off x="22199600" y="13246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97992</xdr:rowOff>
    </xdr:from>
    <xdr:to>
      <xdr:col>116</xdr:col>
      <xdr:colOff>152400</xdr:colOff>
      <xdr:row>78</xdr:row>
      <xdr:rowOff>97992</xdr:rowOff>
    </xdr:to>
    <xdr:cxnSp macro="">
      <xdr:nvCxnSpPr>
        <xdr:cNvPr id="470" name="直線コネクタ 469">
          <a:extLst>
            <a:ext uri="{FF2B5EF4-FFF2-40B4-BE49-F238E27FC236}">
              <a16:creationId xmlns:a16="http://schemas.microsoft.com/office/drawing/2014/main" id="{0160AD72-18CB-4D30-B7B1-68B43BFB796A}"/>
            </a:ext>
          </a:extLst>
        </xdr:cNvPr>
        <xdr:cNvCxnSpPr/>
      </xdr:nvCxnSpPr>
      <xdr:spPr>
        <a:xfrm>
          <a:off x="22072600" y="13471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75100</xdr:rowOff>
    </xdr:from>
    <xdr:ext cx="469744" cy="259045"/>
    <xdr:sp macro="" textlink="">
      <xdr:nvSpPr>
        <xdr:cNvPr id="471" name="【消防施設】&#10;一人当たり面積平均値テキスト">
          <a:extLst>
            <a:ext uri="{FF2B5EF4-FFF2-40B4-BE49-F238E27FC236}">
              <a16:creationId xmlns:a16="http://schemas.microsoft.com/office/drawing/2014/main" id="{A8D7364E-9690-4E06-9FF9-F7AC1EF4E954}"/>
            </a:ext>
          </a:extLst>
        </xdr:cNvPr>
        <xdr:cNvSpPr txBox="1"/>
      </xdr:nvSpPr>
      <xdr:spPr>
        <a:xfrm>
          <a:off x="22199600" y="144769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52223</xdr:rowOff>
    </xdr:from>
    <xdr:to>
      <xdr:col>116</xdr:col>
      <xdr:colOff>114300</xdr:colOff>
      <xdr:row>85</xdr:row>
      <xdr:rowOff>153823</xdr:rowOff>
    </xdr:to>
    <xdr:sp macro="" textlink="">
      <xdr:nvSpPr>
        <xdr:cNvPr id="472" name="フローチャート: 判断 471">
          <a:extLst>
            <a:ext uri="{FF2B5EF4-FFF2-40B4-BE49-F238E27FC236}">
              <a16:creationId xmlns:a16="http://schemas.microsoft.com/office/drawing/2014/main" id="{082F89A2-B3E9-4500-82FF-290E127719C4}"/>
            </a:ext>
          </a:extLst>
        </xdr:cNvPr>
        <xdr:cNvSpPr/>
      </xdr:nvSpPr>
      <xdr:spPr>
        <a:xfrm>
          <a:off x="22110700" y="1462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58623</xdr:rowOff>
    </xdr:from>
    <xdr:to>
      <xdr:col>112</xdr:col>
      <xdr:colOff>38100</xdr:colOff>
      <xdr:row>85</xdr:row>
      <xdr:rowOff>160223</xdr:rowOff>
    </xdr:to>
    <xdr:sp macro="" textlink="">
      <xdr:nvSpPr>
        <xdr:cNvPr id="473" name="フローチャート: 判断 472">
          <a:extLst>
            <a:ext uri="{FF2B5EF4-FFF2-40B4-BE49-F238E27FC236}">
              <a16:creationId xmlns:a16="http://schemas.microsoft.com/office/drawing/2014/main" id="{BD4C6A1B-5672-4B6E-8965-39905BB3CF75}"/>
            </a:ext>
          </a:extLst>
        </xdr:cNvPr>
        <xdr:cNvSpPr/>
      </xdr:nvSpPr>
      <xdr:spPr>
        <a:xfrm>
          <a:off x="21272500" y="14631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52679</xdr:rowOff>
    </xdr:from>
    <xdr:to>
      <xdr:col>107</xdr:col>
      <xdr:colOff>101600</xdr:colOff>
      <xdr:row>85</xdr:row>
      <xdr:rowOff>154279</xdr:rowOff>
    </xdr:to>
    <xdr:sp macro="" textlink="">
      <xdr:nvSpPr>
        <xdr:cNvPr id="474" name="フローチャート: 判断 473">
          <a:extLst>
            <a:ext uri="{FF2B5EF4-FFF2-40B4-BE49-F238E27FC236}">
              <a16:creationId xmlns:a16="http://schemas.microsoft.com/office/drawing/2014/main" id="{E72069F2-F9E0-4725-8CCE-992038AF176D}"/>
            </a:ext>
          </a:extLst>
        </xdr:cNvPr>
        <xdr:cNvSpPr/>
      </xdr:nvSpPr>
      <xdr:spPr>
        <a:xfrm>
          <a:off x="20383500" y="14625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54508</xdr:rowOff>
    </xdr:from>
    <xdr:to>
      <xdr:col>102</xdr:col>
      <xdr:colOff>165100</xdr:colOff>
      <xdr:row>85</xdr:row>
      <xdr:rowOff>156108</xdr:rowOff>
    </xdr:to>
    <xdr:sp macro="" textlink="">
      <xdr:nvSpPr>
        <xdr:cNvPr id="475" name="フローチャート: 判断 474">
          <a:extLst>
            <a:ext uri="{FF2B5EF4-FFF2-40B4-BE49-F238E27FC236}">
              <a16:creationId xmlns:a16="http://schemas.microsoft.com/office/drawing/2014/main" id="{EFB6B4AD-4958-431F-90BB-2BC3CA7F0AED}"/>
            </a:ext>
          </a:extLst>
        </xdr:cNvPr>
        <xdr:cNvSpPr/>
      </xdr:nvSpPr>
      <xdr:spPr>
        <a:xfrm>
          <a:off x="19494500" y="1462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60909</xdr:rowOff>
    </xdr:from>
    <xdr:to>
      <xdr:col>98</xdr:col>
      <xdr:colOff>38100</xdr:colOff>
      <xdr:row>85</xdr:row>
      <xdr:rowOff>162509</xdr:rowOff>
    </xdr:to>
    <xdr:sp macro="" textlink="">
      <xdr:nvSpPr>
        <xdr:cNvPr id="476" name="フローチャート: 判断 475">
          <a:extLst>
            <a:ext uri="{FF2B5EF4-FFF2-40B4-BE49-F238E27FC236}">
              <a16:creationId xmlns:a16="http://schemas.microsoft.com/office/drawing/2014/main" id="{3A54FA39-E49C-445D-AF32-A7F478341CFB}"/>
            </a:ext>
          </a:extLst>
        </xdr:cNvPr>
        <xdr:cNvSpPr/>
      </xdr:nvSpPr>
      <xdr:spPr>
        <a:xfrm>
          <a:off x="18605500" y="1463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477" name="テキスト ボックス 476">
          <a:extLst>
            <a:ext uri="{FF2B5EF4-FFF2-40B4-BE49-F238E27FC236}">
              <a16:creationId xmlns:a16="http://schemas.microsoft.com/office/drawing/2014/main" id="{2BF3B865-DB92-4C72-A63C-5DE3597BFFB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478" name="テキスト ボックス 477">
          <a:extLst>
            <a:ext uri="{FF2B5EF4-FFF2-40B4-BE49-F238E27FC236}">
              <a16:creationId xmlns:a16="http://schemas.microsoft.com/office/drawing/2014/main" id="{DD9A3E84-84BA-499A-8D75-7BA307FFEE9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479" name="テキスト ボックス 478">
          <a:extLst>
            <a:ext uri="{FF2B5EF4-FFF2-40B4-BE49-F238E27FC236}">
              <a16:creationId xmlns:a16="http://schemas.microsoft.com/office/drawing/2014/main" id="{1F874D2A-C908-434D-BE8D-4EAC343286A7}"/>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480" name="テキスト ボックス 479">
          <a:extLst>
            <a:ext uri="{FF2B5EF4-FFF2-40B4-BE49-F238E27FC236}">
              <a16:creationId xmlns:a16="http://schemas.microsoft.com/office/drawing/2014/main" id="{DE89B249-5709-4725-B73C-B5C655D3ABD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481" name="テキスト ボックス 480">
          <a:extLst>
            <a:ext uri="{FF2B5EF4-FFF2-40B4-BE49-F238E27FC236}">
              <a16:creationId xmlns:a16="http://schemas.microsoft.com/office/drawing/2014/main" id="{622011D3-4888-4149-AF6A-ACF849E1DF9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80569</xdr:rowOff>
    </xdr:from>
    <xdr:to>
      <xdr:col>116</xdr:col>
      <xdr:colOff>114300</xdr:colOff>
      <xdr:row>86</xdr:row>
      <xdr:rowOff>10719</xdr:rowOff>
    </xdr:to>
    <xdr:sp macro="" textlink="">
      <xdr:nvSpPr>
        <xdr:cNvPr id="482" name="楕円 481">
          <a:extLst>
            <a:ext uri="{FF2B5EF4-FFF2-40B4-BE49-F238E27FC236}">
              <a16:creationId xmlns:a16="http://schemas.microsoft.com/office/drawing/2014/main" id="{7DC3F6AD-80D6-4CBB-8791-6BCCA26474F1}"/>
            </a:ext>
          </a:extLst>
        </xdr:cNvPr>
        <xdr:cNvSpPr/>
      </xdr:nvSpPr>
      <xdr:spPr>
        <a:xfrm>
          <a:off x="22110700" y="1465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30650</xdr:rowOff>
    </xdr:from>
    <xdr:ext cx="469744" cy="259045"/>
    <xdr:sp macro="" textlink="">
      <xdr:nvSpPr>
        <xdr:cNvPr id="483" name="【消防施設】&#10;一人当たり面積該当値テキスト">
          <a:extLst>
            <a:ext uri="{FF2B5EF4-FFF2-40B4-BE49-F238E27FC236}">
              <a16:creationId xmlns:a16="http://schemas.microsoft.com/office/drawing/2014/main" id="{13CC3E02-C3BA-4E36-B7AF-EDDC9A6910F9}"/>
            </a:ext>
          </a:extLst>
        </xdr:cNvPr>
        <xdr:cNvSpPr txBox="1"/>
      </xdr:nvSpPr>
      <xdr:spPr>
        <a:xfrm>
          <a:off x="22199600" y="1460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81026</xdr:rowOff>
    </xdr:from>
    <xdr:to>
      <xdr:col>112</xdr:col>
      <xdr:colOff>38100</xdr:colOff>
      <xdr:row>86</xdr:row>
      <xdr:rowOff>11176</xdr:rowOff>
    </xdr:to>
    <xdr:sp macro="" textlink="">
      <xdr:nvSpPr>
        <xdr:cNvPr id="484" name="楕円 483">
          <a:extLst>
            <a:ext uri="{FF2B5EF4-FFF2-40B4-BE49-F238E27FC236}">
              <a16:creationId xmlns:a16="http://schemas.microsoft.com/office/drawing/2014/main" id="{70A2E5A4-1A7E-4643-A6D6-8344D2E4B1BF}"/>
            </a:ext>
          </a:extLst>
        </xdr:cNvPr>
        <xdr:cNvSpPr/>
      </xdr:nvSpPr>
      <xdr:spPr>
        <a:xfrm>
          <a:off x="21272500" y="1465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131369</xdr:rowOff>
    </xdr:from>
    <xdr:to>
      <xdr:col>116</xdr:col>
      <xdr:colOff>63500</xdr:colOff>
      <xdr:row>85</xdr:row>
      <xdr:rowOff>131826</xdr:rowOff>
    </xdr:to>
    <xdr:cxnSp macro="">
      <xdr:nvCxnSpPr>
        <xdr:cNvPr id="485" name="直線コネクタ 484">
          <a:extLst>
            <a:ext uri="{FF2B5EF4-FFF2-40B4-BE49-F238E27FC236}">
              <a16:creationId xmlns:a16="http://schemas.microsoft.com/office/drawing/2014/main" id="{A8D98D96-B1C5-43DB-8ECE-945A962C3BE9}"/>
            </a:ext>
          </a:extLst>
        </xdr:cNvPr>
        <xdr:cNvCxnSpPr/>
      </xdr:nvCxnSpPr>
      <xdr:spPr>
        <a:xfrm flipV="1">
          <a:off x="21323300" y="14704619"/>
          <a:ext cx="8382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83313</xdr:rowOff>
    </xdr:from>
    <xdr:to>
      <xdr:col>107</xdr:col>
      <xdr:colOff>101600</xdr:colOff>
      <xdr:row>86</xdr:row>
      <xdr:rowOff>13463</xdr:rowOff>
    </xdr:to>
    <xdr:sp macro="" textlink="">
      <xdr:nvSpPr>
        <xdr:cNvPr id="486" name="楕円 485">
          <a:extLst>
            <a:ext uri="{FF2B5EF4-FFF2-40B4-BE49-F238E27FC236}">
              <a16:creationId xmlns:a16="http://schemas.microsoft.com/office/drawing/2014/main" id="{4A9EF7F9-96A0-47D4-968D-7D377B73E6DC}"/>
            </a:ext>
          </a:extLst>
        </xdr:cNvPr>
        <xdr:cNvSpPr/>
      </xdr:nvSpPr>
      <xdr:spPr>
        <a:xfrm>
          <a:off x="20383500" y="1465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131826</xdr:rowOff>
    </xdr:from>
    <xdr:to>
      <xdr:col>111</xdr:col>
      <xdr:colOff>177800</xdr:colOff>
      <xdr:row>85</xdr:row>
      <xdr:rowOff>134113</xdr:rowOff>
    </xdr:to>
    <xdr:cxnSp macro="">
      <xdr:nvCxnSpPr>
        <xdr:cNvPr id="487" name="直線コネクタ 486">
          <a:extLst>
            <a:ext uri="{FF2B5EF4-FFF2-40B4-BE49-F238E27FC236}">
              <a16:creationId xmlns:a16="http://schemas.microsoft.com/office/drawing/2014/main" id="{E60DBCE6-69B3-495D-84B9-3CC172E53A54}"/>
            </a:ext>
          </a:extLst>
        </xdr:cNvPr>
        <xdr:cNvCxnSpPr/>
      </xdr:nvCxnSpPr>
      <xdr:spPr>
        <a:xfrm flipV="1">
          <a:off x="20434300" y="14705076"/>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5300</xdr:rowOff>
    </xdr:from>
    <xdr:ext cx="469744" cy="259045"/>
    <xdr:sp macro="" textlink="">
      <xdr:nvSpPr>
        <xdr:cNvPr id="488" name="n_1aveValue【消防施設】&#10;一人当たり面積">
          <a:extLst>
            <a:ext uri="{FF2B5EF4-FFF2-40B4-BE49-F238E27FC236}">
              <a16:creationId xmlns:a16="http://schemas.microsoft.com/office/drawing/2014/main" id="{880CE6A7-B593-45C1-A0BD-11B26468C046}"/>
            </a:ext>
          </a:extLst>
        </xdr:cNvPr>
        <xdr:cNvSpPr txBox="1"/>
      </xdr:nvSpPr>
      <xdr:spPr>
        <a:xfrm>
          <a:off x="21075727" y="14407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170806</xdr:rowOff>
    </xdr:from>
    <xdr:ext cx="469744" cy="259045"/>
    <xdr:sp macro="" textlink="">
      <xdr:nvSpPr>
        <xdr:cNvPr id="489" name="n_2aveValue【消防施設】&#10;一人当たり面積">
          <a:extLst>
            <a:ext uri="{FF2B5EF4-FFF2-40B4-BE49-F238E27FC236}">
              <a16:creationId xmlns:a16="http://schemas.microsoft.com/office/drawing/2014/main" id="{6A0016C3-9645-4D0D-B942-CEF9ECE8C860}"/>
            </a:ext>
          </a:extLst>
        </xdr:cNvPr>
        <xdr:cNvSpPr txBox="1"/>
      </xdr:nvSpPr>
      <xdr:spPr>
        <a:xfrm>
          <a:off x="20199427" y="1440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1185</xdr:rowOff>
    </xdr:from>
    <xdr:ext cx="469744" cy="259045"/>
    <xdr:sp macro="" textlink="">
      <xdr:nvSpPr>
        <xdr:cNvPr id="490" name="n_3aveValue【消防施設】&#10;一人当たり面積">
          <a:extLst>
            <a:ext uri="{FF2B5EF4-FFF2-40B4-BE49-F238E27FC236}">
              <a16:creationId xmlns:a16="http://schemas.microsoft.com/office/drawing/2014/main" id="{6956E252-77AF-49BB-AB99-EC7113450CAA}"/>
            </a:ext>
          </a:extLst>
        </xdr:cNvPr>
        <xdr:cNvSpPr txBox="1"/>
      </xdr:nvSpPr>
      <xdr:spPr>
        <a:xfrm>
          <a:off x="19310427" y="1440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7586</xdr:rowOff>
    </xdr:from>
    <xdr:ext cx="469744" cy="259045"/>
    <xdr:sp macro="" textlink="">
      <xdr:nvSpPr>
        <xdr:cNvPr id="491" name="n_4aveValue【消防施設】&#10;一人当たり面積">
          <a:extLst>
            <a:ext uri="{FF2B5EF4-FFF2-40B4-BE49-F238E27FC236}">
              <a16:creationId xmlns:a16="http://schemas.microsoft.com/office/drawing/2014/main" id="{355EACF8-A953-4D91-AA1C-AE67A90EFDE1}"/>
            </a:ext>
          </a:extLst>
        </xdr:cNvPr>
        <xdr:cNvSpPr txBox="1"/>
      </xdr:nvSpPr>
      <xdr:spPr>
        <a:xfrm>
          <a:off x="18421427" y="14409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2303</xdr:rowOff>
    </xdr:from>
    <xdr:ext cx="469744" cy="259045"/>
    <xdr:sp macro="" textlink="">
      <xdr:nvSpPr>
        <xdr:cNvPr id="492" name="n_1mainValue【消防施設】&#10;一人当たり面積">
          <a:extLst>
            <a:ext uri="{FF2B5EF4-FFF2-40B4-BE49-F238E27FC236}">
              <a16:creationId xmlns:a16="http://schemas.microsoft.com/office/drawing/2014/main" id="{6E320155-4BBA-4E32-BD0D-CEA68E9789E4}"/>
            </a:ext>
          </a:extLst>
        </xdr:cNvPr>
        <xdr:cNvSpPr txBox="1"/>
      </xdr:nvSpPr>
      <xdr:spPr>
        <a:xfrm>
          <a:off x="21075727" y="14747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4590</xdr:rowOff>
    </xdr:from>
    <xdr:ext cx="469744" cy="259045"/>
    <xdr:sp macro="" textlink="">
      <xdr:nvSpPr>
        <xdr:cNvPr id="493" name="n_2mainValue【消防施設】&#10;一人当たり面積">
          <a:extLst>
            <a:ext uri="{FF2B5EF4-FFF2-40B4-BE49-F238E27FC236}">
              <a16:creationId xmlns:a16="http://schemas.microsoft.com/office/drawing/2014/main" id="{5B11EB09-AFC3-432D-97F5-5C00022508D1}"/>
            </a:ext>
          </a:extLst>
        </xdr:cNvPr>
        <xdr:cNvSpPr txBox="1"/>
      </xdr:nvSpPr>
      <xdr:spPr>
        <a:xfrm>
          <a:off x="20199427" y="1474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494" name="正方形/長方形 493">
          <a:extLst>
            <a:ext uri="{FF2B5EF4-FFF2-40B4-BE49-F238E27FC236}">
              <a16:creationId xmlns:a16="http://schemas.microsoft.com/office/drawing/2014/main" id="{EA1117CE-3CA0-4E8D-BBB3-9E4AAEA5D98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495" name="正方形/長方形 494">
          <a:extLst>
            <a:ext uri="{FF2B5EF4-FFF2-40B4-BE49-F238E27FC236}">
              <a16:creationId xmlns:a16="http://schemas.microsoft.com/office/drawing/2014/main" id="{9ACA8029-1AA0-40DF-9A1A-1813C4344A2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496" name="正方形/長方形 495">
          <a:extLst>
            <a:ext uri="{FF2B5EF4-FFF2-40B4-BE49-F238E27FC236}">
              <a16:creationId xmlns:a16="http://schemas.microsoft.com/office/drawing/2014/main" id="{580B6B60-DCFC-47F2-88B3-F67D2E4B475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497" name="正方形/長方形 496">
          <a:extLst>
            <a:ext uri="{FF2B5EF4-FFF2-40B4-BE49-F238E27FC236}">
              <a16:creationId xmlns:a16="http://schemas.microsoft.com/office/drawing/2014/main" id="{D9703B03-D3DF-4547-A47C-28A282188F9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498" name="正方形/長方形 497">
          <a:extLst>
            <a:ext uri="{FF2B5EF4-FFF2-40B4-BE49-F238E27FC236}">
              <a16:creationId xmlns:a16="http://schemas.microsoft.com/office/drawing/2014/main" id="{0FE35D3C-1910-4DE7-8639-8AFA763DF481}"/>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499" name="正方形/長方形 498">
          <a:extLst>
            <a:ext uri="{FF2B5EF4-FFF2-40B4-BE49-F238E27FC236}">
              <a16:creationId xmlns:a16="http://schemas.microsoft.com/office/drawing/2014/main" id="{D5220840-8E84-4C8C-A4A6-A5F5A3AC7AF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00" name="正方形/長方形 499">
          <a:extLst>
            <a:ext uri="{FF2B5EF4-FFF2-40B4-BE49-F238E27FC236}">
              <a16:creationId xmlns:a16="http://schemas.microsoft.com/office/drawing/2014/main" id="{7C48FA61-EF92-44C3-9617-B6B0A24AAA92}"/>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01" name="正方形/長方形 500">
          <a:extLst>
            <a:ext uri="{FF2B5EF4-FFF2-40B4-BE49-F238E27FC236}">
              <a16:creationId xmlns:a16="http://schemas.microsoft.com/office/drawing/2014/main" id="{3D68FEB4-366D-4BFE-B32F-8509CFB795A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02" name="テキスト ボックス 501">
          <a:extLst>
            <a:ext uri="{FF2B5EF4-FFF2-40B4-BE49-F238E27FC236}">
              <a16:creationId xmlns:a16="http://schemas.microsoft.com/office/drawing/2014/main" id="{1C2C633D-691D-48B0-BE4C-882FF8123CA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03" name="直線コネクタ 502">
          <a:extLst>
            <a:ext uri="{FF2B5EF4-FFF2-40B4-BE49-F238E27FC236}">
              <a16:creationId xmlns:a16="http://schemas.microsoft.com/office/drawing/2014/main" id="{254EDD27-B16D-45B5-B041-4E969E6B587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04" name="テキスト ボックス 503">
          <a:extLst>
            <a:ext uri="{FF2B5EF4-FFF2-40B4-BE49-F238E27FC236}">
              <a16:creationId xmlns:a16="http://schemas.microsoft.com/office/drawing/2014/main" id="{80844E16-EBC2-488E-8E12-60CC659972A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05" name="直線コネクタ 504">
          <a:extLst>
            <a:ext uri="{FF2B5EF4-FFF2-40B4-BE49-F238E27FC236}">
              <a16:creationId xmlns:a16="http://schemas.microsoft.com/office/drawing/2014/main" id="{466A136E-D95A-475B-BBCB-CD42367408A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06" name="テキスト ボックス 505">
          <a:extLst>
            <a:ext uri="{FF2B5EF4-FFF2-40B4-BE49-F238E27FC236}">
              <a16:creationId xmlns:a16="http://schemas.microsoft.com/office/drawing/2014/main" id="{54FDB14F-4A0D-416C-9BDE-4E600068EF7E}"/>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07" name="直線コネクタ 506">
          <a:extLst>
            <a:ext uri="{FF2B5EF4-FFF2-40B4-BE49-F238E27FC236}">
              <a16:creationId xmlns:a16="http://schemas.microsoft.com/office/drawing/2014/main" id="{135BC91C-8AF4-4272-B4CF-89ECB6BEA40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08" name="テキスト ボックス 507">
          <a:extLst>
            <a:ext uri="{FF2B5EF4-FFF2-40B4-BE49-F238E27FC236}">
              <a16:creationId xmlns:a16="http://schemas.microsoft.com/office/drawing/2014/main" id="{243B6721-D679-4C53-B6B7-BBAAD87A840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09" name="直線コネクタ 508">
          <a:extLst>
            <a:ext uri="{FF2B5EF4-FFF2-40B4-BE49-F238E27FC236}">
              <a16:creationId xmlns:a16="http://schemas.microsoft.com/office/drawing/2014/main" id="{17A2FAD2-5B14-46A9-9131-8AB6F8672EE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10" name="テキスト ボックス 509">
          <a:extLst>
            <a:ext uri="{FF2B5EF4-FFF2-40B4-BE49-F238E27FC236}">
              <a16:creationId xmlns:a16="http://schemas.microsoft.com/office/drawing/2014/main" id="{3DB37F3A-436B-42CD-A621-DF0E07344E7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11" name="直線コネクタ 510">
          <a:extLst>
            <a:ext uri="{FF2B5EF4-FFF2-40B4-BE49-F238E27FC236}">
              <a16:creationId xmlns:a16="http://schemas.microsoft.com/office/drawing/2014/main" id="{C73BE25B-C385-4591-A754-ABB011046A3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12" name="テキスト ボックス 511">
          <a:extLst>
            <a:ext uri="{FF2B5EF4-FFF2-40B4-BE49-F238E27FC236}">
              <a16:creationId xmlns:a16="http://schemas.microsoft.com/office/drawing/2014/main" id="{5C8858B6-5B94-41E5-807B-4699790CC125}"/>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13" name="直線コネクタ 512">
          <a:extLst>
            <a:ext uri="{FF2B5EF4-FFF2-40B4-BE49-F238E27FC236}">
              <a16:creationId xmlns:a16="http://schemas.microsoft.com/office/drawing/2014/main" id="{2E8199E9-E42B-46DA-A1A7-0708DA00228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14" name="テキスト ボックス 513">
          <a:extLst>
            <a:ext uri="{FF2B5EF4-FFF2-40B4-BE49-F238E27FC236}">
              <a16:creationId xmlns:a16="http://schemas.microsoft.com/office/drawing/2014/main" id="{0D86A935-568F-4611-BC63-E50D6CD1335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15" name="直線コネクタ 514">
          <a:extLst>
            <a:ext uri="{FF2B5EF4-FFF2-40B4-BE49-F238E27FC236}">
              <a16:creationId xmlns:a16="http://schemas.microsoft.com/office/drawing/2014/main" id="{22BCD782-FCA1-4B85-A204-307D7526F6B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16" name="テキスト ボックス 515">
          <a:extLst>
            <a:ext uri="{FF2B5EF4-FFF2-40B4-BE49-F238E27FC236}">
              <a16:creationId xmlns:a16="http://schemas.microsoft.com/office/drawing/2014/main" id="{60AFBA9C-1F87-4921-A502-E68D52DC302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17" name="直線コネクタ 516">
          <a:extLst>
            <a:ext uri="{FF2B5EF4-FFF2-40B4-BE49-F238E27FC236}">
              <a16:creationId xmlns:a16="http://schemas.microsoft.com/office/drawing/2014/main" id="{0202004A-0C54-47AD-8E9B-C4EAA397116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18" name="【庁舎】&#10;有形固定資産減価償却率グラフ枠">
          <a:extLst>
            <a:ext uri="{FF2B5EF4-FFF2-40B4-BE49-F238E27FC236}">
              <a16:creationId xmlns:a16="http://schemas.microsoft.com/office/drawing/2014/main" id="{50FC5669-5EED-4A6C-8E12-DFCC5589CB4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12519</xdr:rowOff>
    </xdr:from>
    <xdr:to>
      <xdr:col>85</xdr:col>
      <xdr:colOff>126364</xdr:colOff>
      <xdr:row>109</xdr:row>
      <xdr:rowOff>35379</xdr:rowOff>
    </xdr:to>
    <xdr:cxnSp macro="">
      <xdr:nvCxnSpPr>
        <xdr:cNvPr id="519" name="直線コネクタ 518">
          <a:extLst>
            <a:ext uri="{FF2B5EF4-FFF2-40B4-BE49-F238E27FC236}">
              <a16:creationId xmlns:a16="http://schemas.microsoft.com/office/drawing/2014/main" id="{64EFBA01-7C34-4CA3-95D8-154C8D93981D}"/>
            </a:ext>
          </a:extLst>
        </xdr:cNvPr>
        <xdr:cNvCxnSpPr/>
      </xdr:nvCxnSpPr>
      <xdr:spPr>
        <a:xfrm flipV="1">
          <a:off x="16318864" y="17157519"/>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20" name="【庁舎】&#10;有形固定資産減価償却率最小値テキスト">
          <a:extLst>
            <a:ext uri="{FF2B5EF4-FFF2-40B4-BE49-F238E27FC236}">
              <a16:creationId xmlns:a16="http://schemas.microsoft.com/office/drawing/2014/main" id="{847DC55A-1FCC-4D82-8056-358AAEB15DE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21" name="直線コネクタ 520">
          <a:extLst>
            <a:ext uri="{FF2B5EF4-FFF2-40B4-BE49-F238E27FC236}">
              <a16:creationId xmlns:a16="http://schemas.microsoft.com/office/drawing/2014/main" id="{C29D93C8-0EC7-423A-BF33-E711718E4BEE}"/>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130646</xdr:rowOff>
    </xdr:from>
    <xdr:ext cx="340478" cy="259045"/>
    <xdr:sp macro="" textlink="">
      <xdr:nvSpPr>
        <xdr:cNvPr id="522" name="【庁舎】&#10;有形固定資産減価償却率最大値テキスト">
          <a:extLst>
            <a:ext uri="{FF2B5EF4-FFF2-40B4-BE49-F238E27FC236}">
              <a16:creationId xmlns:a16="http://schemas.microsoft.com/office/drawing/2014/main" id="{90A9D392-D7B2-4E85-B39E-79775346A036}"/>
            </a:ext>
          </a:extLst>
        </xdr:cNvPr>
        <xdr:cNvSpPr txBox="1"/>
      </xdr:nvSpPr>
      <xdr:spPr>
        <a:xfrm>
          <a:off x="16357600" y="1693274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12519</xdr:rowOff>
    </xdr:from>
    <xdr:to>
      <xdr:col>86</xdr:col>
      <xdr:colOff>25400</xdr:colOff>
      <xdr:row>100</xdr:row>
      <xdr:rowOff>12519</xdr:rowOff>
    </xdr:to>
    <xdr:cxnSp macro="">
      <xdr:nvCxnSpPr>
        <xdr:cNvPr id="523" name="直線コネクタ 522">
          <a:extLst>
            <a:ext uri="{FF2B5EF4-FFF2-40B4-BE49-F238E27FC236}">
              <a16:creationId xmlns:a16="http://schemas.microsoft.com/office/drawing/2014/main" id="{65538552-F045-4CE8-B803-AB89E8E9525E}"/>
            </a:ext>
          </a:extLst>
        </xdr:cNvPr>
        <xdr:cNvCxnSpPr/>
      </xdr:nvCxnSpPr>
      <xdr:spPr>
        <a:xfrm>
          <a:off x="16230600" y="17157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165843</xdr:rowOff>
    </xdr:from>
    <xdr:ext cx="405111" cy="259045"/>
    <xdr:sp macro="" textlink="">
      <xdr:nvSpPr>
        <xdr:cNvPr id="524" name="【庁舎】&#10;有形固定資産減価償却率平均値テキスト">
          <a:extLst>
            <a:ext uri="{FF2B5EF4-FFF2-40B4-BE49-F238E27FC236}">
              <a16:creationId xmlns:a16="http://schemas.microsoft.com/office/drawing/2014/main" id="{27423355-935D-467A-939C-E0397F934250}"/>
            </a:ext>
          </a:extLst>
        </xdr:cNvPr>
        <xdr:cNvSpPr txBox="1"/>
      </xdr:nvSpPr>
      <xdr:spPr>
        <a:xfrm>
          <a:off x="16357600" y="17825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142966</xdr:rowOff>
    </xdr:from>
    <xdr:to>
      <xdr:col>85</xdr:col>
      <xdr:colOff>177800</xdr:colOff>
      <xdr:row>105</xdr:row>
      <xdr:rowOff>73116</xdr:rowOff>
    </xdr:to>
    <xdr:sp macro="" textlink="">
      <xdr:nvSpPr>
        <xdr:cNvPr id="525" name="フローチャート: 判断 524">
          <a:extLst>
            <a:ext uri="{FF2B5EF4-FFF2-40B4-BE49-F238E27FC236}">
              <a16:creationId xmlns:a16="http://schemas.microsoft.com/office/drawing/2014/main" id="{F231D963-B067-47BA-9D31-37A152971D0D}"/>
            </a:ext>
          </a:extLst>
        </xdr:cNvPr>
        <xdr:cNvSpPr/>
      </xdr:nvSpPr>
      <xdr:spPr>
        <a:xfrm>
          <a:off x="162687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134801</xdr:rowOff>
    </xdr:from>
    <xdr:to>
      <xdr:col>81</xdr:col>
      <xdr:colOff>101600</xdr:colOff>
      <xdr:row>105</xdr:row>
      <xdr:rowOff>64951</xdr:rowOff>
    </xdr:to>
    <xdr:sp macro="" textlink="">
      <xdr:nvSpPr>
        <xdr:cNvPr id="526" name="フローチャート: 判断 525">
          <a:extLst>
            <a:ext uri="{FF2B5EF4-FFF2-40B4-BE49-F238E27FC236}">
              <a16:creationId xmlns:a16="http://schemas.microsoft.com/office/drawing/2014/main" id="{DFD25A06-368D-4A22-BC26-D6F28BA975F6}"/>
            </a:ext>
          </a:extLst>
        </xdr:cNvPr>
        <xdr:cNvSpPr/>
      </xdr:nvSpPr>
      <xdr:spPr>
        <a:xfrm>
          <a:off x="15430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129902</xdr:rowOff>
    </xdr:from>
    <xdr:to>
      <xdr:col>76</xdr:col>
      <xdr:colOff>165100</xdr:colOff>
      <xdr:row>105</xdr:row>
      <xdr:rowOff>60052</xdr:rowOff>
    </xdr:to>
    <xdr:sp macro="" textlink="">
      <xdr:nvSpPr>
        <xdr:cNvPr id="527" name="フローチャート: 判断 526">
          <a:extLst>
            <a:ext uri="{FF2B5EF4-FFF2-40B4-BE49-F238E27FC236}">
              <a16:creationId xmlns:a16="http://schemas.microsoft.com/office/drawing/2014/main" id="{056B2967-792C-4CCC-9882-D7831C8218EA}"/>
            </a:ext>
          </a:extLst>
        </xdr:cNvPr>
        <xdr:cNvSpPr/>
      </xdr:nvSpPr>
      <xdr:spPr>
        <a:xfrm>
          <a:off x="14541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116839</xdr:rowOff>
    </xdr:from>
    <xdr:to>
      <xdr:col>72</xdr:col>
      <xdr:colOff>38100</xdr:colOff>
      <xdr:row>105</xdr:row>
      <xdr:rowOff>46989</xdr:rowOff>
    </xdr:to>
    <xdr:sp macro="" textlink="">
      <xdr:nvSpPr>
        <xdr:cNvPr id="528" name="フローチャート: 判断 527">
          <a:extLst>
            <a:ext uri="{FF2B5EF4-FFF2-40B4-BE49-F238E27FC236}">
              <a16:creationId xmlns:a16="http://schemas.microsoft.com/office/drawing/2014/main" id="{E0C93A84-AA76-4409-845D-37F63385FEA1}"/>
            </a:ext>
          </a:extLst>
        </xdr:cNvPr>
        <xdr:cNvSpPr/>
      </xdr:nvSpPr>
      <xdr:spPr>
        <a:xfrm>
          <a:off x="1365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108676</xdr:rowOff>
    </xdr:from>
    <xdr:to>
      <xdr:col>67</xdr:col>
      <xdr:colOff>101600</xdr:colOff>
      <xdr:row>105</xdr:row>
      <xdr:rowOff>38826</xdr:rowOff>
    </xdr:to>
    <xdr:sp macro="" textlink="">
      <xdr:nvSpPr>
        <xdr:cNvPr id="529" name="フローチャート: 判断 528">
          <a:extLst>
            <a:ext uri="{FF2B5EF4-FFF2-40B4-BE49-F238E27FC236}">
              <a16:creationId xmlns:a16="http://schemas.microsoft.com/office/drawing/2014/main" id="{870D0BBD-8A44-4C5F-B3D1-94476E55932D}"/>
            </a:ext>
          </a:extLst>
        </xdr:cNvPr>
        <xdr:cNvSpPr/>
      </xdr:nvSpPr>
      <xdr:spPr>
        <a:xfrm>
          <a:off x="12763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30" name="テキスト ボックス 529">
          <a:extLst>
            <a:ext uri="{FF2B5EF4-FFF2-40B4-BE49-F238E27FC236}">
              <a16:creationId xmlns:a16="http://schemas.microsoft.com/office/drawing/2014/main" id="{893124B5-12E9-48FB-988D-0DE2E082FA9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31" name="テキスト ボックス 530">
          <a:extLst>
            <a:ext uri="{FF2B5EF4-FFF2-40B4-BE49-F238E27FC236}">
              <a16:creationId xmlns:a16="http://schemas.microsoft.com/office/drawing/2014/main" id="{772D2EB1-1F95-4AB4-9666-C92630EB05A3}"/>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32" name="テキスト ボックス 531">
          <a:extLst>
            <a:ext uri="{FF2B5EF4-FFF2-40B4-BE49-F238E27FC236}">
              <a16:creationId xmlns:a16="http://schemas.microsoft.com/office/drawing/2014/main" id="{37FBF9E5-A82A-4BA8-9021-BC59E7DA0F4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33" name="テキスト ボックス 532">
          <a:extLst>
            <a:ext uri="{FF2B5EF4-FFF2-40B4-BE49-F238E27FC236}">
              <a16:creationId xmlns:a16="http://schemas.microsoft.com/office/drawing/2014/main" id="{B61E94BB-5969-43A8-8DF7-5161D3668CC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34" name="テキスト ボックス 533">
          <a:extLst>
            <a:ext uri="{FF2B5EF4-FFF2-40B4-BE49-F238E27FC236}">
              <a16:creationId xmlns:a16="http://schemas.microsoft.com/office/drawing/2014/main" id="{4A337212-6B47-4BFA-81B5-D35DC3900C4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41729</xdr:rowOff>
    </xdr:from>
    <xdr:to>
      <xdr:col>85</xdr:col>
      <xdr:colOff>177800</xdr:colOff>
      <xdr:row>106</xdr:row>
      <xdr:rowOff>143329</xdr:rowOff>
    </xdr:to>
    <xdr:sp macro="" textlink="">
      <xdr:nvSpPr>
        <xdr:cNvPr id="535" name="楕円 534">
          <a:extLst>
            <a:ext uri="{FF2B5EF4-FFF2-40B4-BE49-F238E27FC236}">
              <a16:creationId xmlns:a16="http://schemas.microsoft.com/office/drawing/2014/main" id="{6D69B097-401B-4E56-8312-7A72DBC30FAA}"/>
            </a:ext>
          </a:extLst>
        </xdr:cNvPr>
        <xdr:cNvSpPr/>
      </xdr:nvSpPr>
      <xdr:spPr>
        <a:xfrm>
          <a:off x="16268700" y="1821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20156</xdr:rowOff>
    </xdr:from>
    <xdr:ext cx="405111" cy="259045"/>
    <xdr:sp macro="" textlink="">
      <xdr:nvSpPr>
        <xdr:cNvPr id="536" name="【庁舎】&#10;有形固定資産減価償却率該当値テキスト">
          <a:extLst>
            <a:ext uri="{FF2B5EF4-FFF2-40B4-BE49-F238E27FC236}">
              <a16:creationId xmlns:a16="http://schemas.microsoft.com/office/drawing/2014/main" id="{24B8D996-B371-4139-A534-5E3F98A1D215}"/>
            </a:ext>
          </a:extLst>
        </xdr:cNvPr>
        <xdr:cNvSpPr txBox="1"/>
      </xdr:nvSpPr>
      <xdr:spPr>
        <a:xfrm>
          <a:off x="16357600" y="181938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9071</xdr:rowOff>
    </xdr:from>
    <xdr:to>
      <xdr:col>81</xdr:col>
      <xdr:colOff>101600</xdr:colOff>
      <xdr:row>106</xdr:row>
      <xdr:rowOff>110671</xdr:rowOff>
    </xdr:to>
    <xdr:sp macro="" textlink="">
      <xdr:nvSpPr>
        <xdr:cNvPr id="537" name="楕円 536">
          <a:extLst>
            <a:ext uri="{FF2B5EF4-FFF2-40B4-BE49-F238E27FC236}">
              <a16:creationId xmlns:a16="http://schemas.microsoft.com/office/drawing/2014/main" id="{3D8C0AFF-61D2-4CEC-A22B-6389F72D5162}"/>
            </a:ext>
          </a:extLst>
        </xdr:cNvPr>
        <xdr:cNvSpPr/>
      </xdr:nvSpPr>
      <xdr:spPr>
        <a:xfrm>
          <a:off x="15430500" y="1818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59871</xdr:rowOff>
    </xdr:from>
    <xdr:to>
      <xdr:col>85</xdr:col>
      <xdr:colOff>127000</xdr:colOff>
      <xdr:row>106</xdr:row>
      <xdr:rowOff>92529</xdr:rowOff>
    </xdr:to>
    <xdr:cxnSp macro="">
      <xdr:nvCxnSpPr>
        <xdr:cNvPr id="538" name="直線コネクタ 537">
          <a:extLst>
            <a:ext uri="{FF2B5EF4-FFF2-40B4-BE49-F238E27FC236}">
              <a16:creationId xmlns:a16="http://schemas.microsoft.com/office/drawing/2014/main" id="{EF8423DD-72FD-4B91-AA57-97EF6DD6D7D9}"/>
            </a:ext>
          </a:extLst>
        </xdr:cNvPr>
        <xdr:cNvCxnSpPr/>
      </xdr:nvCxnSpPr>
      <xdr:spPr>
        <a:xfrm>
          <a:off x="15481300" y="18233571"/>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147864</xdr:rowOff>
    </xdr:from>
    <xdr:to>
      <xdr:col>76</xdr:col>
      <xdr:colOff>165100</xdr:colOff>
      <xdr:row>106</xdr:row>
      <xdr:rowOff>78014</xdr:rowOff>
    </xdr:to>
    <xdr:sp macro="" textlink="">
      <xdr:nvSpPr>
        <xdr:cNvPr id="539" name="楕円 538">
          <a:extLst>
            <a:ext uri="{FF2B5EF4-FFF2-40B4-BE49-F238E27FC236}">
              <a16:creationId xmlns:a16="http://schemas.microsoft.com/office/drawing/2014/main" id="{25634BA4-06C4-4F65-937C-C31F29B2C0E5}"/>
            </a:ext>
          </a:extLst>
        </xdr:cNvPr>
        <xdr:cNvSpPr/>
      </xdr:nvSpPr>
      <xdr:spPr>
        <a:xfrm>
          <a:off x="14541500" y="1815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27214</xdr:rowOff>
    </xdr:from>
    <xdr:to>
      <xdr:col>81</xdr:col>
      <xdr:colOff>50800</xdr:colOff>
      <xdr:row>106</xdr:row>
      <xdr:rowOff>59871</xdr:rowOff>
    </xdr:to>
    <xdr:cxnSp macro="">
      <xdr:nvCxnSpPr>
        <xdr:cNvPr id="540" name="直線コネクタ 539">
          <a:extLst>
            <a:ext uri="{FF2B5EF4-FFF2-40B4-BE49-F238E27FC236}">
              <a16:creationId xmlns:a16="http://schemas.microsoft.com/office/drawing/2014/main" id="{C1F291F2-3A94-4B4C-A70E-DD59A8A8F05E}"/>
            </a:ext>
          </a:extLst>
        </xdr:cNvPr>
        <xdr:cNvCxnSpPr/>
      </xdr:nvCxnSpPr>
      <xdr:spPr>
        <a:xfrm>
          <a:off x="14592300" y="182009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81478</xdr:rowOff>
    </xdr:from>
    <xdr:ext cx="405111" cy="259045"/>
    <xdr:sp macro="" textlink="">
      <xdr:nvSpPr>
        <xdr:cNvPr id="541" name="n_1aveValue【庁舎】&#10;有形固定資産減価償却率">
          <a:extLst>
            <a:ext uri="{FF2B5EF4-FFF2-40B4-BE49-F238E27FC236}">
              <a16:creationId xmlns:a16="http://schemas.microsoft.com/office/drawing/2014/main" id="{71CEA583-9096-4A64-91AC-3CFEA93F4DFD}"/>
            </a:ext>
          </a:extLst>
        </xdr:cNvPr>
        <xdr:cNvSpPr txBox="1"/>
      </xdr:nvSpPr>
      <xdr:spPr>
        <a:xfrm>
          <a:off x="15266044" y="17740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76579</xdr:rowOff>
    </xdr:from>
    <xdr:ext cx="405111" cy="259045"/>
    <xdr:sp macro="" textlink="">
      <xdr:nvSpPr>
        <xdr:cNvPr id="542" name="n_2aveValue【庁舎】&#10;有形固定資産減価償却率">
          <a:extLst>
            <a:ext uri="{FF2B5EF4-FFF2-40B4-BE49-F238E27FC236}">
              <a16:creationId xmlns:a16="http://schemas.microsoft.com/office/drawing/2014/main" id="{4FB6DCC7-718A-4ABA-B55F-807A04CE8C9C}"/>
            </a:ext>
          </a:extLst>
        </xdr:cNvPr>
        <xdr:cNvSpPr txBox="1"/>
      </xdr:nvSpPr>
      <xdr:spPr>
        <a:xfrm>
          <a:off x="14389744" y="17735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63516</xdr:rowOff>
    </xdr:from>
    <xdr:ext cx="405111" cy="259045"/>
    <xdr:sp macro="" textlink="">
      <xdr:nvSpPr>
        <xdr:cNvPr id="543" name="n_3aveValue【庁舎】&#10;有形固定資産減価償却率">
          <a:extLst>
            <a:ext uri="{FF2B5EF4-FFF2-40B4-BE49-F238E27FC236}">
              <a16:creationId xmlns:a16="http://schemas.microsoft.com/office/drawing/2014/main" id="{7B76A77F-3932-40F6-B6EB-F8B7ADAB2CE3}"/>
            </a:ext>
          </a:extLst>
        </xdr:cNvPr>
        <xdr:cNvSpPr txBox="1"/>
      </xdr:nvSpPr>
      <xdr:spPr>
        <a:xfrm>
          <a:off x="13500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55353</xdr:rowOff>
    </xdr:from>
    <xdr:ext cx="405111" cy="259045"/>
    <xdr:sp macro="" textlink="">
      <xdr:nvSpPr>
        <xdr:cNvPr id="544" name="n_4aveValue【庁舎】&#10;有形固定資産減価償却率">
          <a:extLst>
            <a:ext uri="{FF2B5EF4-FFF2-40B4-BE49-F238E27FC236}">
              <a16:creationId xmlns:a16="http://schemas.microsoft.com/office/drawing/2014/main" id="{FF718DF6-F45B-4E65-B1F2-7799F8933205}"/>
            </a:ext>
          </a:extLst>
        </xdr:cNvPr>
        <xdr:cNvSpPr txBox="1"/>
      </xdr:nvSpPr>
      <xdr:spPr>
        <a:xfrm>
          <a:off x="126117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101798</xdr:rowOff>
    </xdr:from>
    <xdr:ext cx="405111" cy="259045"/>
    <xdr:sp macro="" textlink="">
      <xdr:nvSpPr>
        <xdr:cNvPr id="545" name="n_1mainValue【庁舎】&#10;有形固定資産減価償却率">
          <a:extLst>
            <a:ext uri="{FF2B5EF4-FFF2-40B4-BE49-F238E27FC236}">
              <a16:creationId xmlns:a16="http://schemas.microsoft.com/office/drawing/2014/main" id="{ABCBE67F-97A2-4A5A-8316-13532D9F2659}"/>
            </a:ext>
          </a:extLst>
        </xdr:cNvPr>
        <xdr:cNvSpPr txBox="1"/>
      </xdr:nvSpPr>
      <xdr:spPr>
        <a:xfrm>
          <a:off x="15266044" y="18275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69141</xdr:rowOff>
    </xdr:from>
    <xdr:ext cx="405111" cy="259045"/>
    <xdr:sp macro="" textlink="">
      <xdr:nvSpPr>
        <xdr:cNvPr id="546" name="n_2mainValue【庁舎】&#10;有形固定資産減価償却率">
          <a:extLst>
            <a:ext uri="{FF2B5EF4-FFF2-40B4-BE49-F238E27FC236}">
              <a16:creationId xmlns:a16="http://schemas.microsoft.com/office/drawing/2014/main" id="{AC94D0CB-6175-4865-8DA5-363E5398BC39}"/>
            </a:ext>
          </a:extLst>
        </xdr:cNvPr>
        <xdr:cNvSpPr txBox="1"/>
      </xdr:nvSpPr>
      <xdr:spPr>
        <a:xfrm>
          <a:off x="14389744" y="1824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47" name="正方形/長方形 546">
          <a:extLst>
            <a:ext uri="{FF2B5EF4-FFF2-40B4-BE49-F238E27FC236}">
              <a16:creationId xmlns:a16="http://schemas.microsoft.com/office/drawing/2014/main" id="{BEC36DBD-4655-46B7-98B8-66184D03EF2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48" name="正方形/長方形 547">
          <a:extLst>
            <a:ext uri="{FF2B5EF4-FFF2-40B4-BE49-F238E27FC236}">
              <a16:creationId xmlns:a16="http://schemas.microsoft.com/office/drawing/2014/main" id="{070F4B44-B2B0-42E4-B33F-FBB89C9FBBF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49" name="正方形/長方形 548">
          <a:extLst>
            <a:ext uri="{FF2B5EF4-FFF2-40B4-BE49-F238E27FC236}">
              <a16:creationId xmlns:a16="http://schemas.microsoft.com/office/drawing/2014/main" id="{0E2F3DDB-FDD2-461B-ABA8-1219679BBFD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50" name="正方形/長方形 549">
          <a:extLst>
            <a:ext uri="{FF2B5EF4-FFF2-40B4-BE49-F238E27FC236}">
              <a16:creationId xmlns:a16="http://schemas.microsoft.com/office/drawing/2014/main" id="{F99F517A-D0CA-4561-8FC5-1F5190AD7D5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51" name="正方形/長方形 550">
          <a:extLst>
            <a:ext uri="{FF2B5EF4-FFF2-40B4-BE49-F238E27FC236}">
              <a16:creationId xmlns:a16="http://schemas.microsoft.com/office/drawing/2014/main" id="{E64AD51B-AE96-42FC-A606-5175B98F919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52" name="正方形/長方形 551">
          <a:extLst>
            <a:ext uri="{FF2B5EF4-FFF2-40B4-BE49-F238E27FC236}">
              <a16:creationId xmlns:a16="http://schemas.microsoft.com/office/drawing/2014/main" id="{F67C6A5D-A542-4302-BA1A-C89384976FB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53" name="正方形/長方形 552">
          <a:extLst>
            <a:ext uri="{FF2B5EF4-FFF2-40B4-BE49-F238E27FC236}">
              <a16:creationId xmlns:a16="http://schemas.microsoft.com/office/drawing/2014/main" id="{B65CB5F4-167F-4855-9E94-2830B51E8EC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54" name="正方形/長方形 553">
          <a:extLst>
            <a:ext uri="{FF2B5EF4-FFF2-40B4-BE49-F238E27FC236}">
              <a16:creationId xmlns:a16="http://schemas.microsoft.com/office/drawing/2014/main" id="{E1E1B918-6BC8-4C82-9629-5BF9F7E3FE7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55" name="テキスト ボックス 554">
          <a:extLst>
            <a:ext uri="{FF2B5EF4-FFF2-40B4-BE49-F238E27FC236}">
              <a16:creationId xmlns:a16="http://schemas.microsoft.com/office/drawing/2014/main" id="{8538BF5E-AA08-465A-9898-013F9C37ADBC}"/>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56" name="直線コネクタ 555">
          <a:extLst>
            <a:ext uri="{FF2B5EF4-FFF2-40B4-BE49-F238E27FC236}">
              <a16:creationId xmlns:a16="http://schemas.microsoft.com/office/drawing/2014/main" id="{6BC332FC-2A6A-4387-84D3-BBEFFF96193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557" name="直線コネクタ 556">
          <a:extLst>
            <a:ext uri="{FF2B5EF4-FFF2-40B4-BE49-F238E27FC236}">
              <a16:creationId xmlns:a16="http://schemas.microsoft.com/office/drawing/2014/main" id="{6C39C7A7-18B0-4AE9-B1EF-0BF1B571CAF9}"/>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558" name="テキスト ボックス 557">
          <a:extLst>
            <a:ext uri="{FF2B5EF4-FFF2-40B4-BE49-F238E27FC236}">
              <a16:creationId xmlns:a16="http://schemas.microsoft.com/office/drawing/2014/main" id="{66441E1A-4993-4743-9E8A-3D6FC31D795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559" name="直線コネクタ 558">
          <a:extLst>
            <a:ext uri="{FF2B5EF4-FFF2-40B4-BE49-F238E27FC236}">
              <a16:creationId xmlns:a16="http://schemas.microsoft.com/office/drawing/2014/main" id="{2A513128-AD8A-46E7-9BFD-3B4EE9AC7E56}"/>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560" name="テキスト ボックス 559">
          <a:extLst>
            <a:ext uri="{FF2B5EF4-FFF2-40B4-BE49-F238E27FC236}">
              <a16:creationId xmlns:a16="http://schemas.microsoft.com/office/drawing/2014/main" id="{DEB79926-81D7-4F22-8383-0D4E860E14C2}"/>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561" name="直線コネクタ 560">
          <a:extLst>
            <a:ext uri="{FF2B5EF4-FFF2-40B4-BE49-F238E27FC236}">
              <a16:creationId xmlns:a16="http://schemas.microsoft.com/office/drawing/2014/main" id="{B4C99385-5FC3-4A6B-A4AE-C061B2C10672}"/>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562" name="テキスト ボックス 561">
          <a:extLst>
            <a:ext uri="{FF2B5EF4-FFF2-40B4-BE49-F238E27FC236}">
              <a16:creationId xmlns:a16="http://schemas.microsoft.com/office/drawing/2014/main" id="{9C6E116C-B2F1-4448-94EF-9C7D7FDFD8B6}"/>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563" name="直線コネクタ 562">
          <a:extLst>
            <a:ext uri="{FF2B5EF4-FFF2-40B4-BE49-F238E27FC236}">
              <a16:creationId xmlns:a16="http://schemas.microsoft.com/office/drawing/2014/main" id="{36432257-C212-4288-826C-A5A395BD87B2}"/>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564" name="テキスト ボックス 563">
          <a:extLst>
            <a:ext uri="{FF2B5EF4-FFF2-40B4-BE49-F238E27FC236}">
              <a16:creationId xmlns:a16="http://schemas.microsoft.com/office/drawing/2014/main" id="{6313AD76-21FA-4603-8916-A0622DEFE724}"/>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565" name="直線コネクタ 564">
          <a:extLst>
            <a:ext uri="{FF2B5EF4-FFF2-40B4-BE49-F238E27FC236}">
              <a16:creationId xmlns:a16="http://schemas.microsoft.com/office/drawing/2014/main" id="{B51F5CA7-4935-49F9-A017-95507479EB69}"/>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566" name="テキスト ボックス 565">
          <a:extLst>
            <a:ext uri="{FF2B5EF4-FFF2-40B4-BE49-F238E27FC236}">
              <a16:creationId xmlns:a16="http://schemas.microsoft.com/office/drawing/2014/main" id="{74372C1C-07FC-4FF5-B19E-FB2233C9B06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567" name="直線コネクタ 566">
          <a:extLst>
            <a:ext uri="{FF2B5EF4-FFF2-40B4-BE49-F238E27FC236}">
              <a16:creationId xmlns:a16="http://schemas.microsoft.com/office/drawing/2014/main" id="{43198DDB-5CA4-4003-B01C-E89307D00575}"/>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568" name="テキスト ボックス 567">
          <a:extLst>
            <a:ext uri="{FF2B5EF4-FFF2-40B4-BE49-F238E27FC236}">
              <a16:creationId xmlns:a16="http://schemas.microsoft.com/office/drawing/2014/main" id="{CE4DC34F-8DAB-4C5A-B1F0-ABD1535E8D5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569" name="直線コネクタ 568">
          <a:extLst>
            <a:ext uri="{FF2B5EF4-FFF2-40B4-BE49-F238E27FC236}">
              <a16:creationId xmlns:a16="http://schemas.microsoft.com/office/drawing/2014/main" id="{55785EE5-3FBA-4FA6-8CC7-CE5C87D87AD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570" name="テキスト ボックス 569">
          <a:extLst>
            <a:ext uri="{FF2B5EF4-FFF2-40B4-BE49-F238E27FC236}">
              <a16:creationId xmlns:a16="http://schemas.microsoft.com/office/drawing/2014/main" id="{D807546A-2CB4-4448-AFFD-4D757E304D1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571" name="【庁舎】&#10;一人当たり面積グラフ枠">
          <a:extLst>
            <a:ext uri="{FF2B5EF4-FFF2-40B4-BE49-F238E27FC236}">
              <a16:creationId xmlns:a16="http://schemas.microsoft.com/office/drawing/2014/main" id="{662843B9-D728-49D4-9A41-38F55FAED9C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51163</xdr:rowOff>
    </xdr:from>
    <xdr:to>
      <xdr:col>116</xdr:col>
      <xdr:colOff>62864</xdr:colOff>
      <xdr:row>107</xdr:row>
      <xdr:rowOff>154032</xdr:rowOff>
    </xdr:to>
    <xdr:cxnSp macro="">
      <xdr:nvCxnSpPr>
        <xdr:cNvPr id="572" name="直線コネクタ 571">
          <a:extLst>
            <a:ext uri="{FF2B5EF4-FFF2-40B4-BE49-F238E27FC236}">
              <a16:creationId xmlns:a16="http://schemas.microsoft.com/office/drawing/2014/main" id="{FC0AE37B-92B0-41FF-A0B4-6FB815C858EF}"/>
            </a:ext>
          </a:extLst>
        </xdr:cNvPr>
        <xdr:cNvCxnSpPr/>
      </xdr:nvCxnSpPr>
      <xdr:spPr>
        <a:xfrm flipV="1">
          <a:off x="22160864" y="17196163"/>
          <a:ext cx="0" cy="13030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157859</xdr:rowOff>
    </xdr:from>
    <xdr:ext cx="469744" cy="259045"/>
    <xdr:sp macro="" textlink="">
      <xdr:nvSpPr>
        <xdr:cNvPr id="573" name="【庁舎】&#10;一人当たり面積最小値テキスト">
          <a:extLst>
            <a:ext uri="{FF2B5EF4-FFF2-40B4-BE49-F238E27FC236}">
              <a16:creationId xmlns:a16="http://schemas.microsoft.com/office/drawing/2014/main" id="{061802FF-3890-465C-B6A3-D23E5972AA0F}"/>
            </a:ext>
          </a:extLst>
        </xdr:cNvPr>
        <xdr:cNvSpPr txBox="1"/>
      </xdr:nvSpPr>
      <xdr:spPr>
        <a:xfrm>
          <a:off x="22199600" y="18503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154032</xdr:rowOff>
    </xdr:from>
    <xdr:to>
      <xdr:col>116</xdr:col>
      <xdr:colOff>152400</xdr:colOff>
      <xdr:row>107</xdr:row>
      <xdr:rowOff>154032</xdr:rowOff>
    </xdr:to>
    <xdr:cxnSp macro="">
      <xdr:nvCxnSpPr>
        <xdr:cNvPr id="574" name="直線コネクタ 573">
          <a:extLst>
            <a:ext uri="{FF2B5EF4-FFF2-40B4-BE49-F238E27FC236}">
              <a16:creationId xmlns:a16="http://schemas.microsoft.com/office/drawing/2014/main" id="{EDB9520E-AB45-4A69-8C9F-610D2F800AAB}"/>
            </a:ext>
          </a:extLst>
        </xdr:cNvPr>
        <xdr:cNvCxnSpPr/>
      </xdr:nvCxnSpPr>
      <xdr:spPr>
        <a:xfrm>
          <a:off x="22072600" y="18499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169290</xdr:rowOff>
    </xdr:from>
    <xdr:ext cx="469744" cy="259045"/>
    <xdr:sp macro="" textlink="">
      <xdr:nvSpPr>
        <xdr:cNvPr id="575" name="【庁舎】&#10;一人当たり面積最大値テキスト">
          <a:extLst>
            <a:ext uri="{FF2B5EF4-FFF2-40B4-BE49-F238E27FC236}">
              <a16:creationId xmlns:a16="http://schemas.microsoft.com/office/drawing/2014/main" id="{C6151F50-96CE-4484-84B4-B6EB2DE71F62}"/>
            </a:ext>
          </a:extLst>
        </xdr:cNvPr>
        <xdr:cNvSpPr txBox="1"/>
      </xdr:nvSpPr>
      <xdr:spPr>
        <a:xfrm>
          <a:off x="22199600" y="16971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51163</xdr:rowOff>
    </xdr:from>
    <xdr:to>
      <xdr:col>116</xdr:col>
      <xdr:colOff>152400</xdr:colOff>
      <xdr:row>100</xdr:row>
      <xdr:rowOff>51163</xdr:rowOff>
    </xdr:to>
    <xdr:cxnSp macro="">
      <xdr:nvCxnSpPr>
        <xdr:cNvPr id="576" name="直線コネクタ 575">
          <a:extLst>
            <a:ext uri="{FF2B5EF4-FFF2-40B4-BE49-F238E27FC236}">
              <a16:creationId xmlns:a16="http://schemas.microsoft.com/office/drawing/2014/main" id="{92107473-5AF7-4594-BCCF-98711393AD92}"/>
            </a:ext>
          </a:extLst>
        </xdr:cNvPr>
        <xdr:cNvCxnSpPr/>
      </xdr:nvCxnSpPr>
      <xdr:spPr>
        <a:xfrm>
          <a:off x="22072600" y="17196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28320</xdr:rowOff>
    </xdr:from>
    <xdr:ext cx="469744" cy="259045"/>
    <xdr:sp macro="" textlink="">
      <xdr:nvSpPr>
        <xdr:cNvPr id="577" name="【庁舎】&#10;一人当たり面積平均値テキスト">
          <a:extLst>
            <a:ext uri="{FF2B5EF4-FFF2-40B4-BE49-F238E27FC236}">
              <a16:creationId xmlns:a16="http://schemas.microsoft.com/office/drawing/2014/main" id="{5E269B41-1C61-4E0E-9A7B-C4E1E71FDF41}"/>
            </a:ext>
          </a:extLst>
        </xdr:cNvPr>
        <xdr:cNvSpPr txBox="1"/>
      </xdr:nvSpPr>
      <xdr:spPr>
        <a:xfrm>
          <a:off x="22199600" y="180305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49893</xdr:rowOff>
    </xdr:from>
    <xdr:to>
      <xdr:col>116</xdr:col>
      <xdr:colOff>114300</xdr:colOff>
      <xdr:row>105</xdr:row>
      <xdr:rowOff>151493</xdr:rowOff>
    </xdr:to>
    <xdr:sp macro="" textlink="">
      <xdr:nvSpPr>
        <xdr:cNvPr id="578" name="フローチャート: 判断 577">
          <a:extLst>
            <a:ext uri="{FF2B5EF4-FFF2-40B4-BE49-F238E27FC236}">
              <a16:creationId xmlns:a16="http://schemas.microsoft.com/office/drawing/2014/main" id="{1AF1E0AA-E649-47BA-8A4D-4CE5758296C4}"/>
            </a:ext>
          </a:extLst>
        </xdr:cNvPr>
        <xdr:cNvSpPr/>
      </xdr:nvSpPr>
      <xdr:spPr>
        <a:xfrm>
          <a:off x="22110700" y="1805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579" name="フローチャート: 判断 578">
          <a:extLst>
            <a:ext uri="{FF2B5EF4-FFF2-40B4-BE49-F238E27FC236}">
              <a16:creationId xmlns:a16="http://schemas.microsoft.com/office/drawing/2014/main" id="{1FCD97EE-EB84-4BC6-8147-E986EDB3F255}"/>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52070</xdr:rowOff>
    </xdr:from>
    <xdr:to>
      <xdr:col>107</xdr:col>
      <xdr:colOff>101600</xdr:colOff>
      <xdr:row>105</xdr:row>
      <xdr:rowOff>153670</xdr:rowOff>
    </xdr:to>
    <xdr:sp macro="" textlink="">
      <xdr:nvSpPr>
        <xdr:cNvPr id="580" name="フローチャート: 判断 579">
          <a:extLst>
            <a:ext uri="{FF2B5EF4-FFF2-40B4-BE49-F238E27FC236}">
              <a16:creationId xmlns:a16="http://schemas.microsoft.com/office/drawing/2014/main" id="{D3AD6ECA-415E-45B2-A025-A5F1446F8451}"/>
            </a:ext>
          </a:extLst>
        </xdr:cNvPr>
        <xdr:cNvSpPr/>
      </xdr:nvSpPr>
      <xdr:spPr>
        <a:xfrm>
          <a:off x="20383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70576</xdr:rowOff>
    </xdr:from>
    <xdr:to>
      <xdr:col>102</xdr:col>
      <xdr:colOff>165100</xdr:colOff>
      <xdr:row>106</xdr:row>
      <xdr:rowOff>726</xdr:rowOff>
    </xdr:to>
    <xdr:sp macro="" textlink="">
      <xdr:nvSpPr>
        <xdr:cNvPr id="581" name="フローチャート: 判断 580">
          <a:extLst>
            <a:ext uri="{FF2B5EF4-FFF2-40B4-BE49-F238E27FC236}">
              <a16:creationId xmlns:a16="http://schemas.microsoft.com/office/drawing/2014/main" id="{69C7C2CE-FE36-4A66-B552-037840B5BB6D}"/>
            </a:ext>
          </a:extLst>
        </xdr:cNvPr>
        <xdr:cNvSpPr/>
      </xdr:nvSpPr>
      <xdr:spPr>
        <a:xfrm>
          <a:off x="19494500" y="18072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122827</xdr:rowOff>
    </xdr:from>
    <xdr:to>
      <xdr:col>98</xdr:col>
      <xdr:colOff>38100</xdr:colOff>
      <xdr:row>106</xdr:row>
      <xdr:rowOff>52977</xdr:rowOff>
    </xdr:to>
    <xdr:sp macro="" textlink="">
      <xdr:nvSpPr>
        <xdr:cNvPr id="582" name="フローチャート: 判断 581">
          <a:extLst>
            <a:ext uri="{FF2B5EF4-FFF2-40B4-BE49-F238E27FC236}">
              <a16:creationId xmlns:a16="http://schemas.microsoft.com/office/drawing/2014/main" id="{8C72ABD7-1F7A-493B-BBD6-1A5F34EECB03}"/>
            </a:ext>
          </a:extLst>
        </xdr:cNvPr>
        <xdr:cNvSpPr/>
      </xdr:nvSpPr>
      <xdr:spPr>
        <a:xfrm>
          <a:off x="18605500" y="18125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583" name="テキスト ボックス 582">
          <a:extLst>
            <a:ext uri="{FF2B5EF4-FFF2-40B4-BE49-F238E27FC236}">
              <a16:creationId xmlns:a16="http://schemas.microsoft.com/office/drawing/2014/main" id="{D18CD6DD-B6C6-4E3B-96F7-D7232914349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584" name="テキスト ボックス 583">
          <a:extLst>
            <a:ext uri="{FF2B5EF4-FFF2-40B4-BE49-F238E27FC236}">
              <a16:creationId xmlns:a16="http://schemas.microsoft.com/office/drawing/2014/main" id="{6D4C8835-3BF0-4530-8EE2-075ADB1FA0F5}"/>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585" name="テキスト ボックス 584">
          <a:extLst>
            <a:ext uri="{FF2B5EF4-FFF2-40B4-BE49-F238E27FC236}">
              <a16:creationId xmlns:a16="http://schemas.microsoft.com/office/drawing/2014/main" id="{3F3907F2-D103-4A7C-B31A-FB1670D04B9C}"/>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586" name="テキスト ボックス 585">
          <a:extLst>
            <a:ext uri="{FF2B5EF4-FFF2-40B4-BE49-F238E27FC236}">
              <a16:creationId xmlns:a16="http://schemas.microsoft.com/office/drawing/2014/main" id="{CCBBCFD7-7D83-4DE3-9069-F1D3AAC1D3A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587" name="テキスト ボックス 586">
          <a:extLst>
            <a:ext uri="{FF2B5EF4-FFF2-40B4-BE49-F238E27FC236}">
              <a16:creationId xmlns:a16="http://schemas.microsoft.com/office/drawing/2014/main" id="{931086E5-5A13-4A17-A505-E1B724CA025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16148</xdr:rowOff>
    </xdr:from>
    <xdr:to>
      <xdr:col>116</xdr:col>
      <xdr:colOff>114300</xdr:colOff>
      <xdr:row>105</xdr:row>
      <xdr:rowOff>117748</xdr:rowOff>
    </xdr:to>
    <xdr:sp macro="" textlink="">
      <xdr:nvSpPr>
        <xdr:cNvPr id="588" name="楕円 587">
          <a:extLst>
            <a:ext uri="{FF2B5EF4-FFF2-40B4-BE49-F238E27FC236}">
              <a16:creationId xmlns:a16="http://schemas.microsoft.com/office/drawing/2014/main" id="{55738272-C2D7-4F56-85D6-8C73DC8FD7C5}"/>
            </a:ext>
          </a:extLst>
        </xdr:cNvPr>
        <xdr:cNvSpPr/>
      </xdr:nvSpPr>
      <xdr:spPr>
        <a:xfrm>
          <a:off x="22110700" y="1801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39025</xdr:rowOff>
    </xdr:from>
    <xdr:ext cx="469744" cy="259045"/>
    <xdr:sp macro="" textlink="">
      <xdr:nvSpPr>
        <xdr:cNvPr id="589" name="【庁舎】&#10;一人当たり面積該当値テキスト">
          <a:extLst>
            <a:ext uri="{FF2B5EF4-FFF2-40B4-BE49-F238E27FC236}">
              <a16:creationId xmlns:a16="http://schemas.microsoft.com/office/drawing/2014/main" id="{75D413DF-B449-4454-AD44-E7BC009A249C}"/>
            </a:ext>
          </a:extLst>
        </xdr:cNvPr>
        <xdr:cNvSpPr txBox="1"/>
      </xdr:nvSpPr>
      <xdr:spPr>
        <a:xfrm>
          <a:off x="22199600" y="1786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35742</xdr:rowOff>
    </xdr:from>
    <xdr:to>
      <xdr:col>112</xdr:col>
      <xdr:colOff>38100</xdr:colOff>
      <xdr:row>105</xdr:row>
      <xdr:rowOff>137342</xdr:rowOff>
    </xdr:to>
    <xdr:sp macro="" textlink="">
      <xdr:nvSpPr>
        <xdr:cNvPr id="590" name="楕円 589">
          <a:extLst>
            <a:ext uri="{FF2B5EF4-FFF2-40B4-BE49-F238E27FC236}">
              <a16:creationId xmlns:a16="http://schemas.microsoft.com/office/drawing/2014/main" id="{123E7B19-7333-4FD3-A580-A526F5C2457F}"/>
            </a:ext>
          </a:extLst>
        </xdr:cNvPr>
        <xdr:cNvSpPr/>
      </xdr:nvSpPr>
      <xdr:spPr>
        <a:xfrm>
          <a:off x="21272500" y="1803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66948</xdr:rowOff>
    </xdr:from>
    <xdr:to>
      <xdr:col>116</xdr:col>
      <xdr:colOff>63500</xdr:colOff>
      <xdr:row>105</xdr:row>
      <xdr:rowOff>86542</xdr:rowOff>
    </xdr:to>
    <xdr:cxnSp macro="">
      <xdr:nvCxnSpPr>
        <xdr:cNvPr id="591" name="直線コネクタ 590">
          <a:extLst>
            <a:ext uri="{FF2B5EF4-FFF2-40B4-BE49-F238E27FC236}">
              <a16:creationId xmlns:a16="http://schemas.microsoft.com/office/drawing/2014/main" id="{609F5267-8813-4F84-8713-D9F99DF3C6E1}"/>
            </a:ext>
          </a:extLst>
        </xdr:cNvPr>
        <xdr:cNvCxnSpPr/>
      </xdr:nvCxnSpPr>
      <xdr:spPr>
        <a:xfrm flipV="1">
          <a:off x="21323300" y="18069198"/>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54248</xdr:rowOff>
    </xdr:from>
    <xdr:to>
      <xdr:col>107</xdr:col>
      <xdr:colOff>101600</xdr:colOff>
      <xdr:row>105</xdr:row>
      <xdr:rowOff>155848</xdr:rowOff>
    </xdr:to>
    <xdr:sp macro="" textlink="">
      <xdr:nvSpPr>
        <xdr:cNvPr id="592" name="楕円 591">
          <a:extLst>
            <a:ext uri="{FF2B5EF4-FFF2-40B4-BE49-F238E27FC236}">
              <a16:creationId xmlns:a16="http://schemas.microsoft.com/office/drawing/2014/main" id="{0A72BD7A-3176-4138-9BB6-390D3E566EEF}"/>
            </a:ext>
          </a:extLst>
        </xdr:cNvPr>
        <xdr:cNvSpPr/>
      </xdr:nvSpPr>
      <xdr:spPr>
        <a:xfrm>
          <a:off x="20383500" y="1805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86542</xdr:rowOff>
    </xdr:from>
    <xdr:to>
      <xdr:col>111</xdr:col>
      <xdr:colOff>177800</xdr:colOff>
      <xdr:row>105</xdr:row>
      <xdr:rowOff>105048</xdr:rowOff>
    </xdr:to>
    <xdr:cxnSp macro="">
      <xdr:nvCxnSpPr>
        <xdr:cNvPr id="593" name="直線コネクタ 592">
          <a:extLst>
            <a:ext uri="{FF2B5EF4-FFF2-40B4-BE49-F238E27FC236}">
              <a16:creationId xmlns:a16="http://schemas.microsoft.com/office/drawing/2014/main" id="{5F4B8D38-14E8-4531-B015-9728753D0044}"/>
            </a:ext>
          </a:extLst>
        </xdr:cNvPr>
        <xdr:cNvCxnSpPr/>
      </xdr:nvCxnSpPr>
      <xdr:spPr>
        <a:xfrm flipV="1">
          <a:off x="20434300" y="18088792"/>
          <a:ext cx="889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160038</xdr:rowOff>
    </xdr:from>
    <xdr:ext cx="469744" cy="259045"/>
    <xdr:sp macro="" textlink="">
      <xdr:nvSpPr>
        <xdr:cNvPr id="594" name="n_1aveValue【庁舎】&#10;一人当たり面積">
          <a:extLst>
            <a:ext uri="{FF2B5EF4-FFF2-40B4-BE49-F238E27FC236}">
              <a16:creationId xmlns:a16="http://schemas.microsoft.com/office/drawing/2014/main" id="{890D23A7-5086-4785-AC80-94FD2F45D208}"/>
            </a:ext>
          </a:extLst>
        </xdr:cNvPr>
        <xdr:cNvSpPr txBox="1"/>
      </xdr:nvSpPr>
      <xdr:spPr>
        <a:xfrm>
          <a:off x="210757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170197</xdr:rowOff>
    </xdr:from>
    <xdr:ext cx="469744" cy="259045"/>
    <xdr:sp macro="" textlink="">
      <xdr:nvSpPr>
        <xdr:cNvPr id="595" name="n_2aveValue【庁舎】&#10;一人当たり面積">
          <a:extLst>
            <a:ext uri="{FF2B5EF4-FFF2-40B4-BE49-F238E27FC236}">
              <a16:creationId xmlns:a16="http://schemas.microsoft.com/office/drawing/2014/main" id="{C0E240E2-3079-4B47-907F-3733CA2A68B8}"/>
            </a:ext>
          </a:extLst>
        </xdr:cNvPr>
        <xdr:cNvSpPr txBox="1"/>
      </xdr:nvSpPr>
      <xdr:spPr>
        <a:xfrm>
          <a:off x="20199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17253</xdr:rowOff>
    </xdr:from>
    <xdr:ext cx="469744" cy="259045"/>
    <xdr:sp macro="" textlink="">
      <xdr:nvSpPr>
        <xdr:cNvPr id="596" name="n_3aveValue【庁舎】&#10;一人当たり面積">
          <a:extLst>
            <a:ext uri="{FF2B5EF4-FFF2-40B4-BE49-F238E27FC236}">
              <a16:creationId xmlns:a16="http://schemas.microsoft.com/office/drawing/2014/main" id="{EC53FF1F-C5DE-482A-9DBE-E03C59D89F3B}"/>
            </a:ext>
          </a:extLst>
        </xdr:cNvPr>
        <xdr:cNvSpPr txBox="1"/>
      </xdr:nvSpPr>
      <xdr:spPr>
        <a:xfrm>
          <a:off x="19310427" y="17848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69504</xdr:rowOff>
    </xdr:from>
    <xdr:ext cx="469744" cy="259045"/>
    <xdr:sp macro="" textlink="">
      <xdr:nvSpPr>
        <xdr:cNvPr id="597" name="n_4aveValue【庁舎】&#10;一人当たり面積">
          <a:extLst>
            <a:ext uri="{FF2B5EF4-FFF2-40B4-BE49-F238E27FC236}">
              <a16:creationId xmlns:a16="http://schemas.microsoft.com/office/drawing/2014/main" id="{2DB9AFE1-7109-4FD2-B505-DA9235238C8C}"/>
            </a:ext>
          </a:extLst>
        </xdr:cNvPr>
        <xdr:cNvSpPr txBox="1"/>
      </xdr:nvSpPr>
      <xdr:spPr>
        <a:xfrm>
          <a:off x="18421427" y="17900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153869</xdr:rowOff>
    </xdr:from>
    <xdr:ext cx="469744" cy="259045"/>
    <xdr:sp macro="" textlink="">
      <xdr:nvSpPr>
        <xdr:cNvPr id="598" name="n_1mainValue【庁舎】&#10;一人当たり面積">
          <a:extLst>
            <a:ext uri="{FF2B5EF4-FFF2-40B4-BE49-F238E27FC236}">
              <a16:creationId xmlns:a16="http://schemas.microsoft.com/office/drawing/2014/main" id="{92B34A7E-8CAC-4312-90DD-F2E8D478E7B7}"/>
            </a:ext>
          </a:extLst>
        </xdr:cNvPr>
        <xdr:cNvSpPr txBox="1"/>
      </xdr:nvSpPr>
      <xdr:spPr>
        <a:xfrm>
          <a:off x="21075727" y="17813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146975</xdr:rowOff>
    </xdr:from>
    <xdr:ext cx="469744" cy="259045"/>
    <xdr:sp macro="" textlink="">
      <xdr:nvSpPr>
        <xdr:cNvPr id="599" name="n_2mainValue【庁舎】&#10;一人当たり面積">
          <a:extLst>
            <a:ext uri="{FF2B5EF4-FFF2-40B4-BE49-F238E27FC236}">
              <a16:creationId xmlns:a16="http://schemas.microsoft.com/office/drawing/2014/main" id="{CD09C5AA-97D8-4C6C-BBC6-81D54558BA26}"/>
            </a:ext>
          </a:extLst>
        </xdr:cNvPr>
        <xdr:cNvSpPr txBox="1"/>
      </xdr:nvSpPr>
      <xdr:spPr>
        <a:xfrm>
          <a:off x="20199427" y="18149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00" name="正方形/長方形 599">
          <a:extLst>
            <a:ext uri="{FF2B5EF4-FFF2-40B4-BE49-F238E27FC236}">
              <a16:creationId xmlns:a16="http://schemas.microsoft.com/office/drawing/2014/main" id="{7F404B9E-8410-47AC-ADE9-9E734B6395A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01" name="正方形/長方形 600">
          <a:extLst>
            <a:ext uri="{FF2B5EF4-FFF2-40B4-BE49-F238E27FC236}">
              <a16:creationId xmlns:a16="http://schemas.microsoft.com/office/drawing/2014/main" id="{AF8DCFC3-3FBB-4C36-9F43-BE86CA85122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02" name="テキスト ボックス 601">
          <a:extLst>
            <a:ext uri="{FF2B5EF4-FFF2-40B4-BE49-F238E27FC236}">
              <a16:creationId xmlns:a16="http://schemas.microsoft.com/office/drawing/2014/main" id="{8CB802B8-9918-4BBD-9677-2B073FCAF43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ほとんどの類型において、有形固定資産減価償却率は類似団体平均程度となっているが、図書館・保健センター・市民会館については著しく低くなっている。これは、老朽化していた福祉会館と保健センターを複合化し、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年度に新しい複合施設施設「町民交流センター」を建設し</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、令和元年度には老朽化していた尾花沢市消防署大石田分署を建設したため</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、有形固定資産減価償却率が低くなっているものであり、今後は引き続き維持管理経費の節減等に取り組んでいく。また、庁舎については、建設から</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年以上経過しており、長寿命化に向けた検討が必要である。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64.141\&#20849;&#26377;\&#21508;&#12464;&#12523;&#12540;&#12503;\&#36001;&#25919;\01%20&#20027;&#26619;&#12501;&#12457;&#12523;&#12480;\01%20&#22823;&#20999;&#12394;&#12362;&#20181;&#20107;\R6&#29256;\R6(R4)&#36001;&#25919;&#29366;&#27841;&#36039;&#26009;&#38598;\R5.9&#26376;\&#12304;&#36001;&#25919;&#29366;&#27841;&#36039;&#26009;&#38598;&#12305;_063410_&#22823;&#30707;&#30000;&#30010;_2022(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H30</v>
          </cell>
          <cell r="BX50" t="str">
            <v>R01</v>
          </cell>
          <cell r="CF50" t="str">
            <v>R02</v>
          </cell>
          <cell r="CN50" t="str">
            <v>R03</v>
          </cell>
          <cell r="CV50" t="str">
            <v>R04</v>
          </cell>
        </row>
        <row r="51">
          <cell r="AN51" t="str">
            <v>当該団体値</v>
          </cell>
          <cell r="CF51">
            <v>84</v>
          </cell>
          <cell r="CN51">
            <v>56.1</v>
          </cell>
          <cell r="CV51">
            <v>41.3</v>
          </cell>
        </row>
        <row r="53">
          <cell r="CF53">
            <v>61.4</v>
          </cell>
          <cell r="CN53">
            <v>68.400000000000006</v>
          </cell>
          <cell r="CV53">
            <v>68.400000000000006</v>
          </cell>
        </row>
        <row r="55">
          <cell r="AN55" t="str">
            <v>類似団体内平均値</v>
          </cell>
          <cell r="CF55">
            <v>0</v>
          </cell>
          <cell r="CN55">
            <v>0</v>
          </cell>
          <cell r="CV55">
            <v>0</v>
          </cell>
        </row>
        <row r="57">
          <cell r="CF57">
            <v>64</v>
          </cell>
          <cell r="CN57">
            <v>66.2</v>
          </cell>
          <cell r="CV57">
            <v>67.099999999999994</v>
          </cell>
        </row>
        <row r="72">
          <cell r="BP72" t="str">
            <v>H30</v>
          </cell>
          <cell r="BX72" t="str">
            <v>R01</v>
          </cell>
          <cell r="CF72" t="str">
            <v>R02</v>
          </cell>
          <cell r="CN72" t="str">
            <v>R03</v>
          </cell>
          <cell r="CV72" t="str">
            <v>R04</v>
          </cell>
        </row>
        <row r="73">
          <cell r="AN73" t="str">
            <v>当該団体値</v>
          </cell>
          <cell r="BP73">
            <v>105.9</v>
          </cell>
          <cell r="BX73">
            <v>99.6</v>
          </cell>
          <cell r="CF73">
            <v>84</v>
          </cell>
          <cell r="CN73">
            <v>56.1</v>
          </cell>
          <cell r="CV73">
            <v>41.3</v>
          </cell>
        </row>
        <row r="75">
          <cell r="BP75">
            <v>9.6</v>
          </cell>
          <cell r="BX75">
            <v>10.1</v>
          </cell>
          <cell r="CF75">
            <v>10.9</v>
          </cell>
          <cell r="CN75">
            <v>11.6</v>
          </cell>
          <cell r="CV75">
            <v>11.9</v>
          </cell>
        </row>
        <row r="77">
          <cell r="AN77" t="str">
            <v>類似団体内平均値</v>
          </cell>
          <cell r="BP77">
            <v>0</v>
          </cell>
          <cell r="BX77">
            <v>0</v>
          </cell>
          <cell r="CF77">
            <v>0</v>
          </cell>
          <cell r="CN77">
            <v>0</v>
          </cell>
          <cell r="CV77">
            <v>0</v>
          </cell>
        </row>
        <row r="79">
          <cell r="BP79">
            <v>7.2</v>
          </cell>
          <cell r="BX79">
            <v>7.7</v>
          </cell>
          <cell r="CF79">
            <v>8</v>
          </cell>
          <cell r="CN79">
            <v>8</v>
          </cell>
          <cell r="CV79">
            <v>8.3000000000000007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415" t="s">
        <v>82</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81"/>
      <c r="DK1" s="181"/>
      <c r="DL1" s="181"/>
      <c r="DM1" s="181"/>
      <c r="DN1" s="181"/>
      <c r="DO1" s="181"/>
    </row>
    <row r="2" spans="1:119" ht="24" thickBot="1" x14ac:dyDescent="0.25">
      <c r="B2" s="182" t="s">
        <v>83</v>
      </c>
      <c r="C2" s="182"/>
      <c r="D2" s="183"/>
    </row>
    <row r="3" spans="1:119" ht="18.75" customHeight="1" thickBot="1" x14ac:dyDescent="0.25">
      <c r="A3" s="181"/>
      <c r="B3" s="416" t="s">
        <v>84</v>
      </c>
      <c r="C3" s="417"/>
      <c r="D3" s="417"/>
      <c r="E3" s="418"/>
      <c r="F3" s="418"/>
      <c r="G3" s="418"/>
      <c r="H3" s="418"/>
      <c r="I3" s="418"/>
      <c r="J3" s="418"/>
      <c r="K3" s="418"/>
      <c r="L3" s="418" t="s">
        <v>85</v>
      </c>
      <c r="M3" s="418"/>
      <c r="N3" s="418"/>
      <c r="O3" s="418"/>
      <c r="P3" s="418"/>
      <c r="Q3" s="418"/>
      <c r="R3" s="425"/>
      <c r="S3" s="425"/>
      <c r="T3" s="425"/>
      <c r="U3" s="425"/>
      <c r="V3" s="426"/>
      <c r="W3" s="400" t="s">
        <v>86</v>
      </c>
      <c r="X3" s="401"/>
      <c r="Y3" s="401"/>
      <c r="Z3" s="401"/>
      <c r="AA3" s="401"/>
      <c r="AB3" s="417"/>
      <c r="AC3" s="425" t="s">
        <v>87</v>
      </c>
      <c r="AD3" s="401"/>
      <c r="AE3" s="401"/>
      <c r="AF3" s="401"/>
      <c r="AG3" s="401"/>
      <c r="AH3" s="401"/>
      <c r="AI3" s="401"/>
      <c r="AJ3" s="401"/>
      <c r="AK3" s="401"/>
      <c r="AL3" s="402"/>
      <c r="AM3" s="400" t="s">
        <v>88</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89</v>
      </c>
      <c r="BO3" s="401"/>
      <c r="BP3" s="401"/>
      <c r="BQ3" s="401"/>
      <c r="BR3" s="401"/>
      <c r="BS3" s="401"/>
      <c r="BT3" s="401"/>
      <c r="BU3" s="402"/>
      <c r="BV3" s="400" t="s">
        <v>90</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91</v>
      </c>
      <c r="CU3" s="401"/>
      <c r="CV3" s="401"/>
      <c r="CW3" s="401"/>
      <c r="CX3" s="401"/>
      <c r="CY3" s="401"/>
      <c r="CZ3" s="401"/>
      <c r="DA3" s="402"/>
      <c r="DB3" s="400" t="s">
        <v>92</v>
      </c>
      <c r="DC3" s="401"/>
      <c r="DD3" s="401"/>
      <c r="DE3" s="401"/>
      <c r="DF3" s="401"/>
      <c r="DG3" s="401"/>
      <c r="DH3" s="401"/>
      <c r="DI3" s="402"/>
    </row>
    <row r="4" spans="1:119" ht="18.75" customHeight="1" x14ac:dyDescent="0.2">
      <c r="A4" s="181"/>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93</v>
      </c>
      <c r="AZ4" s="404"/>
      <c r="BA4" s="404"/>
      <c r="BB4" s="404"/>
      <c r="BC4" s="404"/>
      <c r="BD4" s="404"/>
      <c r="BE4" s="404"/>
      <c r="BF4" s="404"/>
      <c r="BG4" s="404"/>
      <c r="BH4" s="404"/>
      <c r="BI4" s="404"/>
      <c r="BJ4" s="404"/>
      <c r="BK4" s="404"/>
      <c r="BL4" s="404"/>
      <c r="BM4" s="405"/>
      <c r="BN4" s="406">
        <v>6560393</v>
      </c>
      <c r="BO4" s="407"/>
      <c r="BP4" s="407"/>
      <c r="BQ4" s="407"/>
      <c r="BR4" s="407"/>
      <c r="BS4" s="407"/>
      <c r="BT4" s="407"/>
      <c r="BU4" s="408"/>
      <c r="BV4" s="406">
        <v>6333846</v>
      </c>
      <c r="BW4" s="407"/>
      <c r="BX4" s="407"/>
      <c r="BY4" s="407"/>
      <c r="BZ4" s="407"/>
      <c r="CA4" s="407"/>
      <c r="CB4" s="407"/>
      <c r="CC4" s="408"/>
      <c r="CD4" s="409" t="s">
        <v>94</v>
      </c>
      <c r="CE4" s="410"/>
      <c r="CF4" s="410"/>
      <c r="CG4" s="410"/>
      <c r="CH4" s="410"/>
      <c r="CI4" s="410"/>
      <c r="CJ4" s="410"/>
      <c r="CK4" s="410"/>
      <c r="CL4" s="410"/>
      <c r="CM4" s="410"/>
      <c r="CN4" s="410"/>
      <c r="CO4" s="410"/>
      <c r="CP4" s="410"/>
      <c r="CQ4" s="410"/>
      <c r="CR4" s="410"/>
      <c r="CS4" s="411"/>
      <c r="CT4" s="412">
        <v>11.7</v>
      </c>
      <c r="CU4" s="413"/>
      <c r="CV4" s="413"/>
      <c r="CW4" s="413"/>
      <c r="CX4" s="413"/>
      <c r="CY4" s="413"/>
      <c r="CZ4" s="413"/>
      <c r="DA4" s="414"/>
      <c r="DB4" s="412">
        <v>8.3000000000000007</v>
      </c>
      <c r="DC4" s="413"/>
      <c r="DD4" s="413"/>
      <c r="DE4" s="413"/>
      <c r="DF4" s="413"/>
      <c r="DG4" s="413"/>
      <c r="DH4" s="413"/>
      <c r="DI4" s="414"/>
    </row>
    <row r="5" spans="1:119" ht="18.75" customHeight="1" x14ac:dyDescent="0.2">
      <c r="A5" s="181"/>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95</v>
      </c>
      <c r="AN5" s="473"/>
      <c r="AO5" s="473"/>
      <c r="AP5" s="473"/>
      <c r="AQ5" s="473"/>
      <c r="AR5" s="473"/>
      <c r="AS5" s="473"/>
      <c r="AT5" s="474"/>
      <c r="AU5" s="475" t="s">
        <v>96</v>
      </c>
      <c r="AV5" s="476"/>
      <c r="AW5" s="476"/>
      <c r="AX5" s="476"/>
      <c r="AY5" s="477" t="s">
        <v>97</v>
      </c>
      <c r="AZ5" s="478"/>
      <c r="BA5" s="478"/>
      <c r="BB5" s="478"/>
      <c r="BC5" s="478"/>
      <c r="BD5" s="478"/>
      <c r="BE5" s="478"/>
      <c r="BF5" s="478"/>
      <c r="BG5" s="478"/>
      <c r="BH5" s="478"/>
      <c r="BI5" s="478"/>
      <c r="BJ5" s="478"/>
      <c r="BK5" s="478"/>
      <c r="BL5" s="478"/>
      <c r="BM5" s="479"/>
      <c r="BN5" s="443">
        <v>6095095</v>
      </c>
      <c r="BO5" s="444"/>
      <c r="BP5" s="444"/>
      <c r="BQ5" s="444"/>
      <c r="BR5" s="444"/>
      <c r="BS5" s="444"/>
      <c r="BT5" s="444"/>
      <c r="BU5" s="445"/>
      <c r="BV5" s="443">
        <v>6048038</v>
      </c>
      <c r="BW5" s="444"/>
      <c r="BX5" s="444"/>
      <c r="BY5" s="444"/>
      <c r="BZ5" s="444"/>
      <c r="CA5" s="444"/>
      <c r="CB5" s="444"/>
      <c r="CC5" s="445"/>
      <c r="CD5" s="446" t="s">
        <v>98</v>
      </c>
      <c r="CE5" s="447"/>
      <c r="CF5" s="447"/>
      <c r="CG5" s="447"/>
      <c r="CH5" s="447"/>
      <c r="CI5" s="447"/>
      <c r="CJ5" s="447"/>
      <c r="CK5" s="447"/>
      <c r="CL5" s="447"/>
      <c r="CM5" s="447"/>
      <c r="CN5" s="447"/>
      <c r="CO5" s="447"/>
      <c r="CP5" s="447"/>
      <c r="CQ5" s="447"/>
      <c r="CR5" s="447"/>
      <c r="CS5" s="448"/>
      <c r="CT5" s="440">
        <v>90.7</v>
      </c>
      <c r="CU5" s="441"/>
      <c r="CV5" s="441"/>
      <c r="CW5" s="441"/>
      <c r="CX5" s="441"/>
      <c r="CY5" s="441"/>
      <c r="CZ5" s="441"/>
      <c r="DA5" s="442"/>
      <c r="DB5" s="440">
        <v>87.5</v>
      </c>
      <c r="DC5" s="441"/>
      <c r="DD5" s="441"/>
      <c r="DE5" s="441"/>
      <c r="DF5" s="441"/>
      <c r="DG5" s="441"/>
      <c r="DH5" s="441"/>
      <c r="DI5" s="442"/>
    </row>
    <row r="6" spans="1:119" ht="18.75" customHeight="1" x14ac:dyDescent="0.2">
      <c r="A6" s="181"/>
      <c r="B6" s="449" t="s">
        <v>99</v>
      </c>
      <c r="C6" s="450"/>
      <c r="D6" s="450"/>
      <c r="E6" s="451"/>
      <c r="F6" s="451"/>
      <c r="G6" s="451"/>
      <c r="H6" s="451"/>
      <c r="I6" s="451"/>
      <c r="J6" s="451"/>
      <c r="K6" s="451"/>
      <c r="L6" s="451" t="s">
        <v>100</v>
      </c>
      <c r="M6" s="451"/>
      <c r="N6" s="451"/>
      <c r="O6" s="451"/>
      <c r="P6" s="451"/>
      <c r="Q6" s="451"/>
      <c r="R6" s="455"/>
      <c r="S6" s="455"/>
      <c r="T6" s="455"/>
      <c r="U6" s="455"/>
      <c r="V6" s="456"/>
      <c r="W6" s="459" t="s">
        <v>101</v>
      </c>
      <c r="X6" s="460"/>
      <c r="Y6" s="460"/>
      <c r="Z6" s="460"/>
      <c r="AA6" s="460"/>
      <c r="AB6" s="450"/>
      <c r="AC6" s="463" t="s">
        <v>102</v>
      </c>
      <c r="AD6" s="464"/>
      <c r="AE6" s="464"/>
      <c r="AF6" s="464"/>
      <c r="AG6" s="464"/>
      <c r="AH6" s="464"/>
      <c r="AI6" s="464"/>
      <c r="AJ6" s="464"/>
      <c r="AK6" s="464"/>
      <c r="AL6" s="465"/>
      <c r="AM6" s="472" t="s">
        <v>103</v>
      </c>
      <c r="AN6" s="473"/>
      <c r="AO6" s="473"/>
      <c r="AP6" s="473"/>
      <c r="AQ6" s="473"/>
      <c r="AR6" s="473"/>
      <c r="AS6" s="473"/>
      <c r="AT6" s="474"/>
      <c r="AU6" s="475" t="s">
        <v>96</v>
      </c>
      <c r="AV6" s="476"/>
      <c r="AW6" s="476"/>
      <c r="AX6" s="476"/>
      <c r="AY6" s="477" t="s">
        <v>104</v>
      </c>
      <c r="AZ6" s="478"/>
      <c r="BA6" s="478"/>
      <c r="BB6" s="478"/>
      <c r="BC6" s="478"/>
      <c r="BD6" s="478"/>
      <c r="BE6" s="478"/>
      <c r="BF6" s="478"/>
      <c r="BG6" s="478"/>
      <c r="BH6" s="478"/>
      <c r="BI6" s="478"/>
      <c r="BJ6" s="478"/>
      <c r="BK6" s="478"/>
      <c r="BL6" s="478"/>
      <c r="BM6" s="479"/>
      <c r="BN6" s="443">
        <v>465298</v>
      </c>
      <c r="BO6" s="444"/>
      <c r="BP6" s="444"/>
      <c r="BQ6" s="444"/>
      <c r="BR6" s="444"/>
      <c r="BS6" s="444"/>
      <c r="BT6" s="444"/>
      <c r="BU6" s="445"/>
      <c r="BV6" s="443">
        <v>285808</v>
      </c>
      <c r="BW6" s="444"/>
      <c r="BX6" s="444"/>
      <c r="BY6" s="444"/>
      <c r="BZ6" s="444"/>
      <c r="CA6" s="444"/>
      <c r="CB6" s="444"/>
      <c r="CC6" s="445"/>
      <c r="CD6" s="446" t="s">
        <v>105</v>
      </c>
      <c r="CE6" s="447"/>
      <c r="CF6" s="447"/>
      <c r="CG6" s="447"/>
      <c r="CH6" s="447"/>
      <c r="CI6" s="447"/>
      <c r="CJ6" s="447"/>
      <c r="CK6" s="447"/>
      <c r="CL6" s="447"/>
      <c r="CM6" s="447"/>
      <c r="CN6" s="447"/>
      <c r="CO6" s="447"/>
      <c r="CP6" s="447"/>
      <c r="CQ6" s="447"/>
      <c r="CR6" s="447"/>
      <c r="CS6" s="448"/>
      <c r="CT6" s="480">
        <v>91.6</v>
      </c>
      <c r="CU6" s="481"/>
      <c r="CV6" s="481"/>
      <c r="CW6" s="481"/>
      <c r="CX6" s="481"/>
      <c r="CY6" s="481"/>
      <c r="CZ6" s="481"/>
      <c r="DA6" s="482"/>
      <c r="DB6" s="480">
        <v>90.7</v>
      </c>
      <c r="DC6" s="481"/>
      <c r="DD6" s="481"/>
      <c r="DE6" s="481"/>
      <c r="DF6" s="481"/>
      <c r="DG6" s="481"/>
      <c r="DH6" s="481"/>
      <c r="DI6" s="482"/>
    </row>
    <row r="7" spans="1:119" ht="18.75" customHeight="1" x14ac:dyDescent="0.2">
      <c r="A7" s="181"/>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106</v>
      </c>
      <c r="AN7" s="473"/>
      <c r="AO7" s="473"/>
      <c r="AP7" s="473"/>
      <c r="AQ7" s="473"/>
      <c r="AR7" s="473"/>
      <c r="AS7" s="473"/>
      <c r="AT7" s="474"/>
      <c r="AU7" s="475" t="s">
        <v>107</v>
      </c>
      <c r="AV7" s="476"/>
      <c r="AW7" s="476"/>
      <c r="AX7" s="476"/>
      <c r="AY7" s="477" t="s">
        <v>108</v>
      </c>
      <c r="AZ7" s="478"/>
      <c r="BA7" s="478"/>
      <c r="BB7" s="478"/>
      <c r="BC7" s="478"/>
      <c r="BD7" s="478"/>
      <c r="BE7" s="478"/>
      <c r="BF7" s="478"/>
      <c r="BG7" s="478"/>
      <c r="BH7" s="478"/>
      <c r="BI7" s="478"/>
      <c r="BJ7" s="478"/>
      <c r="BK7" s="478"/>
      <c r="BL7" s="478"/>
      <c r="BM7" s="479"/>
      <c r="BN7" s="443">
        <v>97259</v>
      </c>
      <c r="BO7" s="444"/>
      <c r="BP7" s="444"/>
      <c r="BQ7" s="444"/>
      <c r="BR7" s="444"/>
      <c r="BS7" s="444"/>
      <c r="BT7" s="444"/>
      <c r="BU7" s="445"/>
      <c r="BV7" s="443">
        <v>16629</v>
      </c>
      <c r="BW7" s="444"/>
      <c r="BX7" s="444"/>
      <c r="BY7" s="444"/>
      <c r="BZ7" s="444"/>
      <c r="CA7" s="444"/>
      <c r="CB7" s="444"/>
      <c r="CC7" s="445"/>
      <c r="CD7" s="446" t="s">
        <v>109</v>
      </c>
      <c r="CE7" s="447"/>
      <c r="CF7" s="447"/>
      <c r="CG7" s="447"/>
      <c r="CH7" s="447"/>
      <c r="CI7" s="447"/>
      <c r="CJ7" s="447"/>
      <c r="CK7" s="447"/>
      <c r="CL7" s="447"/>
      <c r="CM7" s="447"/>
      <c r="CN7" s="447"/>
      <c r="CO7" s="447"/>
      <c r="CP7" s="447"/>
      <c r="CQ7" s="447"/>
      <c r="CR7" s="447"/>
      <c r="CS7" s="448"/>
      <c r="CT7" s="443">
        <v>3155216</v>
      </c>
      <c r="CU7" s="444"/>
      <c r="CV7" s="444"/>
      <c r="CW7" s="444"/>
      <c r="CX7" s="444"/>
      <c r="CY7" s="444"/>
      <c r="CZ7" s="444"/>
      <c r="DA7" s="445"/>
      <c r="DB7" s="443">
        <v>3228892</v>
      </c>
      <c r="DC7" s="444"/>
      <c r="DD7" s="444"/>
      <c r="DE7" s="444"/>
      <c r="DF7" s="444"/>
      <c r="DG7" s="444"/>
      <c r="DH7" s="444"/>
      <c r="DI7" s="445"/>
    </row>
    <row r="8" spans="1:119" ht="18.75" customHeight="1" thickBot="1" x14ac:dyDescent="0.25">
      <c r="A8" s="181"/>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110</v>
      </c>
      <c r="AN8" s="473"/>
      <c r="AO8" s="473"/>
      <c r="AP8" s="473"/>
      <c r="AQ8" s="473"/>
      <c r="AR8" s="473"/>
      <c r="AS8" s="473"/>
      <c r="AT8" s="474"/>
      <c r="AU8" s="475" t="s">
        <v>111</v>
      </c>
      <c r="AV8" s="476"/>
      <c r="AW8" s="476"/>
      <c r="AX8" s="476"/>
      <c r="AY8" s="477" t="s">
        <v>112</v>
      </c>
      <c r="AZ8" s="478"/>
      <c r="BA8" s="478"/>
      <c r="BB8" s="478"/>
      <c r="BC8" s="478"/>
      <c r="BD8" s="478"/>
      <c r="BE8" s="478"/>
      <c r="BF8" s="478"/>
      <c r="BG8" s="478"/>
      <c r="BH8" s="478"/>
      <c r="BI8" s="478"/>
      <c r="BJ8" s="478"/>
      <c r="BK8" s="478"/>
      <c r="BL8" s="478"/>
      <c r="BM8" s="479"/>
      <c r="BN8" s="443">
        <v>368039</v>
      </c>
      <c r="BO8" s="444"/>
      <c r="BP8" s="444"/>
      <c r="BQ8" s="444"/>
      <c r="BR8" s="444"/>
      <c r="BS8" s="444"/>
      <c r="BT8" s="444"/>
      <c r="BU8" s="445"/>
      <c r="BV8" s="443">
        <v>269179</v>
      </c>
      <c r="BW8" s="444"/>
      <c r="BX8" s="444"/>
      <c r="BY8" s="444"/>
      <c r="BZ8" s="444"/>
      <c r="CA8" s="444"/>
      <c r="CB8" s="444"/>
      <c r="CC8" s="445"/>
      <c r="CD8" s="446" t="s">
        <v>113</v>
      </c>
      <c r="CE8" s="447"/>
      <c r="CF8" s="447"/>
      <c r="CG8" s="447"/>
      <c r="CH8" s="447"/>
      <c r="CI8" s="447"/>
      <c r="CJ8" s="447"/>
      <c r="CK8" s="447"/>
      <c r="CL8" s="447"/>
      <c r="CM8" s="447"/>
      <c r="CN8" s="447"/>
      <c r="CO8" s="447"/>
      <c r="CP8" s="447"/>
      <c r="CQ8" s="447"/>
      <c r="CR8" s="447"/>
      <c r="CS8" s="448"/>
      <c r="CT8" s="483">
        <v>0.22</v>
      </c>
      <c r="CU8" s="484"/>
      <c r="CV8" s="484"/>
      <c r="CW8" s="484"/>
      <c r="CX8" s="484"/>
      <c r="CY8" s="484"/>
      <c r="CZ8" s="484"/>
      <c r="DA8" s="485"/>
      <c r="DB8" s="483">
        <v>0.23</v>
      </c>
      <c r="DC8" s="484"/>
      <c r="DD8" s="484"/>
      <c r="DE8" s="484"/>
      <c r="DF8" s="484"/>
      <c r="DG8" s="484"/>
      <c r="DH8" s="484"/>
      <c r="DI8" s="485"/>
    </row>
    <row r="9" spans="1:119" ht="18.75" customHeight="1" thickBot="1" x14ac:dyDescent="0.25">
      <c r="A9" s="181"/>
      <c r="B9" s="437" t="s">
        <v>114</v>
      </c>
      <c r="C9" s="438"/>
      <c r="D9" s="438"/>
      <c r="E9" s="438"/>
      <c r="F9" s="438"/>
      <c r="G9" s="438"/>
      <c r="H9" s="438"/>
      <c r="I9" s="438"/>
      <c r="J9" s="438"/>
      <c r="K9" s="486"/>
      <c r="L9" s="487" t="s">
        <v>115</v>
      </c>
      <c r="M9" s="488"/>
      <c r="N9" s="488"/>
      <c r="O9" s="488"/>
      <c r="P9" s="488"/>
      <c r="Q9" s="489"/>
      <c r="R9" s="490">
        <v>6577</v>
      </c>
      <c r="S9" s="491"/>
      <c r="T9" s="491"/>
      <c r="U9" s="491"/>
      <c r="V9" s="492"/>
      <c r="W9" s="400" t="s">
        <v>116</v>
      </c>
      <c r="X9" s="401"/>
      <c r="Y9" s="401"/>
      <c r="Z9" s="401"/>
      <c r="AA9" s="401"/>
      <c r="AB9" s="401"/>
      <c r="AC9" s="401"/>
      <c r="AD9" s="401"/>
      <c r="AE9" s="401"/>
      <c r="AF9" s="401"/>
      <c r="AG9" s="401"/>
      <c r="AH9" s="401"/>
      <c r="AI9" s="401"/>
      <c r="AJ9" s="401"/>
      <c r="AK9" s="401"/>
      <c r="AL9" s="402"/>
      <c r="AM9" s="472" t="s">
        <v>117</v>
      </c>
      <c r="AN9" s="473"/>
      <c r="AO9" s="473"/>
      <c r="AP9" s="473"/>
      <c r="AQ9" s="473"/>
      <c r="AR9" s="473"/>
      <c r="AS9" s="473"/>
      <c r="AT9" s="474"/>
      <c r="AU9" s="475" t="s">
        <v>111</v>
      </c>
      <c r="AV9" s="476"/>
      <c r="AW9" s="476"/>
      <c r="AX9" s="476"/>
      <c r="AY9" s="477" t="s">
        <v>118</v>
      </c>
      <c r="AZ9" s="478"/>
      <c r="BA9" s="478"/>
      <c r="BB9" s="478"/>
      <c r="BC9" s="478"/>
      <c r="BD9" s="478"/>
      <c r="BE9" s="478"/>
      <c r="BF9" s="478"/>
      <c r="BG9" s="478"/>
      <c r="BH9" s="478"/>
      <c r="BI9" s="478"/>
      <c r="BJ9" s="478"/>
      <c r="BK9" s="478"/>
      <c r="BL9" s="478"/>
      <c r="BM9" s="479"/>
      <c r="BN9" s="443">
        <v>98860</v>
      </c>
      <c r="BO9" s="444"/>
      <c r="BP9" s="444"/>
      <c r="BQ9" s="444"/>
      <c r="BR9" s="444"/>
      <c r="BS9" s="444"/>
      <c r="BT9" s="444"/>
      <c r="BU9" s="445"/>
      <c r="BV9" s="443">
        <v>151950</v>
      </c>
      <c r="BW9" s="444"/>
      <c r="BX9" s="444"/>
      <c r="BY9" s="444"/>
      <c r="BZ9" s="444"/>
      <c r="CA9" s="444"/>
      <c r="CB9" s="444"/>
      <c r="CC9" s="445"/>
      <c r="CD9" s="446" t="s">
        <v>119</v>
      </c>
      <c r="CE9" s="447"/>
      <c r="CF9" s="447"/>
      <c r="CG9" s="447"/>
      <c r="CH9" s="447"/>
      <c r="CI9" s="447"/>
      <c r="CJ9" s="447"/>
      <c r="CK9" s="447"/>
      <c r="CL9" s="447"/>
      <c r="CM9" s="447"/>
      <c r="CN9" s="447"/>
      <c r="CO9" s="447"/>
      <c r="CP9" s="447"/>
      <c r="CQ9" s="447"/>
      <c r="CR9" s="447"/>
      <c r="CS9" s="448"/>
      <c r="CT9" s="440">
        <v>15.5</v>
      </c>
      <c r="CU9" s="441"/>
      <c r="CV9" s="441"/>
      <c r="CW9" s="441"/>
      <c r="CX9" s="441"/>
      <c r="CY9" s="441"/>
      <c r="CZ9" s="441"/>
      <c r="DA9" s="442"/>
      <c r="DB9" s="440">
        <v>16.3</v>
      </c>
      <c r="DC9" s="441"/>
      <c r="DD9" s="441"/>
      <c r="DE9" s="441"/>
      <c r="DF9" s="441"/>
      <c r="DG9" s="441"/>
      <c r="DH9" s="441"/>
      <c r="DI9" s="442"/>
    </row>
    <row r="10" spans="1:119" ht="18.75" customHeight="1" thickBot="1" x14ac:dyDescent="0.25">
      <c r="A10" s="181"/>
      <c r="B10" s="437"/>
      <c r="C10" s="438"/>
      <c r="D10" s="438"/>
      <c r="E10" s="438"/>
      <c r="F10" s="438"/>
      <c r="G10" s="438"/>
      <c r="H10" s="438"/>
      <c r="I10" s="438"/>
      <c r="J10" s="438"/>
      <c r="K10" s="486"/>
      <c r="L10" s="493" t="s">
        <v>120</v>
      </c>
      <c r="M10" s="473"/>
      <c r="N10" s="473"/>
      <c r="O10" s="473"/>
      <c r="P10" s="473"/>
      <c r="Q10" s="474"/>
      <c r="R10" s="494">
        <v>7357</v>
      </c>
      <c r="S10" s="495"/>
      <c r="T10" s="495"/>
      <c r="U10" s="495"/>
      <c r="V10" s="496"/>
      <c r="W10" s="431"/>
      <c r="X10" s="432"/>
      <c r="Y10" s="432"/>
      <c r="Z10" s="432"/>
      <c r="AA10" s="432"/>
      <c r="AB10" s="432"/>
      <c r="AC10" s="432"/>
      <c r="AD10" s="432"/>
      <c r="AE10" s="432"/>
      <c r="AF10" s="432"/>
      <c r="AG10" s="432"/>
      <c r="AH10" s="432"/>
      <c r="AI10" s="432"/>
      <c r="AJ10" s="432"/>
      <c r="AK10" s="432"/>
      <c r="AL10" s="435"/>
      <c r="AM10" s="472" t="s">
        <v>121</v>
      </c>
      <c r="AN10" s="473"/>
      <c r="AO10" s="473"/>
      <c r="AP10" s="473"/>
      <c r="AQ10" s="473"/>
      <c r="AR10" s="473"/>
      <c r="AS10" s="473"/>
      <c r="AT10" s="474"/>
      <c r="AU10" s="475" t="s">
        <v>122</v>
      </c>
      <c r="AV10" s="476"/>
      <c r="AW10" s="476"/>
      <c r="AX10" s="476"/>
      <c r="AY10" s="477" t="s">
        <v>123</v>
      </c>
      <c r="AZ10" s="478"/>
      <c r="BA10" s="478"/>
      <c r="BB10" s="478"/>
      <c r="BC10" s="478"/>
      <c r="BD10" s="478"/>
      <c r="BE10" s="478"/>
      <c r="BF10" s="478"/>
      <c r="BG10" s="478"/>
      <c r="BH10" s="478"/>
      <c r="BI10" s="478"/>
      <c r="BJ10" s="478"/>
      <c r="BK10" s="478"/>
      <c r="BL10" s="478"/>
      <c r="BM10" s="479"/>
      <c r="BN10" s="443">
        <v>135020</v>
      </c>
      <c r="BO10" s="444"/>
      <c r="BP10" s="444"/>
      <c r="BQ10" s="444"/>
      <c r="BR10" s="444"/>
      <c r="BS10" s="444"/>
      <c r="BT10" s="444"/>
      <c r="BU10" s="445"/>
      <c r="BV10" s="443">
        <v>60054</v>
      </c>
      <c r="BW10" s="444"/>
      <c r="BX10" s="444"/>
      <c r="BY10" s="444"/>
      <c r="BZ10" s="444"/>
      <c r="CA10" s="444"/>
      <c r="CB10" s="444"/>
      <c r="CC10" s="445"/>
      <c r="CD10" s="184" t="s">
        <v>124</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437"/>
      <c r="C11" s="438"/>
      <c r="D11" s="438"/>
      <c r="E11" s="438"/>
      <c r="F11" s="438"/>
      <c r="G11" s="438"/>
      <c r="H11" s="438"/>
      <c r="I11" s="438"/>
      <c r="J11" s="438"/>
      <c r="K11" s="486"/>
      <c r="L11" s="497" t="s">
        <v>125</v>
      </c>
      <c r="M11" s="498"/>
      <c r="N11" s="498"/>
      <c r="O11" s="498"/>
      <c r="P11" s="498"/>
      <c r="Q11" s="499"/>
      <c r="R11" s="500" t="s">
        <v>126</v>
      </c>
      <c r="S11" s="501"/>
      <c r="T11" s="501"/>
      <c r="U11" s="501"/>
      <c r="V11" s="502"/>
      <c r="W11" s="431"/>
      <c r="X11" s="432"/>
      <c r="Y11" s="432"/>
      <c r="Z11" s="432"/>
      <c r="AA11" s="432"/>
      <c r="AB11" s="432"/>
      <c r="AC11" s="432"/>
      <c r="AD11" s="432"/>
      <c r="AE11" s="432"/>
      <c r="AF11" s="432"/>
      <c r="AG11" s="432"/>
      <c r="AH11" s="432"/>
      <c r="AI11" s="432"/>
      <c r="AJ11" s="432"/>
      <c r="AK11" s="432"/>
      <c r="AL11" s="435"/>
      <c r="AM11" s="472" t="s">
        <v>127</v>
      </c>
      <c r="AN11" s="473"/>
      <c r="AO11" s="473"/>
      <c r="AP11" s="473"/>
      <c r="AQ11" s="473"/>
      <c r="AR11" s="473"/>
      <c r="AS11" s="473"/>
      <c r="AT11" s="474"/>
      <c r="AU11" s="475" t="s">
        <v>128</v>
      </c>
      <c r="AV11" s="476"/>
      <c r="AW11" s="476"/>
      <c r="AX11" s="476"/>
      <c r="AY11" s="477" t="s">
        <v>129</v>
      </c>
      <c r="AZ11" s="478"/>
      <c r="BA11" s="478"/>
      <c r="BB11" s="478"/>
      <c r="BC11" s="478"/>
      <c r="BD11" s="478"/>
      <c r="BE11" s="478"/>
      <c r="BF11" s="478"/>
      <c r="BG11" s="478"/>
      <c r="BH11" s="478"/>
      <c r="BI11" s="478"/>
      <c r="BJ11" s="478"/>
      <c r="BK11" s="478"/>
      <c r="BL11" s="478"/>
      <c r="BM11" s="479"/>
      <c r="BN11" s="443">
        <v>33400</v>
      </c>
      <c r="BO11" s="444"/>
      <c r="BP11" s="444"/>
      <c r="BQ11" s="444"/>
      <c r="BR11" s="444"/>
      <c r="BS11" s="444"/>
      <c r="BT11" s="444"/>
      <c r="BU11" s="445"/>
      <c r="BV11" s="443">
        <v>0</v>
      </c>
      <c r="BW11" s="444"/>
      <c r="BX11" s="444"/>
      <c r="BY11" s="444"/>
      <c r="BZ11" s="444"/>
      <c r="CA11" s="444"/>
      <c r="CB11" s="444"/>
      <c r="CC11" s="445"/>
      <c r="CD11" s="446" t="s">
        <v>130</v>
      </c>
      <c r="CE11" s="447"/>
      <c r="CF11" s="447"/>
      <c r="CG11" s="447"/>
      <c r="CH11" s="447"/>
      <c r="CI11" s="447"/>
      <c r="CJ11" s="447"/>
      <c r="CK11" s="447"/>
      <c r="CL11" s="447"/>
      <c r="CM11" s="447"/>
      <c r="CN11" s="447"/>
      <c r="CO11" s="447"/>
      <c r="CP11" s="447"/>
      <c r="CQ11" s="447"/>
      <c r="CR11" s="447"/>
      <c r="CS11" s="448"/>
      <c r="CT11" s="483" t="s">
        <v>131</v>
      </c>
      <c r="CU11" s="484"/>
      <c r="CV11" s="484"/>
      <c r="CW11" s="484"/>
      <c r="CX11" s="484"/>
      <c r="CY11" s="484"/>
      <c r="CZ11" s="484"/>
      <c r="DA11" s="485"/>
      <c r="DB11" s="483" t="s">
        <v>132</v>
      </c>
      <c r="DC11" s="484"/>
      <c r="DD11" s="484"/>
      <c r="DE11" s="484"/>
      <c r="DF11" s="484"/>
      <c r="DG11" s="484"/>
      <c r="DH11" s="484"/>
      <c r="DI11" s="485"/>
    </row>
    <row r="12" spans="1:119" ht="18.75" customHeight="1" x14ac:dyDescent="0.2">
      <c r="A12" s="181"/>
      <c r="B12" s="503" t="s">
        <v>133</v>
      </c>
      <c r="C12" s="504"/>
      <c r="D12" s="504"/>
      <c r="E12" s="504"/>
      <c r="F12" s="504"/>
      <c r="G12" s="504"/>
      <c r="H12" s="504"/>
      <c r="I12" s="504"/>
      <c r="J12" s="504"/>
      <c r="K12" s="505"/>
      <c r="L12" s="512" t="s">
        <v>134</v>
      </c>
      <c r="M12" s="513"/>
      <c r="N12" s="513"/>
      <c r="O12" s="513"/>
      <c r="P12" s="513"/>
      <c r="Q12" s="514"/>
      <c r="R12" s="515">
        <v>6322</v>
      </c>
      <c r="S12" s="516"/>
      <c r="T12" s="516"/>
      <c r="U12" s="516"/>
      <c r="V12" s="517"/>
      <c r="W12" s="518" t="s">
        <v>1</v>
      </c>
      <c r="X12" s="476"/>
      <c r="Y12" s="476"/>
      <c r="Z12" s="476"/>
      <c r="AA12" s="476"/>
      <c r="AB12" s="519"/>
      <c r="AC12" s="520" t="s">
        <v>135</v>
      </c>
      <c r="AD12" s="521"/>
      <c r="AE12" s="521"/>
      <c r="AF12" s="521"/>
      <c r="AG12" s="522"/>
      <c r="AH12" s="520" t="s">
        <v>136</v>
      </c>
      <c r="AI12" s="521"/>
      <c r="AJ12" s="521"/>
      <c r="AK12" s="521"/>
      <c r="AL12" s="523"/>
      <c r="AM12" s="472" t="s">
        <v>137</v>
      </c>
      <c r="AN12" s="473"/>
      <c r="AO12" s="473"/>
      <c r="AP12" s="473"/>
      <c r="AQ12" s="473"/>
      <c r="AR12" s="473"/>
      <c r="AS12" s="473"/>
      <c r="AT12" s="474"/>
      <c r="AU12" s="475" t="s">
        <v>138</v>
      </c>
      <c r="AV12" s="476"/>
      <c r="AW12" s="476"/>
      <c r="AX12" s="476"/>
      <c r="AY12" s="477" t="s">
        <v>139</v>
      </c>
      <c r="AZ12" s="478"/>
      <c r="BA12" s="478"/>
      <c r="BB12" s="478"/>
      <c r="BC12" s="478"/>
      <c r="BD12" s="478"/>
      <c r="BE12" s="478"/>
      <c r="BF12" s="478"/>
      <c r="BG12" s="478"/>
      <c r="BH12" s="478"/>
      <c r="BI12" s="478"/>
      <c r="BJ12" s="478"/>
      <c r="BK12" s="478"/>
      <c r="BL12" s="478"/>
      <c r="BM12" s="479"/>
      <c r="BN12" s="443">
        <v>80000</v>
      </c>
      <c r="BO12" s="444"/>
      <c r="BP12" s="444"/>
      <c r="BQ12" s="444"/>
      <c r="BR12" s="444"/>
      <c r="BS12" s="444"/>
      <c r="BT12" s="444"/>
      <c r="BU12" s="445"/>
      <c r="BV12" s="443">
        <v>0</v>
      </c>
      <c r="BW12" s="444"/>
      <c r="BX12" s="444"/>
      <c r="BY12" s="444"/>
      <c r="BZ12" s="444"/>
      <c r="CA12" s="444"/>
      <c r="CB12" s="444"/>
      <c r="CC12" s="445"/>
      <c r="CD12" s="446" t="s">
        <v>140</v>
      </c>
      <c r="CE12" s="447"/>
      <c r="CF12" s="447"/>
      <c r="CG12" s="447"/>
      <c r="CH12" s="447"/>
      <c r="CI12" s="447"/>
      <c r="CJ12" s="447"/>
      <c r="CK12" s="447"/>
      <c r="CL12" s="447"/>
      <c r="CM12" s="447"/>
      <c r="CN12" s="447"/>
      <c r="CO12" s="447"/>
      <c r="CP12" s="447"/>
      <c r="CQ12" s="447"/>
      <c r="CR12" s="447"/>
      <c r="CS12" s="448"/>
      <c r="CT12" s="483" t="s">
        <v>141</v>
      </c>
      <c r="CU12" s="484"/>
      <c r="CV12" s="484"/>
      <c r="CW12" s="484"/>
      <c r="CX12" s="484"/>
      <c r="CY12" s="484"/>
      <c r="CZ12" s="484"/>
      <c r="DA12" s="485"/>
      <c r="DB12" s="483" t="s">
        <v>131</v>
      </c>
      <c r="DC12" s="484"/>
      <c r="DD12" s="484"/>
      <c r="DE12" s="484"/>
      <c r="DF12" s="484"/>
      <c r="DG12" s="484"/>
      <c r="DH12" s="484"/>
      <c r="DI12" s="485"/>
    </row>
    <row r="13" spans="1:119" ht="18.75" customHeight="1" x14ac:dyDescent="0.2">
      <c r="A13" s="181"/>
      <c r="B13" s="506"/>
      <c r="C13" s="507"/>
      <c r="D13" s="507"/>
      <c r="E13" s="507"/>
      <c r="F13" s="507"/>
      <c r="G13" s="507"/>
      <c r="H13" s="507"/>
      <c r="I13" s="507"/>
      <c r="J13" s="507"/>
      <c r="K13" s="508"/>
      <c r="L13" s="190"/>
      <c r="M13" s="534" t="s">
        <v>142</v>
      </c>
      <c r="N13" s="535"/>
      <c r="O13" s="535"/>
      <c r="P13" s="535"/>
      <c r="Q13" s="536"/>
      <c r="R13" s="527">
        <v>6263</v>
      </c>
      <c r="S13" s="528"/>
      <c r="T13" s="528"/>
      <c r="U13" s="528"/>
      <c r="V13" s="529"/>
      <c r="W13" s="459" t="s">
        <v>143</v>
      </c>
      <c r="X13" s="460"/>
      <c r="Y13" s="460"/>
      <c r="Z13" s="460"/>
      <c r="AA13" s="460"/>
      <c r="AB13" s="450"/>
      <c r="AC13" s="494">
        <v>515</v>
      </c>
      <c r="AD13" s="495"/>
      <c r="AE13" s="495"/>
      <c r="AF13" s="495"/>
      <c r="AG13" s="537"/>
      <c r="AH13" s="494">
        <v>563</v>
      </c>
      <c r="AI13" s="495"/>
      <c r="AJ13" s="495"/>
      <c r="AK13" s="495"/>
      <c r="AL13" s="496"/>
      <c r="AM13" s="472" t="s">
        <v>144</v>
      </c>
      <c r="AN13" s="473"/>
      <c r="AO13" s="473"/>
      <c r="AP13" s="473"/>
      <c r="AQ13" s="473"/>
      <c r="AR13" s="473"/>
      <c r="AS13" s="473"/>
      <c r="AT13" s="474"/>
      <c r="AU13" s="475" t="s">
        <v>138</v>
      </c>
      <c r="AV13" s="476"/>
      <c r="AW13" s="476"/>
      <c r="AX13" s="476"/>
      <c r="AY13" s="477" t="s">
        <v>145</v>
      </c>
      <c r="AZ13" s="478"/>
      <c r="BA13" s="478"/>
      <c r="BB13" s="478"/>
      <c r="BC13" s="478"/>
      <c r="BD13" s="478"/>
      <c r="BE13" s="478"/>
      <c r="BF13" s="478"/>
      <c r="BG13" s="478"/>
      <c r="BH13" s="478"/>
      <c r="BI13" s="478"/>
      <c r="BJ13" s="478"/>
      <c r="BK13" s="478"/>
      <c r="BL13" s="478"/>
      <c r="BM13" s="479"/>
      <c r="BN13" s="443">
        <v>187280</v>
      </c>
      <c r="BO13" s="444"/>
      <c r="BP13" s="444"/>
      <c r="BQ13" s="444"/>
      <c r="BR13" s="444"/>
      <c r="BS13" s="444"/>
      <c r="BT13" s="444"/>
      <c r="BU13" s="445"/>
      <c r="BV13" s="443">
        <v>212004</v>
      </c>
      <c r="BW13" s="444"/>
      <c r="BX13" s="444"/>
      <c r="BY13" s="444"/>
      <c r="BZ13" s="444"/>
      <c r="CA13" s="444"/>
      <c r="CB13" s="444"/>
      <c r="CC13" s="445"/>
      <c r="CD13" s="446" t="s">
        <v>146</v>
      </c>
      <c r="CE13" s="447"/>
      <c r="CF13" s="447"/>
      <c r="CG13" s="447"/>
      <c r="CH13" s="447"/>
      <c r="CI13" s="447"/>
      <c r="CJ13" s="447"/>
      <c r="CK13" s="447"/>
      <c r="CL13" s="447"/>
      <c r="CM13" s="447"/>
      <c r="CN13" s="447"/>
      <c r="CO13" s="447"/>
      <c r="CP13" s="447"/>
      <c r="CQ13" s="447"/>
      <c r="CR13" s="447"/>
      <c r="CS13" s="448"/>
      <c r="CT13" s="440">
        <v>11.9</v>
      </c>
      <c r="CU13" s="441"/>
      <c r="CV13" s="441"/>
      <c r="CW13" s="441"/>
      <c r="CX13" s="441"/>
      <c r="CY13" s="441"/>
      <c r="CZ13" s="441"/>
      <c r="DA13" s="442"/>
      <c r="DB13" s="440">
        <v>11.6</v>
      </c>
      <c r="DC13" s="441"/>
      <c r="DD13" s="441"/>
      <c r="DE13" s="441"/>
      <c r="DF13" s="441"/>
      <c r="DG13" s="441"/>
      <c r="DH13" s="441"/>
      <c r="DI13" s="442"/>
    </row>
    <row r="14" spans="1:119" ht="18.75" customHeight="1" thickBot="1" x14ac:dyDescent="0.25">
      <c r="A14" s="181"/>
      <c r="B14" s="506"/>
      <c r="C14" s="507"/>
      <c r="D14" s="507"/>
      <c r="E14" s="507"/>
      <c r="F14" s="507"/>
      <c r="G14" s="507"/>
      <c r="H14" s="507"/>
      <c r="I14" s="507"/>
      <c r="J14" s="507"/>
      <c r="K14" s="508"/>
      <c r="L14" s="524" t="s">
        <v>147</v>
      </c>
      <c r="M14" s="525"/>
      <c r="N14" s="525"/>
      <c r="O14" s="525"/>
      <c r="P14" s="525"/>
      <c r="Q14" s="526"/>
      <c r="R14" s="527">
        <v>6518</v>
      </c>
      <c r="S14" s="528"/>
      <c r="T14" s="528"/>
      <c r="U14" s="528"/>
      <c r="V14" s="529"/>
      <c r="W14" s="433"/>
      <c r="X14" s="434"/>
      <c r="Y14" s="434"/>
      <c r="Z14" s="434"/>
      <c r="AA14" s="434"/>
      <c r="AB14" s="423"/>
      <c r="AC14" s="530">
        <v>14.9</v>
      </c>
      <c r="AD14" s="531"/>
      <c r="AE14" s="531"/>
      <c r="AF14" s="531"/>
      <c r="AG14" s="532"/>
      <c r="AH14" s="530">
        <v>14.6</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148</v>
      </c>
      <c r="CE14" s="539"/>
      <c r="CF14" s="539"/>
      <c r="CG14" s="539"/>
      <c r="CH14" s="539"/>
      <c r="CI14" s="539"/>
      <c r="CJ14" s="539"/>
      <c r="CK14" s="539"/>
      <c r="CL14" s="539"/>
      <c r="CM14" s="539"/>
      <c r="CN14" s="539"/>
      <c r="CO14" s="539"/>
      <c r="CP14" s="539"/>
      <c r="CQ14" s="539"/>
      <c r="CR14" s="539"/>
      <c r="CS14" s="540"/>
      <c r="CT14" s="541">
        <v>41.3</v>
      </c>
      <c r="CU14" s="542"/>
      <c r="CV14" s="542"/>
      <c r="CW14" s="542"/>
      <c r="CX14" s="542"/>
      <c r="CY14" s="542"/>
      <c r="CZ14" s="542"/>
      <c r="DA14" s="543"/>
      <c r="DB14" s="541">
        <v>56.1</v>
      </c>
      <c r="DC14" s="542"/>
      <c r="DD14" s="542"/>
      <c r="DE14" s="542"/>
      <c r="DF14" s="542"/>
      <c r="DG14" s="542"/>
      <c r="DH14" s="542"/>
      <c r="DI14" s="543"/>
    </row>
    <row r="15" spans="1:119" ht="18.75" customHeight="1" x14ac:dyDescent="0.2">
      <c r="A15" s="181"/>
      <c r="B15" s="506"/>
      <c r="C15" s="507"/>
      <c r="D15" s="507"/>
      <c r="E15" s="507"/>
      <c r="F15" s="507"/>
      <c r="G15" s="507"/>
      <c r="H15" s="507"/>
      <c r="I15" s="507"/>
      <c r="J15" s="507"/>
      <c r="K15" s="508"/>
      <c r="L15" s="190"/>
      <c r="M15" s="534" t="s">
        <v>149</v>
      </c>
      <c r="N15" s="535"/>
      <c r="O15" s="535"/>
      <c r="P15" s="535"/>
      <c r="Q15" s="536"/>
      <c r="R15" s="527">
        <v>6457</v>
      </c>
      <c r="S15" s="528"/>
      <c r="T15" s="528"/>
      <c r="U15" s="528"/>
      <c r="V15" s="529"/>
      <c r="W15" s="459" t="s">
        <v>150</v>
      </c>
      <c r="X15" s="460"/>
      <c r="Y15" s="460"/>
      <c r="Z15" s="460"/>
      <c r="AA15" s="460"/>
      <c r="AB15" s="450"/>
      <c r="AC15" s="494">
        <v>1271</v>
      </c>
      <c r="AD15" s="495"/>
      <c r="AE15" s="495"/>
      <c r="AF15" s="495"/>
      <c r="AG15" s="537"/>
      <c r="AH15" s="494">
        <v>1402</v>
      </c>
      <c r="AI15" s="495"/>
      <c r="AJ15" s="495"/>
      <c r="AK15" s="495"/>
      <c r="AL15" s="496"/>
      <c r="AM15" s="472"/>
      <c r="AN15" s="473"/>
      <c r="AO15" s="473"/>
      <c r="AP15" s="473"/>
      <c r="AQ15" s="473"/>
      <c r="AR15" s="473"/>
      <c r="AS15" s="473"/>
      <c r="AT15" s="474"/>
      <c r="AU15" s="475"/>
      <c r="AV15" s="476"/>
      <c r="AW15" s="476"/>
      <c r="AX15" s="476"/>
      <c r="AY15" s="403" t="s">
        <v>151</v>
      </c>
      <c r="AZ15" s="404"/>
      <c r="BA15" s="404"/>
      <c r="BB15" s="404"/>
      <c r="BC15" s="404"/>
      <c r="BD15" s="404"/>
      <c r="BE15" s="404"/>
      <c r="BF15" s="404"/>
      <c r="BG15" s="404"/>
      <c r="BH15" s="404"/>
      <c r="BI15" s="404"/>
      <c r="BJ15" s="404"/>
      <c r="BK15" s="404"/>
      <c r="BL15" s="404"/>
      <c r="BM15" s="405"/>
      <c r="BN15" s="406">
        <v>633515</v>
      </c>
      <c r="BO15" s="407"/>
      <c r="BP15" s="407"/>
      <c r="BQ15" s="407"/>
      <c r="BR15" s="407"/>
      <c r="BS15" s="407"/>
      <c r="BT15" s="407"/>
      <c r="BU15" s="408"/>
      <c r="BV15" s="406">
        <v>626120</v>
      </c>
      <c r="BW15" s="407"/>
      <c r="BX15" s="407"/>
      <c r="BY15" s="407"/>
      <c r="BZ15" s="407"/>
      <c r="CA15" s="407"/>
      <c r="CB15" s="407"/>
      <c r="CC15" s="408"/>
      <c r="CD15" s="544" t="s">
        <v>152</v>
      </c>
      <c r="CE15" s="545"/>
      <c r="CF15" s="545"/>
      <c r="CG15" s="545"/>
      <c r="CH15" s="545"/>
      <c r="CI15" s="545"/>
      <c r="CJ15" s="545"/>
      <c r="CK15" s="545"/>
      <c r="CL15" s="545"/>
      <c r="CM15" s="545"/>
      <c r="CN15" s="545"/>
      <c r="CO15" s="545"/>
      <c r="CP15" s="545"/>
      <c r="CQ15" s="545"/>
      <c r="CR15" s="545"/>
      <c r="CS15" s="546"/>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06"/>
      <c r="C16" s="507"/>
      <c r="D16" s="507"/>
      <c r="E16" s="507"/>
      <c r="F16" s="507"/>
      <c r="G16" s="507"/>
      <c r="H16" s="507"/>
      <c r="I16" s="507"/>
      <c r="J16" s="507"/>
      <c r="K16" s="508"/>
      <c r="L16" s="524" t="s">
        <v>153</v>
      </c>
      <c r="M16" s="547"/>
      <c r="N16" s="547"/>
      <c r="O16" s="547"/>
      <c r="P16" s="547"/>
      <c r="Q16" s="548"/>
      <c r="R16" s="549" t="s">
        <v>154</v>
      </c>
      <c r="S16" s="550"/>
      <c r="T16" s="550"/>
      <c r="U16" s="550"/>
      <c r="V16" s="551"/>
      <c r="W16" s="433"/>
      <c r="X16" s="434"/>
      <c r="Y16" s="434"/>
      <c r="Z16" s="434"/>
      <c r="AA16" s="434"/>
      <c r="AB16" s="423"/>
      <c r="AC16" s="530">
        <v>36.700000000000003</v>
      </c>
      <c r="AD16" s="531"/>
      <c r="AE16" s="531"/>
      <c r="AF16" s="531"/>
      <c r="AG16" s="532"/>
      <c r="AH16" s="530">
        <v>36.299999999999997</v>
      </c>
      <c r="AI16" s="531"/>
      <c r="AJ16" s="531"/>
      <c r="AK16" s="531"/>
      <c r="AL16" s="533"/>
      <c r="AM16" s="472"/>
      <c r="AN16" s="473"/>
      <c r="AO16" s="473"/>
      <c r="AP16" s="473"/>
      <c r="AQ16" s="473"/>
      <c r="AR16" s="473"/>
      <c r="AS16" s="473"/>
      <c r="AT16" s="474"/>
      <c r="AU16" s="475"/>
      <c r="AV16" s="476"/>
      <c r="AW16" s="476"/>
      <c r="AX16" s="476"/>
      <c r="AY16" s="477" t="s">
        <v>155</v>
      </c>
      <c r="AZ16" s="478"/>
      <c r="BA16" s="478"/>
      <c r="BB16" s="478"/>
      <c r="BC16" s="478"/>
      <c r="BD16" s="478"/>
      <c r="BE16" s="478"/>
      <c r="BF16" s="478"/>
      <c r="BG16" s="478"/>
      <c r="BH16" s="478"/>
      <c r="BI16" s="478"/>
      <c r="BJ16" s="478"/>
      <c r="BK16" s="478"/>
      <c r="BL16" s="478"/>
      <c r="BM16" s="479"/>
      <c r="BN16" s="443">
        <v>2978472</v>
      </c>
      <c r="BO16" s="444"/>
      <c r="BP16" s="444"/>
      <c r="BQ16" s="444"/>
      <c r="BR16" s="444"/>
      <c r="BS16" s="444"/>
      <c r="BT16" s="444"/>
      <c r="BU16" s="445"/>
      <c r="BV16" s="443">
        <v>2969229</v>
      </c>
      <c r="BW16" s="444"/>
      <c r="BX16" s="444"/>
      <c r="BY16" s="444"/>
      <c r="BZ16" s="444"/>
      <c r="CA16" s="444"/>
      <c r="CB16" s="444"/>
      <c r="CC16" s="445"/>
      <c r="CD16" s="194"/>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81"/>
      <c r="B17" s="509"/>
      <c r="C17" s="510"/>
      <c r="D17" s="510"/>
      <c r="E17" s="510"/>
      <c r="F17" s="510"/>
      <c r="G17" s="510"/>
      <c r="H17" s="510"/>
      <c r="I17" s="510"/>
      <c r="J17" s="510"/>
      <c r="K17" s="511"/>
      <c r="L17" s="195"/>
      <c r="M17" s="554" t="s">
        <v>156</v>
      </c>
      <c r="N17" s="555"/>
      <c r="O17" s="555"/>
      <c r="P17" s="555"/>
      <c r="Q17" s="556"/>
      <c r="R17" s="549" t="s">
        <v>157</v>
      </c>
      <c r="S17" s="550"/>
      <c r="T17" s="550"/>
      <c r="U17" s="550"/>
      <c r="V17" s="551"/>
      <c r="W17" s="459" t="s">
        <v>158</v>
      </c>
      <c r="X17" s="460"/>
      <c r="Y17" s="460"/>
      <c r="Z17" s="460"/>
      <c r="AA17" s="460"/>
      <c r="AB17" s="450"/>
      <c r="AC17" s="494">
        <v>1674</v>
      </c>
      <c r="AD17" s="495"/>
      <c r="AE17" s="495"/>
      <c r="AF17" s="495"/>
      <c r="AG17" s="537"/>
      <c r="AH17" s="494">
        <v>1897</v>
      </c>
      <c r="AI17" s="495"/>
      <c r="AJ17" s="495"/>
      <c r="AK17" s="495"/>
      <c r="AL17" s="496"/>
      <c r="AM17" s="472"/>
      <c r="AN17" s="473"/>
      <c r="AO17" s="473"/>
      <c r="AP17" s="473"/>
      <c r="AQ17" s="473"/>
      <c r="AR17" s="473"/>
      <c r="AS17" s="473"/>
      <c r="AT17" s="474"/>
      <c r="AU17" s="475"/>
      <c r="AV17" s="476"/>
      <c r="AW17" s="476"/>
      <c r="AX17" s="476"/>
      <c r="AY17" s="477" t="s">
        <v>159</v>
      </c>
      <c r="AZ17" s="478"/>
      <c r="BA17" s="478"/>
      <c r="BB17" s="478"/>
      <c r="BC17" s="478"/>
      <c r="BD17" s="478"/>
      <c r="BE17" s="478"/>
      <c r="BF17" s="478"/>
      <c r="BG17" s="478"/>
      <c r="BH17" s="478"/>
      <c r="BI17" s="478"/>
      <c r="BJ17" s="478"/>
      <c r="BK17" s="478"/>
      <c r="BL17" s="478"/>
      <c r="BM17" s="479"/>
      <c r="BN17" s="443">
        <v>779849</v>
      </c>
      <c r="BO17" s="444"/>
      <c r="BP17" s="444"/>
      <c r="BQ17" s="444"/>
      <c r="BR17" s="444"/>
      <c r="BS17" s="444"/>
      <c r="BT17" s="444"/>
      <c r="BU17" s="445"/>
      <c r="BV17" s="443">
        <v>770159</v>
      </c>
      <c r="BW17" s="444"/>
      <c r="BX17" s="444"/>
      <c r="BY17" s="444"/>
      <c r="BZ17" s="444"/>
      <c r="CA17" s="444"/>
      <c r="CB17" s="444"/>
      <c r="CC17" s="445"/>
      <c r="CD17" s="194"/>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81"/>
      <c r="B18" s="565" t="s">
        <v>160</v>
      </c>
      <c r="C18" s="486"/>
      <c r="D18" s="486"/>
      <c r="E18" s="566"/>
      <c r="F18" s="566"/>
      <c r="G18" s="566"/>
      <c r="H18" s="566"/>
      <c r="I18" s="566"/>
      <c r="J18" s="566"/>
      <c r="K18" s="566"/>
      <c r="L18" s="567">
        <v>79.540000000000006</v>
      </c>
      <c r="M18" s="567"/>
      <c r="N18" s="567"/>
      <c r="O18" s="567"/>
      <c r="P18" s="567"/>
      <c r="Q18" s="567"/>
      <c r="R18" s="568"/>
      <c r="S18" s="568"/>
      <c r="T18" s="568"/>
      <c r="U18" s="568"/>
      <c r="V18" s="569"/>
      <c r="W18" s="461"/>
      <c r="X18" s="462"/>
      <c r="Y18" s="462"/>
      <c r="Z18" s="462"/>
      <c r="AA18" s="462"/>
      <c r="AB18" s="453"/>
      <c r="AC18" s="570">
        <v>48.4</v>
      </c>
      <c r="AD18" s="571"/>
      <c r="AE18" s="571"/>
      <c r="AF18" s="571"/>
      <c r="AG18" s="572"/>
      <c r="AH18" s="570">
        <v>49.1</v>
      </c>
      <c r="AI18" s="571"/>
      <c r="AJ18" s="571"/>
      <c r="AK18" s="571"/>
      <c r="AL18" s="573"/>
      <c r="AM18" s="472"/>
      <c r="AN18" s="473"/>
      <c r="AO18" s="473"/>
      <c r="AP18" s="473"/>
      <c r="AQ18" s="473"/>
      <c r="AR18" s="473"/>
      <c r="AS18" s="473"/>
      <c r="AT18" s="474"/>
      <c r="AU18" s="475"/>
      <c r="AV18" s="476"/>
      <c r="AW18" s="476"/>
      <c r="AX18" s="476"/>
      <c r="AY18" s="477" t="s">
        <v>161</v>
      </c>
      <c r="AZ18" s="478"/>
      <c r="BA18" s="478"/>
      <c r="BB18" s="478"/>
      <c r="BC18" s="478"/>
      <c r="BD18" s="478"/>
      <c r="BE18" s="478"/>
      <c r="BF18" s="478"/>
      <c r="BG18" s="478"/>
      <c r="BH18" s="478"/>
      <c r="BI18" s="478"/>
      <c r="BJ18" s="478"/>
      <c r="BK18" s="478"/>
      <c r="BL18" s="478"/>
      <c r="BM18" s="479"/>
      <c r="BN18" s="443">
        <v>2876992</v>
      </c>
      <c r="BO18" s="444"/>
      <c r="BP18" s="444"/>
      <c r="BQ18" s="444"/>
      <c r="BR18" s="444"/>
      <c r="BS18" s="444"/>
      <c r="BT18" s="444"/>
      <c r="BU18" s="445"/>
      <c r="BV18" s="443">
        <v>2853223</v>
      </c>
      <c r="BW18" s="444"/>
      <c r="BX18" s="444"/>
      <c r="BY18" s="444"/>
      <c r="BZ18" s="444"/>
      <c r="CA18" s="444"/>
      <c r="CB18" s="444"/>
      <c r="CC18" s="445"/>
      <c r="CD18" s="194"/>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81"/>
      <c r="B19" s="565" t="s">
        <v>162</v>
      </c>
      <c r="C19" s="486"/>
      <c r="D19" s="486"/>
      <c r="E19" s="566"/>
      <c r="F19" s="566"/>
      <c r="G19" s="566"/>
      <c r="H19" s="566"/>
      <c r="I19" s="566"/>
      <c r="J19" s="566"/>
      <c r="K19" s="566"/>
      <c r="L19" s="574">
        <v>83</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163</v>
      </c>
      <c r="AZ19" s="478"/>
      <c r="BA19" s="478"/>
      <c r="BB19" s="478"/>
      <c r="BC19" s="478"/>
      <c r="BD19" s="478"/>
      <c r="BE19" s="478"/>
      <c r="BF19" s="478"/>
      <c r="BG19" s="478"/>
      <c r="BH19" s="478"/>
      <c r="BI19" s="478"/>
      <c r="BJ19" s="478"/>
      <c r="BK19" s="478"/>
      <c r="BL19" s="478"/>
      <c r="BM19" s="479"/>
      <c r="BN19" s="443">
        <v>4854581</v>
      </c>
      <c r="BO19" s="444"/>
      <c r="BP19" s="444"/>
      <c r="BQ19" s="444"/>
      <c r="BR19" s="444"/>
      <c r="BS19" s="444"/>
      <c r="BT19" s="444"/>
      <c r="BU19" s="445"/>
      <c r="BV19" s="443">
        <v>4428763</v>
      </c>
      <c r="BW19" s="444"/>
      <c r="BX19" s="444"/>
      <c r="BY19" s="444"/>
      <c r="BZ19" s="444"/>
      <c r="CA19" s="444"/>
      <c r="CB19" s="444"/>
      <c r="CC19" s="445"/>
      <c r="CD19" s="194"/>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81"/>
      <c r="B20" s="565" t="s">
        <v>164</v>
      </c>
      <c r="C20" s="486"/>
      <c r="D20" s="486"/>
      <c r="E20" s="566"/>
      <c r="F20" s="566"/>
      <c r="G20" s="566"/>
      <c r="H20" s="566"/>
      <c r="I20" s="566"/>
      <c r="J20" s="566"/>
      <c r="K20" s="566"/>
      <c r="L20" s="574">
        <v>2086</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94"/>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81"/>
      <c r="B21" s="583" t="s">
        <v>165</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94"/>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81"/>
      <c r="B22" s="613" t="s">
        <v>166</v>
      </c>
      <c r="C22" s="587"/>
      <c r="D22" s="588"/>
      <c r="E22" s="455" t="s">
        <v>1</v>
      </c>
      <c r="F22" s="460"/>
      <c r="G22" s="460"/>
      <c r="H22" s="460"/>
      <c r="I22" s="460"/>
      <c r="J22" s="460"/>
      <c r="K22" s="450"/>
      <c r="L22" s="455" t="s">
        <v>167</v>
      </c>
      <c r="M22" s="460"/>
      <c r="N22" s="460"/>
      <c r="O22" s="460"/>
      <c r="P22" s="450"/>
      <c r="Q22" s="618" t="s">
        <v>168</v>
      </c>
      <c r="R22" s="619"/>
      <c r="S22" s="619"/>
      <c r="T22" s="619"/>
      <c r="U22" s="619"/>
      <c r="V22" s="620"/>
      <c r="W22" s="586" t="s">
        <v>169</v>
      </c>
      <c r="X22" s="587"/>
      <c r="Y22" s="588"/>
      <c r="Z22" s="455" t="s">
        <v>1</v>
      </c>
      <c r="AA22" s="460"/>
      <c r="AB22" s="460"/>
      <c r="AC22" s="460"/>
      <c r="AD22" s="460"/>
      <c r="AE22" s="460"/>
      <c r="AF22" s="460"/>
      <c r="AG22" s="450"/>
      <c r="AH22" s="624" t="s">
        <v>170</v>
      </c>
      <c r="AI22" s="460"/>
      <c r="AJ22" s="460"/>
      <c r="AK22" s="460"/>
      <c r="AL22" s="450"/>
      <c r="AM22" s="624" t="s">
        <v>171</v>
      </c>
      <c r="AN22" s="625"/>
      <c r="AO22" s="625"/>
      <c r="AP22" s="625"/>
      <c r="AQ22" s="625"/>
      <c r="AR22" s="626"/>
      <c r="AS22" s="618" t="s">
        <v>168</v>
      </c>
      <c r="AT22" s="619"/>
      <c r="AU22" s="619"/>
      <c r="AV22" s="619"/>
      <c r="AW22" s="619"/>
      <c r="AX22" s="630"/>
      <c r="AY22" s="403" t="s">
        <v>172</v>
      </c>
      <c r="AZ22" s="404"/>
      <c r="BA22" s="404"/>
      <c r="BB22" s="404"/>
      <c r="BC22" s="404"/>
      <c r="BD22" s="404"/>
      <c r="BE22" s="404"/>
      <c r="BF22" s="404"/>
      <c r="BG22" s="404"/>
      <c r="BH22" s="404"/>
      <c r="BI22" s="404"/>
      <c r="BJ22" s="404"/>
      <c r="BK22" s="404"/>
      <c r="BL22" s="404"/>
      <c r="BM22" s="405"/>
      <c r="BN22" s="406">
        <v>5533815</v>
      </c>
      <c r="BO22" s="407"/>
      <c r="BP22" s="407"/>
      <c r="BQ22" s="407"/>
      <c r="BR22" s="407"/>
      <c r="BS22" s="407"/>
      <c r="BT22" s="407"/>
      <c r="BU22" s="408"/>
      <c r="BV22" s="406">
        <v>6128652</v>
      </c>
      <c r="BW22" s="407"/>
      <c r="BX22" s="407"/>
      <c r="BY22" s="407"/>
      <c r="BZ22" s="407"/>
      <c r="CA22" s="407"/>
      <c r="CB22" s="407"/>
      <c r="CC22" s="408"/>
      <c r="CD22" s="194"/>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81"/>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173</v>
      </c>
      <c r="AZ23" s="478"/>
      <c r="BA23" s="478"/>
      <c r="BB23" s="478"/>
      <c r="BC23" s="478"/>
      <c r="BD23" s="478"/>
      <c r="BE23" s="478"/>
      <c r="BF23" s="478"/>
      <c r="BG23" s="478"/>
      <c r="BH23" s="478"/>
      <c r="BI23" s="478"/>
      <c r="BJ23" s="478"/>
      <c r="BK23" s="478"/>
      <c r="BL23" s="478"/>
      <c r="BM23" s="479"/>
      <c r="BN23" s="443">
        <v>5249951</v>
      </c>
      <c r="BO23" s="444"/>
      <c r="BP23" s="444"/>
      <c r="BQ23" s="444"/>
      <c r="BR23" s="444"/>
      <c r="BS23" s="444"/>
      <c r="BT23" s="444"/>
      <c r="BU23" s="445"/>
      <c r="BV23" s="443">
        <v>5785925</v>
      </c>
      <c r="BW23" s="444"/>
      <c r="BX23" s="444"/>
      <c r="BY23" s="444"/>
      <c r="BZ23" s="444"/>
      <c r="CA23" s="444"/>
      <c r="CB23" s="444"/>
      <c r="CC23" s="445"/>
      <c r="CD23" s="194"/>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81"/>
      <c r="B24" s="614"/>
      <c r="C24" s="590"/>
      <c r="D24" s="591"/>
      <c r="E24" s="493" t="s">
        <v>174</v>
      </c>
      <c r="F24" s="473"/>
      <c r="G24" s="473"/>
      <c r="H24" s="473"/>
      <c r="I24" s="473"/>
      <c r="J24" s="473"/>
      <c r="K24" s="474"/>
      <c r="L24" s="494">
        <v>1</v>
      </c>
      <c r="M24" s="495"/>
      <c r="N24" s="495"/>
      <c r="O24" s="495"/>
      <c r="P24" s="537"/>
      <c r="Q24" s="494">
        <v>8200</v>
      </c>
      <c r="R24" s="495"/>
      <c r="S24" s="495"/>
      <c r="T24" s="495"/>
      <c r="U24" s="495"/>
      <c r="V24" s="537"/>
      <c r="W24" s="589"/>
      <c r="X24" s="590"/>
      <c r="Y24" s="591"/>
      <c r="Z24" s="493" t="s">
        <v>175</v>
      </c>
      <c r="AA24" s="473"/>
      <c r="AB24" s="473"/>
      <c r="AC24" s="473"/>
      <c r="AD24" s="473"/>
      <c r="AE24" s="473"/>
      <c r="AF24" s="473"/>
      <c r="AG24" s="474"/>
      <c r="AH24" s="494">
        <v>98</v>
      </c>
      <c r="AI24" s="495"/>
      <c r="AJ24" s="495"/>
      <c r="AK24" s="495"/>
      <c r="AL24" s="537"/>
      <c r="AM24" s="494">
        <v>301056</v>
      </c>
      <c r="AN24" s="495"/>
      <c r="AO24" s="495"/>
      <c r="AP24" s="495"/>
      <c r="AQ24" s="495"/>
      <c r="AR24" s="537"/>
      <c r="AS24" s="494">
        <v>3072</v>
      </c>
      <c r="AT24" s="495"/>
      <c r="AU24" s="495"/>
      <c r="AV24" s="495"/>
      <c r="AW24" s="495"/>
      <c r="AX24" s="496"/>
      <c r="AY24" s="559" t="s">
        <v>176</v>
      </c>
      <c r="AZ24" s="560"/>
      <c r="BA24" s="560"/>
      <c r="BB24" s="560"/>
      <c r="BC24" s="560"/>
      <c r="BD24" s="560"/>
      <c r="BE24" s="560"/>
      <c r="BF24" s="560"/>
      <c r="BG24" s="560"/>
      <c r="BH24" s="560"/>
      <c r="BI24" s="560"/>
      <c r="BJ24" s="560"/>
      <c r="BK24" s="560"/>
      <c r="BL24" s="560"/>
      <c r="BM24" s="561"/>
      <c r="BN24" s="443">
        <v>3930934</v>
      </c>
      <c r="BO24" s="444"/>
      <c r="BP24" s="444"/>
      <c r="BQ24" s="444"/>
      <c r="BR24" s="444"/>
      <c r="BS24" s="444"/>
      <c r="BT24" s="444"/>
      <c r="BU24" s="445"/>
      <c r="BV24" s="443">
        <v>4369697</v>
      </c>
      <c r="BW24" s="444"/>
      <c r="BX24" s="444"/>
      <c r="BY24" s="444"/>
      <c r="BZ24" s="444"/>
      <c r="CA24" s="444"/>
      <c r="CB24" s="444"/>
      <c r="CC24" s="445"/>
      <c r="CD24" s="194"/>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81"/>
      <c r="B25" s="614"/>
      <c r="C25" s="590"/>
      <c r="D25" s="591"/>
      <c r="E25" s="493" t="s">
        <v>177</v>
      </c>
      <c r="F25" s="473"/>
      <c r="G25" s="473"/>
      <c r="H25" s="473"/>
      <c r="I25" s="473"/>
      <c r="J25" s="473"/>
      <c r="K25" s="474"/>
      <c r="L25" s="494">
        <v>1</v>
      </c>
      <c r="M25" s="495"/>
      <c r="N25" s="495"/>
      <c r="O25" s="495"/>
      <c r="P25" s="537"/>
      <c r="Q25" s="494">
        <v>6350</v>
      </c>
      <c r="R25" s="495"/>
      <c r="S25" s="495"/>
      <c r="T25" s="495"/>
      <c r="U25" s="495"/>
      <c r="V25" s="537"/>
      <c r="W25" s="589"/>
      <c r="X25" s="590"/>
      <c r="Y25" s="591"/>
      <c r="Z25" s="493" t="s">
        <v>178</v>
      </c>
      <c r="AA25" s="473"/>
      <c r="AB25" s="473"/>
      <c r="AC25" s="473"/>
      <c r="AD25" s="473"/>
      <c r="AE25" s="473"/>
      <c r="AF25" s="473"/>
      <c r="AG25" s="474"/>
      <c r="AH25" s="494" t="s">
        <v>131</v>
      </c>
      <c r="AI25" s="495"/>
      <c r="AJ25" s="495"/>
      <c r="AK25" s="495"/>
      <c r="AL25" s="537"/>
      <c r="AM25" s="494" t="s">
        <v>179</v>
      </c>
      <c r="AN25" s="495"/>
      <c r="AO25" s="495"/>
      <c r="AP25" s="495"/>
      <c r="AQ25" s="495"/>
      <c r="AR25" s="537"/>
      <c r="AS25" s="494" t="s">
        <v>141</v>
      </c>
      <c r="AT25" s="495"/>
      <c r="AU25" s="495"/>
      <c r="AV25" s="495"/>
      <c r="AW25" s="495"/>
      <c r="AX25" s="496"/>
      <c r="AY25" s="403" t="s">
        <v>180</v>
      </c>
      <c r="AZ25" s="404"/>
      <c r="BA25" s="404"/>
      <c r="BB25" s="404"/>
      <c r="BC25" s="404"/>
      <c r="BD25" s="404"/>
      <c r="BE25" s="404"/>
      <c r="BF25" s="404"/>
      <c r="BG25" s="404"/>
      <c r="BH25" s="404"/>
      <c r="BI25" s="404"/>
      <c r="BJ25" s="404"/>
      <c r="BK25" s="404"/>
      <c r="BL25" s="404"/>
      <c r="BM25" s="405"/>
      <c r="BN25" s="406">
        <v>144031</v>
      </c>
      <c r="BO25" s="407"/>
      <c r="BP25" s="407"/>
      <c r="BQ25" s="407"/>
      <c r="BR25" s="407"/>
      <c r="BS25" s="407"/>
      <c r="BT25" s="407"/>
      <c r="BU25" s="408"/>
      <c r="BV25" s="406">
        <v>39022</v>
      </c>
      <c r="BW25" s="407"/>
      <c r="BX25" s="407"/>
      <c r="BY25" s="407"/>
      <c r="BZ25" s="407"/>
      <c r="CA25" s="407"/>
      <c r="CB25" s="407"/>
      <c r="CC25" s="408"/>
      <c r="CD25" s="194"/>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81"/>
      <c r="B26" s="614"/>
      <c r="C26" s="590"/>
      <c r="D26" s="591"/>
      <c r="E26" s="493" t="s">
        <v>181</v>
      </c>
      <c r="F26" s="473"/>
      <c r="G26" s="473"/>
      <c r="H26" s="473"/>
      <c r="I26" s="473"/>
      <c r="J26" s="473"/>
      <c r="K26" s="474"/>
      <c r="L26" s="494">
        <v>1</v>
      </c>
      <c r="M26" s="495"/>
      <c r="N26" s="495"/>
      <c r="O26" s="495"/>
      <c r="P26" s="537"/>
      <c r="Q26" s="494">
        <v>5850</v>
      </c>
      <c r="R26" s="495"/>
      <c r="S26" s="495"/>
      <c r="T26" s="495"/>
      <c r="U26" s="495"/>
      <c r="V26" s="537"/>
      <c r="W26" s="589"/>
      <c r="X26" s="590"/>
      <c r="Y26" s="591"/>
      <c r="Z26" s="493" t="s">
        <v>182</v>
      </c>
      <c r="AA26" s="595"/>
      <c r="AB26" s="595"/>
      <c r="AC26" s="595"/>
      <c r="AD26" s="595"/>
      <c r="AE26" s="595"/>
      <c r="AF26" s="595"/>
      <c r="AG26" s="596"/>
      <c r="AH26" s="494">
        <v>11</v>
      </c>
      <c r="AI26" s="495"/>
      <c r="AJ26" s="495"/>
      <c r="AK26" s="495"/>
      <c r="AL26" s="537"/>
      <c r="AM26" s="494">
        <v>34408</v>
      </c>
      <c r="AN26" s="495"/>
      <c r="AO26" s="495"/>
      <c r="AP26" s="495"/>
      <c r="AQ26" s="495"/>
      <c r="AR26" s="537"/>
      <c r="AS26" s="494">
        <v>3128</v>
      </c>
      <c r="AT26" s="495"/>
      <c r="AU26" s="495"/>
      <c r="AV26" s="495"/>
      <c r="AW26" s="495"/>
      <c r="AX26" s="496"/>
      <c r="AY26" s="446" t="s">
        <v>183</v>
      </c>
      <c r="AZ26" s="447"/>
      <c r="BA26" s="447"/>
      <c r="BB26" s="447"/>
      <c r="BC26" s="447"/>
      <c r="BD26" s="447"/>
      <c r="BE26" s="447"/>
      <c r="BF26" s="447"/>
      <c r="BG26" s="447"/>
      <c r="BH26" s="447"/>
      <c r="BI26" s="447"/>
      <c r="BJ26" s="447"/>
      <c r="BK26" s="447"/>
      <c r="BL26" s="447"/>
      <c r="BM26" s="448"/>
      <c r="BN26" s="443" t="s">
        <v>179</v>
      </c>
      <c r="BO26" s="444"/>
      <c r="BP26" s="444"/>
      <c r="BQ26" s="444"/>
      <c r="BR26" s="444"/>
      <c r="BS26" s="444"/>
      <c r="BT26" s="444"/>
      <c r="BU26" s="445"/>
      <c r="BV26" s="443" t="s">
        <v>184</v>
      </c>
      <c r="BW26" s="444"/>
      <c r="BX26" s="444"/>
      <c r="BY26" s="444"/>
      <c r="BZ26" s="444"/>
      <c r="CA26" s="444"/>
      <c r="CB26" s="444"/>
      <c r="CC26" s="445"/>
      <c r="CD26" s="194"/>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81"/>
      <c r="B27" s="614"/>
      <c r="C27" s="590"/>
      <c r="D27" s="591"/>
      <c r="E27" s="493" t="s">
        <v>185</v>
      </c>
      <c r="F27" s="473"/>
      <c r="G27" s="473"/>
      <c r="H27" s="473"/>
      <c r="I27" s="473"/>
      <c r="J27" s="473"/>
      <c r="K27" s="474"/>
      <c r="L27" s="494">
        <v>1</v>
      </c>
      <c r="M27" s="495"/>
      <c r="N27" s="495"/>
      <c r="O27" s="495"/>
      <c r="P27" s="537"/>
      <c r="Q27" s="494">
        <v>3100</v>
      </c>
      <c r="R27" s="495"/>
      <c r="S27" s="495"/>
      <c r="T27" s="495"/>
      <c r="U27" s="495"/>
      <c r="V27" s="537"/>
      <c r="W27" s="589"/>
      <c r="X27" s="590"/>
      <c r="Y27" s="591"/>
      <c r="Z27" s="493" t="s">
        <v>186</v>
      </c>
      <c r="AA27" s="473"/>
      <c r="AB27" s="473"/>
      <c r="AC27" s="473"/>
      <c r="AD27" s="473"/>
      <c r="AE27" s="473"/>
      <c r="AF27" s="473"/>
      <c r="AG27" s="474"/>
      <c r="AH27" s="494">
        <v>1</v>
      </c>
      <c r="AI27" s="495"/>
      <c r="AJ27" s="495"/>
      <c r="AK27" s="495"/>
      <c r="AL27" s="537"/>
      <c r="AM27" s="494" t="s">
        <v>187</v>
      </c>
      <c r="AN27" s="495"/>
      <c r="AO27" s="495"/>
      <c r="AP27" s="495"/>
      <c r="AQ27" s="495"/>
      <c r="AR27" s="537"/>
      <c r="AS27" s="494" t="s">
        <v>187</v>
      </c>
      <c r="AT27" s="495"/>
      <c r="AU27" s="495"/>
      <c r="AV27" s="495"/>
      <c r="AW27" s="495"/>
      <c r="AX27" s="496"/>
      <c r="AY27" s="538" t="s">
        <v>188</v>
      </c>
      <c r="AZ27" s="539"/>
      <c r="BA27" s="539"/>
      <c r="BB27" s="539"/>
      <c r="BC27" s="539"/>
      <c r="BD27" s="539"/>
      <c r="BE27" s="539"/>
      <c r="BF27" s="539"/>
      <c r="BG27" s="539"/>
      <c r="BH27" s="539"/>
      <c r="BI27" s="539"/>
      <c r="BJ27" s="539"/>
      <c r="BK27" s="539"/>
      <c r="BL27" s="539"/>
      <c r="BM27" s="540"/>
      <c r="BN27" s="562">
        <v>172761</v>
      </c>
      <c r="BO27" s="563"/>
      <c r="BP27" s="563"/>
      <c r="BQ27" s="563"/>
      <c r="BR27" s="563"/>
      <c r="BS27" s="563"/>
      <c r="BT27" s="563"/>
      <c r="BU27" s="564"/>
      <c r="BV27" s="562">
        <v>172758</v>
      </c>
      <c r="BW27" s="563"/>
      <c r="BX27" s="563"/>
      <c r="BY27" s="563"/>
      <c r="BZ27" s="563"/>
      <c r="CA27" s="563"/>
      <c r="CB27" s="563"/>
      <c r="CC27" s="564"/>
      <c r="CD27" s="19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81"/>
      <c r="B28" s="614"/>
      <c r="C28" s="590"/>
      <c r="D28" s="591"/>
      <c r="E28" s="493" t="s">
        <v>189</v>
      </c>
      <c r="F28" s="473"/>
      <c r="G28" s="473"/>
      <c r="H28" s="473"/>
      <c r="I28" s="473"/>
      <c r="J28" s="473"/>
      <c r="K28" s="474"/>
      <c r="L28" s="494">
        <v>1</v>
      </c>
      <c r="M28" s="495"/>
      <c r="N28" s="495"/>
      <c r="O28" s="495"/>
      <c r="P28" s="537"/>
      <c r="Q28" s="494">
        <v>2550</v>
      </c>
      <c r="R28" s="495"/>
      <c r="S28" s="495"/>
      <c r="T28" s="495"/>
      <c r="U28" s="495"/>
      <c r="V28" s="537"/>
      <c r="W28" s="589"/>
      <c r="X28" s="590"/>
      <c r="Y28" s="591"/>
      <c r="Z28" s="493" t="s">
        <v>190</v>
      </c>
      <c r="AA28" s="473"/>
      <c r="AB28" s="473"/>
      <c r="AC28" s="473"/>
      <c r="AD28" s="473"/>
      <c r="AE28" s="473"/>
      <c r="AF28" s="473"/>
      <c r="AG28" s="474"/>
      <c r="AH28" s="494" t="s">
        <v>141</v>
      </c>
      <c r="AI28" s="495"/>
      <c r="AJ28" s="495"/>
      <c r="AK28" s="495"/>
      <c r="AL28" s="537"/>
      <c r="AM28" s="494" t="s">
        <v>141</v>
      </c>
      <c r="AN28" s="495"/>
      <c r="AO28" s="495"/>
      <c r="AP28" s="495"/>
      <c r="AQ28" s="495"/>
      <c r="AR28" s="537"/>
      <c r="AS28" s="494" t="s">
        <v>141</v>
      </c>
      <c r="AT28" s="495"/>
      <c r="AU28" s="495"/>
      <c r="AV28" s="495"/>
      <c r="AW28" s="495"/>
      <c r="AX28" s="496"/>
      <c r="AY28" s="597" t="s">
        <v>191</v>
      </c>
      <c r="AZ28" s="598"/>
      <c r="BA28" s="598"/>
      <c r="BB28" s="599"/>
      <c r="BC28" s="403" t="s">
        <v>50</v>
      </c>
      <c r="BD28" s="404"/>
      <c r="BE28" s="404"/>
      <c r="BF28" s="404"/>
      <c r="BG28" s="404"/>
      <c r="BH28" s="404"/>
      <c r="BI28" s="404"/>
      <c r="BJ28" s="404"/>
      <c r="BK28" s="404"/>
      <c r="BL28" s="404"/>
      <c r="BM28" s="405"/>
      <c r="BN28" s="406">
        <v>739777</v>
      </c>
      <c r="BO28" s="407"/>
      <c r="BP28" s="407"/>
      <c r="BQ28" s="407"/>
      <c r="BR28" s="407"/>
      <c r="BS28" s="407"/>
      <c r="BT28" s="407"/>
      <c r="BU28" s="408"/>
      <c r="BV28" s="406">
        <v>684757</v>
      </c>
      <c r="BW28" s="407"/>
      <c r="BX28" s="407"/>
      <c r="BY28" s="407"/>
      <c r="BZ28" s="407"/>
      <c r="CA28" s="407"/>
      <c r="CB28" s="407"/>
      <c r="CC28" s="408"/>
      <c r="CD28" s="194"/>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81"/>
      <c r="B29" s="614"/>
      <c r="C29" s="590"/>
      <c r="D29" s="591"/>
      <c r="E29" s="493" t="s">
        <v>192</v>
      </c>
      <c r="F29" s="473"/>
      <c r="G29" s="473"/>
      <c r="H29" s="473"/>
      <c r="I29" s="473"/>
      <c r="J29" s="473"/>
      <c r="K29" s="474"/>
      <c r="L29" s="494">
        <v>8</v>
      </c>
      <c r="M29" s="495"/>
      <c r="N29" s="495"/>
      <c r="O29" s="495"/>
      <c r="P29" s="537"/>
      <c r="Q29" s="494">
        <v>2400</v>
      </c>
      <c r="R29" s="495"/>
      <c r="S29" s="495"/>
      <c r="T29" s="495"/>
      <c r="U29" s="495"/>
      <c r="V29" s="537"/>
      <c r="W29" s="592"/>
      <c r="X29" s="593"/>
      <c r="Y29" s="594"/>
      <c r="Z29" s="493" t="s">
        <v>193</v>
      </c>
      <c r="AA29" s="473"/>
      <c r="AB29" s="473"/>
      <c r="AC29" s="473"/>
      <c r="AD29" s="473"/>
      <c r="AE29" s="473"/>
      <c r="AF29" s="473"/>
      <c r="AG29" s="474"/>
      <c r="AH29" s="494">
        <v>99</v>
      </c>
      <c r="AI29" s="495"/>
      <c r="AJ29" s="495"/>
      <c r="AK29" s="495"/>
      <c r="AL29" s="537"/>
      <c r="AM29" s="494">
        <v>305242</v>
      </c>
      <c r="AN29" s="495"/>
      <c r="AO29" s="495"/>
      <c r="AP29" s="495"/>
      <c r="AQ29" s="495"/>
      <c r="AR29" s="537"/>
      <c r="AS29" s="494">
        <v>3083</v>
      </c>
      <c r="AT29" s="495"/>
      <c r="AU29" s="495"/>
      <c r="AV29" s="495"/>
      <c r="AW29" s="495"/>
      <c r="AX29" s="496"/>
      <c r="AY29" s="600"/>
      <c r="AZ29" s="601"/>
      <c r="BA29" s="601"/>
      <c r="BB29" s="602"/>
      <c r="BC29" s="477" t="s">
        <v>194</v>
      </c>
      <c r="BD29" s="478"/>
      <c r="BE29" s="478"/>
      <c r="BF29" s="478"/>
      <c r="BG29" s="478"/>
      <c r="BH29" s="478"/>
      <c r="BI29" s="478"/>
      <c r="BJ29" s="478"/>
      <c r="BK29" s="478"/>
      <c r="BL29" s="478"/>
      <c r="BM29" s="479"/>
      <c r="BN29" s="443">
        <v>151077</v>
      </c>
      <c r="BO29" s="444"/>
      <c r="BP29" s="444"/>
      <c r="BQ29" s="444"/>
      <c r="BR29" s="444"/>
      <c r="BS29" s="444"/>
      <c r="BT29" s="444"/>
      <c r="BU29" s="445"/>
      <c r="BV29" s="443">
        <v>101072</v>
      </c>
      <c r="BW29" s="444"/>
      <c r="BX29" s="444"/>
      <c r="BY29" s="444"/>
      <c r="BZ29" s="444"/>
      <c r="CA29" s="444"/>
      <c r="CB29" s="444"/>
      <c r="CC29" s="445"/>
      <c r="CD29" s="19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81"/>
      <c r="B30" s="615"/>
      <c r="C30" s="616"/>
      <c r="D30" s="617"/>
      <c r="E30" s="497"/>
      <c r="F30" s="498"/>
      <c r="G30" s="498"/>
      <c r="H30" s="498"/>
      <c r="I30" s="498"/>
      <c r="J30" s="498"/>
      <c r="K30" s="499"/>
      <c r="L30" s="607"/>
      <c r="M30" s="608"/>
      <c r="N30" s="608"/>
      <c r="O30" s="608"/>
      <c r="P30" s="609"/>
      <c r="Q30" s="607"/>
      <c r="R30" s="608"/>
      <c r="S30" s="608"/>
      <c r="T30" s="608"/>
      <c r="U30" s="608"/>
      <c r="V30" s="609"/>
      <c r="W30" s="610" t="s">
        <v>195</v>
      </c>
      <c r="X30" s="611"/>
      <c r="Y30" s="611"/>
      <c r="Z30" s="611"/>
      <c r="AA30" s="611"/>
      <c r="AB30" s="611"/>
      <c r="AC30" s="611"/>
      <c r="AD30" s="611"/>
      <c r="AE30" s="611"/>
      <c r="AF30" s="611"/>
      <c r="AG30" s="612"/>
      <c r="AH30" s="570">
        <v>97.2</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52</v>
      </c>
      <c r="BD30" s="560"/>
      <c r="BE30" s="560"/>
      <c r="BF30" s="560"/>
      <c r="BG30" s="560"/>
      <c r="BH30" s="560"/>
      <c r="BI30" s="560"/>
      <c r="BJ30" s="560"/>
      <c r="BK30" s="560"/>
      <c r="BL30" s="560"/>
      <c r="BM30" s="561"/>
      <c r="BN30" s="562">
        <v>1133722</v>
      </c>
      <c r="BO30" s="563"/>
      <c r="BP30" s="563"/>
      <c r="BQ30" s="563"/>
      <c r="BR30" s="563"/>
      <c r="BS30" s="563"/>
      <c r="BT30" s="563"/>
      <c r="BU30" s="564"/>
      <c r="BV30" s="562">
        <v>1141141</v>
      </c>
      <c r="BW30" s="563"/>
      <c r="BX30" s="563"/>
      <c r="BY30" s="563"/>
      <c r="BZ30" s="563"/>
      <c r="CA30" s="563"/>
      <c r="CB30" s="563"/>
      <c r="CC30" s="564"/>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606" t="s">
        <v>196</v>
      </c>
      <c r="D32" s="606"/>
      <c r="E32" s="606"/>
      <c r="F32" s="606"/>
      <c r="G32" s="606"/>
      <c r="H32" s="606"/>
      <c r="I32" s="606"/>
      <c r="J32" s="606"/>
      <c r="K32" s="606"/>
      <c r="L32" s="606"/>
      <c r="M32" s="606"/>
      <c r="N32" s="606"/>
      <c r="O32" s="606"/>
      <c r="P32" s="606"/>
      <c r="Q32" s="606"/>
      <c r="R32" s="606"/>
      <c r="S32" s="606"/>
      <c r="U32" s="447" t="s">
        <v>197</v>
      </c>
      <c r="V32" s="447"/>
      <c r="W32" s="447"/>
      <c r="X32" s="447"/>
      <c r="Y32" s="447"/>
      <c r="Z32" s="447"/>
      <c r="AA32" s="447"/>
      <c r="AB32" s="447"/>
      <c r="AC32" s="447"/>
      <c r="AD32" s="447"/>
      <c r="AE32" s="447"/>
      <c r="AF32" s="447"/>
      <c r="AG32" s="447"/>
      <c r="AH32" s="447"/>
      <c r="AI32" s="447"/>
      <c r="AJ32" s="447"/>
      <c r="AK32" s="447"/>
      <c r="AM32" s="447" t="s">
        <v>198</v>
      </c>
      <c r="AN32" s="447"/>
      <c r="AO32" s="447"/>
      <c r="AP32" s="447"/>
      <c r="AQ32" s="447"/>
      <c r="AR32" s="447"/>
      <c r="AS32" s="447"/>
      <c r="AT32" s="447"/>
      <c r="AU32" s="447"/>
      <c r="AV32" s="447"/>
      <c r="AW32" s="447"/>
      <c r="AX32" s="447"/>
      <c r="AY32" s="447"/>
      <c r="AZ32" s="447"/>
      <c r="BA32" s="447"/>
      <c r="BB32" s="447"/>
      <c r="BC32" s="447"/>
      <c r="BE32" s="447" t="s">
        <v>199</v>
      </c>
      <c r="BF32" s="447"/>
      <c r="BG32" s="447"/>
      <c r="BH32" s="447"/>
      <c r="BI32" s="447"/>
      <c r="BJ32" s="447"/>
      <c r="BK32" s="447"/>
      <c r="BL32" s="447"/>
      <c r="BM32" s="447"/>
      <c r="BN32" s="447"/>
      <c r="BO32" s="447"/>
      <c r="BP32" s="447"/>
      <c r="BQ32" s="447"/>
      <c r="BR32" s="447"/>
      <c r="BS32" s="447"/>
      <c r="BT32" s="447"/>
      <c r="BU32" s="447"/>
      <c r="BW32" s="447" t="s">
        <v>200</v>
      </c>
      <c r="BX32" s="447"/>
      <c r="BY32" s="447"/>
      <c r="BZ32" s="447"/>
      <c r="CA32" s="447"/>
      <c r="CB32" s="447"/>
      <c r="CC32" s="447"/>
      <c r="CD32" s="447"/>
      <c r="CE32" s="447"/>
      <c r="CF32" s="447"/>
      <c r="CG32" s="447"/>
      <c r="CH32" s="447"/>
      <c r="CI32" s="447"/>
      <c r="CJ32" s="447"/>
      <c r="CK32" s="447"/>
      <c r="CL32" s="447"/>
      <c r="CM32" s="447"/>
      <c r="CO32" s="447" t="s">
        <v>201</v>
      </c>
      <c r="CP32" s="447"/>
      <c r="CQ32" s="447"/>
      <c r="CR32" s="447"/>
      <c r="CS32" s="447"/>
      <c r="CT32" s="447"/>
      <c r="CU32" s="447"/>
      <c r="CV32" s="447"/>
      <c r="CW32" s="447"/>
      <c r="CX32" s="447"/>
      <c r="CY32" s="447"/>
      <c r="CZ32" s="447"/>
      <c r="DA32" s="447"/>
      <c r="DB32" s="447"/>
      <c r="DC32" s="447"/>
      <c r="DD32" s="447"/>
      <c r="DE32" s="447"/>
      <c r="DI32" s="204"/>
    </row>
    <row r="33" spans="1:113" ht="13.5" customHeight="1" x14ac:dyDescent="0.2">
      <c r="A33" s="181"/>
      <c r="B33" s="205"/>
      <c r="C33" s="467" t="s">
        <v>202</v>
      </c>
      <c r="D33" s="467"/>
      <c r="E33" s="432" t="s">
        <v>203</v>
      </c>
      <c r="F33" s="432"/>
      <c r="G33" s="432"/>
      <c r="H33" s="432"/>
      <c r="I33" s="432"/>
      <c r="J33" s="432"/>
      <c r="K33" s="432"/>
      <c r="L33" s="432"/>
      <c r="M33" s="432"/>
      <c r="N33" s="432"/>
      <c r="O33" s="432"/>
      <c r="P33" s="432"/>
      <c r="Q33" s="432"/>
      <c r="R33" s="432"/>
      <c r="S33" s="432"/>
      <c r="T33" s="206"/>
      <c r="U33" s="467" t="s">
        <v>202</v>
      </c>
      <c r="V33" s="467"/>
      <c r="W33" s="432" t="s">
        <v>204</v>
      </c>
      <c r="X33" s="432"/>
      <c r="Y33" s="432"/>
      <c r="Z33" s="432"/>
      <c r="AA33" s="432"/>
      <c r="AB33" s="432"/>
      <c r="AC33" s="432"/>
      <c r="AD33" s="432"/>
      <c r="AE33" s="432"/>
      <c r="AF33" s="432"/>
      <c r="AG33" s="432"/>
      <c r="AH33" s="432"/>
      <c r="AI33" s="432"/>
      <c r="AJ33" s="432"/>
      <c r="AK33" s="432"/>
      <c r="AL33" s="206"/>
      <c r="AM33" s="467" t="s">
        <v>205</v>
      </c>
      <c r="AN33" s="467"/>
      <c r="AO33" s="432" t="s">
        <v>203</v>
      </c>
      <c r="AP33" s="432"/>
      <c r="AQ33" s="432"/>
      <c r="AR33" s="432"/>
      <c r="AS33" s="432"/>
      <c r="AT33" s="432"/>
      <c r="AU33" s="432"/>
      <c r="AV33" s="432"/>
      <c r="AW33" s="432"/>
      <c r="AX33" s="432"/>
      <c r="AY33" s="432"/>
      <c r="AZ33" s="432"/>
      <c r="BA33" s="432"/>
      <c r="BB33" s="432"/>
      <c r="BC33" s="432"/>
      <c r="BD33" s="207"/>
      <c r="BE33" s="432" t="s">
        <v>206</v>
      </c>
      <c r="BF33" s="432"/>
      <c r="BG33" s="432" t="s">
        <v>207</v>
      </c>
      <c r="BH33" s="432"/>
      <c r="BI33" s="432"/>
      <c r="BJ33" s="432"/>
      <c r="BK33" s="432"/>
      <c r="BL33" s="432"/>
      <c r="BM33" s="432"/>
      <c r="BN33" s="432"/>
      <c r="BO33" s="432"/>
      <c r="BP33" s="432"/>
      <c r="BQ33" s="432"/>
      <c r="BR33" s="432"/>
      <c r="BS33" s="432"/>
      <c r="BT33" s="432"/>
      <c r="BU33" s="432"/>
      <c r="BV33" s="207"/>
      <c r="BW33" s="467" t="s">
        <v>206</v>
      </c>
      <c r="BX33" s="467"/>
      <c r="BY33" s="432" t="s">
        <v>208</v>
      </c>
      <c r="BZ33" s="432"/>
      <c r="CA33" s="432"/>
      <c r="CB33" s="432"/>
      <c r="CC33" s="432"/>
      <c r="CD33" s="432"/>
      <c r="CE33" s="432"/>
      <c r="CF33" s="432"/>
      <c r="CG33" s="432"/>
      <c r="CH33" s="432"/>
      <c r="CI33" s="432"/>
      <c r="CJ33" s="432"/>
      <c r="CK33" s="432"/>
      <c r="CL33" s="432"/>
      <c r="CM33" s="432"/>
      <c r="CN33" s="206"/>
      <c r="CO33" s="467" t="s">
        <v>209</v>
      </c>
      <c r="CP33" s="467"/>
      <c r="CQ33" s="432" t="s">
        <v>210</v>
      </c>
      <c r="CR33" s="432"/>
      <c r="CS33" s="432"/>
      <c r="CT33" s="432"/>
      <c r="CU33" s="432"/>
      <c r="CV33" s="432"/>
      <c r="CW33" s="432"/>
      <c r="CX33" s="432"/>
      <c r="CY33" s="432"/>
      <c r="CZ33" s="432"/>
      <c r="DA33" s="432"/>
      <c r="DB33" s="432"/>
      <c r="DC33" s="432"/>
      <c r="DD33" s="432"/>
      <c r="DE33" s="432"/>
      <c r="DF33" s="206"/>
      <c r="DG33" s="632" t="s">
        <v>211</v>
      </c>
      <c r="DH33" s="632"/>
      <c r="DI33" s="208"/>
    </row>
    <row r="34" spans="1:113" ht="32.25" customHeight="1" x14ac:dyDescent="0.2">
      <c r="A34" s="181"/>
      <c r="B34" s="205"/>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81"/>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81"/>
      <c r="AM34" s="633" t="str">
        <f>IF(AO34="","",MAX(C34:D43,U34:V43)+1)</f>
        <v/>
      </c>
      <c r="AN34" s="633"/>
      <c r="AO34" s="634"/>
      <c r="AP34" s="634"/>
      <c r="AQ34" s="634"/>
      <c r="AR34" s="634"/>
      <c r="AS34" s="634"/>
      <c r="AT34" s="634"/>
      <c r="AU34" s="634"/>
      <c r="AV34" s="634"/>
      <c r="AW34" s="634"/>
      <c r="AX34" s="634"/>
      <c r="AY34" s="634"/>
      <c r="AZ34" s="634"/>
      <c r="BA34" s="634"/>
      <c r="BB34" s="634"/>
      <c r="BC34" s="634"/>
      <c r="BD34" s="181"/>
      <c r="BE34" s="633">
        <f>IF(BG34="","",MAX(C34:D43,U34:V43,AM34:AN43)+1)</f>
        <v>5</v>
      </c>
      <c r="BF34" s="633"/>
      <c r="BG34" s="634" t="str">
        <f>IF('各会計、関係団体の財政状況及び健全化判断比率'!B31="","",'各会計、関係団体の財政状況及び健全化判断比率'!B31)</f>
        <v>次年子簡易水道特別会計</v>
      </c>
      <c r="BH34" s="634"/>
      <c r="BI34" s="634"/>
      <c r="BJ34" s="634"/>
      <c r="BK34" s="634"/>
      <c r="BL34" s="634"/>
      <c r="BM34" s="634"/>
      <c r="BN34" s="634"/>
      <c r="BO34" s="634"/>
      <c r="BP34" s="634"/>
      <c r="BQ34" s="634"/>
      <c r="BR34" s="634"/>
      <c r="BS34" s="634"/>
      <c r="BT34" s="634"/>
      <c r="BU34" s="634"/>
      <c r="BV34" s="181"/>
      <c r="BW34" s="633">
        <f>IF(BY34="","",MAX(C34:D43,U34:V43,AM34:AN43,BE34:BF43)+1)</f>
        <v>7</v>
      </c>
      <c r="BX34" s="633"/>
      <c r="BY34" s="634" t="str">
        <f>IF('各会計、関係団体の財政状況及び健全化判断比率'!B68="","",'各会計、関係団体の財政状況及び健全化判断比率'!B68)</f>
        <v>山形県消防補償等組合</v>
      </c>
      <c r="BZ34" s="634"/>
      <c r="CA34" s="634"/>
      <c r="CB34" s="634"/>
      <c r="CC34" s="634"/>
      <c r="CD34" s="634"/>
      <c r="CE34" s="634"/>
      <c r="CF34" s="634"/>
      <c r="CG34" s="634"/>
      <c r="CH34" s="634"/>
      <c r="CI34" s="634"/>
      <c r="CJ34" s="634"/>
      <c r="CK34" s="634"/>
      <c r="CL34" s="634"/>
      <c r="CM34" s="634"/>
      <c r="CN34" s="181"/>
      <c r="CO34" s="633">
        <f>IF(CQ34="","",MAX(C34:D43,U34:V43,AM34:AN43,BE34:BF43,BW34:BX43)+1)</f>
        <v>17</v>
      </c>
      <c r="CP34" s="633"/>
      <c r="CQ34" s="634" t="str">
        <f>IF('各会計、関係団体の財政状況及び健全化判断比率'!BS7="","",'各会計、関係団体の財政状況及び健全化判断比率'!BS7)</f>
        <v>大石田町地域振興公社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208"/>
    </row>
    <row r="35" spans="1:113" ht="32.25" customHeight="1" x14ac:dyDescent="0.2">
      <c r="A35" s="181"/>
      <c r="B35" s="205"/>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81"/>
      <c r="U35" s="633">
        <f>IF(W35="","",U34+1)</f>
        <v>3</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81"/>
      <c r="AM35" s="633" t="str">
        <f t="shared" ref="AM35:AM43" si="0">IF(AO35="","",AM34+1)</f>
        <v/>
      </c>
      <c r="AN35" s="633"/>
      <c r="AO35" s="634"/>
      <c r="AP35" s="634"/>
      <c r="AQ35" s="634"/>
      <c r="AR35" s="634"/>
      <c r="AS35" s="634"/>
      <c r="AT35" s="634"/>
      <c r="AU35" s="634"/>
      <c r="AV35" s="634"/>
      <c r="AW35" s="634"/>
      <c r="AX35" s="634"/>
      <c r="AY35" s="634"/>
      <c r="AZ35" s="634"/>
      <c r="BA35" s="634"/>
      <c r="BB35" s="634"/>
      <c r="BC35" s="634"/>
      <c r="BD35" s="181"/>
      <c r="BE35" s="633">
        <f t="shared" ref="BE35:BE43" si="1">IF(BG35="","",BE34+1)</f>
        <v>6</v>
      </c>
      <c r="BF35" s="633"/>
      <c r="BG35" s="634" t="str">
        <f>IF('各会計、関係団体の財政状況及び健全化判断比率'!B32="","",'各会計、関係団体の財政状況及び健全化判断比率'!B32)</f>
        <v>農業集落排水事業特別会計</v>
      </c>
      <c r="BH35" s="634"/>
      <c r="BI35" s="634"/>
      <c r="BJ35" s="634"/>
      <c r="BK35" s="634"/>
      <c r="BL35" s="634"/>
      <c r="BM35" s="634"/>
      <c r="BN35" s="634"/>
      <c r="BO35" s="634"/>
      <c r="BP35" s="634"/>
      <c r="BQ35" s="634"/>
      <c r="BR35" s="634"/>
      <c r="BS35" s="634"/>
      <c r="BT35" s="634"/>
      <c r="BU35" s="634"/>
      <c r="BV35" s="181"/>
      <c r="BW35" s="633">
        <f t="shared" ref="BW35:BW43" si="2">IF(BY35="","",BW34+1)</f>
        <v>8</v>
      </c>
      <c r="BX35" s="633"/>
      <c r="BY35" s="634" t="str">
        <f>IF('各会計、関係団体の財政状況及び健全化判断比率'!B69="","",'各会計、関係団体の財政状況及び健全化判断比率'!B69)</f>
        <v>山形県自治会館管理組合</v>
      </c>
      <c r="BZ35" s="634"/>
      <c r="CA35" s="634"/>
      <c r="CB35" s="634"/>
      <c r="CC35" s="634"/>
      <c r="CD35" s="634"/>
      <c r="CE35" s="634"/>
      <c r="CF35" s="634"/>
      <c r="CG35" s="634"/>
      <c r="CH35" s="634"/>
      <c r="CI35" s="634"/>
      <c r="CJ35" s="634"/>
      <c r="CK35" s="634"/>
      <c r="CL35" s="634"/>
      <c r="CM35" s="634"/>
      <c r="CN35" s="181"/>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208"/>
    </row>
    <row r="36" spans="1:113" ht="32.25" customHeight="1" x14ac:dyDescent="0.2">
      <c r="A36" s="181"/>
      <c r="B36" s="205"/>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81"/>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81"/>
      <c r="AM36" s="633" t="str">
        <f t="shared" si="0"/>
        <v/>
      </c>
      <c r="AN36" s="633"/>
      <c r="AO36" s="634"/>
      <c r="AP36" s="634"/>
      <c r="AQ36" s="634"/>
      <c r="AR36" s="634"/>
      <c r="AS36" s="634"/>
      <c r="AT36" s="634"/>
      <c r="AU36" s="634"/>
      <c r="AV36" s="634"/>
      <c r="AW36" s="634"/>
      <c r="AX36" s="634"/>
      <c r="AY36" s="634"/>
      <c r="AZ36" s="634"/>
      <c r="BA36" s="634"/>
      <c r="BB36" s="634"/>
      <c r="BC36" s="634"/>
      <c r="BD36" s="181"/>
      <c r="BE36" s="633" t="str">
        <f t="shared" si="1"/>
        <v/>
      </c>
      <c r="BF36" s="633"/>
      <c r="BG36" s="634"/>
      <c r="BH36" s="634"/>
      <c r="BI36" s="634"/>
      <c r="BJ36" s="634"/>
      <c r="BK36" s="634"/>
      <c r="BL36" s="634"/>
      <c r="BM36" s="634"/>
      <c r="BN36" s="634"/>
      <c r="BO36" s="634"/>
      <c r="BP36" s="634"/>
      <c r="BQ36" s="634"/>
      <c r="BR36" s="634"/>
      <c r="BS36" s="634"/>
      <c r="BT36" s="634"/>
      <c r="BU36" s="634"/>
      <c r="BV36" s="181"/>
      <c r="BW36" s="633">
        <f t="shared" si="2"/>
        <v>9</v>
      </c>
      <c r="BX36" s="633"/>
      <c r="BY36" s="634" t="str">
        <f>IF('各会計、関係団体の財政状況及び健全化判断比率'!B70="","",'各会計、関係団体の財政状況及び健全化判断比率'!B70)</f>
        <v>山形県市町村職員退職手当組合</v>
      </c>
      <c r="BZ36" s="634"/>
      <c r="CA36" s="634"/>
      <c r="CB36" s="634"/>
      <c r="CC36" s="634"/>
      <c r="CD36" s="634"/>
      <c r="CE36" s="634"/>
      <c r="CF36" s="634"/>
      <c r="CG36" s="634"/>
      <c r="CH36" s="634"/>
      <c r="CI36" s="634"/>
      <c r="CJ36" s="634"/>
      <c r="CK36" s="634"/>
      <c r="CL36" s="634"/>
      <c r="CM36" s="634"/>
      <c r="CN36" s="181"/>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208"/>
    </row>
    <row r="37" spans="1:113" ht="32.25" customHeight="1" x14ac:dyDescent="0.2">
      <c r="A37" s="181"/>
      <c r="B37" s="205"/>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81"/>
      <c r="U37" s="633" t="str">
        <f t="shared" si="4"/>
        <v/>
      </c>
      <c r="V37" s="633"/>
      <c r="W37" s="634"/>
      <c r="X37" s="634"/>
      <c r="Y37" s="634"/>
      <c r="Z37" s="634"/>
      <c r="AA37" s="634"/>
      <c r="AB37" s="634"/>
      <c r="AC37" s="634"/>
      <c r="AD37" s="634"/>
      <c r="AE37" s="634"/>
      <c r="AF37" s="634"/>
      <c r="AG37" s="634"/>
      <c r="AH37" s="634"/>
      <c r="AI37" s="634"/>
      <c r="AJ37" s="634"/>
      <c r="AK37" s="634"/>
      <c r="AL37" s="181"/>
      <c r="AM37" s="633" t="str">
        <f t="shared" si="0"/>
        <v/>
      </c>
      <c r="AN37" s="633"/>
      <c r="AO37" s="634"/>
      <c r="AP37" s="634"/>
      <c r="AQ37" s="634"/>
      <c r="AR37" s="634"/>
      <c r="AS37" s="634"/>
      <c r="AT37" s="634"/>
      <c r="AU37" s="634"/>
      <c r="AV37" s="634"/>
      <c r="AW37" s="634"/>
      <c r="AX37" s="634"/>
      <c r="AY37" s="634"/>
      <c r="AZ37" s="634"/>
      <c r="BA37" s="634"/>
      <c r="BB37" s="634"/>
      <c r="BC37" s="634"/>
      <c r="BD37" s="181"/>
      <c r="BE37" s="633" t="str">
        <f t="shared" si="1"/>
        <v/>
      </c>
      <c r="BF37" s="633"/>
      <c r="BG37" s="634"/>
      <c r="BH37" s="634"/>
      <c r="BI37" s="634"/>
      <c r="BJ37" s="634"/>
      <c r="BK37" s="634"/>
      <c r="BL37" s="634"/>
      <c r="BM37" s="634"/>
      <c r="BN37" s="634"/>
      <c r="BO37" s="634"/>
      <c r="BP37" s="634"/>
      <c r="BQ37" s="634"/>
      <c r="BR37" s="634"/>
      <c r="BS37" s="634"/>
      <c r="BT37" s="634"/>
      <c r="BU37" s="634"/>
      <c r="BV37" s="181"/>
      <c r="BW37" s="633">
        <f t="shared" si="2"/>
        <v>10</v>
      </c>
      <c r="BX37" s="633"/>
      <c r="BY37" s="634" t="str">
        <f>IF('各会計、関係団体の財政状況及び健全化判断比率'!B71="","",'各会計、関係団体の財政状況及び健全化判断比率'!B71)</f>
        <v>北村山広域行政事務組合</v>
      </c>
      <c r="BZ37" s="634"/>
      <c r="CA37" s="634"/>
      <c r="CB37" s="634"/>
      <c r="CC37" s="634"/>
      <c r="CD37" s="634"/>
      <c r="CE37" s="634"/>
      <c r="CF37" s="634"/>
      <c r="CG37" s="634"/>
      <c r="CH37" s="634"/>
      <c r="CI37" s="634"/>
      <c r="CJ37" s="634"/>
      <c r="CK37" s="634"/>
      <c r="CL37" s="634"/>
      <c r="CM37" s="634"/>
      <c r="CN37" s="181"/>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208"/>
    </row>
    <row r="38" spans="1:113" ht="32.25" customHeight="1" x14ac:dyDescent="0.2">
      <c r="A38" s="181"/>
      <c r="B38" s="205"/>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81"/>
      <c r="U38" s="633" t="str">
        <f t="shared" si="4"/>
        <v/>
      </c>
      <c r="V38" s="633"/>
      <c r="W38" s="634"/>
      <c r="X38" s="634"/>
      <c r="Y38" s="634"/>
      <c r="Z38" s="634"/>
      <c r="AA38" s="634"/>
      <c r="AB38" s="634"/>
      <c r="AC38" s="634"/>
      <c r="AD38" s="634"/>
      <c r="AE38" s="634"/>
      <c r="AF38" s="634"/>
      <c r="AG38" s="634"/>
      <c r="AH38" s="634"/>
      <c r="AI38" s="634"/>
      <c r="AJ38" s="634"/>
      <c r="AK38" s="634"/>
      <c r="AL38" s="181"/>
      <c r="AM38" s="633" t="str">
        <f t="shared" si="0"/>
        <v/>
      </c>
      <c r="AN38" s="633"/>
      <c r="AO38" s="634"/>
      <c r="AP38" s="634"/>
      <c r="AQ38" s="634"/>
      <c r="AR38" s="634"/>
      <c r="AS38" s="634"/>
      <c r="AT38" s="634"/>
      <c r="AU38" s="634"/>
      <c r="AV38" s="634"/>
      <c r="AW38" s="634"/>
      <c r="AX38" s="634"/>
      <c r="AY38" s="634"/>
      <c r="AZ38" s="634"/>
      <c r="BA38" s="634"/>
      <c r="BB38" s="634"/>
      <c r="BC38" s="634"/>
      <c r="BD38" s="181"/>
      <c r="BE38" s="633" t="str">
        <f t="shared" si="1"/>
        <v/>
      </c>
      <c r="BF38" s="633"/>
      <c r="BG38" s="634"/>
      <c r="BH38" s="634"/>
      <c r="BI38" s="634"/>
      <c r="BJ38" s="634"/>
      <c r="BK38" s="634"/>
      <c r="BL38" s="634"/>
      <c r="BM38" s="634"/>
      <c r="BN38" s="634"/>
      <c r="BO38" s="634"/>
      <c r="BP38" s="634"/>
      <c r="BQ38" s="634"/>
      <c r="BR38" s="634"/>
      <c r="BS38" s="634"/>
      <c r="BT38" s="634"/>
      <c r="BU38" s="634"/>
      <c r="BV38" s="181"/>
      <c r="BW38" s="633">
        <f t="shared" si="2"/>
        <v>11</v>
      </c>
      <c r="BX38" s="633"/>
      <c r="BY38" s="634" t="str">
        <f>IF('各会計、関係団体の財政状況及び健全化判断比率'!B72="","",'各会計、関係団体の財政状況及び健全化判断比率'!B72)</f>
        <v>山形県後期高齢者医療広域連合（普通会計分）</v>
      </c>
      <c r="BZ38" s="634"/>
      <c r="CA38" s="634"/>
      <c r="CB38" s="634"/>
      <c r="CC38" s="634"/>
      <c r="CD38" s="634"/>
      <c r="CE38" s="634"/>
      <c r="CF38" s="634"/>
      <c r="CG38" s="634"/>
      <c r="CH38" s="634"/>
      <c r="CI38" s="634"/>
      <c r="CJ38" s="634"/>
      <c r="CK38" s="634"/>
      <c r="CL38" s="634"/>
      <c r="CM38" s="634"/>
      <c r="CN38" s="181"/>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208"/>
    </row>
    <row r="39" spans="1:113" ht="32.25" customHeight="1" x14ac:dyDescent="0.2">
      <c r="A39" s="181"/>
      <c r="B39" s="205"/>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81"/>
      <c r="U39" s="633" t="str">
        <f t="shared" si="4"/>
        <v/>
      </c>
      <c r="V39" s="633"/>
      <c r="W39" s="634"/>
      <c r="X39" s="634"/>
      <c r="Y39" s="634"/>
      <c r="Z39" s="634"/>
      <c r="AA39" s="634"/>
      <c r="AB39" s="634"/>
      <c r="AC39" s="634"/>
      <c r="AD39" s="634"/>
      <c r="AE39" s="634"/>
      <c r="AF39" s="634"/>
      <c r="AG39" s="634"/>
      <c r="AH39" s="634"/>
      <c r="AI39" s="634"/>
      <c r="AJ39" s="634"/>
      <c r="AK39" s="634"/>
      <c r="AL39" s="181"/>
      <c r="AM39" s="633" t="str">
        <f t="shared" si="0"/>
        <v/>
      </c>
      <c r="AN39" s="633"/>
      <c r="AO39" s="634"/>
      <c r="AP39" s="634"/>
      <c r="AQ39" s="634"/>
      <c r="AR39" s="634"/>
      <c r="AS39" s="634"/>
      <c r="AT39" s="634"/>
      <c r="AU39" s="634"/>
      <c r="AV39" s="634"/>
      <c r="AW39" s="634"/>
      <c r="AX39" s="634"/>
      <c r="AY39" s="634"/>
      <c r="AZ39" s="634"/>
      <c r="BA39" s="634"/>
      <c r="BB39" s="634"/>
      <c r="BC39" s="634"/>
      <c r="BD39" s="181"/>
      <c r="BE39" s="633" t="str">
        <f t="shared" si="1"/>
        <v/>
      </c>
      <c r="BF39" s="633"/>
      <c r="BG39" s="634"/>
      <c r="BH39" s="634"/>
      <c r="BI39" s="634"/>
      <c r="BJ39" s="634"/>
      <c r="BK39" s="634"/>
      <c r="BL39" s="634"/>
      <c r="BM39" s="634"/>
      <c r="BN39" s="634"/>
      <c r="BO39" s="634"/>
      <c r="BP39" s="634"/>
      <c r="BQ39" s="634"/>
      <c r="BR39" s="634"/>
      <c r="BS39" s="634"/>
      <c r="BT39" s="634"/>
      <c r="BU39" s="634"/>
      <c r="BV39" s="181"/>
      <c r="BW39" s="633">
        <f t="shared" si="2"/>
        <v>12</v>
      </c>
      <c r="BX39" s="633"/>
      <c r="BY39" s="634" t="str">
        <f>IF('各会計、関係団体の財政状況及び健全化判断比率'!B73="","",'各会計、関係団体の財政状況及び健全化判断比率'!B73)</f>
        <v>山形県後期高齢者医療広域連合（事業会計分）</v>
      </c>
      <c r="BZ39" s="634"/>
      <c r="CA39" s="634"/>
      <c r="CB39" s="634"/>
      <c r="CC39" s="634"/>
      <c r="CD39" s="634"/>
      <c r="CE39" s="634"/>
      <c r="CF39" s="634"/>
      <c r="CG39" s="634"/>
      <c r="CH39" s="634"/>
      <c r="CI39" s="634"/>
      <c r="CJ39" s="634"/>
      <c r="CK39" s="634"/>
      <c r="CL39" s="634"/>
      <c r="CM39" s="634"/>
      <c r="CN39" s="181"/>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208"/>
    </row>
    <row r="40" spans="1:113" ht="32.25" customHeight="1" x14ac:dyDescent="0.2">
      <c r="A40" s="181"/>
      <c r="B40" s="205"/>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81"/>
      <c r="U40" s="633" t="str">
        <f t="shared" si="4"/>
        <v/>
      </c>
      <c r="V40" s="633"/>
      <c r="W40" s="634"/>
      <c r="X40" s="634"/>
      <c r="Y40" s="634"/>
      <c r="Z40" s="634"/>
      <c r="AA40" s="634"/>
      <c r="AB40" s="634"/>
      <c r="AC40" s="634"/>
      <c r="AD40" s="634"/>
      <c r="AE40" s="634"/>
      <c r="AF40" s="634"/>
      <c r="AG40" s="634"/>
      <c r="AH40" s="634"/>
      <c r="AI40" s="634"/>
      <c r="AJ40" s="634"/>
      <c r="AK40" s="634"/>
      <c r="AL40" s="181"/>
      <c r="AM40" s="633" t="str">
        <f t="shared" si="0"/>
        <v/>
      </c>
      <c r="AN40" s="633"/>
      <c r="AO40" s="634"/>
      <c r="AP40" s="634"/>
      <c r="AQ40" s="634"/>
      <c r="AR40" s="634"/>
      <c r="AS40" s="634"/>
      <c r="AT40" s="634"/>
      <c r="AU40" s="634"/>
      <c r="AV40" s="634"/>
      <c r="AW40" s="634"/>
      <c r="AX40" s="634"/>
      <c r="AY40" s="634"/>
      <c r="AZ40" s="634"/>
      <c r="BA40" s="634"/>
      <c r="BB40" s="634"/>
      <c r="BC40" s="634"/>
      <c r="BD40" s="181"/>
      <c r="BE40" s="633" t="str">
        <f t="shared" si="1"/>
        <v/>
      </c>
      <c r="BF40" s="633"/>
      <c r="BG40" s="634"/>
      <c r="BH40" s="634"/>
      <c r="BI40" s="634"/>
      <c r="BJ40" s="634"/>
      <c r="BK40" s="634"/>
      <c r="BL40" s="634"/>
      <c r="BM40" s="634"/>
      <c r="BN40" s="634"/>
      <c r="BO40" s="634"/>
      <c r="BP40" s="634"/>
      <c r="BQ40" s="634"/>
      <c r="BR40" s="634"/>
      <c r="BS40" s="634"/>
      <c r="BT40" s="634"/>
      <c r="BU40" s="634"/>
      <c r="BV40" s="181"/>
      <c r="BW40" s="633">
        <f t="shared" si="2"/>
        <v>13</v>
      </c>
      <c r="BX40" s="633"/>
      <c r="BY40" s="634" t="str">
        <f>IF('各会計、関係団体の財政状況及び健全化判断比率'!B74="","",'各会計、関係団体の財政状況及び健全化判断比率'!B74)</f>
        <v>尾花沢市大石田町環境衛生事業組合（普通会計分）</v>
      </c>
      <c r="BZ40" s="634"/>
      <c r="CA40" s="634"/>
      <c r="CB40" s="634"/>
      <c r="CC40" s="634"/>
      <c r="CD40" s="634"/>
      <c r="CE40" s="634"/>
      <c r="CF40" s="634"/>
      <c r="CG40" s="634"/>
      <c r="CH40" s="634"/>
      <c r="CI40" s="634"/>
      <c r="CJ40" s="634"/>
      <c r="CK40" s="634"/>
      <c r="CL40" s="634"/>
      <c r="CM40" s="634"/>
      <c r="CN40" s="181"/>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208"/>
    </row>
    <row r="41" spans="1:113" ht="32.25" customHeight="1" x14ac:dyDescent="0.2">
      <c r="A41" s="181"/>
      <c r="B41" s="205"/>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81"/>
      <c r="U41" s="633" t="str">
        <f t="shared" si="4"/>
        <v/>
      </c>
      <c r="V41" s="633"/>
      <c r="W41" s="634"/>
      <c r="X41" s="634"/>
      <c r="Y41" s="634"/>
      <c r="Z41" s="634"/>
      <c r="AA41" s="634"/>
      <c r="AB41" s="634"/>
      <c r="AC41" s="634"/>
      <c r="AD41" s="634"/>
      <c r="AE41" s="634"/>
      <c r="AF41" s="634"/>
      <c r="AG41" s="634"/>
      <c r="AH41" s="634"/>
      <c r="AI41" s="634"/>
      <c r="AJ41" s="634"/>
      <c r="AK41" s="634"/>
      <c r="AL41" s="181"/>
      <c r="AM41" s="633" t="str">
        <f t="shared" si="0"/>
        <v/>
      </c>
      <c r="AN41" s="633"/>
      <c r="AO41" s="634"/>
      <c r="AP41" s="634"/>
      <c r="AQ41" s="634"/>
      <c r="AR41" s="634"/>
      <c r="AS41" s="634"/>
      <c r="AT41" s="634"/>
      <c r="AU41" s="634"/>
      <c r="AV41" s="634"/>
      <c r="AW41" s="634"/>
      <c r="AX41" s="634"/>
      <c r="AY41" s="634"/>
      <c r="AZ41" s="634"/>
      <c r="BA41" s="634"/>
      <c r="BB41" s="634"/>
      <c r="BC41" s="634"/>
      <c r="BD41" s="181"/>
      <c r="BE41" s="633" t="str">
        <f t="shared" si="1"/>
        <v/>
      </c>
      <c r="BF41" s="633"/>
      <c r="BG41" s="634"/>
      <c r="BH41" s="634"/>
      <c r="BI41" s="634"/>
      <c r="BJ41" s="634"/>
      <c r="BK41" s="634"/>
      <c r="BL41" s="634"/>
      <c r="BM41" s="634"/>
      <c r="BN41" s="634"/>
      <c r="BO41" s="634"/>
      <c r="BP41" s="634"/>
      <c r="BQ41" s="634"/>
      <c r="BR41" s="634"/>
      <c r="BS41" s="634"/>
      <c r="BT41" s="634"/>
      <c r="BU41" s="634"/>
      <c r="BV41" s="181"/>
      <c r="BW41" s="633">
        <f t="shared" si="2"/>
        <v>14</v>
      </c>
      <c r="BX41" s="633"/>
      <c r="BY41" s="634" t="str">
        <f>IF('各会計、関係団体の財政状況及び健全化判断比率'!B75="","",'各会計、関係団体の財政状況及び健全化判断比率'!B75)</f>
        <v>尾花沢市大石田町環境衛生事業組合（水道事業会計分）</v>
      </c>
      <c r="BZ41" s="634"/>
      <c r="CA41" s="634"/>
      <c r="CB41" s="634"/>
      <c r="CC41" s="634"/>
      <c r="CD41" s="634"/>
      <c r="CE41" s="634"/>
      <c r="CF41" s="634"/>
      <c r="CG41" s="634"/>
      <c r="CH41" s="634"/>
      <c r="CI41" s="634"/>
      <c r="CJ41" s="634"/>
      <c r="CK41" s="634"/>
      <c r="CL41" s="634"/>
      <c r="CM41" s="634"/>
      <c r="CN41" s="181"/>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208"/>
    </row>
    <row r="42" spans="1:113" ht="32.25" customHeight="1" x14ac:dyDescent="0.2">
      <c r="B42" s="205"/>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81"/>
      <c r="U42" s="633" t="str">
        <f t="shared" si="4"/>
        <v/>
      </c>
      <c r="V42" s="633"/>
      <c r="W42" s="634"/>
      <c r="X42" s="634"/>
      <c r="Y42" s="634"/>
      <c r="Z42" s="634"/>
      <c r="AA42" s="634"/>
      <c r="AB42" s="634"/>
      <c r="AC42" s="634"/>
      <c r="AD42" s="634"/>
      <c r="AE42" s="634"/>
      <c r="AF42" s="634"/>
      <c r="AG42" s="634"/>
      <c r="AH42" s="634"/>
      <c r="AI42" s="634"/>
      <c r="AJ42" s="634"/>
      <c r="AK42" s="634"/>
      <c r="AL42" s="181"/>
      <c r="AM42" s="633" t="str">
        <f t="shared" si="0"/>
        <v/>
      </c>
      <c r="AN42" s="633"/>
      <c r="AO42" s="634"/>
      <c r="AP42" s="634"/>
      <c r="AQ42" s="634"/>
      <c r="AR42" s="634"/>
      <c r="AS42" s="634"/>
      <c r="AT42" s="634"/>
      <c r="AU42" s="634"/>
      <c r="AV42" s="634"/>
      <c r="AW42" s="634"/>
      <c r="AX42" s="634"/>
      <c r="AY42" s="634"/>
      <c r="AZ42" s="634"/>
      <c r="BA42" s="634"/>
      <c r="BB42" s="634"/>
      <c r="BC42" s="634"/>
      <c r="BD42" s="181"/>
      <c r="BE42" s="633" t="str">
        <f t="shared" si="1"/>
        <v/>
      </c>
      <c r="BF42" s="633"/>
      <c r="BG42" s="634"/>
      <c r="BH42" s="634"/>
      <c r="BI42" s="634"/>
      <c r="BJ42" s="634"/>
      <c r="BK42" s="634"/>
      <c r="BL42" s="634"/>
      <c r="BM42" s="634"/>
      <c r="BN42" s="634"/>
      <c r="BO42" s="634"/>
      <c r="BP42" s="634"/>
      <c r="BQ42" s="634"/>
      <c r="BR42" s="634"/>
      <c r="BS42" s="634"/>
      <c r="BT42" s="634"/>
      <c r="BU42" s="634"/>
      <c r="BV42" s="181"/>
      <c r="BW42" s="633">
        <f t="shared" si="2"/>
        <v>15</v>
      </c>
      <c r="BX42" s="633"/>
      <c r="BY42" s="634" t="str">
        <f>IF('各会計、関係団体の財政状況及び健全化判断比率'!B76="","",'各会計、関係団体の財政状況及び健全化判断比率'!B76)</f>
        <v>尾花沢市大石田町環境衛生事業組合（公共下水道事業特別会計分）</v>
      </c>
      <c r="BZ42" s="634"/>
      <c r="CA42" s="634"/>
      <c r="CB42" s="634"/>
      <c r="CC42" s="634"/>
      <c r="CD42" s="634"/>
      <c r="CE42" s="634"/>
      <c r="CF42" s="634"/>
      <c r="CG42" s="634"/>
      <c r="CH42" s="634"/>
      <c r="CI42" s="634"/>
      <c r="CJ42" s="634"/>
      <c r="CK42" s="634"/>
      <c r="CL42" s="634"/>
      <c r="CM42" s="634"/>
      <c r="CN42" s="181"/>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208"/>
    </row>
    <row r="43" spans="1:113" ht="32.25" customHeight="1" x14ac:dyDescent="0.2">
      <c r="B43" s="205"/>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81"/>
      <c r="U43" s="633" t="str">
        <f t="shared" si="4"/>
        <v/>
      </c>
      <c r="V43" s="633"/>
      <c r="W43" s="634"/>
      <c r="X43" s="634"/>
      <c r="Y43" s="634"/>
      <c r="Z43" s="634"/>
      <c r="AA43" s="634"/>
      <c r="AB43" s="634"/>
      <c r="AC43" s="634"/>
      <c r="AD43" s="634"/>
      <c r="AE43" s="634"/>
      <c r="AF43" s="634"/>
      <c r="AG43" s="634"/>
      <c r="AH43" s="634"/>
      <c r="AI43" s="634"/>
      <c r="AJ43" s="634"/>
      <c r="AK43" s="634"/>
      <c r="AL43" s="181"/>
      <c r="AM43" s="633" t="str">
        <f t="shared" si="0"/>
        <v/>
      </c>
      <c r="AN43" s="633"/>
      <c r="AO43" s="634"/>
      <c r="AP43" s="634"/>
      <c r="AQ43" s="634"/>
      <c r="AR43" s="634"/>
      <c r="AS43" s="634"/>
      <c r="AT43" s="634"/>
      <c r="AU43" s="634"/>
      <c r="AV43" s="634"/>
      <c r="AW43" s="634"/>
      <c r="AX43" s="634"/>
      <c r="AY43" s="634"/>
      <c r="AZ43" s="634"/>
      <c r="BA43" s="634"/>
      <c r="BB43" s="634"/>
      <c r="BC43" s="634"/>
      <c r="BD43" s="181"/>
      <c r="BE43" s="633" t="str">
        <f t="shared" si="1"/>
        <v/>
      </c>
      <c r="BF43" s="633"/>
      <c r="BG43" s="634"/>
      <c r="BH43" s="634"/>
      <c r="BI43" s="634"/>
      <c r="BJ43" s="634"/>
      <c r="BK43" s="634"/>
      <c r="BL43" s="634"/>
      <c r="BM43" s="634"/>
      <c r="BN43" s="634"/>
      <c r="BO43" s="634"/>
      <c r="BP43" s="634"/>
      <c r="BQ43" s="634"/>
      <c r="BR43" s="634"/>
      <c r="BS43" s="634"/>
      <c r="BT43" s="634"/>
      <c r="BU43" s="634"/>
      <c r="BV43" s="181"/>
      <c r="BW43" s="633">
        <f t="shared" si="2"/>
        <v>16</v>
      </c>
      <c r="BX43" s="633"/>
      <c r="BY43" s="634" t="str">
        <f>IF('各会計、関係団体の財政状況及び健全化判断比率'!B77="","",'各会計、関係団体の財政状況及び健全化判断比率'!B77)</f>
        <v>北村山公立病院組合</v>
      </c>
      <c r="BZ43" s="634"/>
      <c r="CA43" s="634"/>
      <c r="CB43" s="634"/>
      <c r="CC43" s="634"/>
      <c r="CD43" s="634"/>
      <c r="CE43" s="634"/>
      <c r="CF43" s="634"/>
      <c r="CG43" s="634"/>
      <c r="CH43" s="634"/>
      <c r="CI43" s="634"/>
      <c r="CJ43" s="634"/>
      <c r="CK43" s="634"/>
      <c r="CL43" s="634"/>
      <c r="CM43" s="634"/>
      <c r="CN43" s="181"/>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212</v>
      </c>
      <c r="E46" s="636" t="s">
        <v>213</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214</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215</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216</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217</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218</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219</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220</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9quFbTpeT7/kZ9+akhyLa98TNka0bVT1gxXqwzD1COR6M/MEDfHYl3Icz1XiWUDUeNPX9s1e7CbphHErbGADZw==" saltValue="Vui+3huGhXlWr+7G3rh1E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38" t="s">
        <v>221</v>
      </c>
      <c r="DI1" s="639"/>
      <c r="DJ1" s="639"/>
      <c r="DK1" s="639"/>
      <c r="DL1" s="639"/>
      <c r="DM1" s="639"/>
      <c r="DN1" s="640"/>
      <c r="DO1" s="214"/>
      <c r="DP1" s="638" t="s">
        <v>222</v>
      </c>
      <c r="DQ1" s="639"/>
      <c r="DR1" s="639"/>
      <c r="DS1" s="639"/>
      <c r="DT1" s="639"/>
      <c r="DU1" s="639"/>
      <c r="DV1" s="639"/>
      <c r="DW1" s="639"/>
      <c r="DX1" s="639"/>
      <c r="DY1" s="639"/>
      <c r="DZ1" s="639"/>
      <c r="EA1" s="639"/>
      <c r="EB1" s="639"/>
      <c r="EC1" s="640"/>
      <c r="ED1" s="213"/>
      <c r="EE1" s="213"/>
      <c r="EF1" s="213"/>
      <c r="EG1" s="213"/>
      <c r="EH1" s="213"/>
      <c r="EI1" s="213"/>
      <c r="EJ1" s="213"/>
      <c r="EK1" s="213"/>
      <c r="EL1" s="213"/>
      <c r="EM1" s="213"/>
    </row>
    <row r="2" spans="2:143" ht="22.5" customHeight="1" x14ac:dyDescent="0.2">
      <c r="B2" s="215" t="s">
        <v>223</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641" t="s">
        <v>224</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225</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226</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227</v>
      </c>
      <c r="S4" s="642"/>
      <c r="T4" s="642"/>
      <c r="U4" s="642"/>
      <c r="V4" s="642"/>
      <c r="W4" s="642"/>
      <c r="X4" s="642"/>
      <c r="Y4" s="643"/>
      <c r="Z4" s="641" t="s">
        <v>228</v>
      </c>
      <c r="AA4" s="642"/>
      <c r="AB4" s="642"/>
      <c r="AC4" s="643"/>
      <c r="AD4" s="641" t="s">
        <v>229</v>
      </c>
      <c r="AE4" s="642"/>
      <c r="AF4" s="642"/>
      <c r="AG4" s="642"/>
      <c r="AH4" s="642"/>
      <c r="AI4" s="642"/>
      <c r="AJ4" s="642"/>
      <c r="AK4" s="643"/>
      <c r="AL4" s="641" t="s">
        <v>228</v>
      </c>
      <c r="AM4" s="642"/>
      <c r="AN4" s="642"/>
      <c r="AO4" s="643"/>
      <c r="AP4" s="644" t="s">
        <v>230</v>
      </c>
      <c r="AQ4" s="644"/>
      <c r="AR4" s="644"/>
      <c r="AS4" s="644"/>
      <c r="AT4" s="644"/>
      <c r="AU4" s="644"/>
      <c r="AV4" s="644"/>
      <c r="AW4" s="644"/>
      <c r="AX4" s="644"/>
      <c r="AY4" s="644"/>
      <c r="AZ4" s="644"/>
      <c r="BA4" s="644"/>
      <c r="BB4" s="644"/>
      <c r="BC4" s="644"/>
      <c r="BD4" s="644"/>
      <c r="BE4" s="644"/>
      <c r="BF4" s="644"/>
      <c r="BG4" s="644" t="s">
        <v>231</v>
      </c>
      <c r="BH4" s="644"/>
      <c r="BI4" s="644"/>
      <c r="BJ4" s="644"/>
      <c r="BK4" s="644"/>
      <c r="BL4" s="644"/>
      <c r="BM4" s="644"/>
      <c r="BN4" s="644"/>
      <c r="BO4" s="644" t="s">
        <v>228</v>
      </c>
      <c r="BP4" s="644"/>
      <c r="BQ4" s="644"/>
      <c r="BR4" s="644"/>
      <c r="BS4" s="644" t="s">
        <v>232</v>
      </c>
      <c r="BT4" s="644"/>
      <c r="BU4" s="644"/>
      <c r="BV4" s="644"/>
      <c r="BW4" s="644"/>
      <c r="BX4" s="644"/>
      <c r="BY4" s="644"/>
      <c r="BZ4" s="644"/>
      <c r="CA4" s="644"/>
      <c r="CB4" s="644"/>
      <c r="CD4" s="641" t="s">
        <v>233</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234</v>
      </c>
      <c r="C5" s="646"/>
      <c r="D5" s="646"/>
      <c r="E5" s="646"/>
      <c r="F5" s="646"/>
      <c r="G5" s="646"/>
      <c r="H5" s="646"/>
      <c r="I5" s="646"/>
      <c r="J5" s="646"/>
      <c r="K5" s="646"/>
      <c r="L5" s="646"/>
      <c r="M5" s="646"/>
      <c r="N5" s="646"/>
      <c r="O5" s="646"/>
      <c r="P5" s="646"/>
      <c r="Q5" s="647"/>
      <c r="R5" s="648">
        <v>590918</v>
      </c>
      <c r="S5" s="649"/>
      <c r="T5" s="649"/>
      <c r="U5" s="649"/>
      <c r="V5" s="649"/>
      <c r="W5" s="649"/>
      <c r="X5" s="649"/>
      <c r="Y5" s="650"/>
      <c r="Z5" s="651">
        <v>9</v>
      </c>
      <c r="AA5" s="651"/>
      <c r="AB5" s="651"/>
      <c r="AC5" s="651"/>
      <c r="AD5" s="652">
        <v>573513</v>
      </c>
      <c r="AE5" s="652"/>
      <c r="AF5" s="652"/>
      <c r="AG5" s="652"/>
      <c r="AH5" s="652"/>
      <c r="AI5" s="652"/>
      <c r="AJ5" s="652"/>
      <c r="AK5" s="652"/>
      <c r="AL5" s="653">
        <v>18.3</v>
      </c>
      <c r="AM5" s="654"/>
      <c r="AN5" s="654"/>
      <c r="AO5" s="655"/>
      <c r="AP5" s="645" t="s">
        <v>235</v>
      </c>
      <c r="AQ5" s="646"/>
      <c r="AR5" s="646"/>
      <c r="AS5" s="646"/>
      <c r="AT5" s="646"/>
      <c r="AU5" s="646"/>
      <c r="AV5" s="646"/>
      <c r="AW5" s="646"/>
      <c r="AX5" s="646"/>
      <c r="AY5" s="646"/>
      <c r="AZ5" s="646"/>
      <c r="BA5" s="646"/>
      <c r="BB5" s="646"/>
      <c r="BC5" s="646"/>
      <c r="BD5" s="646"/>
      <c r="BE5" s="646"/>
      <c r="BF5" s="647"/>
      <c r="BG5" s="659">
        <v>573513</v>
      </c>
      <c r="BH5" s="660"/>
      <c r="BI5" s="660"/>
      <c r="BJ5" s="660"/>
      <c r="BK5" s="660"/>
      <c r="BL5" s="660"/>
      <c r="BM5" s="660"/>
      <c r="BN5" s="661"/>
      <c r="BO5" s="662">
        <v>97.1</v>
      </c>
      <c r="BP5" s="662"/>
      <c r="BQ5" s="662"/>
      <c r="BR5" s="662"/>
      <c r="BS5" s="663">
        <v>3346</v>
      </c>
      <c r="BT5" s="663"/>
      <c r="BU5" s="663"/>
      <c r="BV5" s="663"/>
      <c r="BW5" s="663"/>
      <c r="BX5" s="663"/>
      <c r="BY5" s="663"/>
      <c r="BZ5" s="663"/>
      <c r="CA5" s="663"/>
      <c r="CB5" s="667"/>
      <c r="CD5" s="641" t="s">
        <v>230</v>
      </c>
      <c r="CE5" s="642"/>
      <c r="CF5" s="642"/>
      <c r="CG5" s="642"/>
      <c r="CH5" s="642"/>
      <c r="CI5" s="642"/>
      <c r="CJ5" s="642"/>
      <c r="CK5" s="642"/>
      <c r="CL5" s="642"/>
      <c r="CM5" s="642"/>
      <c r="CN5" s="642"/>
      <c r="CO5" s="642"/>
      <c r="CP5" s="642"/>
      <c r="CQ5" s="643"/>
      <c r="CR5" s="641" t="s">
        <v>236</v>
      </c>
      <c r="CS5" s="642"/>
      <c r="CT5" s="642"/>
      <c r="CU5" s="642"/>
      <c r="CV5" s="642"/>
      <c r="CW5" s="642"/>
      <c r="CX5" s="642"/>
      <c r="CY5" s="643"/>
      <c r="CZ5" s="641" t="s">
        <v>228</v>
      </c>
      <c r="DA5" s="642"/>
      <c r="DB5" s="642"/>
      <c r="DC5" s="643"/>
      <c r="DD5" s="641" t="s">
        <v>237</v>
      </c>
      <c r="DE5" s="642"/>
      <c r="DF5" s="642"/>
      <c r="DG5" s="642"/>
      <c r="DH5" s="642"/>
      <c r="DI5" s="642"/>
      <c r="DJ5" s="642"/>
      <c r="DK5" s="642"/>
      <c r="DL5" s="642"/>
      <c r="DM5" s="642"/>
      <c r="DN5" s="642"/>
      <c r="DO5" s="642"/>
      <c r="DP5" s="643"/>
      <c r="DQ5" s="641" t="s">
        <v>238</v>
      </c>
      <c r="DR5" s="642"/>
      <c r="DS5" s="642"/>
      <c r="DT5" s="642"/>
      <c r="DU5" s="642"/>
      <c r="DV5" s="642"/>
      <c r="DW5" s="642"/>
      <c r="DX5" s="642"/>
      <c r="DY5" s="642"/>
      <c r="DZ5" s="642"/>
      <c r="EA5" s="642"/>
      <c r="EB5" s="642"/>
      <c r="EC5" s="643"/>
    </row>
    <row r="6" spans="2:143" ht="11.25" customHeight="1" x14ac:dyDescent="0.2">
      <c r="B6" s="656" t="s">
        <v>239</v>
      </c>
      <c r="C6" s="657"/>
      <c r="D6" s="657"/>
      <c r="E6" s="657"/>
      <c r="F6" s="657"/>
      <c r="G6" s="657"/>
      <c r="H6" s="657"/>
      <c r="I6" s="657"/>
      <c r="J6" s="657"/>
      <c r="K6" s="657"/>
      <c r="L6" s="657"/>
      <c r="M6" s="657"/>
      <c r="N6" s="657"/>
      <c r="O6" s="657"/>
      <c r="P6" s="657"/>
      <c r="Q6" s="658"/>
      <c r="R6" s="659">
        <v>42767</v>
      </c>
      <c r="S6" s="660"/>
      <c r="T6" s="660"/>
      <c r="U6" s="660"/>
      <c r="V6" s="660"/>
      <c r="W6" s="660"/>
      <c r="X6" s="660"/>
      <c r="Y6" s="661"/>
      <c r="Z6" s="662">
        <v>0.7</v>
      </c>
      <c r="AA6" s="662"/>
      <c r="AB6" s="662"/>
      <c r="AC6" s="662"/>
      <c r="AD6" s="663">
        <v>42767</v>
      </c>
      <c r="AE6" s="663"/>
      <c r="AF6" s="663"/>
      <c r="AG6" s="663"/>
      <c r="AH6" s="663"/>
      <c r="AI6" s="663"/>
      <c r="AJ6" s="663"/>
      <c r="AK6" s="663"/>
      <c r="AL6" s="664">
        <v>1.4</v>
      </c>
      <c r="AM6" s="665"/>
      <c r="AN6" s="665"/>
      <c r="AO6" s="666"/>
      <c r="AP6" s="656" t="s">
        <v>240</v>
      </c>
      <c r="AQ6" s="657"/>
      <c r="AR6" s="657"/>
      <c r="AS6" s="657"/>
      <c r="AT6" s="657"/>
      <c r="AU6" s="657"/>
      <c r="AV6" s="657"/>
      <c r="AW6" s="657"/>
      <c r="AX6" s="657"/>
      <c r="AY6" s="657"/>
      <c r="AZ6" s="657"/>
      <c r="BA6" s="657"/>
      <c r="BB6" s="657"/>
      <c r="BC6" s="657"/>
      <c r="BD6" s="657"/>
      <c r="BE6" s="657"/>
      <c r="BF6" s="658"/>
      <c r="BG6" s="659">
        <v>573513</v>
      </c>
      <c r="BH6" s="660"/>
      <c r="BI6" s="660"/>
      <c r="BJ6" s="660"/>
      <c r="BK6" s="660"/>
      <c r="BL6" s="660"/>
      <c r="BM6" s="660"/>
      <c r="BN6" s="661"/>
      <c r="BO6" s="662">
        <v>97.1</v>
      </c>
      <c r="BP6" s="662"/>
      <c r="BQ6" s="662"/>
      <c r="BR6" s="662"/>
      <c r="BS6" s="663">
        <v>3346</v>
      </c>
      <c r="BT6" s="663"/>
      <c r="BU6" s="663"/>
      <c r="BV6" s="663"/>
      <c r="BW6" s="663"/>
      <c r="BX6" s="663"/>
      <c r="BY6" s="663"/>
      <c r="BZ6" s="663"/>
      <c r="CA6" s="663"/>
      <c r="CB6" s="667"/>
      <c r="CD6" s="645" t="s">
        <v>241</v>
      </c>
      <c r="CE6" s="646"/>
      <c r="CF6" s="646"/>
      <c r="CG6" s="646"/>
      <c r="CH6" s="646"/>
      <c r="CI6" s="646"/>
      <c r="CJ6" s="646"/>
      <c r="CK6" s="646"/>
      <c r="CL6" s="646"/>
      <c r="CM6" s="646"/>
      <c r="CN6" s="646"/>
      <c r="CO6" s="646"/>
      <c r="CP6" s="646"/>
      <c r="CQ6" s="647"/>
      <c r="CR6" s="659">
        <v>70113</v>
      </c>
      <c r="CS6" s="660"/>
      <c r="CT6" s="660"/>
      <c r="CU6" s="660"/>
      <c r="CV6" s="660"/>
      <c r="CW6" s="660"/>
      <c r="CX6" s="660"/>
      <c r="CY6" s="661"/>
      <c r="CZ6" s="653">
        <v>1.2</v>
      </c>
      <c r="DA6" s="654"/>
      <c r="DB6" s="654"/>
      <c r="DC6" s="670"/>
      <c r="DD6" s="668">
        <v>2238</v>
      </c>
      <c r="DE6" s="660"/>
      <c r="DF6" s="660"/>
      <c r="DG6" s="660"/>
      <c r="DH6" s="660"/>
      <c r="DI6" s="660"/>
      <c r="DJ6" s="660"/>
      <c r="DK6" s="660"/>
      <c r="DL6" s="660"/>
      <c r="DM6" s="660"/>
      <c r="DN6" s="660"/>
      <c r="DO6" s="660"/>
      <c r="DP6" s="661"/>
      <c r="DQ6" s="668">
        <v>70113</v>
      </c>
      <c r="DR6" s="660"/>
      <c r="DS6" s="660"/>
      <c r="DT6" s="660"/>
      <c r="DU6" s="660"/>
      <c r="DV6" s="660"/>
      <c r="DW6" s="660"/>
      <c r="DX6" s="660"/>
      <c r="DY6" s="660"/>
      <c r="DZ6" s="660"/>
      <c r="EA6" s="660"/>
      <c r="EB6" s="660"/>
      <c r="EC6" s="669"/>
    </row>
    <row r="7" spans="2:143" ht="11.25" customHeight="1" x14ac:dyDescent="0.2">
      <c r="B7" s="656" t="s">
        <v>242</v>
      </c>
      <c r="C7" s="657"/>
      <c r="D7" s="657"/>
      <c r="E7" s="657"/>
      <c r="F7" s="657"/>
      <c r="G7" s="657"/>
      <c r="H7" s="657"/>
      <c r="I7" s="657"/>
      <c r="J7" s="657"/>
      <c r="K7" s="657"/>
      <c r="L7" s="657"/>
      <c r="M7" s="657"/>
      <c r="N7" s="657"/>
      <c r="O7" s="657"/>
      <c r="P7" s="657"/>
      <c r="Q7" s="658"/>
      <c r="R7" s="659">
        <v>211</v>
      </c>
      <c r="S7" s="660"/>
      <c r="T7" s="660"/>
      <c r="U7" s="660"/>
      <c r="V7" s="660"/>
      <c r="W7" s="660"/>
      <c r="X7" s="660"/>
      <c r="Y7" s="661"/>
      <c r="Z7" s="662">
        <v>0</v>
      </c>
      <c r="AA7" s="662"/>
      <c r="AB7" s="662"/>
      <c r="AC7" s="662"/>
      <c r="AD7" s="663">
        <v>211</v>
      </c>
      <c r="AE7" s="663"/>
      <c r="AF7" s="663"/>
      <c r="AG7" s="663"/>
      <c r="AH7" s="663"/>
      <c r="AI7" s="663"/>
      <c r="AJ7" s="663"/>
      <c r="AK7" s="663"/>
      <c r="AL7" s="664">
        <v>0</v>
      </c>
      <c r="AM7" s="665"/>
      <c r="AN7" s="665"/>
      <c r="AO7" s="666"/>
      <c r="AP7" s="656" t="s">
        <v>243</v>
      </c>
      <c r="AQ7" s="657"/>
      <c r="AR7" s="657"/>
      <c r="AS7" s="657"/>
      <c r="AT7" s="657"/>
      <c r="AU7" s="657"/>
      <c r="AV7" s="657"/>
      <c r="AW7" s="657"/>
      <c r="AX7" s="657"/>
      <c r="AY7" s="657"/>
      <c r="AZ7" s="657"/>
      <c r="BA7" s="657"/>
      <c r="BB7" s="657"/>
      <c r="BC7" s="657"/>
      <c r="BD7" s="657"/>
      <c r="BE7" s="657"/>
      <c r="BF7" s="658"/>
      <c r="BG7" s="659">
        <v>244594</v>
      </c>
      <c r="BH7" s="660"/>
      <c r="BI7" s="660"/>
      <c r="BJ7" s="660"/>
      <c r="BK7" s="660"/>
      <c r="BL7" s="660"/>
      <c r="BM7" s="660"/>
      <c r="BN7" s="661"/>
      <c r="BO7" s="662">
        <v>41.4</v>
      </c>
      <c r="BP7" s="662"/>
      <c r="BQ7" s="662"/>
      <c r="BR7" s="662"/>
      <c r="BS7" s="663">
        <v>3346</v>
      </c>
      <c r="BT7" s="663"/>
      <c r="BU7" s="663"/>
      <c r="BV7" s="663"/>
      <c r="BW7" s="663"/>
      <c r="BX7" s="663"/>
      <c r="BY7" s="663"/>
      <c r="BZ7" s="663"/>
      <c r="CA7" s="663"/>
      <c r="CB7" s="667"/>
      <c r="CD7" s="656" t="s">
        <v>244</v>
      </c>
      <c r="CE7" s="657"/>
      <c r="CF7" s="657"/>
      <c r="CG7" s="657"/>
      <c r="CH7" s="657"/>
      <c r="CI7" s="657"/>
      <c r="CJ7" s="657"/>
      <c r="CK7" s="657"/>
      <c r="CL7" s="657"/>
      <c r="CM7" s="657"/>
      <c r="CN7" s="657"/>
      <c r="CO7" s="657"/>
      <c r="CP7" s="657"/>
      <c r="CQ7" s="658"/>
      <c r="CR7" s="659">
        <v>1780857</v>
      </c>
      <c r="CS7" s="660"/>
      <c r="CT7" s="660"/>
      <c r="CU7" s="660"/>
      <c r="CV7" s="660"/>
      <c r="CW7" s="660"/>
      <c r="CX7" s="660"/>
      <c r="CY7" s="661"/>
      <c r="CZ7" s="662">
        <v>29.2</v>
      </c>
      <c r="DA7" s="662"/>
      <c r="DB7" s="662"/>
      <c r="DC7" s="662"/>
      <c r="DD7" s="668">
        <v>17130</v>
      </c>
      <c r="DE7" s="660"/>
      <c r="DF7" s="660"/>
      <c r="DG7" s="660"/>
      <c r="DH7" s="660"/>
      <c r="DI7" s="660"/>
      <c r="DJ7" s="660"/>
      <c r="DK7" s="660"/>
      <c r="DL7" s="660"/>
      <c r="DM7" s="660"/>
      <c r="DN7" s="660"/>
      <c r="DO7" s="660"/>
      <c r="DP7" s="661"/>
      <c r="DQ7" s="668">
        <v>1414302</v>
      </c>
      <c r="DR7" s="660"/>
      <c r="DS7" s="660"/>
      <c r="DT7" s="660"/>
      <c r="DU7" s="660"/>
      <c r="DV7" s="660"/>
      <c r="DW7" s="660"/>
      <c r="DX7" s="660"/>
      <c r="DY7" s="660"/>
      <c r="DZ7" s="660"/>
      <c r="EA7" s="660"/>
      <c r="EB7" s="660"/>
      <c r="EC7" s="669"/>
    </row>
    <row r="8" spans="2:143" ht="11.25" customHeight="1" x14ac:dyDescent="0.2">
      <c r="B8" s="656" t="s">
        <v>245</v>
      </c>
      <c r="C8" s="657"/>
      <c r="D8" s="657"/>
      <c r="E8" s="657"/>
      <c r="F8" s="657"/>
      <c r="G8" s="657"/>
      <c r="H8" s="657"/>
      <c r="I8" s="657"/>
      <c r="J8" s="657"/>
      <c r="K8" s="657"/>
      <c r="L8" s="657"/>
      <c r="M8" s="657"/>
      <c r="N8" s="657"/>
      <c r="O8" s="657"/>
      <c r="P8" s="657"/>
      <c r="Q8" s="658"/>
      <c r="R8" s="659">
        <v>1825</v>
      </c>
      <c r="S8" s="660"/>
      <c r="T8" s="660"/>
      <c r="U8" s="660"/>
      <c r="V8" s="660"/>
      <c r="W8" s="660"/>
      <c r="X8" s="660"/>
      <c r="Y8" s="661"/>
      <c r="Z8" s="662">
        <v>0</v>
      </c>
      <c r="AA8" s="662"/>
      <c r="AB8" s="662"/>
      <c r="AC8" s="662"/>
      <c r="AD8" s="663">
        <v>1825</v>
      </c>
      <c r="AE8" s="663"/>
      <c r="AF8" s="663"/>
      <c r="AG8" s="663"/>
      <c r="AH8" s="663"/>
      <c r="AI8" s="663"/>
      <c r="AJ8" s="663"/>
      <c r="AK8" s="663"/>
      <c r="AL8" s="664">
        <v>0.1</v>
      </c>
      <c r="AM8" s="665"/>
      <c r="AN8" s="665"/>
      <c r="AO8" s="666"/>
      <c r="AP8" s="656" t="s">
        <v>246</v>
      </c>
      <c r="AQ8" s="657"/>
      <c r="AR8" s="657"/>
      <c r="AS8" s="657"/>
      <c r="AT8" s="657"/>
      <c r="AU8" s="657"/>
      <c r="AV8" s="657"/>
      <c r="AW8" s="657"/>
      <c r="AX8" s="657"/>
      <c r="AY8" s="657"/>
      <c r="AZ8" s="657"/>
      <c r="BA8" s="657"/>
      <c r="BB8" s="657"/>
      <c r="BC8" s="657"/>
      <c r="BD8" s="657"/>
      <c r="BE8" s="657"/>
      <c r="BF8" s="658"/>
      <c r="BG8" s="659">
        <v>11922</v>
      </c>
      <c r="BH8" s="660"/>
      <c r="BI8" s="660"/>
      <c r="BJ8" s="660"/>
      <c r="BK8" s="660"/>
      <c r="BL8" s="660"/>
      <c r="BM8" s="660"/>
      <c r="BN8" s="661"/>
      <c r="BO8" s="662">
        <v>2</v>
      </c>
      <c r="BP8" s="662"/>
      <c r="BQ8" s="662"/>
      <c r="BR8" s="662"/>
      <c r="BS8" s="663" t="s">
        <v>247</v>
      </c>
      <c r="BT8" s="663"/>
      <c r="BU8" s="663"/>
      <c r="BV8" s="663"/>
      <c r="BW8" s="663"/>
      <c r="BX8" s="663"/>
      <c r="BY8" s="663"/>
      <c r="BZ8" s="663"/>
      <c r="CA8" s="663"/>
      <c r="CB8" s="667"/>
      <c r="CD8" s="656" t="s">
        <v>248</v>
      </c>
      <c r="CE8" s="657"/>
      <c r="CF8" s="657"/>
      <c r="CG8" s="657"/>
      <c r="CH8" s="657"/>
      <c r="CI8" s="657"/>
      <c r="CJ8" s="657"/>
      <c r="CK8" s="657"/>
      <c r="CL8" s="657"/>
      <c r="CM8" s="657"/>
      <c r="CN8" s="657"/>
      <c r="CO8" s="657"/>
      <c r="CP8" s="657"/>
      <c r="CQ8" s="658"/>
      <c r="CR8" s="659">
        <v>1274924</v>
      </c>
      <c r="CS8" s="660"/>
      <c r="CT8" s="660"/>
      <c r="CU8" s="660"/>
      <c r="CV8" s="660"/>
      <c r="CW8" s="660"/>
      <c r="CX8" s="660"/>
      <c r="CY8" s="661"/>
      <c r="CZ8" s="662">
        <v>20.9</v>
      </c>
      <c r="DA8" s="662"/>
      <c r="DB8" s="662"/>
      <c r="DC8" s="662"/>
      <c r="DD8" s="668">
        <v>5220</v>
      </c>
      <c r="DE8" s="660"/>
      <c r="DF8" s="660"/>
      <c r="DG8" s="660"/>
      <c r="DH8" s="660"/>
      <c r="DI8" s="660"/>
      <c r="DJ8" s="660"/>
      <c r="DK8" s="660"/>
      <c r="DL8" s="660"/>
      <c r="DM8" s="660"/>
      <c r="DN8" s="660"/>
      <c r="DO8" s="660"/>
      <c r="DP8" s="661"/>
      <c r="DQ8" s="668">
        <v>688807</v>
      </c>
      <c r="DR8" s="660"/>
      <c r="DS8" s="660"/>
      <c r="DT8" s="660"/>
      <c r="DU8" s="660"/>
      <c r="DV8" s="660"/>
      <c r="DW8" s="660"/>
      <c r="DX8" s="660"/>
      <c r="DY8" s="660"/>
      <c r="DZ8" s="660"/>
      <c r="EA8" s="660"/>
      <c r="EB8" s="660"/>
      <c r="EC8" s="669"/>
    </row>
    <row r="9" spans="2:143" ht="11.25" customHeight="1" x14ac:dyDescent="0.2">
      <c r="B9" s="656" t="s">
        <v>249</v>
      </c>
      <c r="C9" s="657"/>
      <c r="D9" s="657"/>
      <c r="E9" s="657"/>
      <c r="F9" s="657"/>
      <c r="G9" s="657"/>
      <c r="H9" s="657"/>
      <c r="I9" s="657"/>
      <c r="J9" s="657"/>
      <c r="K9" s="657"/>
      <c r="L9" s="657"/>
      <c r="M9" s="657"/>
      <c r="N9" s="657"/>
      <c r="O9" s="657"/>
      <c r="P9" s="657"/>
      <c r="Q9" s="658"/>
      <c r="R9" s="659">
        <v>1271</v>
      </c>
      <c r="S9" s="660"/>
      <c r="T9" s="660"/>
      <c r="U9" s="660"/>
      <c r="V9" s="660"/>
      <c r="W9" s="660"/>
      <c r="X9" s="660"/>
      <c r="Y9" s="661"/>
      <c r="Z9" s="662">
        <v>0</v>
      </c>
      <c r="AA9" s="662"/>
      <c r="AB9" s="662"/>
      <c r="AC9" s="662"/>
      <c r="AD9" s="663">
        <v>1271</v>
      </c>
      <c r="AE9" s="663"/>
      <c r="AF9" s="663"/>
      <c r="AG9" s="663"/>
      <c r="AH9" s="663"/>
      <c r="AI9" s="663"/>
      <c r="AJ9" s="663"/>
      <c r="AK9" s="663"/>
      <c r="AL9" s="664">
        <v>0</v>
      </c>
      <c r="AM9" s="665"/>
      <c r="AN9" s="665"/>
      <c r="AO9" s="666"/>
      <c r="AP9" s="656" t="s">
        <v>250</v>
      </c>
      <c r="AQ9" s="657"/>
      <c r="AR9" s="657"/>
      <c r="AS9" s="657"/>
      <c r="AT9" s="657"/>
      <c r="AU9" s="657"/>
      <c r="AV9" s="657"/>
      <c r="AW9" s="657"/>
      <c r="AX9" s="657"/>
      <c r="AY9" s="657"/>
      <c r="AZ9" s="657"/>
      <c r="BA9" s="657"/>
      <c r="BB9" s="657"/>
      <c r="BC9" s="657"/>
      <c r="BD9" s="657"/>
      <c r="BE9" s="657"/>
      <c r="BF9" s="658"/>
      <c r="BG9" s="659">
        <v>210284</v>
      </c>
      <c r="BH9" s="660"/>
      <c r="BI9" s="660"/>
      <c r="BJ9" s="660"/>
      <c r="BK9" s="660"/>
      <c r="BL9" s="660"/>
      <c r="BM9" s="660"/>
      <c r="BN9" s="661"/>
      <c r="BO9" s="662">
        <v>35.6</v>
      </c>
      <c r="BP9" s="662"/>
      <c r="BQ9" s="662"/>
      <c r="BR9" s="662"/>
      <c r="BS9" s="663" t="s">
        <v>247</v>
      </c>
      <c r="BT9" s="663"/>
      <c r="BU9" s="663"/>
      <c r="BV9" s="663"/>
      <c r="BW9" s="663"/>
      <c r="BX9" s="663"/>
      <c r="BY9" s="663"/>
      <c r="BZ9" s="663"/>
      <c r="CA9" s="663"/>
      <c r="CB9" s="667"/>
      <c r="CD9" s="656" t="s">
        <v>251</v>
      </c>
      <c r="CE9" s="657"/>
      <c r="CF9" s="657"/>
      <c r="CG9" s="657"/>
      <c r="CH9" s="657"/>
      <c r="CI9" s="657"/>
      <c r="CJ9" s="657"/>
      <c r="CK9" s="657"/>
      <c r="CL9" s="657"/>
      <c r="CM9" s="657"/>
      <c r="CN9" s="657"/>
      <c r="CO9" s="657"/>
      <c r="CP9" s="657"/>
      <c r="CQ9" s="658"/>
      <c r="CR9" s="659">
        <v>379872</v>
      </c>
      <c r="CS9" s="660"/>
      <c r="CT9" s="660"/>
      <c r="CU9" s="660"/>
      <c r="CV9" s="660"/>
      <c r="CW9" s="660"/>
      <c r="CX9" s="660"/>
      <c r="CY9" s="661"/>
      <c r="CZ9" s="662">
        <v>6.2</v>
      </c>
      <c r="DA9" s="662"/>
      <c r="DB9" s="662"/>
      <c r="DC9" s="662"/>
      <c r="DD9" s="668" t="s">
        <v>247</v>
      </c>
      <c r="DE9" s="660"/>
      <c r="DF9" s="660"/>
      <c r="DG9" s="660"/>
      <c r="DH9" s="660"/>
      <c r="DI9" s="660"/>
      <c r="DJ9" s="660"/>
      <c r="DK9" s="660"/>
      <c r="DL9" s="660"/>
      <c r="DM9" s="660"/>
      <c r="DN9" s="660"/>
      <c r="DO9" s="660"/>
      <c r="DP9" s="661"/>
      <c r="DQ9" s="668">
        <v>305321</v>
      </c>
      <c r="DR9" s="660"/>
      <c r="DS9" s="660"/>
      <c r="DT9" s="660"/>
      <c r="DU9" s="660"/>
      <c r="DV9" s="660"/>
      <c r="DW9" s="660"/>
      <c r="DX9" s="660"/>
      <c r="DY9" s="660"/>
      <c r="DZ9" s="660"/>
      <c r="EA9" s="660"/>
      <c r="EB9" s="660"/>
      <c r="EC9" s="669"/>
    </row>
    <row r="10" spans="2:143" ht="11.25" customHeight="1" x14ac:dyDescent="0.2">
      <c r="B10" s="656" t="s">
        <v>252</v>
      </c>
      <c r="C10" s="657"/>
      <c r="D10" s="657"/>
      <c r="E10" s="657"/>
      <c r="F10" s="657"/>
      <c r="G10" s="657"/>
      <c r="H10" s="657"/>
      <c r="I10" s="657"/>
      <c r="J10" s="657"/>
      <c r="K10" s="657"/>
      <c r="L10" s="657"/>
      <c r="M10" s="657"/>
      <c r="N10" s="657"/>
      <c r="O10" s="657"/>
      <c r="P10" s="657"/>
      <c r="Q10" s="658"/>
      <c r="R10" s="659" t="s">
        <v>247</v>
      </c>
      <c r="S10" s="660"/>
      <c r="T10" s="660"/>
      <c r="U10" s="660"/>
      <c r="V10" s="660"/>
      <c r="W10" s="660"/>
      <c r="X10" s="660"/>
      <c r="Y10" s="661"/>
      <c r="Z10" s="662" t="s">
        <v>131</v>
      </c>
      <c r="AA10" s="662"/>
      <c r="AB10" s="662"/>
      <c r="AC10" s="662"/>
      <c r="AD10" s="663" t="s">
        <v>131</v>
      </c>
      <c r="AE10" s="663"/>
      <c r="AF10" s="663"/>
      <c r="AG10" s="663"/>
      <c r="AH10" s="663"/>
      <c r="AI10" s="663"/>
      <c r="AJ10" s="663"/>
      <c r="AK10" s="663"/>
      <c r="AL10" s="664" t="s">
        <v>184</v>
      </c>
      <c r="AM10" s="665"/>
      <c r="AN10" s="665"/>
      <c r="AO10" s="666"/>
      <c r="AP10" s="656" t="s">
        <v>253</v>
      </c>
      <c r="AQ10" s="657"/>
      <c r="AR10" s="657"/>
      <c r="AS10" s="657"/>
      <c r="AT10" s="657"/>
      <c r="AU10" s="657"/>
      <c r="AV10" s="657"/>
      <c r="AW10" s="657"/>
      <c r="AX10" s="657"/>
      <c r="AY10" s="657"/>
      <c r="AZ10" s="657"/>
      <c r="BA10" s="657"/>
      <c r="BB10" s="657"/>
      <c r="BC10" s="657"/>
      <c r="BD10" s="657"/>
      <c r="BE10" s="657"/>
      <c r="BF10" s="658"/>
      <c r="BG10" s="659">
        <v>10676</v>
      </c>
      <c r="BH10" s="660"/>
      <c r="BI10" s="660"/>
      <c r="BJ10" s="660"/>
      <c r="BK10" s="660"/>
      <c r="BL10" s="660"/>
      <c r="BM10" s="660"/>
      <c r="BN10" s="661"/>
      <c r="BO10" s="662">
        <v>1.8</v>
      </c>
      <c r="BP10" s="662"/>
      <c r="BQ10" s="662"/>
      <c r="BR10" s="662"/>
      <c r="BS10" s="663" t="s">
        <v>247</v>
      </c>
      <c r="BT10" s="663"/>
      <c r="BU10" s="663"/>
      <c r="BV10" s="663"/>
      <c r="BW10" s="663"/>
      <c r="BX10" s="663"/>
      <c r="BY10" s="663"/>
      <c r="BZ10" s="663"/>
      <c r="CA10" s="663"/>
      <c r="CB10" s="667"/>
      <c r="CD10" s="656" t="s">
        <v>254</v>
      </c>
      <c r="CE10" s="657"/>
      <c r="CF10" s="657"/>
      <c r="CG10" s="657"/>
      <c r="CH10" s="657"/>
      <c r="CI10" s="657"/>
      <c r="CJ10" s="657"/>
      <c r="CK10" s="657"/>
      <c r="CL10" s="657"/>
      <c r="CM10" s="657"/>
      <c r="CN10" s="657"/>
      <c r="CO10" s="657"/>
      <c r="CP10" s="657"/>
      <c r="CQ10" s="658"/>
      <c r="CR10" s="659">
        <v>8119</v>
      </c>
      <c r="CS10" s="660"/>
      <c r="CT10" s="660"/>
      <c r="CU10" s="660"/>
      <c r="CV10" s="660"/>
      <c r="CW10" s="660"/>
      <c r="CX10" s="660"/>
      <c r="CY10" s="661"/>
      <c r="CZ10" s="662">
        <v>0.1</v>
      </c>
      <c r="DA10" s="662"/>
      <c r="DB10" s="662"/>
      <c r="DC10" s="662"/>
      <c r="DD10" s="668" t="s">
        <v>131</v>
      </c>
      <c r="DE10" s="660"/>
      <c r="DF10" s="660"/>
      <c r="DG10" s="660"/>
      <c r="DH10" s="660"/>
      <c r="DI10" s="660"/>
      <c r="DJ10" s="660"/>
      <c r="DK10" s="660"/>
      <c r="DL10" s="660"/>
      <c r="DM10" s="660"/>
      <c r="DN10" s="660"/>
      <c r="DO10" s="660"/>
      <c r="DP10" s="661"/>
      <c r="DQ10" s="668">
        <v>119</v>
      </c>
      <c r="DR10" s="660"/>
      <c r="DS10" s="660"/>
      <c r="DT10" s="660"/>
      <c r="DU10" s="660"/>
      <c r="DV10" s="660"/>
      <c r="DW10" s="660"/>
      <c r="DX10" s="660"/>
      <c r="DY10" s="660"/>
      <c r="DZ10" s="660"/>
      <c r="EA10" s="660"/>
      <c r="EB10" s="660"/>
      <c r="EC10" s="669"/>
    </row>
    <row r="11" spans="2:143" ht="11.25" customHeight="1" x14ac:dyDescent="0.2">
      <c r="B11" s="656" t="s">
        <v>255</v>
      </c>
      <c r="C11" s="657"/>
      <c r="D11" s="657"/>
      <c r="E11" s="657"/>
      <c r="F11" s="657"/>
      <c r="G11" s="657"/>
      <c r="H11" s="657"/>
      <c r="I11" s="657"/>
      <c r="J11" s="657"/>
      <c r="K11" s="657"/>
      <c r="L11" s="657"/>
      <c r="M11" s="657"/>
      <c r="N11" s="657"/>
      <c r="O11" s="657"/>
      <c r="P11" s="657"/>
      <c r="Q11" s="658"/>
      <c r="R11" s="659">
        <v>157394</v>
      </c>
      <c r="S11" s="660"/>
      <c r="T11" s="660"/>
      <c r="U11" s="660"/>
      <c r="V11" s="660"/>
      <c r="W11" s="660"/>
      <c r="X11" s="660"/>
      <c r="Y11" s="661"/>
      <c r="Z11" s="664">
        <v>2.4</v>
      </c>
      <c r="AA11" s="665"/>
      <c r="AB11" s="665"/>
      <c r="AC11" s="671"/>
      <c r="AD11" s="668">
        <v>157394</v>
      </c>
      <c r="AE11" s="660"/>
      <c r="AF11" s="660"/>
      <c r="AG11" s="660"/>
      <c r="AH11" s="660"/>
      <c r="AI11" s="660"/>
      <c r="AJ11" s="660"/>
      <c r="AK11" s="661"/>
      <c r="AL11" s="664">
        <v>5</v>
      </c>
      <c r="AM11" s="665"/>
      <c r="AN11" s="665"/>
      <c r="AO11" s="666"/>
      <c r="AP11" s="656" t="s">
        <v>256</v>
      </c>
      <c r="AQ11" s="657"/>
      <c r="AR11" s="657"/>
      <c r="AS11" s="657"/>
      <c r="AT11" s="657"/>
      <c r="AU11" s="657"/>
      <c r="AV11" s="657"/>
      <c r="AW11" s="657"/>
      <c r="AX11" s="657"/>
      <c r="AY11" s="657"/>
      <c r="AZ11" s="657"/>
      <c r="BA11" s="657"/>
      <c r="BB11" s="657"/>
      <c r="BC11" s="657"/>
      <c r="BD11" s="657"/>
      <c r="BE11" s="657"/>
      <c r="BF11" s="658"/>
      <c r="BG11" s="659">
        <v>11712</v>
      </c>
      <c r="BH11" s="660"/>
      <c r="BI11" s="660"/>
      <c r="BJ11" s="660"/>
      <c r="BK11" s="660"/>
      <c r="BL11" s="660"/>
      <c r="BM11" s="660"/>
      <c r="BN11" s="661"/>
      <c r="BO11" s="662">
        <v>2</v>
      </c>
      <c r="BP11" s="662"/>
      <c r="BQ11" s="662"/>
      <c r="BR11" s="662"/>
      <c r="BS11" s="663">
        <v>3346</v>
      </c>
      <c r="BT11" s="663"/>
      <c r="BU11" s="663"/>
      <c r="BV11" s="663"/>
      <c r="BW11" s="663"/>
      <c r="BX11" s="663"/>
      <c r="BY11" s="663"/>
      <c r="BZ11" s="663"/>
      <c r="CA11" s="663"/>
      <c r="CB11" s="667"/>
      <c r="CD11" s="656" t="s">
        <v>257</v>
      </c>
      <c r="CE11" s="657"/>
      <c r="CF11" s="657"/>
      <c r="CG11" s="657"/>
      <c r="CH11" s="657"/>
      <c r="CI11" s="657"/>
      <c r="CJ11" s="657"/>
      <c r="CK11" s="657"/>
      <c r="CL11" s="657"/>
      <c r="CM11" s="657"/>
      <c r="CN11" s="657"/>
      <c r="CO11" s="657"/>
      <c r="CP11" s="657"/>
      <c r="CQ11" s="658"/>
      <c r="CR11" s="659">
        <v>246527</v>
      </c>
      <c r="CS11" s="660"/>
      <c r="CT11" s="660"/>
      <c r="CU11" s="660"/>
      <c r="CV11" s="660"/>
      <c r="CW11" s="660"/>
      <c r="CX11" s="660"/>
      <c r="CY11" s="661"/>
      <c r="CZ11" s="662">
        <v>4</v>
      </c>
      <c r="DA11" s="662"/>
      <c r="DB11" s="662"/>
      <c r="DC11" s="662"/>
      <c r="DD11" s="668">
        <v>4321</v>
      </c>
      <c r="DE11" s="660"/>
      <c r="DF11" s="660"/>
      <c r="DG11" s="660"/>
      <c r="DH11" s="660"/>
      <c r="DI11" s="660"/>
      <c r="DJ11" s="660"/>
      <c r="DK11" s="660"/>
      <c r="DL11" s="660"/>
      <c r="DM11" s="660"/>
      <c r="DN11" s="660"/>
      <c r="DO11" s="660"/>
      <c r="DP11" s="661"/>
      <c r="DQ11" s="668">
        <v>157278</v>
      </c>
      <c r="DR11" s="660"/>
      <c r="DS11" s="660"/>
      <c r="DT11" s="660"/>
      <c r="DU11" s="660"/>
      <c r="DV11" s="660"/>
      <c r="DW11" s="660"/>
      <c r="DX11" s="660"/>
      <c r="DY11" s="660"/>
      <c r="DZ11" s="660"/>
      <c r="EA11" s="660"/>
      <c r="EB11" s="660"/>
      <c r="EC11" s="669"/>
    </row>
    <row r="12" spans="2:143" ht="11.25" customHeight="1" x14ac:dyDescent="0.2">
      <c r="B12" s="656" t="s">
        <v>258</v>
      </c>
      <c r="C12" s="657"/>
      <c r="D12" s="657"/>
      <c r="E12" s="657"/>
      <c r="F12" s="657"/>
      <c r="G12" s="657"/>
      <c r="H12" s="657"/>
      <c r="I12" s="657"/>
      <c r="J12" s="657"/>
      <c r="K12" s="657"/>
      <c r="L12" s="657"/>
      <c r="M12" s="657"/>
      <c r="N12" s="657"/>
      <c r="O12" s="657"/>
      <c r="P12" s="657"/>
      <c r="Q12" s="658"/>
      <c r="R12" s="659">
        <v>6160</v>
      </c>
      <c r="S12" s="660"/>
      <c r="T12" s="660"/>
      <c r="U12" s="660"/>
      <c r="V12" s="660"/>
      <c r="W12" s="660"/>
      <c r="X12" s="660"/>
      <c r="Y12" s="661"/>
      <c r="Z12" s="662">
        <v>0.1</v>
      </c>
      <c r="AA12" s="662"/>
      <c r="AB12" s="662"/>
      <c r="AC12" s="662"/>
      <c r="AD12" s="663">
        <v>6160</v>
      </c>
      <c r="AE12" s="663"/>
      <c r="AF12" s="663"/>
      <c r="AG12" s="663"/>
      <c r="AH12" s="663"/>
      <c r="AI12" s="663"/>
      <c r="AJ12" s="663"/>
      <c r="AK12" s="663"/>
      <c r="AL12" s="664">
        <v>0.2</v>
      </c>
      <c r="AM12" s="665"/>
      <c r="AN12" s="665"/>
      <c r="AO12" s="666"/>
      <c r="AP12" s="656" t="s">
        <v>259</v>
      </c>
      <c r="AQ12" s="657"/>
      <c r="AR12" s="657"/>
      <c r="AS12" s="657"/>
      <c r="AT12" s="657"/>
      <c r="AU12" s="657"/>
      <c r="AV12" s="657"/>
      <c r="AW12" s="657"/>
      <c r="AX12" s="657"/>
      <c r="AY12" s="657"/>
      <c r="AZ12" s="657"/>
      <c r="BA12" s="657"/>
      <c r="BB12" s="657"/>
      <c r="BC12" s="657"/>
      <c r="BD12" s="657"/>
      <c r="BE12" s="657"/>
      <c r="BF12" s="658"/>
      <c r="BG12" s="659">
        <v>296161</v>
      </c>
      <c r="BH12" s="660"/>
      <c r="BI12" s="660"/>
      <c r="BJ12" s="660"/>
      <c r="BK12" s="660"/>
      <c r="BL12" s="660"/>
      <c r="BM12" s="660"/>
      <c r="BN12" s="661"/>
      <c r="BO12" s="662">
        <v>50.1</v>
      </c>
      <c r="BP12" s="662"/>
      <c r="BQ12" s="662"/>
      <c r="BR12" s="662"/>
      <c r="BS12" s="663" t="s">
        <v>247</v>
      </c>
      <c r="BT12" s="663"/>
      <c r="BU12" s="663"/>
      <c r="BV12" s="663"/>
      <c r="BW12" s="663"/>
      <c r="BX12" s="663"/>
      <c r="BY12" s="663"/>
      <c r="BZ12" s="663"/>
      <c r="CA12" s="663"/>
      <c r="CB12" s="667"/>
      <c r="CD12" s="656" t="s">
        <v>260</v>
      </c>
      <c r="CE12" s="657"/>
      <c r="CF12" s="657"/>
      <c r="CG12" s="657"/>
      <c r="CH12" s="657"/>
      <c r="CI12" s="657"/>
      <c r="CJ12" s="657"/>
      <c r="CK12" s="657"/>
      <c r="CL12" s="657"/>
      <c r="CM12" s="657"/>
      <c r="CN12" s="657"/>
      <c r="CO12" s="657"/>
      <c r="CP12" s="657"/>
      <c r="CQ12" s="658"/>
      <c r="CR12" s="659">
        <v>88827</v>
      </c>
      <c r="CS12" s="660"/>
      <c r="CT12" s="660"/>
      <c r="CU12" s="660"/>
      <c r="CV12" s="660"/>
      <c r="CW12" s="660"/>
      <c r="CX12" s="660"/>
      <c r="CY12" s="661"/>
      <c r="CZ12" s="662">
        <v>1.5</v>
      </c>
      <c r="DA12" s="662"/>
      <c r="DB12" s="662"/>
      <c r="DC12" s="662"/>
      <c r="DD12" s="668">
        <v>1329</v>
      </c>
      <c r="DE12" s="660"/>
      <c r="DF12" s="660"/>
      <c r="DG12" s="660"/>
      <c r="DH12" s="660"/>
      <c r="DI12" s="660"/>
      <c r="DJ12" s="660"/>
      <c r="DK12" s="660"/>
      <c r="DL12" s="660"/>
      <c r="DM12" s="660"/>
      <c r="DN12" s="660"/>
      <c r="DO12" s="660"/>
      <c r="DP12" s="661"/>
      <c r="DQ12" s="668">
        <v>54436</v>
      </c>
      <c r="DR12" s="660"/>
      <c r="DS12" s="660"/>
      <c r="DT12" s="660"/>
      <c r="DU12" s="660"/>
      <c r="DV12" s="660"/>
      <c r="DW12" s="660"/>
      <c r="DX12" s="660"/>
      <c r="DY12" s="660"/>
      <c r="DZ12" s="660"/>
      <c r="EA12" s="660"/>
      <c r="EB12" s="660"/>
      <c r="EC12" s="669"/>
    </row>
    <row r="13" spans="2:143" ht="11.25" customHeight="1" x14ac:dyDescent="0.2">
      <c r="B13" s="656" t="s">
        <v>261</v>
      </c>
      <c r="C13" s="657"/>
      <c r="D13" s="657"/>
      <c r="E13" s="657"/>
      <c r="F13" s="657"/>
      <c r="G13" s="657"/>
      <c r="H13" s="657"/>
      <c r="I13" s="657"/>
      <c r="J13" s="657"/>
      <c r="K13" s="657"/>
      <c r="L13" s="657"/>
      <c r="M13" s="657"/>
      <c r="N13" s="657"/>
      <c r="O13" s="657"/>
      <c r="P13" s="657"/>
      <c r="Q13" s="658"/>
      <c r="R13" s="659" t="s">
        <v>184</v>
      </c>
      <c r="S13" s="660"/>
      <c r="T13" s="660"/>
      <c r="U13" s="660"/>
      <c r="V13" s="660"/>
      <c r="W13" s="660"/>
      <c r="X13" s="660"/>
      <c r="Y13" s="661"/>
      <c r="Z13" s="662" t="s">
        <v>247</v>
      </c>
      <c r="AA13" s="662"/>
      <c r="AB13" s="662"/>
      <c r="AC13" s="662"/>
      <c r="AD13" s="663" t="s">
        <v>131</v>
      </c>
      <c r="AE13" s="663"/>
      <c r="AF13" s="663"/>
      <c r="AG13" s="663"/>
      <c r="AH13" s="663"/>
      <c r="AI13" s="663"/>
      <c r="AJ13" s="663"/>
      <c r="AK13" s="663"/>
      <c r="AL13" s="664" t="s">
        <v>131</v>
      </c>
      <c r="AM13" s="665"/>
      <c r="AN13" s="665"/>
      <c r="AO13" s="666"/>
      <c r="AP13" s="656" t="s">
        <v>262</v>
      </c>
      <c r="AQ13" s="657"/>
      <c r="AR13" s="657"/>
      <c r="AS13" s="657"/>
      <c r="AT13" s="657"/>
      <c r="AU13" s="657"/>
      <c r="AV13" s="657"/>
      <c r="AW13" s="657"/>
      <c r="AX13" s="657"/>
      <c r="AY13" s="657"/>
      <c r="AZ13" s="657"/>
      <c r="BA13" s="657"/>
      <c r="BB13" s="657"/>
      <c r="BC13" s="657"/>
      <c r="BD13" s="657"/>
      <c r="BE13" s="657"/>
      <c r="BF13" s="658"/>
      <c r="BG13" s="659">
        <v>293484</v>
      </c>
      <c r="BH13" s="660"/>
      <c r="BI13" s="660"/>
      <c r="BJ13" s="660"/>
      <c r="BK13" s="660"/>
      <c r="BL13" s="660"/>
      <c r="BM13" s="660"/>
      <c r="BN13" s="661"/>
      <c r="BO13" s="662">
        <v>49.7</v>
      </c>
      <c r="BP13" s="662"/>
      <c r="BQ13" s="662"/>
      <c r="BR13" s="662"/>
      <c r="BS13" s="663" t="s">
        <v>184</v>
      </c>
      <c r="BT13" s="663"/>
      <c r="BU13" s="663"/>
      <c r="BV13" s="663"/>
      <c r="BW13" s="663"/>
      <c r="BX13" s="663"/>
      <c r="BY13" s="663"/>
      <c r="BZ13" s="663"/>
      <c r="CA13" s="663"/>
      <c r="CB13" s="667"/>
      <c r="CD13" s="656" t="s">
        <v>263</v>
      </c>
      <c r="CE13" s="657"/>
      <c r="CF13" s="657"/>
      <c r="CG13" s="657"/>
      <c r="CH13" s="657"/>
      <c r="CI13" s="657"/>
      <c r="CJ13" s="657"/>
      <c r="CK13" s="657"/>
      <c r="CL13" s="657"/>
      <c r="CM13" s="657"/>
      <c r="CN13" s="657"/>
      <c r="CO13" s="657"/>
      <c r="CP13" s="657"/>
      <c r="CQ13" s="658"/>
      <c r="CR13" s="659">
        <v>653924</v>
      </c>
      <c r="CS13" s="660"/>
      <c r="CT13" s="660"/>
      <c r="CU13" s="660"/>
      <c r="CV13" s="660"/>
      <c r="CW13" s="660"/>
      <c r="CX13" s="660"/>
      <c r="CY13" s="661"/>
      <c r="CZ13" s="662">
        <v>10.7</v>
      </c>
      <c r="DA13" s="662"/>
      <c r="DB13" s="662"/>
      <c r="DC13" s="662"/>
      <c r="DD13" s="668">
        <v>198582</v>
      </c>
      <c r="DE13" s="660"/>
      <c r="DF13" s="660"/>
      <c r="DG13" s="660"/>
      <c r="DH13" s="660"/>
      <c r="DI13" s="660"/>
      <c r="DJ13" s="660"/>
      <c r="DK13" s="660"/>
      <c r="DL13" s="660"/>
      <c r="DM13" s="660"/>
      <c r="DN13" s="660"/>
      <c r="DO13" s="660"/>
      <c r="DP13" s="661"/>
      <c r="DQ13" s="668">
        <v>326077</v>
      </c>
      <c r="DR13" s="660"/>
      <c r="DS13" s="660"/>
      <c r="DT13" s="660"/>
      <c r="DU13" s="660"/>
      <c r="DV13" s="660"/>
      <c r="DW13" s="660"/>
      <c r="DX13" s="660"/>
      <c r="DY13" s="660"/>
      <c r="DZ13" s="660"/>
      <c r="EA13" s="660"/>
      <c r="EB13" s="660"/>
      <c r="EC13" s="669"/>
    </row>
    <row r="14" spans="2:143" ht="11.25" customHeight="1" x14ac:dyDescent="0.2">
      <c r="B14" s="656" t="s">
        <v>264</v>
      </c>
      <c r="C14" s="657"/>
      <c r="D14" s="657"/>
      <c r="E14" s="657"/>
      <c r="F14" s="657"/>
      <c r="G14" s="657"/>
      <c r="H14" s="657"/>
      <c r="I14" s="657"/>
      <c r="J14" s="657"/>
      <c r="K14" s="657"/>
      <c r="L14" s="657"/>
      <c r="M14" s="657"/>
      <c r="N14" s="657"/>
      <c r="O14" s="657"/>
      <c r="P14" s="657"/>
      <c r="Q14" s="658"/>
      <c r="R14" s="659">
        <v>59</v>
      </c>
      <c r="S14" s="660"/>
      <c r="T14" s="660"/>
      <c r="U14" s="660"/>
      <c r="V14" s="660"/>
      <c r="W14" s="660"/>
      <c r="X14" s="660"/>
      <c r="Y14" s="661"/>
      <c r="Z14" s="662">
        <v>0</v>
      </c>
      <c r="AA14" s="662"/>
      <c r="AB14" s="662"/>
      <c r="AC14" s="662"/>
      <c r="AD14" s="663">
        <v>59</v>
      </c>
      <c r="AE14" s="663"/>
      <c r="AF14" s="663"/>
      <c r="AG14" s="663"/>
      <c r="AH14" s="663"/>
      <c r="AI14" s="663"/>
      <c r="AJ14" s="663"/>
      <c r="AK14" s="663"/>
      <c r="AL14" s="664">
        <v>0</v>
      </c>
      <c r="AM14" s="665"/>
      <c r="AN14" s="665"/>
      <c r="AO14" s="666"/>
      <c r="AP14" s="656" t="s">
        <v>265</v>
      </c>
      <c r="AQ14" s="657"/>
      <c r="AR14" s="657"/>
      <c r="AS14" s="657"/>
      <c r="AT14" s="657"/>
      <c r="AU14" s="657"/>
      <c r="AV14" s="657"/>
      <c r="AW14" s="657"/>
      <c r="AX14" s="657"/>
      <c r="AY14" s="657"/>
      <c r="AZ14" s="657"/>
      <c r="BA14" s="657"/>
      <c r="BB14" s="657"/>
      <c r="BC14" s="657"/>
      <c r="BD14" s="657"/>
      <c r="BE14" s="657"/>
      <c r="BF14" s="658"/>
      <c r="BG14" s="659">
        <v>29829</v>
      </c>
      <c r="BH14" s="660"/>
      <c r="BI14" s="660"/>
      <c r="BJ14" s="660"/>
      <c r="BK14" s="660"/>
      <c r="BL14" s="660"/>
      <c r="BM14" s="660"/>
      <c r="BN14" s="661"/>
      <c r="BO14" s="662">
        <v>5</v>
      </c>
      <c r="BP14" s="662"/>
      <c r="BQ14" s="662"/>
      <c r="BR14" s="662"/>
      <c r="BS14" s="663" t="s">
        <v>247</v>
      </c>
      <c r="BT14" s="663"/>
      <c r="BU14" s="663"/>
      <c r="BV14" s="663"/>
      <c r="BW14" s="663"/>
      <c r="BX14" s="663"/>
      <c r="BY14" s="663"/>
      <c r="BZ14" s="663"/>
      <c r="CA14" s="663"/>
      <c r="CB14" s="667"/>
      <c r="CD14" s="656" t="s">
        <v>266</v>
      </c>
      <c r="CE14" s="657"/>
      <c r="CF14" s="657"/>
      <c r="CG14" s="657"/>
      <c r="CH14" s="657"/>
      <c r="CI14" s="657"/>
      <c r="CJ14" s="657"/>
      <c r="CK14" s="657"/>
      <c r="CL14" s="657"/>
      <c r="CM14" s="657"/>
      <c r="CN14" s="657"/>
      <c r="CO14" s="657"/>
      <c r="CP14" s="657"/>
      <c r="CQ14" s="658"/>
      <c r="CR14" s="659">
        <v>223439</v>
      </c>
      <c r="CS14" s="660"/>
      <c r="CT14" s="660"/>
      <c r="CU14" s="660"/>
      <c r="CV14" s="660"/>
      <c r="CW14" s="660"/>
      <c r="CX14" s="660"/>
      <c r="CY14" s="661"/>
      <c r="CZ14" s="662">
        <v>3.7</v>
      </c>
      <c r="DA14" s="662"/>
      <c r="DB14" s="662"/>
      <c r="DC14" s="662"/>
      <c r="DD14" s="668">
        <v>6451</v>
      </c>
      <c r="DE14" s="660"/>
      <c r="DF14" s="660"/>
      <c r="DG14" s="660"/>
      <c r="DH14" s="660"/>
      <c r="DI14" s="660"/>
      <c r="DJ14" s="660"/>
      <c r="DK14" s="660"/>
      <c r="DL14" s="660"/>
      <c r="DM14" s="660"/>
      <c r="DN14" s="660"/>
      <c r="DO14" s="660"/>
      <c r="DP14" s="661"/>
      <c r="DQ14" s="668">
        <v>213273</v>
      </c>
      <c r="DR14" s="660"/>
      <c r="DS14" s="660"/>
      <c r="DT14" s="660"/>
      <c r="DU14" s="660"/>
      <c r="DV14" s="660"/>
      <c r="DW14" s="660"/>
      <c r="DX14" s="660"/>
      <c r="DY14" s="660"/>
      <c r="DZ14" s="660"/>
      <c r="EA14" s="660"/>
      <c r="EB14" s="660"/>
      <c r="EC14" s="669"/>
    </row>
    <row r="15" spans="2:143" ht="11.25" customHeight="1" x14ac:dyDescent="0.2">
      <c r="B15" s="656" t="s">
        <v>267</v>
      </c>
      <c r="C15" s="657"/>
      <c r="D15" s="657"/>
      <c r="E15" s="657"/>
      <c r="F15" s="657"/>
      <c r="G15" s="657"/>
      <c r="H15" s="657"/>
      <c r="I15" s="657"/>
      <c r="J15" s="657"/>
      <c r="K15" s="657"/>
      <c r="L15" s="657"/>
      <c r="M15" s="657"/>
      <c r="N15" s="657"/>
      <c r="O15" s="657"/>
      <c r="P15" s="657"/>
      <c r="Q15" s="658"/>
      <c r="R15" s="659" t="s">
        <v>247</v>
      </c>
      <c r="S15" s="660"/>
      <c r="T15" s="660"/>
      <c r="U15" s="660"/>
      <c r="V15" s="660"/>
      <c r="W15" s="660"/>
      <c r="X15" s="660"/>
      <c r="Y15" s="661"/>
      <c r="Z15" s="662" t="s">
        <v>247</v>
      </c>
      <c r="AA15" s="662"/>
      <c r="AB15" s="662"/>
      <c r="AC15" s="662"/>
      <c r="AD15" s="663" t="s">
        <v>247</v>
      </c>
      <c r="AE15" s="663"/>
      <c r="AF15" s="663"/>
      <c r="AG15" s="663"/>
      <c r="AH15" s="663"/>
      <c r="AI15" s="663"/>
      <c r="AJ15" s="663"/>
      <c r="AK15" s="663"/>
      <c r="AL15" s="664" t="s">
        <v>247</v>
      </c>
      <c r="AM15" s="665"/>
      <c r="AN15" s="665"/>
      <c r="AO15" s="666"/>
      <c r="AP15" s="656" t="s">
        <v>268</v>
      </c>
      <c r="AQ15" s="657"/>
      <c r="AR15" s="657"/>
      <c r="AS15" s="657"/>
      <c r="AT15" s="657"/>
      <c r="AU15" s="657"/>
      <c r="AV15" s="657"/>
      <c r="AW15" s="657"/>
      <c r="AX15" s="657"/>
      <c r="AY15" s="657"/>
      <c r="AZ15" s="657"/>
      <c r="BA15" s="657"/>
      <c r="BB15" s="657"/>
      <c r="BC15" s="657"/>
      <c r="BD15" s="657"/>
      <c r="BE15" s="657"/>
      <c r="BF15" s="658"/>
      <c r="BG15" s="659">
        <v>2600</v>
      </c>
      <c r="BH15" s="660"/>
      <c r="BI15" s="660"/>
      <c r="BJ15" s="660"/>
      <c r="BK15" s="660"/>
      <c r="BL15" s="660"/>
      <c r="BM15" s="660"/>
      <c r="BN15" s="661"/>
      <c r="BO15" s="662">
        <v>0.4</v>
      </c>
      <c r="BP15" s="662"/>
      <c r="BQ15" s="662"/>
      <c r="BR15" s="662"/>
      <c r="BS15" s="663" t="s">
        <v>247</v>
      </c>
      <c r="BT15" s="663"/>
      <c r="BU15" s="663"/>
      <c r="BV15" s="663"/>
      <c r="BW15" s="663"/>
      <c r="BX15" s="663"/>
      <c r="BY15" s="663"/>
      <c r="BZ15" s="663"/>
      <c r="CA15" s="663"/>
      <c r="CB15" s="667"/>
      <c r="CD15" s="656" t="s">
        <v>269</v>
      </c>
      <c r="CE15" s="657"/>
      <c r="CF15" s="657"/>
      <c r="CG15" s="657"/>
      <c r="CH15" s="657"/>
      <c r="CI15" s="657"/>
      <c r="CJ15" s="657"/>
      <c r="CK15" s="657"/>
      <c r="CL15" s="657"/>
      <c r="CM15" s="657"/>
      <c r="CN15" s="657"/>
      <c r="CO15" s="657"/>
      <c r="CP15" s="657"/>
      <c r="CQ15" s="658"/>
      <c r="CR15" s="659">
        <v>576954</v>
      </c>
      <c r="CS15" s="660"/>
      <c r="CT15" s="660"/>
      <c r="CU15" s="660"/>
      <c r="CV15" s="660"/>
      <c r="CW15" s="660"/>
      <c r="CX15" s="660"/>
      <c r="CY15" s="661"/>
      <c r="CZ15" s="662">
        <v>9.5</v>
      </c>
      <c r="DA15" s="662"/>
      <c r="DB15" s="662"/>
      <c r="DC15" s="662"/>
      <c r="DD15" s="668">
        <v>60220</v>
      </c>
      <c r="DE15" s="660"/>
      <c r="DF15" s="660"/>
      <c r="DG15" s="660"/>
      <c r="DH15" s="660"/>
      <c r="DI15" s="660"/>
      <c r="DJ15" s="660"/>
      <c r="DK15" s="660"/>
      <c r="DL15" s="660"/>
      <c r="DM15" s="660"/>
      <c r="DN15" s="660"/>
      <c r="DO15" s="660"/>
      <c r="DP15" s="661"/>
      <c r="DQ15" s="668">
        <v>403823</v>
      </c>
      <c r="DR15" s="660"/>
      <c r="DS15" s="660"/>
      <c r="DT15" s="660"/>
      <c r="DU15" s="660"/>
      <c r="DV15" s="660"/>
      <c r="DW15" s="660"/>
      <c r="DX15" s="660"/>
      <c r="DY15" s="660"/>
      <c r="DZ15" s="660"/>
      <c r="EA15" s="660"/>
      <c r="EB15" s="660"/>
      <c r="EC15" s="669"/>
    </row>
    <row r="16" spans="2:143" ht="11.25" customHeight="1" x14ac:dyDescent="0.2">
      <c r="B16" s="656" t="s">
        <v>270</v>
      </c>
      <c r="C16" s="657"/>
      <c r="D16" s="657"/>
      <c r="E16" s="657"/>
      <c r="F16" s="657"/>
      <c r="G16" s="657"/>
      <c r="H16" s="657"/>
      <c r="I16" s="657"/>
      <c r="J16" s="657"/>
      <c r="K16" s="657"/>
      <c r="L16" s="657"/>
      <c r="M16" s="657"/>
      <c r="N16" s="657"/>
      <c r="O16" s="657"/>
      <c r="P16" s="657"/>
      <c r="Q16" s="658"/>
      <c r="R16" s="659">
        <v>3461</v>
      </c>
      <c r="S16" s="660"/>
      <c r="T16" s="660"/>
      <c r="U16" s="660"/>
      <c r="V16" s="660"/>
      <c r="W16" s="660"/>
      <c r="X16" s="660"/>
      <c r="Y16" s="661"/>
      <c r="Z16" s="662">
        <v>0.1</v>
      </c>
      <c r="AA16" s="662"/>
      <c r="AB16" s="662"/>
      <c r="AC16" s="662"/>
      <c r="AD16" s="663">
        <v>3461</v>
      </c>
      <c r="AE16" s="663"/>
      <c r="AF16" s="663"/>
      <c r="AG16" s="663"/>
      <c r="AH16" s="663"/>
      <c r="AI16" s="663"/>
      <c r="AJ16" s="663"/>
      <c r="AK16" s="663"/>
      <c r="AL16" s="664">
        <v>0.1</v>
      </c>
      <c r="AM16" s="665"/>
      <c r="AN16" s="665"/>
      <c r="AO16" s="666"/>
      <c r="AP16" s="656" t="s">
        <v>271</v>
      </c>
      <c r="AQ16" s="657"/>
      <c r="AR16" s="657"/>
      <c r="AS16" s="657"/>
      <c r="AT16" s="657"/>
      <c r="AU16" s="657"/>
      <c r="AV16" s="657"/>
      <c r="AW16" s="657"/>
      <c r="AX16" s="657"/>
      <c r="AY16" s="657"/>
      <c r="AZ16" s="657"/>
      <c r="BA16" s="657"/>
      <c r="BB16" s="657"/>
      <c r="BC16" s="657"/>
      <c r="BD16" s="657"/>
      <c r="BE16" s="657"/>
      <c r="BF16" s="658"/>
      <c r="BG16" s="659">
        <v>329</v>
      </c>
      <c r="BH16" s="660"/>
      <c r="BI16" s="660"/>
      <c r="BJ16" s="660"/>
      <c r="BK16" s="660"/>
      <c r="BL16" s="660"/>
      <c r="BM16" s="660"/>
      <c r="BN16" s="661"/>
      <c r="BO16" s="662">
        <v>0.1</v>
      </c>
      <c r="BP16" s="662"/>
      <c r="BQ16" s="662"/>
      <c r="BR16" s="662"/>
      <c r="BS16" s="663" t="s">
        <v>247</v>
      </c>
      <c r="BT16" s="663"/>
      <c r="BU16" s="663"/>
      <c r="BV16" s="663"/>
      <c r="BW16" s="663"/>
      <c r="BX16" s="663"/>
      <c r="BY16" s="663"/>
      <c r="BZ16" s="663"/>
      <c r="CA16" s="663"/>
      <c r="CB16" s="667"/>
      <c r="CD16" s="656" t="s">
        <v>272</v>
      </c>
      <c r="CE16" s="657"/>
      <c r="CF16" s="657"/>
      <c r="CG16" s="657"/>
      <c r="CH16" s="657"/>
      <c r="CI16" s="657"/>
      <c r="CJ16" s="657"/>
      <c r="CK16" s="657"/>
      <c r="CL16" s="657"/>
      <c r="CM16" s="657"/>
      <c r="CN16" s="657"/>
      <c r="CO16" s="657"/>
      <c r="CP16" s="657"/>
      <c r="CQ16" s="658"/>
      <c r="CR16" s="659">
        <v>2874</v>
      </c>
      <c r="CS16" s="660"/>
      <c r="CT16" s="660"/>
      <c r="CU16" s="660"/>
      <c r="CV16" s="660"/>
      <c r="CW16" s="660"/>
      <c r="CX16" s="660"/>
      <c r="CY16" s="661"/>
      <c r="CZ16" s="662">
        <v>0</v>
      </c>
      <c r="DA16" s="662"/>
      <c r="DB16" s="662"/>
      <c r="DC16" s="662"/>
      <c r="DD16" s="668" t="s">
        <v>247</v>
      </c>
      <c r="DE16" s="660"/>
      <c r="DF16" s="660"/>
      <c r="DG16" s="660"/>
      <c r="DH16" s="660"/>
      <c r="DI16" s="660"/>
      <c r="DJ16" s="660"/>
      <c r="DK16" s="660"/>
      <c r="DL16" s="660"/>
      <c r="DM16" s="660"/>
      <c r="DN16" s="660"/>
      <c r="DO16" s="660"/>
      <c r="DP16" s="661"/>
      <c r="DQ16" s="668">
        <v>1677</v>
      </c>
      <c r="DR16" s="660"/>
      <c r="DS16" s="660"/>
      <c r="DT16" s="660"/>
      <c r="DU16" s="660"/>
      <c r="DV16" s="660"/>
      <c r="DW16" s="660"/>
      <c r="DX16" s="660"/>
      <c r="DY16" s="660"/>
      <c r="DZ16" s="660"/>
      <c r="EA16" s="660"/>
      <c r="EB16" s="660"/>
      <c r="EC16" s="669"/>
    </row>
    <row r="17" spans="2:133" ht="11.25" customHeight="1" x14ac:dyDescent="0.2">
      <c r="B17" s="656" t="s">
        <v>273</v>
      </c>
      <c r="C17" s="657"/>
      <c r="D17" s="657"/>
      <c r="E17" s="657"/>
      <c r="F17" s="657"/>
      <c r="G17" s="657"/>
      <c r="H17" s="657"/>
      <c r="I17" s="657"/>
      <c r="J17" s="657"/>
      <c r="K17" s="657"/>
      <c r="L17" s="657"/>
      <c r="M17" s="657"/>
      <c r="N17" s="657"/>
      <c r="O17" s="657"/>
      <c r="P17" s="657"/>
      <c r="Q17" s="658"/>
      <c r="R17" s="659">
        <v>6626</v>
      </c>
      <c r="S17" s="660"/>
      <c r="T17" s="660"/>
      <c r="U17" s="660"/>
      <c r="V17" s="660"/>
      <c r="W17" s="660"/>
      <c r="X17" s="660"/>
      <c r="Y17" s="661"/>
      <c r="Z17" s="662">
        <v>0.1</v>
      </c>
      <c r="AA17" s="662"/>
      <c r="AB17" s="662"/>
      <c r="AC17" s="662"/>
      <c r="AD17" s="663">
        <v>6626</v>
      </c>
      <c r="AE17" s="663"/>
      <c r="AF17" s="663"/>
      <c r="AG17" s="663"/>
      <c r="AH17" s="663"/>
      <c r="AI17" s="663"/>
      <c r="AJ17" s="663"/>
      <c r="AK17" s="663"/>
      <c r="AL17" s="664">
        <v>0.2</v>
      </c>
      <c r="AM17" s="665"/>
      <c r="AN17" s="665"/>
      <c r="AO17" s="666"/>
      <c r="AP17" s="656" t="s">
        <v>274</v>
      </c>
      <c r="AQ17" s="657"/>
      <c r="AR17" s="657"/>
      <c r="AS17" s="657"/>
      <c r="AT17" s="657"/>
      <c r="AU17" s="657"/>
      <c r="AV17" s="657"/>
      <c r="AW17" s="657"/>
      <c r="AX17" s="657"/>
      <c r="AY17" s="657"/>
      <c r="AZ17" s="657"/>
      <c r="BA17" s="657"/>
      <c r="BB17" s="657"/>
      <c r="BC17" s="657"/>
      <c r="BD17" s="657"/>
      <c r="BE17" s="657"/>
      <c r="BF17" s="658"/>
      <c r="BG17" s="659" t="s">
        <v>247</v>
      </c>
      <c r="BH17" s="660"/>
      <c r="BI17" s="660"/>
      <c r="BJ17" s="660"/>
      <c r="BK17" s="660"/>
      <c r="BL17" s="660"/>
      <c r="BM17" s="660"/>
      <c r="BN17" s="661"/>
      <c r="BO17" s="662" t="s">
        <v>247</v>
      </c>
      <c r="BP17" s="662"/>
      <c r="BQ17" s="662"/>
      <c r="BR17" s="662"/>
      <c r="BS17" s="663" t="s">
        <v>131</v>
      </c>
      <c r="BT17" s="663"/>
      <c r="BU17" s="663"/>
      <c r="BV17" s="663"/>
      <c r="BW17" s="663"/>
      <c r="BX17" s="663"/>
      <c r="BY17" s="663"/>
      <c r="BZ17" s="663"/>
      <c r="CA17" s="663"/>
      <c r="CB17" s="667"/>
      <c r="CD17" s="656" t="s">
        <v>275</v>
      </c>
      <c r="CE17" s="657"/>
      <c r="CF17" s="657"/>
      <c r="CG17" s="657"/>
      <c r="CH17" s="657"/>
      <c r="CI17" s="657"/>
      <c r="CJ17" s="657"/>
      <c r="CK17" s="657"/>
      <c r="CL17" s="657"/>
      <c r="CM17" s="657"/>
      <c r="CN17" s="657"/>
      <c r="CO17" s="657"/>
      <c r="CP17" s="657"/>
      <c r="CQ17" s="658"/>
      <c r="CR17" s="659">
        <v>788665</v>
      </c>
      <c r="CS17" s="660"/>
      <c r="CT17" s="660"/>
      <c r="CU17" s="660"/>
      <c r="CV17" s="660"/>
      <c r="CW17" s="660"/>
      <c r="CX17" s="660"/>
      <c r="CY17" s="661"/>
      <c r="CZ17" s="662">
        <v>12.9</v>
      </c>
      <c r="DA17" s="662"/>
      <c r="DB17" s="662"/>
      <c r="DC17" s="662"/>
      <c r="DD17" s="668" t="s">
        <v>247</v>
      </c>
      <c r="DE17" s="660"/>
      <c r="DF17" s="660"/>
      <c r="DG17" s="660"/>
      <c r="DH17" s="660"/>
      <c r="DI17" s="660"/>
      <c r="DJ17" s="660"/>
      <c r="DK17" s="660"/>
      <c r="DL17" s="660"/>
      <c r="DM17" s="660"/>
      <c r="DN17" s="660"/>
      <c r="DO17" s="660"/>
      <c r="DP17" s="661"/>
      <c r="DQ17" s="668">
        <v>754057</v>
      </c>
      <c r="DR17" s="660"/>
      <c r="DS17" s="660"/>
      <c r="DT17" s="660"/>
      <c r="DU17" s="660"/>
      <c r="DV17" s="660"/>
      <c r="DW17" s="660"/>
      <c r="DX17" s="660"/>
      <c r="DY17" s="660"/>
      <c r="DZ17" s="660"/>
      <c r="EA17" s="660"/>
      <c r="EB17" s="660"/>
      <c r="EC17" s="669"/>
    </row>
    <row r="18" spans="2:133" ht="11.25" customHeight="1" x14ac:dyDescent="0.2">
      <c r="B18" s="656" t="s">
        <v>276</v>
      </c>
      <c r="C18" s="657"/>
      <c r="D18" s="657"/>
      <c r="E18" s="657"/>
      <c r="F18" s="657"/>
      <c r="G18" s="657"/>
      <c r="H18" s="657"/>
      <c r="I18" s="657"/>
      <c r="J18" s="657"/>
      <c r="K18" s="657"/>
      <c r="L18" s="657"/>
      <c r="M18" s="657"/>
      <c r="N18" s="657"/>
      <c r="O18" s="657"/>
      <c r="P18" s="657"/>
      <c r="Q18" s="658"/>
      <c r="R18" s="659">
        <v>2396</v>
      </c>
      <c r="S18" s="660"/>
      <c r="T18" s="660"/>
      <c r="U18" s="660"/>
      <c r="V18" s="660"/>
      <c r="W18" s="660"/>
      <c r="X18" s="660"/>
      <c r="Y18" s="661"/>
      <c r="Z18" s="662">
        <v>0</v>
      </c>
      <c r="AA18" s="662"/>
      <c r="AB18" s="662"/>
      <c r="AC18" s="662"/>
      <c r="AD18" s="663">
        <v>2396</v>
      </c>
      <c r="AE18" s="663"/>
      <c r="AF18" s="663"/>
      <c r="AG18" s="663"/>
      <c r="AH18" s="663"/>
      <c r="AI18" s="663"/>
      <c r="AJ18" s="663"/>
      <c r="AK18" s="663"/>
      <c r="AL18" s="664">
        <v>0.1</v>
      </c>
      <c r="AM18" s="665"/>
      <c r="AN18" s="665"/>
      <c r="AO18" s="666"/>
      <c r="AP18" s="656" t="s">
        <v>277</v>
      </c>
      <c r="AQ18" s="657"/>
      <c r="AR18" s="657"/>
      <c r="AS18" s="657"/>
      <c r="AT18" s="657"/>
      <c r="AU18" s="657"/>
      <c r="AV18" s="657"/>
      <c r="AW18" s="657"/>
      <c r="AX18" s="657"/>
      <c r="AY18" s="657"/>
      <c r="AZ18" s="657"/>
      <c r="BA18" s="657"/>
      <c r="BB18" s="657"/>
      <c r="BC18" s="657"/>
      <c r="BD18" s="657"/>
      <c r="BE18" s="657"/>
      <c r="BF18" s="658"/>
      <c r="BG18" s="659" t="s">
        <v>184</v>
      </c>
      <c r="BH18" s="660"/>
      <c r="BI18" s="660"/>
      <c r="BJ18" s="660"/>
      <c r="BK18" s="660"/>
      <c r="BL18" s="660"/>
      <c r="BM18" s="660"/>
      <c r="BN18" s="661"/>
      <c r="BO18" s="662" t="s">
        <v>247</v>
      </c>
      <c r="BP18" s="662"/>
      <c r="BQ18" s="662"/>
      <c r="BR18" s="662"/>
      <c r="BS18" s="663" t="s">
        <v>131</v>
      </c>
      <c r="BT18" s="663"/>
      <c r="BU18" s="663"/>
      <c r="BV18" s="663"/>
      <c r="BW18" s="663"/>
      <c r="BX18" s="663"/>
      <c r="BY18" s="663"/>
      <c r="BZ18" s="663"/>
      <c r="CA18" s="663"/>
      <c r="CB18" s="667"/>
      <c r="CD18" s="656" t="s">
        <v>278</v>
      </c>
      <c r="CE18" s="657"/>
      <c r="CF18" s="657"/>
      <c r="CG18" s="657"/>
      <c r="CH18" s="657"/>
      <c r="CI18" s="657"/>
      <c r="CJ18" s="657"/>
      <c r="CK18" s="657"/>
      <c r="CL18" s="657"/>
      <c r="CM18" s="657"/>
      <c r="CN18" s="657"/>
      <c r="CO18" s="657"/>
      <c r="CP18" s="657"/>
      <c r="CQ18" s="658"/>
      <c r="CR18" s="659" t="s">
        <v>131</v>
      </c>
      <c r="CS18" s="660"/>
      <c r="CT18" s="660"/>
      <c r="CU18" s="660"/>
      <c r="CV18" s="660"/>
      <c r="CW18" s="660"/>
      <c r="CX18" s="660"/>
      <c r="CY18" s="661"/>
      <c r="CZ18" s="662" t="s">
        <v>131</v>
      </c>
      <c r="DA18" s="662"/>
      <c r="DB18" s="662"/>
      <c r="DC18" s="662"/>
      <c r="DD18" s="668" t="s">
        <v>247</v>
      </c>
      <c r="DE18" s="660"/>
      <c r="DF18" s="660"/>
      <c r="DG18" s="660"/>
      <c r="DH18" s="660"/>
      <c r="DI18" s="660"/>
      <c r="DJ18" s="660"/>
      <c r="DK18" s="660"/>
      <c r="DL18" s="660"/>
      <c r="DM18" s="660"/>
      <c r="DN18" s="660"/>
      <c r="DO18" s="660"/>
      <c r="DP18" s="661"/>
      <c r="DQ18" s="668" t="s">
        <v>184</v>
      </c>
      <c r="DR18" s="660"/>
      <c r="DS18" s="660"/>
      <c r="DT18" s="660"/>
      <c r="DU18" s="660"/>
      <c r="DV18" s="660"/>
      <c r="DW18" s="660"/>
      <c r="DX18" s="660"/>
      <c r="DY18" s="660"/>
      <c r="DZ18" s="660"/>
      <c r="EA18" s="660"/>
      <c r="EB18" s="660"/>
      <c r="EC18" s="669"/>
    </row>
    <row r="19" spans="2:133" ht="11.25" customHeight="1" x14ac:dyDescent="0.2">
      <c r="B19" s="656" t="s">
        <v>279</v>
      </c>
      <c r="C19" s="657"/>
      <c r="D19" s="657"/>
      <c r="E19" s="657"/>
      <c r="F19" s="657"/>
      <c r="G19" s="657"/>
      <c r="H19" s="657"/>
      <c r="I19" s="657"/>
      <c r="J19" s="657"/>
      <c r="K19" s="657"/>
      <c r="L19" s="657"/>
      <c r="M19" s="657"/>
      <c r="N19" s="657"/>
      <c r="O19" s="657"/>
      <c r="P19" s="657"/>
      <c r="Q19" s="658"/>
      <c r="R19" s="659">
        <v>2396</v>
      </c>
      <c r="S19" s="660"/>
      <c r="T19" s="660"/>
      <c r="U19" s="660"/>
      <c r="V19" s="660"/>
      <c r="W19" s="660"/>
      <c r="X19" s="660"/>
      <c r="Y19" s="661"/>
      <c r="Z19" s="662">
        <v>0</v>
      </c>
      <c r="AA19" s="662"/>
      <c r="AB19" s="662"/>
      <c r="AC19" s="662"/>
      <c r="AD19" s="663">
        <v>2396</v>
      </c>
      <c r="AE19" s="663"/>
      <c r="AF19" s="663"/>
      <c r="AG19" s="663"/>
      <c r="AH19" s="663"/>
      <c r="AI19" s="663"/>
      <c r="AJ19" s="663"/>
      <c r="AK19" s="663"/>
      <c r="AL19" s="664">
        <v>0.1</v>
      </c>
      <c r="AM19" s="665"/>
      <c r="AN19" s="665"/>
      <c r="AO19" s="666"/>
      <c r="AP19" s="656" t="s">
        <v>280</v>
      </c>
      <c r="AQ19" s="657"/>
      <c r="AR19" s="657"/>
      <c r="AS19" s="657"/>
      <c r="AT19" s="657"/>
      <c r="AU19" s="657"/>
      <c r="AV19" s="657"/>
      <c r="AW19" s="657"/>
      <c r="AX19" s="657"/>
      <c r="AY19" s="657"/>
      <c r="AZ19" s="657"/>
      <c r="BA19" s="657"/>
      <c r="BB19" s="657"/>
      <c r="BC19" s="657"/>
      <c r="BD19" s="657"/>
      <c r="BE19" s="657"/>
      <c r="BF19" s="658"/>
      <c r="BG19" s="659">
        <v>17405</v>
      </c>
      <c r="BH19" s="660"/>
      <c r="BI19" s="660"/>
      <c r="BJ19" s="660"/>
      <c r="BK19" s="660"/>
      <c r="BL19" s="660"/>
      <c r="BM19" s="660"/>
      <c r="BN19" s="661"/>
      <c r="BO19" s="662">
        <v>2.9</v>
      </c>
      <c r="BP19" s="662"/>
      <c r="BQ19" s="662"/>
      <c r="BR19" s="662"/>
      <c r="BS19" s="663" t="s">
        <v>247</v>
      </c>
      <c r="BT19" s="663"/>
      <c r="BU19" s="663"/>
      <c r="BV19" s="663"/>
      <c r="BW19" s="663"/>
      <c r="BX19" s="663"/>
      <c r="BY19" s="663"/>
      <c r="BZ19" s="663"/>
      <c r="CA19" s="663"/>
      <c r="CB19" s="667"/>
      <c r="CD19" s="656" t="s">
        <v>281</v>
      </c>
      <c r="CE19" s="657"/>
      <c r="CF19" s="657"/>
      <c r="CG19" s="657"/>
      <c r="CH19" s="657"/>
      <c r="CI19" s="657"/>
      <c r="CJ19" s="657"/>
      <c r="CK19" s="657"/>
      <c r="CL19" s="657"/>
      <c r="CM19" s="657"/>
      <c r="CN19" s="657"/>
      <c r="CO19" s="657"/>
      <c r="CP19" s="657"/>
      <c r="CQ19" s="658"/>
      <c r="CR19" s="659" t="s">
        <v>131</v>
      </c>
      <c r="CS19" s="660"/>
      <c r="CT19" s="660"/>
      <c r="CU19" s="660"/>
      <c r="CV19" s="660"/>
      <c r="CW19" s="660"/>
      <c r="CX19" s="660"/>
      <c r="CY19" s="661"/>
      <c r="CZ19" s="662" t="s">
        <v>131</v>
      </c>
      <c r="DA19" s="662"/>
      <c r="DB19" s="662"/>
      <c r="DC19" s="662"/>
      <c r="DD19" s="668" t="s">
        <v>131</v>
      </c>
      <c r="DE19" s="660"/>
      <c r="DF19" s="660"/>
      <c r="DG19" s="660"/>
      <c r="DH19" s="660"/>
      <c r="DI19" s="660"/>
      <c r="DJ19" s="660"/>
      <c r="DK19" s="660"/>
      <c r="DL19" s="660"/>
      <c r="DM19" s="660"/>
      <c r="DN19" s="660"/>
      <c r="DO19" s="660"/>
      <c r="DP19" s="661"/>
      <c r="DQ19" s="668" t="s">
        <v>184</v>
      </c>
      <c r="DR19" s="660"/>
      <c r="DS19" s="660"/>
      <c r="DT19" s="660"/>
      <c r="DU19" s="660"/>
      <c r="DV19" s="660"/>
      <c r="DW19" s="660"/>
      <c r="DX19" s="660"/>
      <c r="DY19" s="660"/>
      <c r="DZ19" s="660"/>
      <c r="EA19" s="660"/>
      <c r="EB19" s="660"/>
      <c r="EC19" s="669"/>
    </row>
    <row r="20" spans="2:133" ht="11.25" customHeight="1" x14ac:dyDescent="0.2">
      <c r="B20" s="672" t="s">
        <v>282</v>
      </c>
      <c r="C20" s="673"/>
      <c r="D20" s="673"/>
      <c r="E20" s="673"/>
      <c r="F20" s="673"/>
      <c r="G20" s="673"/>
      <c r="H20" s="673"/>
      <c r="I20" s="673"/>
      <c r="J20" s="673"/>
      <c r="K20" s="673"/>
      <c r="L20" s="673"/>
      <c r="M20" s="673"/>
      <c r="N20" s="673"/>
      <c r="O20" s="673"/>
      <c r="P20" s="673"/>
      <c r="Q20" s="674"/>
      <c r="R20" s="659" t="s">
        <v>131</v>
      </c>
      <c r="S20" s="660"/>
      <c r="T20" s="660"/>
      <c r="U20" s="660"/>
      <c r="V20" s="660"/>
      <c r="W20" s="660"/>
      <c r="X20" s="660"/>
      <c r="Y20" s="661"/>
      <c r="Z20" s="662" t="s">
        <v>184</v>
      </c>
      <c r="AA20" s="662"/>
      <c r="AB20" s="662"/>
      <c r="AC20" s="662"/>
      <c r="AD20" s="663" t="s">
        <v>131</v>
      </c>
      <c r="AE20" s="663"/>
      <c r="AF20" s="663"/>
      <c r="AG20" s="663"/>
      <c r="AH20" s="663"/>
      <c r="AI20" s="663"/>
      <c r="AJ20" s="663"/>
      <c r="AK20" s="663"/>
      <c r="AL20" s="664" t="s">
        <v>247</v>
      </c>
      <c r="AM20" s="665"/>
      <c r="AN20" s="665"/>
      <c r="AO20" s="666"/>
      <c r="AP20" s="656" t="s">
        <v>283</v>
      </c>
      <c r="AQ20" s="657"/>
      <c r="AR20" s="657"/>
      <c r="AS20" s="657"/>
      <c r="AT20" s="657"/>
      <c r="AU20" s="657"/>
      <c r="AV20" s="657"/>
      <c r="AW20" s="657"/>
      <c r="AX20" s="657"/>
      <c r="AY20" s="657"/>
      <c r="AZ20" s="657"/>
      <c r="BA20" s="657"/>
      <c r="BB20" s="657"/>
      <c r="BC20" s="657"/>
      <c r="BD20" s="657"/>
      <c r="BE20" s="657"/>
      <c r="BF20" s="658"/>
      <c r="BG20" s="659">
        <v>17405</v>
      </c>
      <c r="BH20" s="660"/>
      <c r="BI20" s="660"/>
      <c r="BJ20" s="660"/>
      <c r="BK20" s="660"/>
      <c r="BL20" s="660"/>
      <c r="BM20" s="660"/>
      <c r="BN20" s="661"/>
      <c r="BO20" s="662">
        <v>2.9</v>
      </c>
      <c r="BP20" s="662"/>
      <c r="BQ20" s="662"/>
      <c r="BR20" s="662"/>
      <c r="BS20" s="663" t="s">
        <v>131</v>
      </c>
      <c r="BT20" s="663"/>
      <c r="BU20" s="663"/>
      <c r="BV20" s="663"/>
      <c r="BW20" s="663"/>
      <c r="BX20" s="663"/>
      <c r="BY20" s="663"/>
      <c r="BZ20" s="663"/>
      <c r="CA20" s="663"/>
      <c r="CB20" s="667"/>
      <c r="CD20" s="656" t="s">
        <v>284</v>
      </c>
      <c r="CE20" s="657"/>
      <c r="CF20" s="657"/>
      <c r="CG20" s="657"/>
      <c r="CH20" s="657"/>
      <c r="CI20" s="657"/>
      <c r="CJ20" s="657"/>
      <c r="CK20" s="657"/>
      <c r="CL20" s="657"/>
      <c r="CM20" s="657"/>
      <c r="CN20" s="657"/>
      <c r="CO20" s="657"/>
      <c r="CP20" s="657"/>
      <c r="CQ20" s="658"/>
      <c r="CR20" s="659">
        <v>6095095</v>
      </c>
      <c r="CS20" s="660"/>
      <c r="CT20" s="660"/>
      <c r="CU20" s="660"/>
      <c r="CV20" s="660"/>
      <c r="CW20" s="660"/>
      <c r="CX20" s="660"/>
      <c r="CY20" s="661"/>
      <c r="CZ20" s="662">
        <v>100</v>
      </c>
      <c r="DA20" s="662"/>
      <c r="DB20" s="662"/>
      <c r="DC20" s="662"/>
      <c r="DD20" s="668">
        <v>295491</v>
      </c>
      <c r="DE20" s="660"/>
      <c r="DF20" s="660"/>
      <c r="DG20" s="660"/>
      <c r="DH20" s="660"/>
      <c r="DI20" s="660"/>
      <c r="DJ20" s="660"/>
      <c r="DK20" s="660"/>
      <c r="DL20" s="660"/>
      <c r="DM20" s="660"/>
      <c r="DN20" s="660"/>
      <c r="DO20" s="660"/>
      <c r="DP20" s="661"/>
      <c r="DQ20" s="668">
        <v>4389283</v>
      </c>
      <c r="DR20" s="660"/>
      <c r="DS20" s="660"/>
      <c r="DT20" s="660"/>
      <c r="DU20" s="660"/>
      <c r="DV20" s="660"/>
      <c r="DW20" s="660"/>
      <c r="DX20" s="660"/>
      <c r="DY20" s="660"/>
      <c r="DZ20" s="660"/>
      <c r="EA20" s="660"/>
      <c r="EB20" s="660"/>
      <c r="EC20" s="669"/>
    </row>
    <row r="21" spans="2:133" ht="11.25" customHeight="1" x14ac:dyDescent="0.2">
      <c r="B21" s="656" t="s">
        <v>285</v>
      </c>
      <c r="C21" s="657"/>
      <c r="D21" s="657"/>
      <c r="E21" s="657"/>
      <c r="F21" s="657"/>
      <c r="G21" s="657"/>
      <c r="H21" s="657"/>
      <c r="I21" s="657"/>
      <c r="J21" s="657"/>
      <c r="K21" s="657"/>
      <c r="L21" s="657"/>
      <c r="M21" s="657"/>
      <c r="N21" s="657"/>
      <c r="O21" s="657"/>
      <c r="P21" s="657"/>
      <c r="Q21" s="658"/>
      <c r="R21" s="659">
        <v>2680084</v>
      </c>
      <c r="S21" s="660"/>
      <c r="T21" s="660"/>
      <c r="U21" s="660"/>
      <c r="V21" s="660"/>
      <c r="W21" s="660"/>
      <c r="X21" s="660"/>
      <c r="Y21" s="661"/>
      <c r="Z21" s="662">
        <v>40.9</v>
      </c>
      <c r="AA21" s="662"/>
      <c r="AB21" s="662"/>
      <c r="AC21" s="662"/>
      <c r="AD21" s="663">
        <v>2344957</v>
      </c>
      <c r="AE21" s="663"/>
      <c r="AF21" s="663"/>
      <c r="AG21" s="663"/>
      <c r="AH21" s="663"/>
      <c r="AI21" s="663"/>
      <c r="AJ21" s="663"/>
      <c r="AK21" s="663"/>
      <c r="AL21" s="664">
        <v>74.599999999999994</v>
      </c>
      <c r="AM21" s="665"/>
      <c r="AN21" s="665"/>
      <c r="AO21" s="666"/>
      <c r="AP21" s="656" t="s">
        <v>286</v>
      </c>
      <c r="AQ21" s="675"/>
      <c r="AR21" s="675"/>
      <c r="AS21" s="675"/>
      <c r="AT21" s="675"/>
      <c r="AU21" s="675"/>
      <c r="AV21" s="675"/>
      <c r="AW21" s="675"/>
      <c r="AX21" s="675"/>
      <c r="AY21" s="675"/>
      <c r="AZ21" s="675"/>
      <c r="BA21" s="675"/>
      <c r="BB21" s="675"/>
      <c r="BC21" s="675"/>
      <c r="BD21" s="675"/>
      <c r="BE21" s="675"/>
      <c r="BF21" s="676"/>
      <c r="BG21" s="659" t="s">
        <v>131</v>
      </c>
      <c r="BH21" s="660"/>
      <c r="BI21" s="660"/>
      <c r="BJ21" s="660"/>
      <c r="BK21" s="660"/>
      <c r="BL21" s="660"/>
      <c r="BM21" s="660"/>
      <c r="BN21" s="661"/>
      <c r="BO21" s="662" t="s">
        <v>131</v>
      </c>
      <c r="BP21" s="662"/>
      <c r="BQ21" s="662"/>
      <c r="BR21" s="662"/>
      <c r="BS21" s="663" t="s">
        <v>131</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287</v>
      </c>
      <c r="C22" s="657"/>
      <c r="D22" s="657"/>
      <c r="E22" s="657"/>
      <c r="F22" s="657"/>
      <c r="G22" s="657"/>
      <c r="H22" s="657"/>
      <c r="I22" s="657"/>
      <c r="J22" s="657"/>
      <c r="K22" s="657"/>
      <c r="L22" s="657"/>
      <c r="M22" s="657"/>
      <c r="N22" s="657"/>
      <c r="O22" s="657"/>
      <c r="P22" s="657"/>
      <c r="Q22" s="658"/>
      <c r="R22" s="659">
        <v>2344957</v>
      </c>
      <c r="S22" s="660"/>
      <c r="T22" s="660"/>
      <c r="U22" s="660"/>
      <c r="V22" s="660"/>
      <c r="W22" s="660"/>
      <c r="X22" s="660"/>
      <c r="Y22" s="661"/>
      <c r="Z22" s="662">
        <v>35.700000000000003</v>
      </c>
      <c r="AA22" s="662"/>
      <c r="AB22" s="662"/>
      <c r="AC22" s="662"/>
      <c r="AD22" s="663">
        <v>2344957</v>
      </c>
      <c r="AE22" s="663"/>
      <c r="AF22" s="663"/>
      <c r="AG22" s="663"/>
      <c r="AH22" s="663"/>
      <c r="AI22" s="663"/>
      <c r="AJ22" s="663"/>
      <c r="AK22" s="663"/>
      <c r="AL22" s="664">
        <v>74.599999999999994</v>
      </c>
      <c r="AM22" s="665"/>
      <c r="AN22" s="665"/>
      <c r="AO22" s="666"/>
      <c r="AP22" s="656" t="s">
        <v>288</v>
      </c>
      <c r="AQ22" s="675"/>
      <c r="AR22" s="675"/>
      <c r="AS22" s="675"/>
      <c r="AT22" s="675"/>
      <c r="AU22" s="675"/>
      <c r="AV22" s="675"/>
      <c r="AW22" s="675"/>
      <c r="AX22" s="675"/>
      <c r="AY22" s="675"/>
      <c r="AZ22" s="675"/>
      <c r="BA22" s="675"/>
      <c r="BB22" s="675"/>
      <c r="BC22" s="675"/>
      <c r="BD22" s="675"/>
      <c r="BE22" s="675"/>
      <c r="BF22" s="676"/>
      <c r="BG22" s="659" t="s">
        <v>131</v>
      </c>
      <c r="BH22" s="660"/>
      <c r="BI22" s="660"/>
      <c r="BJ22" s="660"/>
      <c r="BK22" s="660"/>
      <c r="BL22" s="660"/>
      <c r="BM22" s="660"/>
      <c r="BN22" s="661"/>
      <c r="BO22" s="662" t="s">
        <v>247</v>
      </c>
      <c r="BP22" s="662"/>
      <c r="BQ22" s="662"/>
      <c r="BR22" s="662"/>
      <c r="BS22" s="663" t="s">
        <v>131</v>
      </c>
      <c r="BT22" s="663"/>
      <c r="BU22" s="663"/>
      <c r="BV22" s="663"/>
      <c r="BW22" s="663"/>
      <c r="BX22" s="663"/>
      <c r="BY22" s="663"/>
      <c r="BZ22" s="663"/>
      <c r="CA22" s="663"/>
      <c r="CB22" s="667"/>
      <c r="CD22" s="641" t="s">
        <v>289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290</v>
      </c>
      <c r="C23" s="657"/>
      <c r="D23" s="657"/>
      <c r="E23" s="657"/>
      <c r="F23" s="657"/>
      <c r="G23" s="657"/>
      <c r="H23" s="657"/>
      <c r="I23" s="657"/>
      <c r="J23" s="657"/>
      <c r="K23" s="657"/>
      <c r="L23" s="657"/>
      <c r="M23" s="657"/>
      <c r="N23" s="657"/>
      <c r="O23" s="657"/>
      <c r="P23" s="657"/>
      <c r="Q23" s="658"/>
      <c r="R23" s="659">
        <v>335127</v>
      </c>
      <c r="S23" s="660"/>
      <c r="T23" s="660"/>
      <c r="U23" s="660"/>
      <c r="V23" s="660"/>
      <c r="W23" s="660"/>
      <c r="X23" s="660"/>
      <c r="Y23" s="661"/>
      <c r="Z23" s="662">
        <v>5.0999999999999996</v>
      </c>
      <c r="AA23" s="662"/>
      <c r="AB23" s="662"/>
      <c r="AC23" s="662"/>
      <c r="AD23" s="663" t="s">
        <v>131</v>
      </c>
      <c r="AE23" s="663"/>
      <c r="AF23" s="663"/>
      <c r="AG23" s="663"/>
      <c r="AH23" s="663"/>
      <c r="AI23" s="663"/>
      <c r="AJ23" s="663"/>
      <c r="AK23" s="663"/>
      <c r="AL23" s="664" t="s">
        <v>131</v>
      </c>
      <c r="AM23" s="665"/>
      <c r="AN23" s="665"/>
      <c r="AO23" s="666"/>
      <c r="AP23" s="656" t="s">
        <v>291</v>
      </c>
      <c r="AQ23" s="675"/>
      <c r="AR23" s="675"/>
      <c r="AS23" s="675"/>
      <c r="AT23" s="675"/>
      <c r="AU23" s="675"/>
      <c r="AV23" s="675"/>
      <c r="AW23" s="675"/>
      <c r="AX23" s="675"/>
      <c r="AY23" s="675"/>
      <c r="AZ23" s="675"/>
      <c r="BA23" s="675"/>
      <c r="BB23" s="675"/>
      <c r="BC23" s="675"/>
      <c r="BD23" s="675"/>
      <c r="BE23" s="675"/>
      <c r="BF23" s="676"/>
      <c r="BG23" s="659">
        <v>17405</v>
      </c>
      <c r="BH23" s="660"/>
      <c r="BI23" s="660"/>
      <c r="BJ23" s="660"/>
      <c r="BK23" s="660"/>
      <c r="BL23" s="660"/>
      <c r="BM23" s="660"/>
      <c r="BN23" s="661"/>
      <c r="BO23" s="662">
        <v>2.9</v>
      </c>
      <c r="BP23" s="662"/>
      <c r="BQ23" s="662"/>
      <c r="BR23" s="662"/>
      <c r="BS23" s="663" t="s">
        <v>247</v>
      </c>
      <c r="BT23" s="663"/>
      <c r="BU23" s="663"/>
      <c r="BV23" s="663"/>
      <c r="BW23" s="663"/>
      <c r="BX23" s="663"/>
      <c r="BY23" s="663"/>
      <c r="BZ23" s="663"/>
      <c r="CA23" s="663"/>
      <c r="CB23" s="667"/>
      <c r="CD23" s="641" t="s">
        <v>230</v>
      </c>
      <c r="CE23" s="642"/>
      <c r="CF23" s="642"/>
      <c r="CG23" s="642"/>
      <c r="CH23" s="642"/>
      <c r="CI23" s="642"/>
      <c r="CJ23" s="642"/>
      <c r="CK23" s="642"/>
      <c r="CL23" s="642"/>
      <c r="CM23" s="642"/>
      <c r="CN23" s="642"/>
      <c r="CO23" s="642"/>
      <c r="CP23" s="642"/>
      <c r="CQ23" s="643"/>
      <c r="CR23" s="641" t="s">
        <v>292</v>
      </c>
      <c r="CS23" s="642"/>
      <c r="CT23" s="642"/>
      <c r="CU23" s="642"/>
      <c r="CV23" s="642"/>
      <c r="CW23" s="642"/>
      <c r="CX23" s="642"/>
      <c r="CY23" s="643"/>
      <c r="CZ23" s="641" t="s">
        <v>293</v>
      </c>
      <c r="DA23" s="642"/>
      <c r="DB23" s="642"/>
      <c r="DC23" s="643"/>
      <c r="DD23" s="641" t="s">
        <v>294</v>
      </c>
      <c r="DE23" s="642"/>
      <c r="DF23" s="642"/>
      <c r="DG23" s="642"/>
      <c r="DH23" s="642"/>
      <c r="DI23" s="642"/>
      <c r="DJ23" s="642"/>
      <c r="DK23" s="643"/>
      <c r="DL23" s="686" t="s">
        <v>295</v>
      </c>
      <c r="DM23" s="687"/>
      <c r="DN23" s="687"/>
      <c r="DO23" s="687"/>
      <c r="DP23" s="687"/>
      <c r="DQ23" s="687"/>
      <c r="DR23" s="687"/>
      <c r="DS23" s="687"/>
      <c r="DT23" s="687"/>
      <c r="DU23" s="687"/>
      <c r="DV23" s="688"/>
      <c r="DW23" s="641" t="s">
        <v>296</v>
      </c>
      <c r="DX23" s="642"/>
      <c r="DY23" s="642"/>
      <c r="DZ23" s="642"/>
      <c r="EA23" s="642"/>
      <c r="EB23" s="642"/>
      <c r="EC23" s="643"/>
    </row>
    <row r="24" spans="2:133" ht="11.25" customHeight="1" x14ac:dyDescent="0.2">
      <c r="B24" s="656" t="s">
        <v>297</v>
      </c>
      <c r="C24" s="657"/>
      <c r="D24" s="657"/>
      <c r="E24" s="657"/>
      <c r="F24" s="657"/>
      <c r="G24" s="657"/>
      <c r="H24" s="657"/>
      <c r="I24" s="657"/>
      <c r="J24" s="657"/>
      <c r="K24" s="657"/>
      <c r="L24" s="657"/>
      <c r="M24" s="657"/>
      <c r="N24" s="657"/>
      <c r="O24" s="657"/>
      <c r="P24" s="657"/>
      <c r="Q24" s="658"/>
      <c r="R24" s="659" t="s">
        <v>131</v>
      </c>
      <c r="S24" s="660"/>
      <c r="T24" s="660"/>
      <c r="U24" s="660"/>
      <c r="V24" s="660"/>
      <c r="W24" s="660"/>
      <c r="X24" s="660"/>
      <c r="Y24" s="661"/>
      <c r="Z24" s="662" t="s">
        <v>247</v>
      </c>
      <c r="AA24" s="662"/>
      <c r="AB24" s="662"/>
      <c r="AC24" s="662"/>
      <c r="AD24" s="663" t="s">
        <v>184</v>
      </c>
      <c r="AE24" s="663"/>
      <c r="AF24" s="663"/>
      <c r="AG24" s="663"/>
      <c r="AH24" s="663"/>
      <c r="AI24" s="663"/>
      <c r="AJ24" s="663"/>
      <c r="AK24" s="663"/>
      <c r="AL24" s="664" t="s">
        <v>131</v>
      </c>
      <c r="AM24" s="665"/>
      <c r="AN24" s="665"/>
      <c r="AO24" s="666"/>
      <c r="AP24" s="656" t="s">
        <v>298</v>
      </c>
      <c r="AQ24" s="675"/>
      <c r="AR24" s="675"/>
      <c r="AS24" s="675"/>
      <c r="AT24" s="675"/>
      <c r="AU24" s="675"/>
      <c r="AV24" s="675"/>
      <c r="AW24" s="675"/>
      <c r="AX24" s="675"/>
      <c r="AY24" s="675"/>
      <c r="AZ24" s="675"/>
      <c r="BA24" s="675"/>
      <c r="BB24" s="675"/>
      <c r="BC24" s="675"/>
      <c r="BD24" s="675"/>
      <c r="BE24" s="675"/>
      <c r="BF24" s="676"/>
      <c r="BG24" s="659" t="s">
        <v>247</v>
      </c>
      <c r="BH24" s="660"/>
      <c r="BI24" s="660"/>
      <c r="BJ24" s="660"/>
      <c r="BK24" s="660"/>
      <c r="BL24" s="660"/>
      <c r="BM24" s="660"/>
      <c r="BN24" s="661"/>
      <c r="BO24" s="662" t="s">
        <v>247</v>
      </c>
      <c r="BP24" s="662"/>
      <c r="BQ24" s="662"/>
      <c r="BR24" s="662"/>
      <c r="BS24" s="663" t="s">
        <v>184</v>
      </c>
      <c r="BT24" s="663"/>
      <c r="BU24" s="663"/>
      <c r="BV24" s="663"/>
      <c r="BW24" s="663"/>
      <c r="BX24" s="663"/>
      <c r="BY24" s="663"/>
      <c r="BZ24" s="663"/>
      <c r="CA24" s="663"/>
      <c r="CB24" s="667"/>
      <c r="CD24" s="645" t="s">
        <v>299</v>
      </c>
      <c r="CE24" s="646"/>
      <c r="CF24" s="646"/>
      <c r="CG24" s="646"/>
      <c r="CH24" s="646"/>
      <c r="CI24" s="646"/>
      <c r="CJ24" s="646"/>
      <c r="CK24" s="646"/>
      <c r="CL24" s="646"/>
      <c r="CM24" s="646"/>
      <c r="CN24" s="646"/>
      <c r="CO24" s="646"/>
      <c r="CP24" s="646"/>
      <c r="CQ24" s="647"/>
      <c r="CR24" s="648">
        <v>2275965</v>
      </c>
      <c r="CS24" s="649"/>
      <c r="CT24" s="649"/>
      <c r="CU24" s="649"/>
      <c r="CV24" s="649"/>
      <c r="CW24" s="649"/>
      <c r="CX24" s="649"/>
      <c r="CY24" s="650"/>
      <c r="CZ24" s="653">
        <v>37.299999999999997</v>
      </c>
      <c r="DA24" s="654"/>
      <c r="DB24" s="654"/>
      <c r="DC24" s="670"/>
      <c r="DD24" s="694">
        <v>1789801</v>
      </c>
      <c r="DE24" s="649"/>
      <c r="DF24" s="649"/>
      <c r="DG24" s="649"/>
      <c r="DH24" s="649"/>
      <c r="DI24" s="649"/>
      <c r="DJ24" s="649"/>
      <c r="DK24" s="650"/>
      <c r="DL24" s="694">
        <v>1655850</v>
      </c>
      <c r="DM24" s="649"/>
      <c r="DN24" s="649"/>
      <c r="DO24" s="649"/>
      <c r="DP24" s="649"/>
      <c r="DQ24" s="649"/>
      <c r="DR24" s="649"/>
      <c r="DS24" s="649"/>
      <c r="DT24" s="649"/>
      <c r="DU24" s="649"/>
      <c r="DV24" s="650"/>
      <c r="DW24" s="653">
        <v>52.2</v>
      </c>
      <c r="DX24" s="654"/>
      <c r="DY24" s="654"/>
      <c r="DZ24" s="654"/>
      <c r="EA24" s="654"/>
      <c r="EB24" s="654"/>
      <c r="EC24" s="655"/>
    </row>
    <row r="25" spans="2:133" ht="11.25" customHeight="1" x14ac:dyDescent="0.2">
      <c r="B25" s="656" t="s">
        <v>300</v>
      </c>
      <c r="C25" s="657"/>
      <c r="D25" s="657"/>
      <c r="E25" s="657"/>
      <c r="F25" s="657"/>
      <c r="G25" s="657"/>
      <c r="H25" s="657"/>
      <c r="I25" s="657"/>
      <c r="J25" s="657"/>
      <c r="K25" s="657"/>
      <c r="L25" s="657"/>
      <c r="M25" s="657"/>
      <c r="N25" s="657"/>
      <c r="O25" s="657"/>
      <c r="P25" s="657"/>
      <c r="Q25" s="658"/>
      <c r="R25" s="659">
        <v>3493172</v>
      </c>
      <c r="S25" s="660"/>
      <c r="T25" s="660"/>
      <c r="U25" s="660"/>
      <c r="V25" s="660"/>
      <c r="W25" s="660"/>
      <c r="X25" s="660"/>
      <c r="Y25" s="661"/>
      <c r="Z25" s="662">
        <v>53.2</v>
      </c>
      <c r="AA25" s="662"/>
      <c r="AB25" s="662"/>
      <c r="AC25" s="662"/>
      <c r="AD25" s="663">
        <v>3140640</v>
      </c>
      <c r="AE25" s="663"/>
      <c r="AF25" s="663"/>
      <c r="AG25" s="663"/>
      <c r="AH25" s="663"/>
      <c r="AI25" s="663"/>
      <c r="AJ25" s="663"/>
      <c r="AK25" s="663"/>
      <c r="AL25" s="664">
        <v>100</v>
      </c>
      <c r="AM25" s="665"/>
      <c r="AN25" s="665"/>
      <c r="AO25" s="666"/>
      <c r="AP25" s="656" t="s">
        <v>301</v>
      </c>
      <c r="AQ25" s="675"/>
      <c r="AR25" s="675"/>
      <c r="AS25" s="675"/>
      <c r="AT25" s="675"/>
      <c r="AU25" s="675"/>
      <c r="AV25" s="675"/>
      <c r="AW25" s="675"/>
      <c r="AX25" s="675"/>
      <c r="AY25" s="675"/>
      <c r="AZ25" s="675"/>
      <c r="BA25" s="675"/>
      <c r="BB25" s="675"/>
      <c r="BC25" s="675"/>
      <c r="BD25" s="675"/>
      <c r="BE25" s="675"/>
      <c r="BF25" s="676"/>
      <c r="BG25" s="659" t="s">
        <v>247</v>
      </c>
      <c r="BH25" s="660"/>
      <c r="BI25" s="660"/>
      <c r="BJ25" s="660"/>
      <c r="BK25" s="660"/>
      <c r="BL25" s="660"/>
      <c r="BM25" s="660"/>
      <c r="BN25" s="661"/>
      <c r="BO25" s="662" t="s">
        <v>131</v>
      </c>
      <c r="BP25" s="662"/>
      <c r="BQ25" s="662"/>
      <c r="BR25" s="662"/>
      <c r="BS25" s="663" t="s">
        <v>131</v>
      </c>
      <c r="BT25" s="663"/>
      <c r="BU25" s="663"/>
      <c r="BV25" s="663"/>
      <c r="BW25" s="663"/>
      <c r="BX25" s="663"/>
      <c r="BY25" s="663"/>
      <c r="BZ25" s="663"/>
      <c r="CA25" s="663"/>
      <c r="CB25" s="667"/>
      <c r="CD25" s="656" t="s">
        <v>302</v>
      </c>
      <c r="CE25" s="657"/>
      <c r="CF25" s="657"/>
      <c r="CG25" s="657"/>
      <c r="CH25" s="657"/>
      <c r="CI25" s="657"/>
      <c r="CJ25" s="657"/>
      <c r="CK25" s="657"/>
      <c r="CL25" s="657"/>
      <c r="CM25" s="657"/>
      <c r="CN25" s="657"/>
      <c r="CO25" s="657"/>
      <c r="CP25" s="657"/>
      <c r="CQ25" s="658"/>
      <c r="CR25" s="659">
        <v>938839</v>
      </c>
      <c r="CS25" s="691"/>
      <c r="CT25" s="691"/>
      <c r="CU25" s="691"/>
      <c r="CV25" s="691"/>
      <c r="CW25" s="691"/>
      <c r="CX25" s="691"/>
      <c r="CY25" s="692"/>
      <c r="CZ25" s="664">
        <v>15.4</v>
      </c>
      <c r="DA25" s="689"/>
      <c r="DB25" s="689"/>
      <c r="DC25" s="693"/>
      <c r="DD25" s="668">
        <v>886393</v>
      </c>
      <c r="DE25" s="691"/>
      <c r="DF25" s="691"/>
      <c r="DG25" s="691"/>
      <c r="DH25" s="691"/>
      <c r="DI25" s="691"/>
      <c r="DJ25" s="691"/>
      <c r="DK25" s="692"/>
      <c r="DL25" s="668">
        <v>783489</v>
      </c>
      <c r="DM25" s="691"/>
      <c r="DN25" s="691"/>
      <c r="DO25" s="691"/>
      <c r="DP25" s="691"/>
      <c r="DQ25" s="691"/>
      <c r="DR25" s="691"/>
      <c r="DS25" s="691"/>
      <c r="DT25" s="691"/>
      <c r="DU25" s="691"/>
      <c r="DV25" s="692"/>
      <c r="DW25" s="664">
        <v>24.7</v>
      </c>
      <c r="DX25" s="689"/>
      <c r="DY25" s="689"/>
      <c r="DZ25" s="689"/>
      <c r="EA25" s="689"/>
      <c r="EB25" s="689"/>
      <c r="EC25" s="690"/>
    </row>
    <row r="26" spans="2:133" ht="11.25" customHeight="1" x14ac:dyDescent="0.2">
      <c r="B26" s="656" t="s">
        <v>303</v>
      </c>
      <c r="C26" s="657"/>
      <c r="D26" s="657"/>
      <c r="E26" s="657"/>
      <c r="F26" s="657"/>
      <c r="G26" s="657"/>
      <c r="H26" s="657"/>
      <c r="I26" s="657"/>
      <c r="J26" s="657"/>
      <c r="K26" s="657"/>
      <c r="L26" s="657"/>
      <c r="M26" s="657"/>
      <c r="N26" s="657"/>
      <c r="O26" s="657"/>
      <c r="P26" s="657"/>
      <c r="Q26" s="658"/>
      <c r="R26" s="659">
        <v>640</v>
      </c>
      <c r="S26" s="660"/>
      <c r="T26" s="660"/>
      <c r="U26" s="660"/>
      <c r="V26" s="660"/>
      <c r="W26" s="660"/>
      <c r="X26" s="660"/>
      <c r="Y26" s="661"/>
      <c r="Z26" s="662">
        <v>0</v>
      </c>
      <c r="AA26" s="662"/>
      <c r="AB26" s="662"/>
      <c r="AC26" s="662"/>
      <c r="AD26" s="663">
        <v>640</v>
      </c>
      <c r="AE26" s="663"/>
      <c r="AF26" s="663"/>
      <c r="AG26" s="663"/>
      <c r="AH26" s="663"/>
      <c r="AI26" s="663"/>
      <c r="AJ26" s="663"/>
      <c r="AK26" s="663"/>
      <c r="AL26" s="664">
        <v>0</v>
      </c>
      <c r="AM26" s="665"/>
      <c r="AN26" s="665"/>
      <c r="AO26" s="666"/>
      <c r="AP26" s="656" t="s">
        <v>304</v>
      </c>
      <c r="AQ26" s="675"/>
      <c r="AR26" s="675"/>
      <c r="AS26" s="675"/>
      <c r="AT26" s="675"/>
      <c r="AU26" s="675"/>
      <c r="AV26" s="675"/>
      <c r="AW26" s="675"/>
      <c r="AX26" s="675"/>
      <c r="AY26" s="675"/>
      <c r="AZ26" s="675"/>
      <c r="BA26" s="675"/>
      <c r="BB26" s="675"/>
      <c r="BC26" s="675"/>
      <c r="BD26" s="675"/>
      <c r="BE26" s="675"/>
      <c r="BF26" s="676"/>
      <c r="BG26" s="659" t="s">
        <v>247</v>
      </c>
      <c r="BH26" s="660"/>
      <c r="BI26" s="660"/>
      <c r="BJ26" s="660"/>
      <c r="BK26" s="660"/>
      <c r="BL26" s="660"/>
      <c r="BM26" s="660"/>
      <c r="BN26" s="661"/>
      <c r="BO26" s="662" t="s">
        <v>247</v>
      </c>
      <c r="BP26" s="662"/>
      <c r="BQ26" s="662"/>
      <c r="BR26" s="662"/>
      <c r="BS26" s="663" t="s">
        <v>247</v>
      </c>
      <c r="BT26" s="663"/>
      <c r="BU26" s="663"/>
      <c r="BV26" s="663"/>
      <c r="BW26" s="663"/>
      <c r="BX26" s="663"/>
      <c r="BY26" s="663"/>
      <c r="BZ26" s="663"/>
      <c r="CA26" s="663"/>
      <c r="CB26" s="667"/>
      <c r="CD26" s="656" t="s">
        <v>305</v>
      </c>
      <c r="CE26" s="657"/>
      <c r="CF26" s="657"/>
      <c r="CG26" s="657"/>
      <c r="CH26" s="657"/>
      <c r="CI26" s="657"/>
      <c r="CJ26" s="657"/>
      <c r="CK26" s="657"/>
      <c r="CL26" s="657"/>
      <c r="CM26" s="657"/>
      <c r="CN26" s="657"/>
      <c r="CO26" s="657"/>
      <c r="CP26" s="657"/>
      <c r="CQ26" s="658"/>
      <c r="CR26" s="659">
        <v>541349</v>
      </c>
      <c r="CS26" s="660"/>
      <c r="CT26" s="660"/>
      <c r="CU26" s="660"/>
      <c r="CV26" s="660"/>
      <c r="CW26" s="660"/>
      <c r="CX26" s="660"/>
      <c r="CY26" s="661"/>
      <c r="CZ26" s="664">
        <v>8.9</v>
      </c>
      <c r="DA26" s="689"/>
      <c r="DB26" s="689"/>
      <c r="DC26" s="693"/>
      <c r="DD26" s="668">
        <v>503961</v>
      </c>
      <c r="DE26" s="660"/>
      <c r="DF26" s="660"/>
      <c r="DG26" s="660"/>
      <c r="DH26" s="660"/>
      <c r="DI26" s="660"/>
      <c r="DJ26" s="660"/>
      <c r="DK26" s="661"/>
      <c r="DL26" s="668" t="s">
        <v>131</v>
      </c>
      <c r="DM26" s="660"/>
      <c r="DN26" s="660"/>
      <c r="DO26" s="660"/>
      <c r="DP26" s="660"/>
      <c r="DQ26" s="660"/>
      <c r="DR26" s="660"/>
      <c r="DS26" s="660"/>
      <c r="DT26" s="660"/>
      <c r="DU26" s="660"/>
      <c r="DV26" s="661"/>
      <c r="DW26" s="664" t="s">
        <v>184</v>
      </c>
      <c r="DX26" s="689"/>
      <c r="DY26" s="689"/>
      <c r="DZ26" s="689"/>
      <c r="EA26" s="689"/>
      <c r="EB26" s="689"/>
      <c r="EC26" s="690"/>
    </row>
    <row r="27" spans="2:133" ht="11.25" customHeight="1" x14ac:dyDescent="0.2">
      <c r="B27" s="656" t="s">
        <v>306</v>
      </c>
      <c r="C27" s="657"/>
      <c r="D27" s="657"/>
      <c r="E27" s="657"/>
      <c r="F27" s="657"/>
      <c r="G27" s="657"/>
      <c r="H27" s="657"/>
      <c r="I27" s="657"/>
      <c r="J27" s="657"/>
      <c r="K27" s="657"/>
      <c r="L27" s="657"/>
      <c r="M27" s="657"/>
      <c r="N27" s="657"/>
      <c r="O27" s="657"/>
      <c r="P27" s="657"/>
      <c r="Q27" s="658"/>
      <c r="R27" s="659">
        <v>34648</v>
      </c>
      <c r="S27" s="660"/>
      <c r="T27" s="660"/>
      <c r="U27" s="660"/>
      <c r="V27" s="660"/>
      <c r="W27" s="660"/>
      <c r="X27" s="660"/>
      <c r="Y27" s="661"/>
      <c r="Z27" s="662">
        <v>0.5</v>
      </c>
      <c r="AA27" s="662"/>
      <c r="AB27" s="662"/>
      <c r="AC27" s="662"/>
      <c r="AD27" s="663" t="s">
        <v>247</v>
      </c>
      <c r="AE27" s="663"/>
      <c r="AF27" s="663"/>
      <c r="AG27" s="663"/>
      <c r="AH27" s="663"/>
      <c r="AI27" s="663"/>
      <c r="AJ27" s="663"/>
      <c r="AK27" s="663"/>
      <c r="AL27" s="664" t="s">
        <v>131</v>
      </c>
      <c r="AM27" s="665"/>
      <c r="AN27" s="665"/>
      <c r="AO27" s="666"/>
      <c r="AP27" s="656" t="s">
        <v>307</v>
      </c>
      <c r="AQ27" s="657"/>
      <c r="AR27" s="657"/>
      <c r="AS27" s="657"/>
      <c r="AT27" s="657"/>
      <c r="AU27" s="657"/>
      <c r="AV27" s="657"/>
      <c r="AW27" s="657"/>
      <c r="AX27" s="657"/>
      <c r="AY27" s="657"/>
      <c r="AZ27" s="657"/>
      <c r="BA27" s="657"/>
      <c r="BB27" s="657"/>
      <c r="BC27" s="657"/>
      <c r="BD27" s="657"/>
      <c r="BE27" s="657"/>
      <c r="BF27" s="658"/>
      <c r="BG27" s="659">
        <v>590918</v>
      </c>
      <c r="BH27" s="660"/>
      <c r="BI27" s="660"/>
      <c r="BJ27" s="660"/>
      <c r="BK27" s="660"/>
      <c r="BL27" s="660"/>
      <c r="BM27" s="660"/>
      <c r="BN27" s="661"/>
      <c r="BO27" s="662">
        <v>100</v>
      </c>
      <c r="BP27" s="662"/>
      <c r="BQ27" s="662"/>
      <c r="BR27" s="662"/>
      <c r="BS27" s="663">
        <v>3346</v>
      </c>
      <c r="BT27" s="663"/>
      <c r="BU27" s="663"/>
      <c r="BV27" s="663"/>
      <c r="BW27" s="663"/>
      <c r="BX27" s="663"/>
      <c r="BY27" s="663"/>
      <c r="BZ27" s="663"/>
      <c r="CA27" s="663"/>
      <c r="CB27" s="667"/>
      <c r="CD27" s="656" t="s">
        <v>308</v>
      </c>
      <c r="CE27" s="657"/>
      <c r="CF27" s="657"/>
      <c r="CG27" s="657"/>
      <c r="CH27" s="657"/>
      <c r="CI27" s="657"/>
      <c r="CJ27" s="657"/>
      <c r="CK27" s="657"/>
      <c r="CL27" s="657"/>
      <c r="CM27" s="657"/>
      <c r="CN27" s="657"/>
      <c r="CO27" s="657"/>
      <c r="CP27" s="657"/>
      <c r="CQ27" s="658"/>
      <c r="CR27" s="659">
        <v>548461</v>
      </c>
      <c r="CS27" s="691"/>
      <c r="CT27" s="691"/>
      <c r="CU27" s="691"/>
      <c r="CV27" s="691"/>
      <c r="CW27" s="691"/>
      <c r="CX27" s="691"/>
      <c r="CY27" s="692"/>
      <c r="CZ27" s="664">
        <v>9</v>
      </c>
      <c r="DA27" s="689"/>
      <c r="DB27" s="689"/>
      <c r="DC27" s="693"/>
      <c r="DD27" s="668">
        <v>149351</v>
      </c>
      <c r="DE27" s="691"/>
      <c r="DF27" s="691"/>
      <c r="DG27" s="691"/>
      <c r="DH27" s="691"/>
      <c r="DI27" s="691"/>
      <c r="DJ27" s="691"/>
      <c r="DK27" s="692"/>
      <c r="DL27" s="668">
        <v>118304</v>
      </c>
      <c r="DM27" s="691"/>
      <c r="DN27" s="691"/>
      <c r="DO27" s="691"/>
      <c r="DP27" s="691"/>
      <c r="DQ27" s="691"/>
      <c r="DR27" s="691"/>
      <c r="DS27" s="691"/>
      <c r="DT27" s="691"/>
      <c r="DU27" s="691"/>
      <c r="DV27" s="692"/>
      <c r="DW27" s="664">
        <v>3.7</v>
      </c>
      <c r="DX27" s="689"/>
      <c r="DY27" s="689"/>
      <c r="DZ27" s="689"/>
      <c r="EA27" s="689"/>
      <c r="EB27" s="689"/>
      <c r="EC27" s="690"/>
    </row>
    <row r="28" spans="2:133" ht="11.25" customHeight="1" x14ac:dyDescent="0.2">
      <c r="B28" s="656" t="s">
        <v>309</v>
      </c>
      <c r="C28" s="657"/>
      <c r="D28" s="657"/>
      <c r="E28" s="657"/>
      <c r="F28" s="657"/>
      <c r="G28" s="657"/>
      <c r="H28" s="657"/>
      <c r="I28" s="657"/>
      <c r="J28" s="657"/>
      <c r="K28" s="657"/>
      <c r="L28" s="657"/>
      <c r="M28" s="657"/>
      <c r="N28" s="657"/>
      <c r="O28" s="657"/>
      <c r="P28" s="657"/>
      <c r="Q28" s="658"/>
      <c r="R28" s="659">
        <v>12818</v>
      </c>
      <c r="S28" s="660"/>
      <c r="T28" s="660"/>
      <c r="U28" s="660"/>
      <c r="V28" s="660"/>
      <c r="W28" s="660"/>
      <c r="X28" s="660"/>
      <c r="Y28" s="661"/>
      <c r="Z28" s="662">
        <v>0.2</v>
      </c>
      <c r="AA28" s="662"/>
      <c r="AB28" s="662"/>
      <c r="AC28" s="662"/>
      <c r="AD28" s="663" t="s">
        <v>184</v>
      </c>
      <c r="AE28" s="663"/>
      <c r="AF28" s="663"/>
      <c r="AG28" s="663"/>
      <c r="AH28" s="663"/>
      <c r="AI28" s="663"/>
      <c r="AJ28" s="663"/>
      <c r="AK28" s="663"/>
      <c r="AL28" s="664" t="s">
        <v>247</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310</v>
      </c>
      <c r="CE28" s="657"/>
      <c r="CF28" s="657"/>
      <c r="CG28" s="657"/>
      <c r="CH28" s="657"/>
      <c r="CI28" s="657"/>
      <c r="CJ28" s="657"/>
      <c r="CK28" s="657"/>
      <c r="CL28" s="657"/>
      <c r="CM28" s="657"/>
      <c r="CN28" s="657"/>
      <c r="CO28" s="657"/>
      <c r="CP28" s="657"/>
      <c r="CQ28" s="658"/>
      <c r="CR28" s="659">
        <v>788665</v>
      </c>
      <c r="CS28" s="660"/>
      <c r="CT28" s="660"/>
      <c r="CU28" s="660"/>
      <c r="CV28" s="660"/>
      <c r="CW28" s="660"/>
      <c r="CX28" s="660"/>
      <c r="CY28" s="661"/>
      <c r="CZ28" s="664">
        <v>12.9</v>
      </c>
      <c r="DA28" s="689"/>
      <c r="DB28" s="689"/>
      <c r="DC28" s="693"/>
      <c r="DD28" s="668">
        <v>754057</v>
      </c>
      <c r="DE28" s="660"/>
      <c r="DF28" s="660"/>
      <c r="DG28" s="660"/>
      <c r="DH28" s="660"/>
      <c r="DI28" s="660"/>
      <c r="DJ28" s="660"/>
      <c r="DK28" s="661"/>
      <c r="DL28" s="668">
        <v>754057</v>
      </c>
      <c r="DM28" s="660"/>
      <c r="DN28" s="660"/>
      <c r="DO28" s="660"/>
      <c r="DP28" s="660"/>
      <c r="DQ28" s="660"/>
      <c r="DR28" s="660"/>
      <c r="DS28" s="660"/>
      <c r="DT28" s="660"/>
      <c r="DU28" s="660"/>
      <c r="DV28" s="661"/>
      <c r="DW28" s="664">
        <v>23.8</v>
      </c>
      <c r="DX28" s="689"/>
      <c r="DY28" s="689"/>
      <c r="DZ28" s="689"/>
      <c r="EA28" s="689"/>
      <c r="EB28" s="689"/>
      <c r="EC28" s="690"/>
    </row>
    <row r="29" spans="2:133" ht="11.25" customHeight="1" x14ac:dyDescent="0.2">
      <c r="B29" s="656" t="s">
        <v>311</v>
      </c>
      <c r="C29" s="657"/>
      <c r="D29" s="657"/>
      <c r="E29" s="657"/>
      <c r="F29" s="657"/>
      <c r="G29" s="657"/>
      <c r="H29" s="657"/>
      <c r="I29" s="657"/>
      <c r="J29" s="657"/>
      <c r="K29" s="657"/>
      <c r="L29" s="657"/>
      <c r="M29" s="657"/>
      <c r="N29" s="657"/>
      <c r="O29" s="657"/>
      <c r="P29" s="657"/>
      <c r="Q29" s="658"/>
      <c r="R29" s="659">
        <v>4306</v>
      </c>
      <c r="S29" s="660"/>
      <c r="T29" s="660"/>
      <c r="U29" s="660"/>
      <c r="V29" s="660"/>
      <c r="W29" s="660"/>
      <c r="X29" s="660"/>
      <c r="Y29" s="661"/>
      <c r="Z29" s="662">
        <v>0.1</v>
      </c>
      <c r="AA29" s="662"/>
      <c r="AB29" s="662"/>
      <c r="AC29" s="662"/>
      <c r="AD29" s="663" t="s">
        <v>131</v>
      </c>
      <c r="AE29" s="663"/>
      <c r="AF29" s="663"/>
      <c r="AG29" s="663"/>
      <c r="AH29" s="663"/>
      <c r="AI29" s="663"/>
      <c r="AJ29" s="663"/>
      <c r="AK29" s="663"/>
      <c r="AL29" s="664" t="s">
        <v>131</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312</v>
      </c>
      <c r="CE29" s="696"/>
      <c r="CF29" s="656" t="s">
        <v>72</v>
      </c>
      <c r="CG29" s="657"/>
      <c r="CH29" s="657"/>
      <c r="CI29" s="657"/>
      <c r="CJ29" s="657"/>
      <c r="CK29" s="657"/>
      <c r="CL29" s="657"/>
      <c r="CM29" s="657"/>
      <c r="CN29" s="657"/>
      <c r="CO29" s="657"/>
      <c r="CP29" s="657"/>
      <c r="CQ29" s="658"/>
      <c r="CR29" s="659">
        <v>788665</v>
      </c>
      <c r="CS29" s="691"/>
      <c r="CT29" s="691"/>
      <c r="CU29" s="691"/>
      <c r="CV29" s="691"/>
      <c r="CW29" s="691"/>
      <c r="CX29" s="691"/>
      <c r="CY29" s="692"/>
      <c r="CZ29" s="664">
        <v>12.9</v>
      </c>
      <c r="DA29" s="689"/>
      <c r="DB29" s="689"/>
      <c r="DC29" s="693"/>
      <c r="DD29" s="668">
        <v>754057</v>
      </c>
      <c r="DE29" s="691"/>
      <c r="DF29" s="691"/>
      <c r="DG29" s="691"/>
      <c r="DH29" s="691"/>
      <c r="DI29" s="691"/>
      <c r="DJ29" s="691"/>
      <c r="DK29" s="692"/>
      <c r="DL29" s="668">
        <v>754057</v>
      </c>
      <c r="DM29" s="691"/>
      <c r="DN29" s="691"/>
      <c r="DO29" s="691"/>
      <c r="DP29" s="691"/>
      <c r="DQ29" s="691"/>
      <c r="DR29" s="691"/>
      <c r="DS29" s="691"/>
      <c r="DT29" s="691"/>
      <c r="DU29" s="691"/>
      <c r="DV29" s="692"/>
      <c r="DW29" s="664">
        <v>23.8</v>
      </c>
      <c r="DX29" s="689"/>
      <c r="DY29" s="689"/>
      <c r="DZ29" s="689"/>
      <c r="EA29" s="689"/>
      <c r="EB29" s="689"/>
      <c r="EC29" s="690"/>
    </row>
    <row r="30" spans="2:133" ht="11.25" customHeight="1" x14ac:dyDescent="0.2">
      <c r="B30" s="656" t="s">
        <v>313</v>
      </c>
      <c r="C30" s="657"/>
      <c r="D30" s="657"/>
      <c r="E30" s="657"/>
      <c r="F30" s="657"/>
      <c r="G30" s="657"/>
      <c r="H30" s="657"/>
      <c r="I30" s="657"/>
      <c r="J30" s="657"/>
      <c r="K30" s="657"/>
      <c r="L30" s="657"/>
      <c r="M30" s="657"/>
      <c r="N30" s="657"/>
      <c r="O30" s="657"/>
      <c r="P30" s="657"/>
      <c r="Q30" s="658"/>
      <c r="R30" s="659">
        <v>674321</v>
      </c>
      <c r="S30" s="660"/>
      <c r="T30" s="660"/>
      <c r="U30" s="660"/>
      <c r="V30" s="660"/>
      <c r="W30" s="660"/>
      <c r="X30" s="660"/>
      <c r="Y30" s="661"/>
      <c r="Z30" s="662">
        <v>10.3</v>
      </c>
      <c r="AA30" s="662"/>
      <c r="AB30" s="662"/>
      <c r="AC30" s="662"/>
      <c r="AD30" s="663" t="s">
        <v>184</v>
      </c>
      <c r="AE30" s="663"/>
      <c r="AF30" s="663"/>
      <c r="AG30" s="663"/>
      <c r="AH30" s="663"/>
      <c r="AI30" s="663"/>
      <c r="AJ30" s="663"/>
      <c r="AK30" s="663"/>
      <c r="AL30" s="664" t="s">
        <v>131</v>
      </c>
      <c r="AM30" s="665"/>
      <c r="AN30" s="665"/>
      <c r="AO30" s="666"/>
      <c r="AP30" s="641" t="s">
        <v>230</v>
      </c>
      <c r="AQ30" s="642"/>
      <c r="AR30" s="642"/>
      <c r="AS30" s="642"/>
      <c r="AT30" s="642"/>
      <c r="AU30" s="642"/>
      <c r="AV30" s="642"/>
      <c r="AW30" s="642"/>
      <c r="AX30" s="642"/>
      <c r="AY30" s="642"/>
      <c r="AZ30" s="642"/>
      <c r="BA30" s="642"/>
      <c r="BB30" s="642"/>
      <c r="BC30" s="642"/>
      <c r="BD30" s="642"/>
      <c r="BE30" s="642"/>
      <c r="BF30" s="643"/>
      <c r="BG30" s="641" t="s">
        <v>314</v>
      </c>
      <c r="BH30" s="701"/>
      <c r="BI30" s="701"/>
      <c r="BJ30" s="701"/>
      <c r="BK30" s="701"/>
      <c r="BL30" s="701"/>
      <c r="BM30" s="701"/>
      <c r="BN30" s="701"/>
      <c r="BO30" s="701"/>
      <c r="BP30" s="701"/>
      <c r="BQ30" s="702"/>
      <c r="BR30" s="641" t="s">
        <v>315</v>
      </c>
      <c r="BS30" s="701"/>
      <c r="BT30" s="701"/>
      <c r="BU30" s="701"/>
      <c r="BV30" s="701"/>
      <c r="BW30" s="701"/>
      <c r="BX30" s="701"/>
      <c r="BY30" s="701"/>
      <c r="BZ30" s="701"/>
      <c r="CA30" s="701"/>
      <c r="CB30" s="702"/>
      <c r="CD30" s="697"/>
      <c r="CE30" s="698"/>
      <c r="CF30" s="656" t="s">
        <v>316</v>
      </c>
      <c r="CG30" s="657"/>
      <c r="CH30" s="657"/>
      <c r="CI30" s="657"/>
      <c r="CJ30" s="657"/>
      <c r="CK30" s="657"/>
      <c r="CL30" s="657"/>
      <c r="CM30" s="657"/>
      <c r="CN30" s="657"/>
      <c r="CO30" s="657"/>
      <c r="CP30" s="657"/>
      <c r="CQ30" s="658"/>
      <c r="CR30" s="659">
        <v>775937</v>
      </c>
      <c r="CS30" s="660"/>
      <c r="CT30" s="660"/>
      <c r="CU30" s="660"/>
      <c r="CV30" s="660"/>
      <c r="CW30" s="660"/>
      <c r="CX30" s="660"/>
      <c r="CY30" s="661"/>
      <c r="CZ30" s="664">
        <v>12.7</v>
      </c>
      <c r="DA30" s="689"/>
      <c r="DB30" s="689"/>
      <c r="DC30" s="693"/>
      <c r="DD30" s="668">
        <v>741329</v>
      </c>
      <c r="DE30" s="660"/>
      <c r="DF30" s="660"/>
      <c r="DG30" s="660"/>
      <c r="DH30" s="660"/>
      <c r="DI30" s="660"/>
      <c r="DJ30" s="660"/>
      <c r="DK30" s="661"/>
      <c r="DL30" s="668">
        <v>741329</v>
      </c>
      <c r="DM30" s="660"/>
      <c r="DN30" s="660"/>
      <c r="DO30" s="660"/>
      <c r="DP30" s="660"/>
      <c r="DQ30" s="660"/>
      <c r="DR30" s="660"/>
      <c r="DS30" s="660"/>
      <c r="DT30" s="660"/>
      <c r="DU30" s="660"/>
      <c r="DV30" s="661"/>
      <c r="DW30" s="664">
        <v>23.4</v>
      </c>
      <c r="DX30" s="689"/>
      <c r="DY30" s="689"/>
      <c r="DZ30" s="689"/>
      <c r="EA30" s="689"/>
      <c r="EB30" s="689"/>
      <c r="EC30" s="690"/>
    </row>
    <row r="31" spans="2:133" ht="11.25" customHeight="1" x14ac:dyDescent="0.2">
      <c r="B31" s="672" t="s">
        <v>317</v>
      </c>
      <c r="C31" s="673"/>
      <c r="D31" s="673"/>
      <c r="E31" s="673"/>
      <c r="F31" s="673"/>
      <c r="G31" s="673"/>
      <c r="H31" s="673"/>
      <c r="I31" s="673"/>
      <c r="J31" s="673"/>
      <c r="K31" s="673"/>
      <c r="L31" s="673"/>
      <c r="M31" s="673"/>
      <c r="N31" s="673"/>
      <c r="O31" s="673"/>
      <c r="P31" s="673"/>
      <c r="Q31" s="674"/>
      <c r="R31" s="659" t="s">
        <v>184</v>
      </c>
      <c r="S31" s="660"/>
      <c r="T31" s="660"/>
      <c r="U31" s="660"/>
      <c r="V31" s="660"/>
      <c r="W31" s="660"/>
      <c r="X31" s="660"/>
      <c r="Y31" s="661"/>
      <c r="Z31" s="662" t="s">
        <v>131</v>
      </c>
      <c r="AA31" s="662"/>
      <c r="AB31" s="662"/>
      <c r="AC31" s="662"/>
      <c r="AD31" s="663" t="s">
        <v>247</v>
      </c>
      <c r="AE31" s="663"/>
      <c r="AF31" s="663"/>
      <c r="AG31" s="663"/>
      <c r="AH31" s="663"/>
      <c r="AI31" s="663"/>
      <c r="AJ31" s="663"/>
      <c r="AK31" s="663"/>
      <c r="AL31" s="664" t="s">
        <v>131</v>
      </c>
      <c r="AM31" s="665"/>
      <c r="AN31" s="665"/>
      <c r="AO31" s="666"/>
      <c r="AP31" s="705" t="s">
        <v>318</v>
      </c>
      <c r="AQ31" s="706"/>
      <c r="AR31" s="706"/>
      <c r="AS31" s="706"/>
      <c r="AT31" s="711" t="s">
        <v>319</v>
      </c>
      <c r="AU31" s="218"/>
      <c r="AV31" s="218"/>
      <c r="AW31" s="218"/>
      <c r="AX31" s="645" t="s">
        <v>193</v>
      </c>
      <c r="AY31" s="646"/>
      <c r="AZ31" s="646"/>
      <c r="BA31" s="646"/>
      <c r="BB31" s="646"/>
      <c r="BC31" s="646"/>
      <c r="BD31" s="646"/>
      <c r="BE31" s="646"/>
      <c r="BF31" s="647"/>
      <c r="BG31" s="715">
        <v>99.3</v>
      </c>
      <c r="BH31" s="703"/>
      <c r="BI31" s="703"/>
      <c r="BJ31" s="703"/>
      <c r="BK31" s="703"/>
      <c r="BL31" s="703"/>
      <c r="BM31" s="654">
        <v>96.7</v>
      </c>
      <c r="BN31" s="703"/>
      <c r="BO31" s="703"/>
      <c r="BP31" s="703"/>
      <c r="BQ31" s="704"/>
      <c r="BR31" s="715">
        <v>99.2</v>
      </c>
      <c r="BS31" s="703"/>
      <c r="BT31" s="703"/>
      <c r="BU31" s="703"/>
      <c r="BV31" s="703"/>
      <c r="BW31" s="703"/>
      <c r="BX31" s="654">
        <v>96.5</v>
      </c>
      <c r="BY31" s="703"/>
      <c r="BZ31" s="703"/>
      <c r="CA31" s="703"/>
      <c r="CB31" s="704"/>
      <c r="CD31" s="697"/>
      <c r="CE31" s="698"/>
      <c r="CF31" s="656" t="s">
        <v>320</v>
      </c>
      <c r="CG31" s="657"/>
      <c r="CH31" s="657"/>
      <c r="CI31" s="657"/>
      <c r="CJ31" s="657"/>
      <c r="CK31" s="657"/>
      <c r="CL31" s="657"/>
      <c r="CM31" s="657"/>
      <c r="CN31" s="657"/>
      <c r="CO31" s="657"/>
      <c r="CP31" s="657"/>
      <c r="CQ31" s="658"/>
      <c r="CR31" s="659">
        <v>12728</v>
      </c>
      <c r="CS31" s="691"/>
      <c r="CT31" s="691"/>
      <c r="CU31" s="691"/>
      <c r="CV31" s="691"/>
      <c r="CW31" s="691"/>
      <c r="CX31" s="691"/>
      <c r="CY31" s="692"/>
      <c r="CZ31" s="664">
        <v>0.2</v>
      </c>
      <c r="DA31" s="689"/>
      <c r="DB31" s="689"/>
      <c r="DC31" s="693"/>
      <c r="DD31" s="668">
        <v>12728</v>
      </c>
      <c r="DE31" s="691"/>
      <c r="DF31" s="691"/>
      <c r="DG31" s="691"/>
      <c r="DH31" s="691"/>
      <c r="DI31" s="691"/>
      <c r="DJ31" s="691"/>
      <c r="DK31" s="692"/>
      <c r="DL31" s="668">
        <v>12728</v>
      </c>
      <c r="DM31" s="691"/>
      <c r="DN31" s="691"/>
      <c r="DO31" s="691"/>
      <c r="DP31" s="691"/>
      <c r="DQ31" s="691"/>
      <c r="DR31" s="691"/>
      <c r="DS31" s="691"/>
      <c r="DT31" s="691"/>
      <c r="DU31" s="691"/>
      <c r="DV31" s="692"/>
      <c r="DW31" s="664">
        <v>0.4</v>
      </c>
      <c r="DX31" s="689"/>
      <c r="DY31" s="689"/>
      <c r="DZ31" s="689"/>
      <c r="EA31" s="689"/>
      <c r="EB31" s="689"/>
      <c r="EC31" s="690"/>
    </row>
    <row r="32" spans="2:133" ht="11.25" customHeight="1" x14ac:dyDescent="0.2">
      <c r="B32" s="656" t="s">
        <v>321</v>
      </c>
      <c r="C32" s="657"/>
      <c r="D32" s="657"/>
      <c r="E32" s="657"/>
      <c r="F32" s="657"/>
      <c r="G32" s="657"/>
      <c r="H32" s="657"/>
      <c r="I32" s="657"/>
      <c r="J32" s="657"/>
      <c r="K32" s="657"/>
      <c r="L32" s="657"/>
      <c r="M32" s="657"/>
      <c r="N32" s="657"/>
      <c r="O32" s="657"/>
      <c r="P32" s="657"/>
      <c r="Q32" s="658"/>
      <c r="R32" s="659">
        <v>321389</v>
      </c>
      <c r="S32" s="660"/>
      <c r="T32" s="660"/>
      <c r="U32" s="660"/>
      <c r="V32" s="660"/>
      <c r="W32" s="660"/>
      <c r="X32" s="660"/>
      <c r="Y32" s="661"/>
      <c r="Z32" s="662">
        <v>4.9000000000000004</v>
      </c>
      <c r="AA32" s="662"/>
      <c r="AB32" s="662"/>
      <c r="AC32" s="662"/>
      <c r="AD32" s="663" t="s">
        <v>131</v>
      </c>
      <c r="AE32" s="663"/>
      <c r="AF32" s="663"/>
      <c r="AG32" s="663"/>
      <c r="AH32" s="663"/>
      <c r="AI32" s="663"/>
      <c r="AJ32" s="663"/>
      <c r="AK32" s="663"/>
      <c r="AL32" s="664" t="s">
        <v>131</v>
      </c>
      <c r="AM32" s="665"/>
      <c r="AN32" s="665"/>
      <c r="AO32" s="666"/>
      <c r="AP32" s="707"/>
      <c r="AQ32" s="708"/>
      <c r="AR32" s="708"/>
      <c r="AS32" s="708"/>
      <c r="AT32" s="712"/>
      <c r="AU32" s="214" t="s">
        <v>322</v>
      </c>
      <c r="AX32" s="656" t="s">
        <v>323</v>
      </c>
      <c r="AY32" s="657"/>
      <c r="AZ32" s="657"/>
      <c r="BA32" s="657"/>
      <c r="BB32" s="657"/>
      <c r="BC32" s="657"/>
      <c r="BD32" s="657"/>
      <c r="BE32" s="657"/>
      <c r="BF32" s="658"/>
      <c r="BG32" s="716">
        <v>99.4</v>
      </c>
      <c r="BH32" s="691"/>
      <c r="BI32" s="691"/>
      <c r="BJ32" s="691"/>
      <c r="BK32" s="691"/>
      <c r="BL32" s="691"/>
      <c r="BM32" s="665">
        <v>97.4</v>
      </c>
      <c r="BN32" s="691"/>
      <c r="BO32" s="691"/>
      <c r="BP32" s="691"/>
      <c r="BQ32" s="714"/>
      <c r="BR32" s="716">
        <v>99.4</v>
      </c>
      <c r="BS32" s="691"/>
      <c r="BT32" s="691"/>
      <c r="BU32" s="691"/>
      <c r="BV32" s="691"/>
      <c r="BW32" s="691"/>
      <c r="BX32" s="665">
        <v>97.2</v>
      </c>
      <c r="BY32" s="691"/>
      <c r="BZ32" s="691"/>
      <c r="CA32" s="691"/>
      <c r="CB32" s="714"/>
      <c r="CD32" s="699"/>
      <c r="CE32" s="700"/>
      <c r="CF32" s="656" t="s">
        <v>324</v>
      </c>
      <c r="CG32" s="657"/>
      <c r="CH32" s="657"/>
      <c r="CI32" s="657"/>
      <c r="CJ32" s="657"/>
      <c r="CK32" s="657"/>
      <c r="CL32" s="657"/>
      <c r="CM32" s="657"/>
      <c r="CN32" s="657"/>
      <c r="CO32" s="657"/>
      <c r="CP32" s="657"/>
      <c r="CQ32" s="658"/>
      <c r="CR32" s="659" t="s">
        <v>247</v>
      </c>
      <c r="CS32" s="660"/>
      <c r="CT32" s="660"/>
      <c r="CU32" s="660"/>
      <c r="CV32" s="660"/>
      <c r="CW32" s="660"/>
      <c r="CX32" s="660"/>
      <c r="CY32" s="661"/>
      <c r="CZ32" s="664" t="s">
        <v>131</v>
      </c>
      <c r="DA32" s="689"/>
      <c r="DB32" s="689"/>
      <c r="DC32" s="693"/>
      <c r="DD32" s="668" t="s">
        <v>184</v>
      </c>
      <c r="DE32" s="660"/>
      <c r="DF32" s="660"/>
      <c r="DG32" s="660"/>
      <c r="DH32" s="660"/>
      <c r="DI32" s="660"/>
      <c r="DJ32" s="660"/>
      <c r="DK32" s="661"/>
      <c r="DL32" s="668" t="s">
        <v>131</v>
      </c>
      <c r="DM32" s="660"/>
      <c r="DN32" s="660"/>
      <c r="DO32" s="660"/>
      <c r="DP32" s="660"/>
      <c r="DQ32" s="660"/>
      <c r="DR32" s="660"/>
      <c r="DS32" s="660"/>
      <c r="DT32" s="660"/>
      <c r="DU32" s="660"/>
      <c r="DV32" s="661"/>
      <c r="DW32" s="664" t="s">
        <v>247</v>
      </c>
      <c r="DX32" s="689"/>
      <c r="DY32" s="689"/>
      <c r="DZ32" s="689"/>
      <c r="EA32" s="689"/>
      <c r="EB32" s="689"/>
      <c r="EC32" s="690"/>
    </row>
    <row r="33" spans="2:133" ht="11.25" customHeight="1" x14ac:dyDescent="0.2">
      <c r="B33" s="656" t="s">
        <v>325</v>
      </c>
      <c r="C33" s="657"/>
      <c r="D33" s="657"/>
      <c r="E33" s="657"/>
      <c r="F33" s="657"/>
      <c r="G33" s="657"/>
      <c r="H33" s="657"/>
      <c r="I33" s="657"/>
      <c r="J33" s="657"/>
      <c r="K33" s="657"/>
      <c r="L33" s="657"/>
      <c r="M33" s="657"/>
      <c r="N33" s="657"/>
      <c r="O33" s="657"/>
      <c r="P33" s="657"/>
      <c r="Q33" s="658"/>
      <c r="R33" s="659">
        <v>10693</v>
      </c>
      <c r="S33" s="660"/>
      <c r="T33" s="660"/>
      <c r="U33" s="660"/>
      <c r="V33" s="660"/>
      <c r="W33" s="660"/>
      <c r="X33" s="660"/>
      <c r="Y33" s="661"/>
      <c r="Z33" s="662">
        <v>0.2</v>
      </c>
      <c r="AA33" s="662"/>
      <c r="AB33" s="662"/>
      <c r="AC33" s="662"/>
      <c r="AD33" s="663" t="s">
        <v>184</v>
      </c>
      <c r="AE33" s="663"/>
      <c r="AF33" s="663"/>
      <c r="AG33" s="663"/>
      <c r="AH33" s="663"/>
      <c r="AI33" s="663"/>
      <c r="AJ33" s="663"/>
      <c r="AK33" s="663"/>
      <c r="AL33" s="664" t="s">
        <v>247</v>
      </c>
      <c r="AM33" s="665"/>
      <c r="AN33" s="665"/>
      <c r="AO33" s="666"/>
      <c r="AP33" s="709"/>
      <c r="AQ33" s="710"/>
      <c r="AR33" s="710"/>
      <c r="AS33" s="710"/>
      <c r="AT33" s="713"/>
      <c r="AU33" s="219"/>
      <c r="AV33" s="219"/>
      <c r="AW33" s="219"/>
      <c r="AX33" s="680" t="s">
        <v>326</v>
      </c>
      <c r="AY33" s="681"/>
      <c r="AZ33" s="681"/>
      <c r="BA33" s="681"/>
      <c r="BB33" s="681"/>
      <c r="BC33" s="681"/>
      <c r="BD33" s="681"/>
      <c r="BE33" s="681"/>
      <c r="BF33" s="682"/>
      <c r="BG33" s="717">
        <v>99.2</v>
      </c>
      <c r="BH33" s="718"/>
      <c r="BI33" s="718"/>
      <c r="BJ33" s="718"/>
      <c r="BK33" s="718"/>
      <c r="BL33" s="718"/>
      <c r="BM33" s="719">
        <v>95.9</v>
      </c>
      <c r="BN33" s="718"/>
      <c r="BO33" s="718"/>
      <c r="BP33" s="718"/>
      <c r="BQ33" s="720"/>
      <c r="BR33" s="717">
        <v>99.1</v>
      </c>
      <c r="BS33" s="718"/>
      <c r="BT33" s="718"/>
      <c r="BU33" s="718"/>
      <c r="BV33" s="718"/>
      <c r="BW33" s="718"/>
      <c r="BX33" s="719">
        <v>95.7</v>
      </c>
      <c r="BY33" s="718"/>
      <c r="BZ33" s="718"/>
      <c r="CA33" s="718"/>
      <c r="CB33" s="720"/>
      <c r="CD33" s="656" t="s">
        <v>327</v>
      </c>
      <c r="CE33" s="657"/>
      <c r="CF33" s="657"/>
      <c r="CG33" s="657"/>
      <c r="CH33" s="657"/>
      <c r="CI33" s="657"/>
      <c r="CJ33" s="657"/>
      <c r="CK33" s="657"/>
      <c r="CL33" s="657"/>
      <c r="CM33" s="657"/>
      <c r="CN33" s="657"/>
      <c r="CO33" s="657"/>
      <c r="CP33" s="657"/>
      <c r="CQ33" s="658"/>
      <c r="CR33" s="659">
        <v>3520765</v>
      </c>
      <c r="CS33" s="691"/>
      <c r="CT33" s="691"/>
      <c r="CU33" s="691"/>
      <c r="CV33" s="691"/>
      <c r="CW33" s="691"/>
      <c r="CX33" s="691"/>
      <c r="CY33" s="692"/>
      <c r="CZ33" s="664">
        <v>57.8</v>
      </c>
      <c r="DA33" s="689"/>
      <c r="DB33" s="689"/>
      <c r="DC33" s="693"/>
      <c r="DD33" s="668">
        <v>2518460</v>
      </c>
      <c r="DE33" s="691"/>
      <c r="DF33" s="691"/>
      <c r="DG33" s="691"/>
      <c r="DH33" s="691"/>
      <c r="DI33" s="691"/>
      <c r="DJ33" s="691"/>
      <c r="DK33" s="692"/>
      <c r="DL33" s="668">
        <v>1221142</v>
      </c>
      <c r="DM33" s="691"/>
      <c r="DN33" s="691"/>
      <c r="DO33" s="691"/>
      <c r="DP33" s="691"/>
      <c r="DQ33" s="691"/>
      <c r="DR33" s="691"/>
      <c r="DS33" s="691"/>
      <c r="DT33" s="691"/>
      <c r="DU33" s="691"/>
      <c r="DV33" s="692"/>
      <c r="DW33" s="664">
        <v>38.5</v>
      </c>
      <c r="DX33" s="689"/>
      <c r="DY33" s="689"/>
      <c r="DZ33" s="689"/>
      <c r="EA33" s="689"/>
      <c r="EB33" s="689"/>
      <c r="EC33" s="690"/>
    </row>
    <row r="34" spans="2:133" ht="11.25" customHeight="1" x14ac:dyDescent="0.2">
      <c r="B34" s="656" t="s">
        <v>328</v>
      </c>
      <c r="C34" s="657"/>
      <c r="D34" s="657"/>
      <c r="E34" s="657"/>
      <c r="F34" s="657"/>
      <c r="G34" s="657"/>
      <c r="H34" s="657"/>
      <c r="I34" s="657"/>
      <c r="J34" s="657"/>
      <c r="K34" s="657"/>
      <c r="L34" s="657"/>
      <c r="M34" s="657"/>
      <c r="N34" s="657"/>
      <c r="O34" s="657"/>
      <c r="P34" s="657"/>
      <c r="Q34" s="658"/>
      <c r="R34" s="659">
        <v>610452</v>
      </c>
      <c r="S34" s="660"/>
      <c r="T34" s="660"/>
      <c r="U34" s="660"/>
      <c r="V34" s="660"/>
      <c r="W34" s="660"/>
      <c r="X34" s="660"/>
      <c r="Y34" s="661"/>
      <c r="Z34" s="662">
        <v>9.3000000000000007</v>
      </c>
      <c r="AA34" s="662"/>
      <c r="AB34" s="662"/>
      <c r="AC34" s="662"/>
      <c r="AD34" s="663" t="s">
        <v>184</v>
      </c>
      <c r="AE34" s="663"/>
      <c r="AF34" s="663"/>
      <c r="AG34" s="663"/>
      <c r="AH34" s="663"/>
      <c r="AI34" s="663"/>
      <c r="AJ34" s="663"/>
      <c r="AK34" s="663"/>
      <c r="AL34" s="664" t="s">
        <v>247</v>
      </c>
      <c r="AM34" s="665"/>
      <c r="AN34" s="665"/>
      <c r="AO34" s="666"/>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6" t="s">
        <v>329</v>
      </c>
      <c r="CE34" s="657"/>
      <c r="CF34" s="657"/>
      <c r="CG34" s="657"/>
      <c r="CH34" s="657"/>
      <c r="CI34" s="657"/>
      <c r="CJ34" s="657"/>
      <c r="CK34" s="657"/>
      <c r="CL34" s="657"/>
      <c r="CM34" s="657"/>
      <c r="CN34" s="657"/>
      <c r="CO34" s="657"/>
      <c r="CP34" s="657"/>
      <c r="CQ34" s="658"/>
      <c r="CR34" s="659">
        <v>689988</v>
      </c>
      <c r="CS34" s="660"/>
      <c r="CT34" s="660"/>
      <c r="CU34" s="660"/>
      <c r="CV34" s="660"/>
      <c r="CW34" s="660"/>
      <c r="CX34" s="660"/>
      <c r="CY34" s="661"/>
      <c r="CZ34" s="664">
        <v>11.3</v>
      </c>
      <c r="DA34" s="689"/>
      <c r="DB34" s="689"/>
      <c r="DC34" s="693"/>
      <c r="DD34" s="668">
        <v>403586</v>
      </c>
      <c r="DE34" s="660"/>
      <c r="DF34" s="660"/>
      <c r="DG34" s="660"/>
      <c r="DH34" s="660"/>
      <c r="DI34" s="660"/>
      <c r="DJ34" s="660"/>
      <c r="DK34" s="661"/>
      <c r="DL34" s="668">
        <v>300486</v>
      </c>
      <c r="DM34" s="660"/>
      <c r="DN34" s="660"/>
      <c r="DO34" s="660"/>
      <c r="DP34" s="660"/>
      <c r="DQ34" s="660"/>
      <c r="DR34" s="660"/>
      <c r="DS34" s="660"/>
      <c r="DT34" s="660"/>
      <c r="DU34" s="660"/>
      <c r="DV34" s="661"/>
      <c r="DW34" s="664">
        <v>9.5</v>
      </c>
      <c r="DX34" s="689"/>
      <c r="DY34" s="689"/>
      <c r="DZ34" s="689"/>
      <c r="EA34" s="689"/>
      <c r="EB34" s="689"/>
      <c r="EC34" s="690"/>
    </row>
    <row r="35" spans="2:133" ht="11.25" customHeight="1" x14ac:dyDescent="0.2">
      <c r="B35" s="656" t="s">
        <v>330</v>
      </c>
      <c r="C35" s="657"/>
      <c r="D35" s="657"/>
      <c r="E35" s="657"/>
      <c r="F35" s="657"/>
      <c r="G35" s="657"/>
      <c r="H35" s="657"/>
      <c r="I35" s="657"/>
      <c r="J35" s="657"/>
      <c r="K35" s="657"/>
      <c r="L35" s="657"/>
      <c r="M35" s="657"/>
      <c r="N35" s="657"/>
      <c r="O35" s="657"/>
      <c r="P35" s="657"/>
      <c r="Q35" s="658"/>
      <c r="R35" s="659">
        <v>759173</v>
      </c>
      <c r="S35" s="660"/>
      <c r="T35" s="660"/>
      <c r="U35" s="660"/>
      <c r="V35" s="660"/>
      <c r="W35" s="660"/>
      <c r="X35" s="660"/>
      <c r="Y35" s="661"/>
      <c r="Z35" s="662">
        <v>11.6</v>
      </c>
      <c r="AA35" s="662"/>
      <c r="AB35" s="662"/>
      <c r="AC35" s="662"/>
      <c r="AD35" s="663" t="s">
        <v>131</v>
      </c>
      <c r="AE35" s="663"/>
      <c r="AF35" s="663"/>
      <c r="AG35" s="663"/>
      <c r="AH35" s="663"/>
      <c r="AI35" s="663"/>
      <c r="AJ35" s="663"/>
      <c r="AK35" s="663"/>
      <c r="AL35" s="664" t="s">
        <v>131</v>
      </c>
      <c r="AM35" s="665"/>
      <c r="AN35" s="665"/>
      <c r="AO35" s="666"/>
      <c r="AP35" s="222"/>
      <c r="AQ35" s="641" t="s">
        <v>331</v>
      </c>
      <c r="AR35" s="642"/>
      <c r="AS35" s="642"/>
      <c r="AT35" s="642"/>
      <c r="AU35" s="642"/>
      <c r="AV35" s="642"/>
      <c r="AW35" s="642"/>
      <c r="AX35" s="642"/>
      <c r="AY35" s="642"/>
      <c r="AZ35" s="642"/>
      <c r="BA35" s="642"/>
      <c r="BB35" s="642"/>
      <c r="BC35" s="642"/>
      <c r="BD35" s="642"/>
      <c r="BE35" s="642"/>
      <c r="BF35" s="643"/>
      <c r="BG35" s="641" t="s">
        <v>332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333</v>
      </c>
      <c r="CE35" s="657"/>
      <c r="CF35" s="657"/>
      <c r="CG35" s="657"/>
      <c r="CH35" s="657"/>
      <c r="CI35" s="657"/>
      <c r="CJ35" s="657"/>
      <c r="CK35" s="657"/>
      <c r="CL35" s="657"/>
      <c r="CM35" s="657"/>
      <c r="CN35" s="657"/>
      <c r="CO35" s="657"/>
      <c r="CP35" s="657"/>
      <c r="CQ35" s="658"/>
      <c r="CR35" s="659">
        <v>340187</v>
      </c>
      <c r="CS35" s="691"/>
      <c r="CT35" s="691"/>
      <c r="CU35" s="691"/>
      <c r="CV35" s="691"/>
      <c r="CW35" s="691"/>
      <c r="CX35" s="691"/>
      <c r="CY35" s="692"/>
      <c r="CZ35" s="664">
        <v>5.6</v>
      </c>
      <c r="DA35" s="689"/>
      <c r="DB35" s="689"/>
      <c r="DC35" s="693"/>
      <c r="DD35" s="668">
        <v>190148</v>
      </c>
      <c r="DE35" s="691"/>
      <c r="DF35" s="691"/>
      <c r="DG35" s="691"/>
      <c r="DH35" s="691"/>
      <c r="DI35" s="691"/>
      <c r="DJ35" s="691"/>
      <c r="DK35" s="692"/>
      <c r="DL35" s="668">
        <v>120667</v>
      </c>
      <c r="DM35" s="691"/>
      <c r="DN35" s="691"/>
      <c r="DO35" s="691"/>
      <c r="DP35" s="691"/>
      <c r="DQ35" s="691"/>
      <c r="DR35" s="691"/>
      <c r="DS35" s="691"/>
      <c r="DT35" s="691"/>
      <c r="DU35" s="691"/>
      <c r="DV35" s="692"/>
      <c r="DW35" s="664">
        <v>3.8</v>
      </c>
      <c r="DX35" s="689"/>
      <c r="DY35" s="689"/>
      <c r="DZ35" s="689"/>
      <c r="EA35" s="689"/>
      <c r="EB35" s="689"/>
      <c r="EC35" s="690"/>
    </row>
    <row r="36" spans="2:133" ht="11.25" customHeight="1" x14ac:dyDescent="0.2">
      <c r="B36" s="656" t="s">
        <v>334</v>
      </c>
      <c r="C36" s="657"/>
      <c r="D36" s="657"/>
      <c r="E36" s="657"/>
      <c r="F36" s="657"/>
      <c r="G36" s="657"/>
      <c r="H36" s="657"/>
      <c r="I36" s="657"/>
      <c r="J36" s="657"/>
      <c r="K36" s="657"/>
      <c r="L36" s="657"/>
      <c r="M36" s="657"/>
      <c r="N36" s="657"/>
      <c r="O36" s="657"/>
      <c r="P36" s="657"/>
      <c r="Q36" s="658"/>
      <c r="R36" s="659">
        <v>285808</v>
      </c>
      <c r="S36" s="660"/>
      <c r="T36" s="660"/>
      <c r="U36" s="660"/>
      <c r="V36" s="660"/>
      <c r="W36" s="660"/>
      <c r="X36" s="660"/>
      <c r="Y36" s="661"/>
      <c r="Z36" s="662">
        <v>4.4000000000000004</v>
      </c>
      <c r="AA36" s="662"/>
      <c r="AB36" s="662"/>
      <c r="AC36" s="662"/>
      <c r="AD36" s="663" t="s">
        <v>184</v>
      </c>
      <c r="AE36" s="663"/>
      <c r="AF36" s="663"/>
      <c r="AG36" s="663"/>
      <c r="AH36" s="663"/>
      <c r="AI36" s="663"/>
      <c r="AJ36" s="663"/>
      <c r="AK36" s="663"/>
      <c r="AL36" s="664" t="s">
        <v>184</v>
      </c>
      <c r="AM36" s="665"/>
      <c r="AN36" s="665"/>
      <c r="AO36" s="666"/>
      <c r="AP36" s="222"/>
      <c r="AQ36" s="725" t="s">
        <v>335</v>
      </c>
      <c r="AR36" s="726"/>
      <c r="AS36" s="726"/>
      <c r="AT36" s="726"/>
      <c r="AU36" s="726"/>
      <c r="AV36" s="726"/>
      <c r="AW36" s="726"/>
      <c r="AX36" s="726"/>
      <c r="AY36" s="727"/>
      <c r="AZ36" s="648">
        <v>473307</v>
      </c>
      <c r="BA36" s="649"/>
      <c r="BB36" s="649"/>
      <c r="BC36" s="649"/>
      <c r="BD36" s="649"/>
      <c r="BE36" s="649"/>
      <c r="BF36" s="721"/>
      <c r="BG36" s="645" t="s">
        <v>336</v>
      </c>
      <c r="BH36" s="646"/>
      <c r="BI36" s="646"/>
      <c r="BJ36" s="646"/>
      <c r="BK36" s="646"/>
      <c r="BL36" s="646"/>
      <c r="BM36" s="646"/>
      <c r="BN36" s="646"/>
      <c r="BO36" s="646"/>
      <c r="BP36" s="646"/>
      <c r="BQ36" s="646"/>
      <c r="BR36" s="646"/>
      <c r="BS36" s="646"/>
      <c r="BT36" s="646"/>
      <c r="BU36" s="647"/>
      <c r="BV36" s="648">
        <v>58803</v>
      </c>
      <c r="BW36" s="649"/>
      <c r="BX36" s="649"/>
      <c r="BY36" s="649"/>
      <c r="BZ36" s="649"/>
      <c r="CA36" s="649"/>
      <c r="CB36" s="721"/>
      <c r="CD36" s="656" t="s">
        <v>337</v>
      </c>
      <c r="CE36" s="657"/>
      <c r="CF36" s="657"/>
      <c r="CG36" s="657"/>
      <c r="CH36" s="657"/>
      <c r="CI36" s="657"/>
      <c r="CJ36" s="657"/>
      <c r="CK36" s="657"/>
      <c r="CL36" s="657"/>
      <c r="CM36" s="657"/>
      <c r="CN36" s="657"/>
      <c r="CO36" s="657"/>
      <c r="CP36" s="657"/>
      <c r="CQ36" s="658"/>
      <c r="CR36" s="659">
        <v>1253077</v>
      </c>
      <c r="CS36" s="660"/>
      <c r="CT36" s="660"/>
      <c r="CU36" s="660"/>
      <c r="CV36" s="660"/>
      <c r="CW36" s="660"/>
      <c r="CX36" s="660"/>
      <c r="CY36" s="661"/>
      <c r="CZ36" s="664">
        <v>20.6</v>
      </c>
      <c r="DA36" s="689"/>
      <c r="DB36" s="689"/>
      <c r="DC36" s="693"/>
      <c r="DD36" s="668">
        <v>742606</v>
      </c>
      <c r="DE36" s="660"/>
      <c r="DF36" s="660"/>
      <c r="DG36" s="660"/>
      <c r="DH36" s="660"/>
      <c r="DI36" s="660"/>
      <c r="DJ36" s="660"/>
      <c r="DK36" s="661"/>
      <c r="DL36" s="668">
        <v>472987</v>
      </c>
      <c r="DM36" s="660"/>
      <c r="DN36" s="660"/>
      <c r="DO36" s="660"/>
      <c r="DP36" s="660"/>
      <c r="DQ36" s="660"/>
      <c r="DR36" s="660"/>
      <c r="DS36" s="660"/>
      <c r="DT36" s="660"/>
      <c r="DU36" s="660"/>
      <c r="DV36" s="661"/>
      <c r="DW36" s="664">
        <v>14.9</v>
      </c>
      <c r="DX36" s="689"/>
      <c r="DY36" s="689"/>
      <c r="DZ36" s="689"/>
      <c r="EA36" s="689"/>
      <c r="EB36" s="689"/>
      <c r="EC36" s="690"/>
    </row>
    <row r="37" spans="2:133" ht="11.25" customHeight="1" x14ac:dyDescent="0.2">
      <c r="B37" s="656" t="s">
        <v>338</v>
      </c>
      <c r="C37" s="657"/>
      <c r="D37" s="657"/>
      <c r="E37" s="657"/>
      <c r="F37" s="657"/>
      <c r="G37" s="657"/>
      <c r="H37" s="657"/>
      <c r="I37" s="657"/>
      <c r="J37" s="657"/>
      <c r="K37" s="657"/>
      <c r="L37" s="657"/>
      <c r="M37" s="657"/>
      <c r="N37" s="657"/>
      <c r="O37" s="657"/>
      <c r="P37" s="657"/>
      <c r="Q37" s="658"/>
      <c r="R37" s="659">
        <v>171873</v>
      </c>
      <c r="S37" s="660"/>
      <c r="T37" s="660"/>
      <c r="U37" s="660"/>
      <c r="V37" s="660"/>
      <c r="W37" s="660"/>
      <c r="X37" s="660"/>
      <c r="Y37" s="661"/>
      <c r="Z37" s="662">
        <v>2.6</v>
      </c>
      <c r="AA37" s="662"/>
      <c r="AB37" s="662"/>
      <c r="AC37" s="662"/>
      <c r="AD37" s="663">
        <v>13</v>
      </c>
      <c r="AE37" s="663"/>
      <c r="AF37" s="663"/>
      <c r="AG37" s="663"/>
      <c r="AH37" s="663"/>
      <c r="AI37" s="663"/>
      <c r="AJ37" s="663"/>
      <c r="AK37" s="663"/>
      <c r="AL37" s="664">
        <v>0</v>
      </c>
      <c r="AM37" s="665"/>
      <c r="AN37" s="665"/>
      <c r="AO37" s="666"/>
      <c r="AQ37" s="722" t="s">
        <v>339</v>
      </c>
      <c r="AR37" s="723"/>
      <c r="AS37" s="723"/>
      <c r="AT37" s="723"/>
      <c r="AU37" s="723"/>
      <c r="AV37" s="723"/>
      <c r="AW37" s="723"/>
      <c r="AX37" s="723"/>
      <c r="AY37" s="724"/>
      <c r="AZ37" s="659">
        <v>100760</v>
      </c>
      <c r="BA37" s="660"/>
      <c r="BB37" s="660"/>
      <c r="BC37" s="660"/>
      <c r="BD37" s="691"/>
      <c r="BE37" s="691"/>
      <c r="BF37" s="714"/>
      <c r="BG37" s="656" t="s">
        <v>340</v>
      </c>
      <c r="BH37" s="657"/>
      <c r="BI37" s="657"/>
      <c r="BJ37" s="657"/>
      <c r="BK37" s="657"/>
      <c r="BL37" s="657"/>
      <c r="BM37" s="657"/>
      <c r="BN37" s="657"/>
      <c r="BO37" s="657"/>
      <c r="BP37" s="657"/>
      <c r="BQ37" s="657"/>
      <c r="BR37" s="657"/>
      <c r="BS37" s="657"/>
      <c r="BT37" s="657"/>
      <c r="BU37" s="658"/>
      <c r="BV37" s="659">
        <v>55547</v>
      </c>
      <c r="BW37" s="660"/>
      <c r="BX37" s="660"/>
      <c r="BY37" s="660"/>
      <c r="BZ37" s="660"/>
      <c r="CA37" s="660"/>
      <c r="CB37" s="669"/>
      <c r="CD37" s="656" t="s">
        <v>341</v>
      </c>
      <c r="CE37" s="657"/>
      <c r="CF37" s="657"/>
      <c r="CG37" s="657"/>
      <c r="CH37" s="657"/>
      <c r="CI37" s="657"/>
      <c r="CJ37" s="657"/>
      <c r="CK37" s="657"/>
      <c r="CL37" s="657"/>
      <c r="CM37" s="657"/>
      <c r="CN37" s="657"/>
      <c r="CO37" s="657"/>
      <c r="CP37" s="657"/>
      <c r="CQ37" s="658"/>
      <c r="CR37" s="659">
        <v>254507</v>
      </c>
      <c r="CS37" s="691"/>
      <c r="CT37" s="691"/>
      <c r="CU37" s="691"/>
      <c r="CV37" s="691"/>
      <c r="CW37" s="691"/>
      <c r="CX37" s="691"/>
      <c r="CY37" s="692"/>
      <c r="CZ37" s="664">
        <v>4.2</v>
      </c>
      <c r="DA37" s="689"/>
      <c r="DB37" s="689"/>
      <c r="DC37" s="693"/>
      <c r="DD37" s="668">
        <v>253075</v>
      </c>
      <c r="DE37" s="691"/>
      <c r="DF37" s="691"/>
      <c r="DG37" s="691"/>
      <c r="DH37" s="691"/>
      <c r="DI37" s="691"/>
      <c r="DJ37" s="691"/>
      <c r="DK37" s="692"/>
      <c r="DL37" s="668">
        <v>251903</v>
      </c>
      <c r="DM37" s="691"/>
      <c r="DN37" s="691"/>
      <c r="DO37" s="691"/>
      <c r="DP37" s="691"/>
      <c r="DQ37" s="691"/>
      <c r="DR37" s="691"/>
      <c r="DS37" s="691"/>
      <c r="DT37" s="691"/>
      <c r="DU37" s="691"/>
      <c r="DV37" s="692"/>
      <c r="DW37" s="664">
        <v>7.9</v>
      </c>
      <c r="DX37" s="689"/>
      <c r="DY37" s="689"/>
      <c r="DZ37" s="689"/>
      <c r="EA37" s="689"/>
      <c r="EB37" s="689"/>
      <c r="EC37" s="690"/>
    </row>
    <row r="38" spans="2:133" ht="11.25" customHeight="1" x14ac:dyDescent="0.2">
      <c r="B38" s="656" t="s">
        <v>342</v>
      </c>
      <c r="C38" s="657"/>
      <c r="D38" s="657"/>
      <c r="E38" s="657"/>
      <c r="F38" s="657"/>
      <c r="G38" s="657"/>
      <c r="H38" s="657"/>
      <c r="I38" s="657"/>
      <c r="J38" s="657"/>
      <c r="K38" s="657"/>
      <c r="L38" s="657"/>
      <c r="M38" s="657"/>
      <c r="N38" s="657"/>
      <c r="O38" s="657"/>
      <c r="P38" s="657"/>
      <c r="Q38" s="658"/>
      <c r="R38" s="659">
        <v>181100</v>
      </c>
      <c r="S38" s="660"/>
      <c r="T38" s="660"/>
      <c r="U38" s="660"/>
      <c r="V38" s="660"/>
      <c r="W38" s="660"/>
      <c r="X38" s="660"/>
      <c r="Y38" s="661"/>
      <c r="Z38" s="662">
        <v>2.8</v>
      </c>
      <c r="AA38" s="662"/>
      <c r="AB38" s="662"/>
      <c r="AC38" s="662"/>
      <c r="AD38" s="663" t="s">
        <v>131</v>
      </c>
      <c r="AE38" s="663"/>
      <c r="AF38" s="663"/>
      <c r="AG38" s="663"/>
      <c r="AH38" s="663"/>
      <c r="AI38" s="663"/>
      <c r="AJ38" s="663"/>
      <c r="AK38" s="663"/>
      <c r="AL38" s="664" t="s">
        <v>247</v>
      </c>
      <c r="AM38" s="665"/>
      <c r="AN38" s="665"/>
      <c r="AO38" s="666"/>
      <c r="AQ38" s="722" t="s">
        <v>343</v>
      </c>
      <c r="AR38" s="723"/>
      <c r="AS38" s="723"/>
      <c r="AT38" s="723"/>
      <c r="AU38" s="723"/>
      <c r="AV38" s="723"/>
      <c r="AW38" s="723"/>
      <c r="AX38" s="723"/>
      <c r="AY38" s="724"/>
      <c r="AZ38" s="659">
        <v>33186</v>
      </c>
      <c r="BA38" s="660"/>
      <c r="BB38" s="660"/>
      <c r="BC38" s="660"/>
      <c r="BD38" s="691"/>
      <c r="BE38" s="691"/>
      <c r="BF38" s="714"/>
      <c r="BG38" s="656" t="s">
        <v>344</v>
      </c>
      <c r="BH38" s="657"/>
      <c r="BI38" s="657"/>
      <c r="BJ38" s="657"/>
      <c r="BK38" s="657"/>
      <c r="BL38" s="657"/>
      <c r="BM38" s="657"/>
      <c r="BN38" s="657"/>
      <c r="BO38" s="657"/>
      <c r="BP38" s="657"/>
      <c r="BQ38" s="657"/>
      <c r="BR38" s="657"/>
      <c r="BS38" s="657"/>
      <c r="BT38" s="657"/>
      <c r="BU38" s="658"/>
      <c r="BV38" s="659">
        <v>934</v>
      </c>
      <c r="BW38" s="660"/>
      <c r="BX38" s="660"/>
      <c r="BY38" s="660"/>
      <c r="BZ38" s="660"/>
      <c r="CA38" s="660"/>
      <c r="CB38" s="669"/>
      <c r="CD38" s="656" t="s">
        <v>345</v>
      </c>
      <c r="CE38" s="657"/>
      <c r="CF38" s="657"/>
      <c r="CG38" s="657"/>
      <c r="CH38" s="657"/>
      <c r="CI38" s="657"/>
      <c r="CJ38" s="657"/>
      <c r="CK38" s="657"/>
      <c r="CL38" s="657"/>
      <c r="CM38" s="657"/>
      <c r="CN38" s="657"/>
      <c r="CO38" s="657"/>
      <c r="CP38" s="657"/>
      <c r="CQ38" s="658"/>
      <c r="CR38" s="659">
        <v>382053</v>
      </c>
      <c r="CS38" s="660"/>
      <c r="CT38" s="660"/>
      <c r="CU38" s="660"/>
      <c r="CV38" s="660"/>
      <c r="CW38" s="660"/>
      <c r="CX38" s="660"/>
      <c r="CY38" s="661"/>
      <c r="CZ38" s="664">
        <v>6.3</v>
      </c>
      <c r="DA38" s="689"/>
      <c r="DB38" s="689"/>
      <c r="DC38" s="693"/>
      <c r="DD38" s="668">
        <v>334702</v>
      </c>
      <c r="DE38" s="660"/>
      <c r="DF38" s="660"/>
      <c r="DG38" s="660"/>
      <c r="DH38" s="660"/>
      <c r="DI38" s="660"/>
      <c r="DJ38" s="660"/>
      <c r="DK38" s="661"/>
      <c r="DL38" s="668">
        <v>327002</v>
      </c>
      <c r="DM38" s="660"/>
      <c r="DN38" s="660"/>
      <c r="DO38" s="660"/>
      <c r="DP38" s="660"/>
      <c r="DQ38" s="660"/>
      <c r="DR38" s="660"/>
      <c r="DS38" s="660"/>
      <c r="DT38" s="660"/>
      <c r="DU38" s="660"/>
      <c r="DV38" s="661"/>
      <c r="DW38" s="664">
        <v>10.3</v>
      </c>
      <c r="DX38" s="689"/>
      <c r="DY38" s="689"/>
      <c r="DZ38" s="689"/>
      <c r="EA38" s="689"/>
      <c r="EB38" s="689"/>
      <c r="EC38" s="690"/>
    </row>
    <row r="39" spans="2:133" ht="11.25" customHeight="1" x14ac:dyDescent="0.2">
      <c r="B39" s="656" t="s">
        <v>346</v>
      </c>
      <c r="C39" s="657"/>
      <c r="D39" s="657"/>
      <c r="E39" s="657"/>
      <c r="F39" s="657"/>
      <c r="G39" s="657"/>
      <c r="H39" s="657"/>
      <c r="I39" s="657"/>
      <c r="J39" s="657"/>
      <c r="K39" s="657"/>
      <c r="L39" s="657"/>
      <c r="M39" s="657"/>
      <c r="N39" s="657"/>
      <c r="O39" s="657"/>
      <c r="P39" s="657"/>
      <c r="Q39" s="658"/>
      <c r="R39" s="659" t="s">
        <v>131</v>
      </c>
      <c r="S39" s="660"/>
      <c r="T39" s="660"/>
      <c r="U39" s="660"/>
      <c r="V39" s="660"/>
      <c r="W39" s="660"/>
      <c r="X39" s="660"/>
      <c r="Y39" s="661"/>
      <c r="Z39" s="662" t="s">
        <v>131</v>
      </c>
      <c r="AA39" s="662"/>
      <c r="AB39" s="662"/>
      <c r="AC39" s="662"/>
      <c r="AD39" s="663" t="s">
        <v>247</v>
      </c>
      <c r="AE39" s="663"/>
      <c r="AF39" s="663"/>
      <c r="AG39" s="663"/>
      <c r="AH39" s="663"/>
      <c r="AI39" s="663"/>
      <c r="AJ39" s="663"/>
      <c r="AK39" s="663"/>
      <c r="AL39" s="664" t="s">
        <v>247</v>
      </c>
      <c r="AM39" s="665"/>
      <c r="AN39" s="665"/>
      <c r="AO39" s="666"/>
      <c r="AQ39" s="722" t="s">
        <v>347</v>
      </c>
      <c r="AR39" s="723"/>
      <c r="AS39" s="723"/>
      <c r="AT39" s="723"/>
      <c r="AU39" s="723"/>
      <c r="AV39" s="723"/>
      <c r="AW39" s="723"/>
      <c r="AX39" s="723"/>
      <c r="AY39" s="724"/>
      <c r="AZ39" s="659">
        <v>4164</v>
      </c>
      <c r="BA39" s="660"/>
      <c r="BB39" s="660"/>
      <c r="BC39" s="660"/>
      <c r="BD39" s="691"/>
      <c r="BE39" s="691"/>
      <c r="BF39" s="714"/>
      <c r="BG39" s="656" t="s">
        <v>348</v>
      </c>
      <c r="BH39" s="657"/>
      <c r="BI39" s="657"/>
      <c r="BJ39" s="657"/>
      <c r="BK39" s="657"/>
      <c r="BL39" s="657"/>
      <c r="BM39" s="657"/>
      <c r="BN39" s="657"/>
      <c r="BO39" s="657"/>
      <c r="BP39" s="657"/>
      <c r="BQ39" s="657"/>
      <c r="BR39" s="657"/>
      <c r="BS39" s="657"/>
      <c r="BT39" s="657"/>
      <c r="BU39" s="658"/>
      <c r="BV39" s="659">
        <v>1511</v>
      </c>
      <c r="BW39" s="660"/>
      <c r="BX39" s="660"/>
      <c r="BY39" s="660"/>
      <c r="BZ39" s="660"/>
      <c r="CA39" s="660"/>
      <c r="CB39" s="669"/>
      <c r="CD39" s="656" t="s">
        <v>349</v>
      </c>
      <c r="CE39" s="657"/>
      <c r="CF39" s="657"/>
      <c r="CG39" s="657"/>
      <c r="CH39" s="657"/>
      <c r="CI39" s="657"/>
      <c r="CJ39" s="657"/>
      <c r="CK39" s="657"/>
      <c r="CL39" s="657"/>
      <c r="CM39" s="657"/>
      <c r="CN39" s="657"/>
      <c r="CO39" s="657"/>
      <c r="CP39" s="657"/>
      <c r="CQ39" s="658"/>
      <c r="CR39" s="659">
        <v>847460</v>
      </c>
      <c r="CS39" s="691"/>
      <c r="CT39" s="691"/>
      <c r="CU39" s="691"/>
      <c r="CV39" s="691"/>
      <c r="CW39" s="691"/>
      <c r="CX39" s="691"/>
      <c r="CY39" s="692"/>
      <c r="CZ39" s="664">
        <v>13.9</v>
      </c>
      <c r="DA39" s="689"/>
      <c r="DB39" s="689"/>
      <c r="DC39" s="693"/>
      <c r="DD39" s="668">
        <v>847418</v>
      </c>
      <c r="DE39" s="691"/>
      <c r="DF39" s="691"/>
      <c r="DG39" s="691"/>
      <c r="DH39" s="691"/>
      <c r="DI39" s="691"/>
      <c r="DJ39" s="691"/>
      <c r="DK39" s="692"/>
      <c r="DL39" s="668" t="s">
        <v>184</v>
      </c>
      <c r="DM39" s="691"/>
      <c r="DN39" s="691"/>
      <c r="DO39" s="691"/>
      <c r="DP39" s="691"/>
      <c r="DQ39" s="691"/>
      <c r="DR39" s="691"/>
      <c r="DS39" s="691"/>
      <c r="DT39" s="691"/>
      <c r="DU39" s="691"/>
      <c r="DV39" s="692"/>
      <c r="DW39" s="664" t="s">
        <v>131</v>
      </c>
      <c r="DX39" s="689"/>
      <c r="DY39" s="689"/>
      <c r="DZ39" s="689"/>
      <c r="EA39" s="689"/>
      <c r="EB39" s="689"/>
      <c r="EC39" s="690"/>
    </row>
    <row r="40" spans="2:133" ht="11.25" customHeight="1" x14ac:dyDescent="0.2">
      <c r="B40" s="656" t="s">
        <v>350</v>
      </c>
      <c r="C40" s="657"/>
      <c r="D40" s="657"/>
      <c r="E40" s="657"/>
      <c r="F40" s="657"/>
      <c r="G40" s="657"/>
      <c r="H40" s="657"/>
      <c r="I40" s="657"/>
      <c r="J40" s="657"/>
      <c r="K40" s="657"/>
      <c r="L40" s="657"/>
      <c r="M40" s="657"/>
      <c r="N40" s="657"/>
      <c r="O40" s="657"/>
      <c r="P40" s="657"/>
      <c r="Q40" s="658"/>
      <c r="R40" s="659">
        <v>30400</v>
      </c>
      <c r="S40" s="660"/>
      <c r="T40" s="660"/>
      <c r="U40" s="660"/>
      <c r="V40" s="660"/>
      <c r="W40" s="660"/>
      <c r="X40" s="660"/>
      <c r="Y40" s="661"/>
      <c r="Z40" s="662">
        <v>0.5</v>
      </c>
      <c r="AA40" s="662"/>
      <c r="AB40" s="662"/>
      <c r="AC40" s="662"/>
      <c r="AD40" s="663" t="s">
        <v>184</v>
      </c>
      <c r="AE40" s="663"/>
      <c r="AF40" s="663"/>
      <c r="AG40" s="663"/>
      <c r="AH40" s="663"/>
      <c r="AI40" s="663"/>
      <c r="AJ40" s="663"/>
      <c r="AK40" s="663"/>
      <c r="AL40" s="664" t="s">
        <v>247</v>
      </c>
      <c r="AM40" s="665"/>
      <c r="AN40" s="665"/>
      <c r="AO40" s="666"/>
      <c r="AQ40" s="722" t="s">
        <v>351</v>
      </c>
      <c r="AR40" s="723"/>
      <c r="AS40" s="723"/>
      <c r="AT40" s="723"/>
      <c r="AU40" s="723"/>
      <c r="AV40" s="723"/>
      <c r="AW40" s="723"/>
      <c r="AX40" s="723"/>
      <c r="AY40" s="724"/>
      <c r="AZ40" s="659">
        <v>1172</v>
      </c>
      <c r="BA40" s="660"/>
      <c r="BB40" s="660"/>
      <c r="BC40" s="660"/>
      <c r="BD40" s="691"/>
      <c r="BE40" s="691"/>
      <c r="BF40" s="714"/>
      <c r="BG40" s="707" t="s">
        <v>352</v>
      </c>
      <c r="BH40" s="708"/>
      <c r="BI40" s="708"/>
      <c r="BJ40" s="708"/>
      <c r="BK40" s="708"/>
      <c r="BL40" s="223"/>
      <c r="BM40" s="657" t="s">
        <v>353</v>
      </c>
      <c r="BN40" s="657"/>
      <c r="BO40" s="657"/>
      <c r="BP40" s="657"/>
      <c r="BQ40" s="657"/>
      <c r="BR40" s="657"/>
      <c r="BS40" s="657"/>
      <c r="BT40" s="657"/>
      <c r="BU40" s="658"/>
      <c r="BV40" s="659">
        <v>111</v>
      </c>
      <c r="BW40" s="660"/>
      <c r="BX40" s="660"/>
      <c r="BY40" s="660"/>
      <c r="BZ40" s="660"/>
      <c r="CA40" s="660"/>
      <c r="CB40" s="669"/>
      <c r="CD40" s="656" t="s">
        <v>354</v>
      </c>
      <c r="CE40" s="657"/>
      <c r="CF40" s="657"/>
      <c r="CG40" s="657"/>
      <c r="CH40" s="657"/>
      <c r="CI40" s="657"/>
      <c r="CJ40" s="657"/>
      <c r="CK40" s="657"/>
      <c r="CL40" s="657"/>
      <c r="CM40" s="657"/>
      <c r="CN40" s="657"/>
      <c r="CO40" s="657"/>
      <c r="CP40" s="657"/>
      <c r="CQ40" s="658"/>
      <c r="CR40" s="659">
        <v>8000</v>
      </c>
      <c r="CS40" s="660"/>
      <c r="CT40" s="660"/>
      <c r="CU40" s="660"/>
      <c r="CV40" s="660"/>
      <c r="CW40" s="660"/>
      <c r="CX40" s="660"/>
      <c r="CY40" s="661"/>
      <c r="CZ40" s="664">
        <v>0.1</v>
      </c>
      <c r="DA40" s="689"/>
      <c r="DB40" s="689"/>
      <c r="DC40" s="693"/>
      <c r="DD40" s="668" t="s">
        <v>247</v>
      </c>
      <c r="DE40" s="660"/>
      <c r="DF40" s="660"/>
      <c r="DG40" s="660"/>
      <c r="DH40" s="660"/>
      <c r="DI40" s="660"/>
      <c r="DJ40" s="660"/>
      <c r="DK40" s="661"/>
      <c r="DL40" s="668" t="s">
        <v>131</v>
      </c>
      <c r="DM40" s="660"/>
      <c r="DN40" s="660"/>
      <c r="DO40" s="660"/>
      <c r="DP40" s="660"/>
      <c r="DQ40" s="660"/>
      <c r="DR40" s="660"/>
      <c r="DS40" s="660"/>
      <c r="DT40" s="660"/>
      <c r="DU40" s="660"/>
      <c r="DV40" s="661"/>
      <c r="DW40" s="664" t="s">
        <v>131</v>
      </c>
      <c r="DX40" s="689"/>
      <c r="DY40" s="689"/>
      <c r="DZ40" s="689"/>
      <c r="EA40" s="689"/>
      <c r="EB40" s="689"/>
      <c r="EC40" s="690"/>
    </row>
    <row r="41" spans="2:133" ht="11.25" customHeight="1" x14ac:dyDescent="0.2">
      <c r="B41" s="680" t="s">
        <v>355</v>
      </c>
      <c r="C41" s="681"/>
      <c r="D41" s="681"/>
      <c r="E41" s="681"/>
      <c r="F41" s="681"/>
      <c r="G41" s="681"/>
      <c r="H41" s="681"/>
      <c r="I41" s="681"/>
      <c r="J41" s="681"/>
      <c r="K41" s="681"/>
      <c r="L41" s="681"/>
      <c r="M41" s="681"/>
      <c r="N41" s="681"/>
      <c r="O41" s="681"/>
      <c r="P41" s="681"/>
      <c r="Q41" s="682"/>
      <c r="R41" s="731">
        <v>6560393</v>
      </c>
      <c r="S41" s="732"/>
      <c r="T41" s="732"/>
      <c r="U41" s="732"/>
      <c r="V41" s="732"/>
      <c r="W41" s="732"/>
      <c r="X41" s="732"/>
      <c r="Y41" s="736"/>
      <c r="Z41" s="737">
        <v>100</v>
      </c>
      <c r="AA41" s="737"/>
      <c r="AB41" s="737"/>
      <c r="AC41" s="737"/>
      <c r="AD41" s="738">
        <v>3141293</v>
      </c>
      <c r="AE41" s="738"/>
      <c r="AF41" s="738"/>
      <c r="AG41" s="738"/>
      <c r="AH41" s="738"/>
      <c r="AI41" s="738"/>
      <c r="AJ41" s="738"/>
      <c r="AK41" s="738"/>
      <c r="AL41" s="739">
        <v>100</v>
      </c>
      <c r="AM41" s="719"/>
      <c r="AN41" s="719"/>
      <c r="AO41" s="740"/>
      <c r="AQ41" s="722" t="s">
        <v>356</v>
      </c>
      <c r="AR41" s="723"/>
      <c r="AS41" s="723"/>
      <c r="AT41" s="723"/>
      <c r="AU41" s="723"/>
      <c r="AV41" s="723"/>
      <c r="AW41" s="723"/>
      <c r="AX41" s="723"/>
      <c r="AY41" s="724"/>
      <c r="AZ41" s="659">
        <v>77089</v>
      </c>
      <c r="BA41" s="660"/>
      <c r="BB41" s="660"/>
      <c r="BC41" s="660"/>
      <c r="BD41" s="691"/>
      <c r="BE41" s="691"/>
      <c r="BF41" s="714"/>
      <c r="BG41" s="707"/>
      <c r="BH41" s="708"/>
      <c r="BI41" s="708"/>
      <c r="BJ41" s="708"/>
      <c r="BK41" s="708"/>
      <c r="BL41" s="223"/>
      <c r="BM41" s="657" t="s">
        <v>357</v>
      </c>
      <c r="BN41" s="657"/>
      <c r="BO41" s="657"/>
      <c r="BP41" s="657"/>
      <c r="BQ41" s="657"/>
      <c r="BR41" s="657"/>
      <c r="BS41" s="657"/>
      <c r="BT41" s="657"/>
      <c r="BU41" s="658"/>
      <c r="BV41" s="659" t="s">
        <v>184</v>
      </c>
      <c r="BW41" s="660"/>
      <c r="BX41" s="660"/>
      <c r="BY41" s="660"/>
      <c r="BZ41" s="660"/>
      <c r="CA41" s="660"/>
      <c r="CB41" s="669"/>
      <c r="CD41" s="656" t="s">
        <v>358</v>
      </c>
      <c r="CE41" s="657"/>
      <c r="CF41" s="657"/>
      <c r="CG41" s="657"/>
      <c r="CH41" s="657"/>
      <c r="CI41" s="657"/>
      <c r="CJ41" s="657"/>
      <c r="CK41" s="657"/>
      <c r="CL41" s="657"/>
      <c r="CM41" s="657"/>
      <c r="CN41" s="657"/>
      <c r="CO41" s="657"/>
      <c r="CP41" s="657"/>
      <c r="CQ41" s="658"/>
      <c r="CR41" s="659" t="s">
        <v>184</v>
      </c>
      <c r="CS41" s="691"/>
      <c r="CT41" s="691"/>
      <c r="CU41" s="691"/>
      <c r="CV41" s="691"/>
      <c r="CW41" s="691"/>
      <c r="CX41" s="691"/>
      <c r="CY41" s="692"/>
      <c r="CZ41" s="664" t="s">
        <v>247</v>
      </c>
      <c r="DA41" s="689"/>
      <c r="DB41" s="689"/>
      <c r="DC41" s="693"/>
      <c r="DD41" s="668" t="s">
        <v>184</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359</v>
      </c>
      <c r="AR42" s="729"/>
      <c r="AS42" s="729"/>
      <c r="AT42" s="729"/>
      <c r="AU42" s="729"/>
      <c r="AV42" s="729"/>
      <c r="AW42" s="729"/>
      <c r="AX42" s="729"/>
      <c r="AY42" s="730"/>
      <c r="AZ42" s="731">
        <v>256936</v>
      </c>
      <c r="BA42" s="732"/>
      <c r="BB42" s="732"/>
      <c r="BC42" s="732"/>
      <c r="BD42" s="718"/>
      <c r="BE42" s="718"/>
      <c r="BF42" s="720"/>
      <c r="BG42" s="709"/>
      <c r="BH42" s="710"/>
      <c r="BI42" s="710"/>
      <c r="BJ42" s="710"/>
      <c r="BK42" s="710"/>
      <c r="BL42" s="224"/>
      <c r="BM42" s="681" t="s">
        <v>360</v>
      </c>
      <c r="BN42" s="681"/>
      <c r="BO42" s="681"/>
      <c r="BP42" s="681"/>
      <c r="BQ42" s="681"/>
      <c r="BR42" s="681"/>
      <c r="BS42" s="681"/>
      <c r="BT42" s="681"/>
      <c r="BU42" s="682"/>
      <c r="BV42" s="731">
        <v>354</v>
      </c>
      <c r="BW42" s="732"/>
      <c r="BX42" s="732"/>
      <c r="BY42" s="732"/>
      <c r="BZ42" s="732"/>
      <c r="CA42" s="732"/>
      <c r="CB42" s="741"/>
      <c r="CD42" s="656" t="s">
        <v>361</v>
      </c>
      <c r="CE42" s="657"/>
      <c r="CF42" s="657"/>
      <c r="CG42" s="657"/>
      <c r="CH42" s="657"/>
      <c r="CI42" s="657"/>
      <c r="CJ42" s="657"/>
      <c r="CK42" s="657"/>
      <c r="CL42" s="657"/>
      <c r="CM42" s="657"/>
      <c r="CN42" s="657"/>
      <c r="CO42" s="657"/>
      <c r="CP42" s="657"/>
      <c r="CQ42" s="658"/>
      <c r="CR42" s="659">
        <v>298365</v>
      </c>
      <c r="CS42" s="691"/>
      <c r="CT42" s="691"/>
      <c r="CU42" s="691"/>
      <c r="CV42" s="691"/>
      <c r="CW42" s="691"/>
      <c r="CX42" s="691"/>
      <c r="CY42" s="692"/>
      <c r="CZ42" s="664">
        <v>4.9000000000000004</v>
      </c>
      <c r="DA42" s="689"/>
      <c r="DB42" s="689"/>
      <c r="DC42" s="693"/>
      <c r="DD42" s="668">
        <v>81022</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14" t="s">
        <v>362</v>
      </c>
      <c r="CD43" s="656" t="s">
        <v>363</v>
      </c>
      <c r="CE43" s="657"/>
      <c r="CF43" s="657"/>
      <c r="CG43" s="657"/>
      <c r="CH43" s="657"/>
      <c r="CI43" s="657"/>
      <c r="CJ43" s="657"/>
      <c r="CK43" s="657"/>
      <c r="CL43" s="657"/>
      <c r="CM43" s="657"/>
      <c r="CN43" s="657"/>
      <c r="CO43" s="657"/>
      <c r="CP43" s="657"/>
      <c r="CQ43" s="658"/>
      <c r="CR43" s="659">
        <v>25100</v>
      </c>
      <c r="CS43" s="691"/>
      <c r="CT43" s="691"/>
      <c r="CU43" s="691"/>
      <c r="CV43" s="691"/>
      <c r="CW43" s="691"/>
      <c r="CX43" s="691"/>
      <c r="CY43" s="692"/>
      <c r="CZ43" s="664">
        <v>0.4</v>
      </c>
      <c r="DA43" s="689"/>
      <c r="DB43" s="689"/>
      <c r="DC43" s="693"/>
      <c r="DD43" s="668">
        <v>25051</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364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312</v>
      </c>
      <c r="CE44" s="696"/>
      <c r="CF44" s="656" t="s">
        <v>365</v>
      </c>
      <c r="CG44" s="657"/>
      <c r="CH44" s="657"/>
      <c r="CI44" s="657"/>
      <c r="CJ44" s="657"/>
      <c r="CK44" s="657"/>
      <c r="CL44" s="657"/>
      <c r="CM44" s="657"/>
      <c r="CN44" s="657"/>
      <c r="CO44" s="657"/>
      <c r="CP44" s="657"/>
      <c r="CQ44" s="658"/>
      <c r="CR44" s="659">
        <v>295491</v>
      </c>
      <c r="CS44" s="660"/>
      <c r="CT44" s="660"/>
      <c r="CU44" s="660"/>
      <c r="CV44" s="660"/>
      <c r="CW44" s="660"/>
      <c r="CX44" s="660"/>
      <c r="CY44" s="661"/>
      <c r="CZ44" s="664">
        <v>4.8</v>
      </c>
      <c r="DA44" s="665"/>
      <c r="DB44" s="665"/>
      <c r="DC44" s="671"/>
      <c r="DD44" s="668">
        <v>79345</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366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367</v>
      </c>
      <c r="CG45" s="657"/>
      <c r="CH45" s="657"/>
      <c r="CI45" s="657"/>
      <c r="CJ45" s="657"/>
      <c r="CK45" s="657"/>
      <c r="CL45" s="657"/>
      <c r="CM45" s="657"/>
      <c r="CN45" s="657"/>
      <c r="CO45" s="657"/>
      <c r="CP45" s="657"/>
      <c r="CQ45" s="658"/>
      <c r="CR45" s="659">
        <v>148499</v>
      </c>
      <c r="CS45" s="691"/>
      <c r="CT45" s="691"/>
      <c r="CU45" s="691"/>
      <c r="CV45" s="691"/>
      <c r="CW45" s="691"/>
      <c r="CX45" s="691"/>
      <c r="CY45" s="692"/>
      <c r="CZ45" s="664">
        <v>2.4</v>
      </c>
      <c r="DA45" s="689"/>
      <c r="DB45" s="689"/>
      <c r="DC45" s="693"/>
      <c r="DD45" s="668">
        <v>3172</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25"/>
      <c r="CD46" s="697"/>
      <c r="CE46" s="698"/>
      <c r="CF46" s="656" t="s">
        <v>368</v>
      </c>
      <c r="CG46" s="657"/>
      <c r="CH46" s="657"/>
      <c r="CI46" s="657"/>
      <c r="CJ46" s="657"/>
      <c r="CK46" s="657"/>
      <c r="CL46" s="657"/>
      <c r="CM46" s="657"/>
      <c r="CN46" s="657"/>
      <c r="CO46" s="657"/>
      <c r="CP46" s="657"/>
      <c r="CQ46" s="658"/>
      <c r="CR46" s="659">
        <v>144021</v>
      </c>
      <c r="CS46" s="660"/>
      <c r="CT46" s="660"/>
      <c r="CU46" s="660"/>
      <c r="CV46" s="660"/>
      <c r="CW46" s="660"/>
      <c r="CX46" s="660"/>
      <c r="CY46" s="661"/>
      <c r="CZ46" s="664">
        <v>2.4</v>
      </c>
      <c r="DA46" s="665"/>
      <c r="DB46" s="665"/>
      <c r="DC46" s="671"/>
      <c r="DD46" s="668">
        <v>74402</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25"/>
      <c r="CD47" s="697"/>
      <c r="CE47" s="698"/>
      <c r="CF47" s="656" t="s">
        <v>369</v>
      </c>
      <c r="CG47" s="657"/>
      <c r="CH47" s="657"/>
      <c r="CI47" s="657"/>
      <c r="CJ47" s="657"/>
      <c r="CK47" s="657"/>
      <c r="CL47" s="657"/>
      <c r="CM47" s="657"/>
      <c r="CN47" s="657"/>
      <c r="CO47" s="657"/>
      <c r="CP47" s="657"/>
      <c r="CQ47" s="658"/>
      <c r="CR47" s="659">
        <v>2874</v>
      </c>
      <c r="CS47" s="691"/>
      <c r="CT47" s="691"/>
      <c r="CU47" s="691"/>
      <c r="CV47" s="691"/>
      <c r="CW47" s="691"/>
      <c r="CX47" s="691"/>
      <c r="CY47" s="692"/>
      <c r="CZ47" s="664">
        <v>0</v>
      </c>
      <c r="DA47" s="689"/>
      <c r="DB47" s="689"/>
      <c r="DC47" s="693"/>
      <c r="DD47" s="668">
        <v>1677</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25"/>
      <c r="CD48" s="699"/>
      <c r="CE48" s="700"/>
      <c r="CF48" s="656" t="s">
        <v>370</v>
      </c>
      <c r="CG48" s="657"/>
      <c r="CH48" s="657"/>
      <c r="CI48" s="657"/>
      <c r="CJ48" s="657"/>
      <c r="CK48" s="657"/>
      <c r="CL48" s="657"/>
      <c r="CM48" s="657"/>
      <c r="CN48" s="657"/>
      <c r="CO48" s="657"/>
      <c r="CP48" s="657"/>
      <c r="CQ48" s="658"/>
      <c r="CR48" s="659" t="s">
        <v>184</v>
      </c>
      <c r="CS48" s="660"/>
      <c r="CT48" s="660"/>
      <c r="CU48" s="660"/>
      <c r="CV48" s="660"/>
      <c r="CW48" s="660"/>
      <c r="CX48" s="660"/>
      <c r="CY48" s="661"/>
      <c r="CZ48" s="664" t="s">
        <v>131</v>
      </c>
      <c r="DA48" s="665"/>
      <c r="DB48" s="665"/>
      <c r="DC48" s="671"/>
      <c r="DD48" s="668" t="s">
        <v>184</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25"/>
      <c r="CD49" s="680" t="s">
        <v>371</v>
      </c>
      <c r="CE49" s="681"/>
      <c r="CF49" s="681"/>
      <c r="CG49" s="681"/>
      <c r="CH49" s="681"/>
      <c r="CI49" s="681"/>
      <c r="CJ49" s="681"/>
      <c r="CK49" s="681"/>
      <c r="CL49" s="681"/>
      <c r="CM49" s="681"/>
      <c r="CN49" s="681"/>
      <c r="CO49" s="681"/>
      <c r="CP49" s="681"/>
      <c r="CQ49" s="682"/>
      <c r="CR49" s="731">
        <v>6095095</v>
      </c>
      <c r="CS49" s="718"/>
      <c r="CT49" s="718"/>
      <c r="CU49" s="718"/>
      <c r="CV49" s="718"/>
      <c r="CW49" s="718"/>
      <c r="CX49" s="718"/>
      <c r="CY49" s="747"/>
      <c r="CZ49" s="739">
        <v>100</v>
      </c>
      <c r="DA49" s="748"/>
      <c r="DB49" s="748"/>
      <c r="DC49" s="749"/>
      <c r="DD49" s="750">
        <v>4389283</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7kCEeFuHAP+ZRcx/fhyee3bsnub2VzyEOxJ9M04Dj2r8JXQ2F/culAZM10Q8PNnkqApP1BZacpcDWfVckFsMhg==" saltValue="9EshEkgzt0XgU/jAWlwPQ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757" t="s">
        <v>372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58" t="s">
        <v>373</v>
      </c>
      <c r="DK2" s="759"/>
      <c r="DL2" s="759"/>
      <c r="DM2" s="759"/>
      <c r="DN2" s="759"/>
      <c r="DO2" s="760"/>
      <c r="DP2" s="228"/>
      <c r="DQ2" s="758" t="s">
        <v>374</v>
      </c>
      <c r="DR2" s="759"/>
      <c r="DS2" s="759"/>
      <c r="DT2" s="759"/>
      <c r="DU2" s="759"/>
      <c r="DV2" s="759"/>
      <c r="DW2" s="759"/>
      <c r="DX2" s="759"/>
      <c r="DY2" s="759"/>
      <c r="DZ2" s="760"/>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761" t="s">
        <v>375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32"/>
      <c r="BA4" s="232"/>
      <c r="BB4" s="232"/>
      <c r="BC4" s="232"/>
      <c r="BD4" s="232"/>
      <c r="BE4" s="233"/>
      <c r="BF4" s="233"/>
      <c r="BG4" s="233"/>
      <c r="BH4" s="233"/>
      <c r="BI4" s="233"/>
      <c r="BJ4" s="233"/>
      <c r="BK4" s="233"/>
      <c r="BL4" s="233"/>
      <c r="BM4" s="233"/>
      <c r="BN4" s="233"/>
      <c r="BO4" s="233"/>
      <c r="BP4" s="233"/>
      <c r="BQ4" s="762" t="s">
        <v>376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34"/>
    </row>
    <row r="5" spans="1:131" s="235" customFormat="1" ht="26.25" customHeight="1" x14ac:dyDescent="0.2">
      <c r="A5" s="763" t="s">
        <v>377</v>
      </c>
      <c r="B5" s="764"/>
      <c r="C5" s="764"/>
      <c r="D5" s="764"/>
      <c r="E5" s="764"/>
      <c r="F5" s="764"/>
      <c r="G5" s="764"/>
      <c r="H5" s="764"/>
      <c r="I5" s="764"/>
      <c r="J5" s="764"/>
      <c r="K5" s="764"/>
      <c r="L5" s="764"/>
      <c r="M5" s="764"/>
      <c r="N5" s="764"/>
      <c r="O5" s="764"/>
      <c r="P5" s="765"/>
      <c r="Q5" s="769" t="s">
        <v>378</v>
      </c>
      <c r="R5" s="770"/>
      <c r="S5" s="770"/>
      <c r="T5" s="770"/>
      <c r="U5" s="771"/>
      <c r="V5" s="769" t="s">
        <v>379</v>
      </c>
      <c r="W5" s="770"/>
      <c r="X5" s="770"/>
      <c r="Y5" s="770"/>
      <c r="Z5" s="771"/>
      <c r="AA5" s="769" t="s">
        <v>380</v>
      </c>
      <c r="AB5" s="770"/>
      <c r="AC5" s="770"/>
      <c r="AD5" s="770"/>
      <c r="AE5" s="770"/>
      <c r="AF5" s="775" t="s">
        <v>381</v>
      </c>
      <c r="AG5" s="770"/>
      <c r="AH5" s="770"/>
      <c r="AI5" s="770"/>
      <c r="AJ5" s="776"/>
      <c r="AK5" s="770" t="s">
        <v>382</v>
      </c>
      <c r="AL5" s="770"/>
      <c r="AM5" s="770"/>
      <c r="AN5" s="770"/>
      <c r="AO5" s="771"/>
      <c r="AP5" s="769" t="s">
        <v>383</v>
      </c>
      <c r="AQ5" s="770"/>
      <c r="AR5" s="770"/>
      <c r="AS5" s="770"/>
      <c r="AT5" s="771"/>
      <c r="AU5" s="769" t="s">
        <v>384</v>
      </c>
      <c r="AV5" s="770"/>
      <c r="AW5" s="770"/>
      <c r="AX5" s="770"/>
      <c r="AY5" s="776"/>
      <c r="AZ5" s="232"/>
      <c r="BA5" s="232"/>
      <c r="BB5" s="232"/>
      <c r="BC5" s="232"/>
      <c r="BD5" s="232"/>
      <c r="BE5" s="233"/>
      <c r="BF5" s="233"/>
      <c r="BG5" s="233"/>
      <c r="BH5" s="233"/>
      <c r="BI5" s="233"/>
      <c r="BJ5" s="233"/>
      <c r="BK5" s="233"/>
      <c r="BL5" s="233"/>
      <c r="BM5" s="233"/>
      <c r="BN5" s="233"/>
      <c r="BO5" s="233"/>
      <c r="BP5" s="233"/>
      <c r="BQ5" s="763" t="s">
        <v>385</v>
      </c>
      <c r="BR5" s="764"/>
      <c r="BS5" s="764"/>
      <c r="BT5" s="764"/>
      <c r="BU5" s="764"/>
      <c r="BV5" s="764"/>
      <c r="BW5" s="764"/>
      <c r="BX5" s="764"/>
      <c r="BY5" s="764"/>
      <c r="BZ5" s="764"/>
      <c r="CA5" s="764"/>
      <c r="CB5" s="764"/>
      <c r="CC5" s="764"/>
      <c r="CD5" s="764"/>
      <c r="CE5" s="764"/>
      <c r="CF5" s="764"/>
      <c r="CG5" s="765"/>
      <c r="CH5" s="769" t="s">
        <v>386</v>
      </c>
      <c r="CI5" s="770"/>
      <c r="CJ5" s="770"/>
      <c r="CK5" s="770"/>
      <c r="CL5" s="771"/>
      <c r="CM5" s="769" t="s">
        <v>387</v>
      </c>
      <c r="CN5" s="770"/>
      <c r="CO5" s="770"/>
      <c r="CP5" s="770"/>
      <c r="CQ5" s="771"/>
      <c r="CR5" s="769" t="s">
        <v>388</v>
      </c>
      <c r="CS5" s="770"/>
      <c r="CT5" s="770"/>
      <c r="CU5" s="770"/>
      <c r="CV5" s="771"/>
      <c r="CW5" s="769" t="s">
        <v>389</v>
      </c>
      <c r="CX5" s="770"/>
      <c r="CY5" s="770"/>
      <c r="CZ5" s="770"/>
      <c r="DA5" s="771"/>
      <c r="DB5" s="769" t="s">
        <v>390</v>
      </c>
      <c r="DC5" s="770"/>
      <c r="DD5" s="770"/>
      <c r="DE5" s="770"/>
      <c r="DF5" s="771"/>
      <c r="DG5" s="799" t="s">
        <v>391</v>
      </c>
      <c r="DH5" s="800"/>
      <c r="DI5" s="800"/>
      <c r="DJ5" s="800"/>
      <c r="DK5" s="801"/>
      <c r="DL5" s="799" t="s">
        <v>392</v>
      </c>
      <c r="DM5" s="800"/>
      <c r="DN5" s="800"/>
      <c r="DO5" s="800"/>
      <c r="DP5" s="801"/>
      <c r="DQ5" s="769" t="s">
        <v>393</v>
      </c>
      <c r="DR5" s="770"/>
      <c r="DS5" s="770"/>
      <c r="DT5" s="770"/>
      <c r="DU5" s="771"/>
      <c r="DV5" s="769" t="s">
        <v>384</v>
      </c>
      <c r="DW5" s="770"/>
      <c r="DX5" s="770"/>
      <c r="DY5" s="770"/>
      <c r="DZ5" s="776"/>
      <c r="EA5" s="234"/>
    </row>
    <row r="6" spans="1:131" s="235"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32"/>
      <c r="BA6" s="232"/>
      <c r="BB6" s="232"/>
      <c r="BC6" s="232"/>
      <c r="BD6" s="232"/>
      <c r="BE6" s="233"/>
      <c r="BF6" s="233"/>
      <c r="BG6" s="233"/>
      <c r="BH6" s="233"/>
      <c r="BI6" s="233"/>
      <c r="BJ6" s="233"/>
      <c r="BK6" s="233"/>
      <c r="BL6" s="233"/>
      <c r="BM6" s="233"/>
      <c r="BN6" s="233"/>
      <c r="BO6" s="233"/>
      <c r="BP6" s="233"/>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34"/>
    </row>
    <row r="7" spans="1:131" s="235" customFormat="1" ht="26.25" customHeight="1" thickTop="1" x14ac:dyDescent="0.2">
      <c r="A7" s="236">
        <v>1</v>
      </c>
      <c r="B7" s="785" t="s">
        <v>394</v>
      </c>
      <c r="C7" s="786"/>
      <c r="D7" s="786"/>
      <c r="E7" s="786"/>
      <c r="F7" s="786"/>
      <c r="G7" s="786"/>
      <c r="H7" s="786"/>
      <c r="I7" s="786"/>
      <c r="J7" s="786"/>
      <c r="K7" s="786"/>
      <c r="L7" s="786"/>
      <c r="M7" s="786"/>
      <c r="N7" s="786"/>
      <c r="O7" s="786"/>
      <c r="P7" s="787"/>
      <c r="Q7" s="788">
        <v>6560</v>
      </c>
      <c r="R7" s="789"/>
      <c r="S7" s="789"/>
      <c r="T7" s="789"/>
      <c r="U7" s="789"/>
      <c r="V7" s="789">
        <v>6095</v>
      </c>
      <c r="W7" s="789"/>
      <c r="X7" s="789"/>
      <c r="Y7" s="789"/>
      <c r="Z7" s="789"/>
      <c r="AA7" s="789">
        <v>465</v>
      </c>
      <c r="AB7" s="789"/>
      <c r="AC7" s="789"/>
      <c r="AD7" s="789"/>
      <c r="AE7" s="790"/>
      <c r="AF7" s="791">
        <v>368</v>
      </c>
      <c r="AG7" s="792"/>
      <c r="AH7" s="792"/>
      <c r="AI7" s="792"/>
      <c r="AJ7" s="793"/>
      <c r="AK7" s="794">
        <v>751</v>
      </c>
      <c r="AL7" s="795"/>
      <c r="AM7" s="795"/>
      <c r="AN7" s="795"/>
      <c r="AO7" s="795"/>
      <c r="AP7" s="795">
        <v>5534</v>
      </c>
      <c r="AQ7" s="795"/>
      <c r="AR7" s="795"/>
      <c r="AS7" s="795"/>
      <c r="AT7" s="795"/>
      <c r="AU7" s="796"/>
      <c r="AV7" s="796"/>
      <c r="AW7" s="796"/>
      <c r="AX7" s="796"/>
      <c r="AY7" s="797"/>
      <c r="AZ7" s="232"/>
      <c r="BA7" s="232"/>
      <c r="BB7" s="232"/>
      <c r="BC7" s="232"/>
      <c r="BD7" s="232"/>
      <c r="BE7" s="233"/>
      <c r="BF7" s="233"/>
      <c r="BG7" s="233"/>
      <c r="BH7" s="233"/>
      <c r="BI7" s="233"/>
      <c r="BJ7" s="233"/>
      <c r="BK7" s="233"/>
      <c r="BL7" s="233"/>
      <c r="BM7" s="233"/>
      <c r="BN7" s="233"/>
      <c r="BO7" s="233"/>
      <c r="BP7" s="233"/>
      <c r="BQ7" s="236">
        <v>1</v>
      </c>
      <c r="BR7" s="237"/>
      <c r="BS7" s="782" t="s">
        <v>590</v>
      </c>
      <c r="BT7" s="783"/>
      <c r="BU7" s="783"/>
      <c r="BV7" s="783"/>
      <c r="BW7" s="783"/>
      <c r="BX7" s="783"/>
      <c r="BY7" s="783"/>
      <c r="BZ7" s="783"/>
      <c r="CA7" s="783"/>
      <c r="CB7" s="783"/>
      <c r="CC7" s="783"/>
      <c r="CD7" s="783"/>
      <c r="CE7" s="783"/>
      <c r="CF7" s="783"/>
      <c r="CG7" s="798"/>
      <c r="CH7" s="779">
        <v>8</v>
      </c>
      <c r="CI7" s="780"/>
      <c r="CJ7" s="780"/>
      <c r="CK7" s="780"/>
      <c r="CL7" s="781"/>
      <c r="CM7" s="779">
        <v>-13</v>
      </c>
      <c r="CN7" s="780"/>
      <c r="CO7" s="780"/>
      <c r="CP7" s="780"/>
      <c r="CQ7" s="781"/>
      <c r="CR7" s="779">
        <v>15</v>
      </c>
      <c r="CS7" s="780"/>
      <c r="CT7" s="780"/>
      <c r="CU7" s="780"/>
      <c r="CV7" s="781"/>
      <c r="CW7" s="779">
        <v>40</v>
      </c>
      <c r="CX7" s="780"/>
      <c r="CY7" s="780"/>
      <c r="CZ7" s="780"/>
      <c r="DA7" s="781"/>
      <c r="DB7" s="779" t="s">
        <v>601</v>
      </c>
      <c r="DC7" s="780"/>
      <c r="DD7" s="780"/>
      <c r="DE7" s="780"/>
      <c r="DF7" s="781"/>
      <c r="DG7" s="779" t="s">
        <v>601</v>
      </c>
      <c r="DH7" s="780"/>
      <c r="DI7" s="780"/>
      <c r="DJ7" s="780"/>
      <c r="DK7" s="781"/>
      <c r="DL7" s="779" t="s">
        <v>601</v>
      </c>
      <c r="DM7" s="780"/>
      <c r="DN7" s="780"/>
      <c r="DO7" s="780"/>
      <c r="DP7" s="781"/>
      <c r="DQ7" s="779" t="s">
        <v>601</v>
      </c>
      <c r="DR7" s="780"/>
      <c r="DS7" s="780"/>
      <c r="DT7" s="780"/>
      <c r="DU7" s="781"/>
      <c r="DV7" s="782"/>
      <c r="DW7" s="783"/>
      <c r="DX7" s="783"/>
      <c r="DY7" s="783"/>
      <c r="DZ7" s="784"/>
      <c r="EA7" s="234"/>
    </row>
    <row r="8" spans="1:131" s="235" customFormat="1" ht="26.25" customHeight="1" x14ac:dyDescent="0.2">
      <c r="A8" s="238">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32"/>
      <c r="BA8" s="232"/>
      <c r="BB8" s="232"/>
      <c r="BC8" s="232"/>
      <c r="BD8" s="232"/>
      <c r="BE8" s="233"/>
      <c r="BF8" s="233"/>
      <c r="BG8" s="233"/>
      <c r="BH8" s="233"/>
      <c r="BI8" s="233"/>
      <c r="BJ8" s="233"/>
      <c r="BK8" s="233"/>
      <c r="BL8" s="233"/>
      <c r="BM8" s="233"/>
      <c r="BN8" s="233"/>
      <c r="BO8" s="233"/>
      <c r="BP8" s="233"/>
      <c r="BQ8" s="238">
        <v>2</v>
      </c>
      <c r="BR8" s="239"/>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34"/>
    </row>
    <row r="9" spans="1:131" s="235" customFormat="1" ht="26.25" customHeight="1" x14ac:dyDescent="0.2">
      <c r="A9" s="238">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32"/>
      <c r="BA9" s="232"/>
      <c r="BB9" s="232"/>
      <c r="BC9" s="232"/>
      <c r="BD9" s="232"/>
      <c r="BE9" s="233"/>
      <c r="BF9" s="233"/>
      <c r="BG9" s="233"/>
      <c r="BH9" s="233"/>
      <c r="BI9" s="233"/>
      <c r="BJ9" s="233"/>
      <c r="BK9" s="233"/>
      <c r="BL9" s="233"/>
      <c r="BM9" s="233"/>
      <c r="BN9" s="233"/>
      <c r="BO9" s="233"/>
      <c r="BP9" s="233"/>
      <c r="BQ9" s="238">
        <v>3</v>
      </c>
      <c r="BR9" s="239"/>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34"/>
    </row>
    <row r="10" spans="1:131" s="235" customFormat="1" ht="26.25" customHeight="1" x14ac:dyDescent="0.2">
      <c r="A10" s="238">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32"/>
      <c r="BA10" s="232"/>
      <c r="BB10" s="232"/>
      <c r="BC10" s="232"/>
      <c r="BD10" s="232"/>
      <c r="BE10" s="233"/>
      <c r="BF10" s="233"/>
      <c r="BG10" s="233"/>
      <c r="BH10" s="233"/>
      <c r="BI10" s="233"/>
      <c r="BJ10" s="233"/>
      <c r="BK10" s="233"/>
      <c r="BL10" s="233"/>
      <c r="BM10" s="233"/>
      <c r="BN10" s="233"/>
      <c r="BO10" s="233"/>
      <c r="BP10" s="233"/>
      <c r="BQ10" s="238">
        <v>4</v>
      </c>
      <c r="BR10" s="239"/>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34"/>
    </row>
    <row r="11" spans="1:131" s="235" customFormat="1" ht="26.25" customHeight="1" x14ac:dyDescent="0.2">
      <c r="A11" s="238">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32"/>
      <c r="BA11" s="232"/>
      <c r="BB11" s="232"/>
      <c r="BC11" s="232"/>
      <c r="BD11" s="232"/>
      <c r="BE11" s="233"/>
      <c r="BF11" s="233"/>
      <c r="BG11" s="233"/>
      <c r="BH11" s="233"/>
      <c r="BI11" s="233"/>
      <c r="BJ11" s="233"/>
      <c r="BK11" s="233"/>
      <c r="BL11" s="233"/>
      <c r="BM11" s="233"/>
      <c r="BN11" s="233"/>
      <c r="BO11" s="233"/>
      <c r="BP11" s="233"/>
      <c r="BQ11" s="238">
        <v>5</v>
      </c>
      <c r="BR11" s="239"/>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34"/>
    </row>
    <row r="12" spans="1:131" s="235" customFormat="1" ht="26.25" customHeight="1" x14ac:dyDescent="0.2">
      <c r="A12" s="238">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32"/>
      <c r="BA12" s="232"/>
      <c r="BB12" s="232"/>
      <c r="BC12" s="232"/>
      <c r="BD12" s="232"/>
      <c r="BE12" s="233"/>
      <c r="BF12" s="233"/>
      <c r="BG12" s="233"/>
      <c r="BH12" s="233"/>
      <c r="BI12" s="233"/>
      <c r="BJ12" s="233"/>
      <c r="BK12" s="233"/>
      <c r="BL12" s="233"/>
      <c r="BM12" s="233"/>
      <c r="BN12" s="233"/>
      <c r="BO12" s="233"/>
      <c r="BP12" s="233"/>
      <c r="BQ12" s="238">
        <v>6</v>
      </c>
      <c r="BR12" s="239"/>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34"/>
    </row>
    <row r="13" spans="1:131" s="235" customFormat="1" ht="26.25" customHeight="1" x14ac:dyDescent="0.2">
      <c r="A13" s="238">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32"/>
      <c r="BA13" s="232"/>
      <c r="BB13" s="232"/>
      <c r="BC13" s="232"/>
      <c r="BD13" s="232"/>
      <c r="BE13" s="233"/>
      <c r="BF13" s="233"/>
      <c r="BG13" s="233"/>
      <c r="BH13" s="233"/>
      <c r="BI13" s="233"/>
      <c r="BJ13" s="233"/>
      <c r="BK13" s="233"/>
      <c r="BL13" s="233"/>
      <c r="BM13" s="233"/>
      <c r="BN13" s="233"/>
      <c r="BO13" s="233"/>
      <c r="BP13" s="233"/>
      <c r="BQ13" s="238">
        <v>7</v>
      </c>
      <c r="BR13" s="239"/>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34"/>
    </row>
    <row r="14" spans="1:131" s="235" customFormat="1" ht="26.25" customHeight="1" x14ac:dyDescent="0.2">
      <c r="A14" s="238">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32"/>
      <c r="BA14" s="232"/>
      <c r="BB14" s="232"/>
      <c r="BC14" s="232"/>
      <c r="BD14" s="232"/>
      <c r="BE14" s="233"/>
      <c r="BF14" s="233"/>
      <c r="BG14" s="233"/>
      <c r="BH14" s="233"/>
      <c r="BI14" s="233"/>
      <c r="BJ14" s="233"/>
      <c r="BK14" s="233"/>
      <c r="BL14" s="233"/>
      <c r="BM14" s="233"/>
      <c r="BN14" s="233"/>
      <c r="BO14" s="233"/>
      <c r="BP14" s="233"/>
      <c r="BQ14" s="238">
        <v>8</v>
      </c>
      <c r="BR14" s="239"/>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34"/>
    </row>
    <row r="15" spans="1:131" s="235" customFormat="1" ht="26.25" customHeight="1" x14ac:dyDescent="0.2">
      <c r="A15" s="238">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32"/>
      <c r="BA15" s="232"/>
      <c r="BB15" s="232"/>
      <c r="BC15" s="232"/>
      <c r="BD15" s="232"/>
      <c r="BE15" s="233"/>
      <c r="BF15" s="233"/>
      <c r="BG15" s="233"/>
      <c r="BH15" s="233"/>
      <c r="BI15" s="233"/>
      <c r="BJ15" s="233"/>
      <c r="BK15" s="233"/>
      <c r="BL15" s="233"/>
      <c r="BM15" s="233"/>
      <c r="BN15" s="233"/>
      <c r="BO15" s="233"/>
      <c r="BP15" s="233"/>
      <c r="BQ15" s="238">
        <v>9</v>
      </c>
      <c r="BR15" s="239"/>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34"/>
    </row>
    <row r="16" spans="1:131" s="235" customFormat="1" ht="26.25" customHeight="1" x14ac:dyDescent="0.2">
      <c r="A16" s="238">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32"/>
      <c r="BA16" s="232"/>
      <c r="BB16" s="232"/>
      <c r="BC16" s="232"/>
      <c r="BD16" s="232"/>
      <c r="BE16" s="233"/>
      <c r="BF16" s="233"/>
      <c r="BG16" s="233"/>
      <c r="BH16" s="233"/>
      <c r="BI16" s="233"/>
      <c r="BJ16" s="233"/>
      <c r="BK16" s="233"/>
      <c r="BL16" s="233"/>
      <c r="BM16" s="233"/>
      <c r="BN16" s="233"/>
      <c r="BO16" s="233"/>
      <c r="BP16" s="233"/>
      <c r="BQ16" s="238">
        <v>10</v>
      </c>
      <c r="BR16" s="239"/>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34"/>
    </row>
    <row r="17" spans="1:131" s="235" customFormat="1" ht="26.25" customHeight="1" x14ac:dyDescent="0.2">
      <c r="A17" s="238">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32"/>
      <c r="BA17" s="232"/>
      <c r="BB17" s="232"/>
      <c r="BC17" s="232"/>
      <c r="BD17" s="232"/>
      <c r="BE17" s="233"/>
      <c r="BF17" s="233"/>
      <c r="BG17" s="233"/>
      <c r="BH17" s="233"/>
      <c r="BI17" s="233"/>
      <c r="BJ17" s="233"/>
      <c r="BK17" s="233"/>
      <c r="BL17" s="233"/>
      <c r="BM17" s="233"/>
      <c r="BN17" s="233"/>
      <c r="BO17" s="233"/>
      <c r="BP17" s="233"/>
      <c r="BQ17" s="238">
        <v>11</v>
      </c>
      <c r="BR17" s="239"/>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34"/>
    </row>
    <row r="18" spans="1:131" s="235" customFormat="1" ht="26.25" customHeight="1" x14ac:dyDescent="0.2">
      <c r="A18" s="238">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32"/>
      <c r="BA18" s="232"/>
      <c r="BB18" s="232"/>
      <c r="BC18" s="232"/>
      <c r="BD18" s="232"/>
      <c r="BE18" s="233"/>
      <c r="BF18" s="233"/>
      <c r="BG18" s="233"/>
      <c r="BH18" s="233"/>
      <c r="BI18" s="233"/>
      <c r="BJ18" s="233"/>
      <c r="BK18" s="233"/>
      <c r="BL18" s="233"/>
      <c r="BM18" s="233"/>
      <c r="BN18" s="233"/>
      <c r="BO18" s="233"/>
      <c r="BP18" s="233"/>
      <c r="BQ18" s="238">
        <v>12</v>
      </c>
      <c r="BR18" s="239"/>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34"/>
    </row>
    <row r="19" spans="1:131" s="235" customFormat="1" ht="26.25" customHeight="1" x14ac:dyDescent="0.2">
      <c r="A19" s="238">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32"/>
      <c r="BA19" s="232"/>
      <c r="BB19" s="232"/>
      <c r="BC19" s="232"/>
      <c r="BD19" s="232"/>
      <c r="BE19" s="233"/>
      <c r="BF19" s="233"/>
      <c r="BG19" s="233"/>
      <c r="BH19" s="233"/>
      <c r="BI19" s="233"/>
      <c r="BJ19" s="233"/>
      <c r="BK19" s="233"/>
      <c r="BL19" s="233"/>
      <c r="BM19" s="233"/>
      <c r="BN19" s="233"/>
      <c r="BO19" s="233"/>
      <c r="BP19" s="233"/>
      <c r="BQ19" s="238">
        <v>13</v>
      </c>
      <c r="BR19" s="239"/>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34"/>
    </row>
    <row r="20" spans="1:131" s="235" customFormat="1" ht="26.25" customHeight="1" x14ac:dyDescent="0.2">
      <c r="A20" s="238">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32"/>
      <c r="BA20" s="232"/>
      <c r="BB20" s="232"/>
      <c r="BC20" s="232"/>
      <c r="BD20" s="232"/>
      <c r="BE20" s="233"/>
      <c r="BF20" s="233"/>
      <c r="BG20" s="233"/>
      <c r="BH20" s="233"/>
      <c r="BI20" s="233"/>
      <c r="BJ20" s="233"/>
      <c r="BK20" s="233"/>
      <c r="BL20" s="233"/>
      <c r="BM20" s="233"/>
      <c r="BN20" s="233"/>
      <c r="BO20" s="233"/>
      <c r="BP20" s="233"/>
      <c r="BQ20" s="238">
        <v>14</v>
      </c>
      <c r="BR20" s="239"/>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34"/>
    </row>
    <row r="21" spans="1:131" s="235" customFormat="1" ht="26.25" customHeight="1" thickBot="1" x14ac:dyDescent="0.25">
      <c r="A21" s="238">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32"/>
      <c r="BA21" s="232"/>
      <c r="BB21" s="232"/>
      <c r="BC21" s="232"/>
      <c r="BD21" s="232"/>
      <c r="BE21" s="233"/>
      <c r="BF21" s="233"/>
      <c r="BG21" s="233"/>
      <c r="BH21" s="233"/>
      <c r="BI21" s="233"/>
      <c r="BJ21" s="233"/>
      <c r="BK21" s="233"/>
      <c r="BL21" s="233"/>
      <c r="BM21" s="233"/>
      <c r="BN21" s="233"/>
      <c r="BO21" s="233"/>
      <c r="BP21" s="233"/>
      <c r="BQ21" s="238">
        <v>15</v>
      </c>
      <c r="BR21" s="239"/>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34"/>
    </row>
    <row r="22" spans="1:131" s="235" customFormat="1" ht="26.25" customHeight="1" x14ac:dyDescent="0.2">
      <c r="A22" s="238">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395</v>
      </c>
      <c r="BA22" s="842"/>
      <c r="BB22" s="842"/>
      <c r="BC22" s="842"/>
      <c r="BD22" s="843"/>
      <c r="BE22" s="233"/>
      <c r="BF22" s="233"/>
      <c r="BG22" s="233"/>
      <c r="BH22" s="233"/>
      <c r="BI22" s="233"/>
      <c r="BJ22" s="233"/>
      <c r="BK22" s="233"/>
      <c r="BL22" s="233"/>
      <c r="BM22" s="233"/>
      <c r="BN22" s="233"/>
      <c r="BO22" s="233"/>
      <c r="BP22" s="233"/>
      <c r="BQ22" s="238">
        <v>16</v>
      </c>
      <c r="BR22" s="239"/>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34"/>
    </row>
    <row r="23" spans="1:131" s="235" customFormat="1" ht="26.25" customHeight="1" thickBot="1" x14ac:dyDescent="0.25">
      <c r="A23" s="240" t="s">
        <v>396</v>
      </c>
      <c r="B23" s="825" t="s">
        <v>397</v>
      </c>
      <c r="C23" s="826"/>
      <c r="D23" s="826"/>
      <c r="E23" s="826"/>
      <c r="F23" s="826"/>
      <c r="G23" s="826"/>
      <c r="H23" s="826"/>
      <c r="I23" s="826"/>
      <c r="J23" s="826"/>
      <c r="K23" s="826"/>
      <c r="L23" s="826"/>
      <c r="M23" s="826"/>
      <c r="N23" s="826"/>
      <c r="O23" s="826"/>
      <c r="P23" s="827"/>
      <c r="Q23" s="828">
        <v>6560</v>
      </c>
      <c r="R23" s="829"/>
      <c r="S23" s="829"/>
      <c r="T23" s="829"/>
      <c r="U23" s="829"/>
      <c r="V23" s="829">
        <v>6095</v>
      </c>
      <c r="W23" s="829"/>
      <c r="X23" s="829"/>
      <c r="Y23" s="829"/>
      <c r="Z23" s="829"/>
      <c r="AA23" s="829">
        <v>465</v>
      </c>
      <c r="AB23" s="829"/>
      <c r="AC23" s="829"/>
      <c r="AD23" s="829"/>
      <c r="AE23" s="830"/>
      <c r="AF23" s="831">
        <v>368</v>
      </c>
      <c r="AG23" s="829"/>
      <c r="AH23" s="829"/>
      <c r="AI23" s="829"/>
      <c r="AJ23" s="832"/>
      <c r="AK23" s="833"/>
      <c r="AL23" s="834"/>
      <c r="AM23" s="834"/>
      <c r="AN23" s="834"/>
      <c r="AO23" s="834"/>
      <c r="AP23" s="829">
        <v>5534</v>
      </c>
      <c r="AQ23" s="829"/>
      <c r="AR23" s="829"/>
      <c r="AS23" s="829"/>
      <c r="AT23" s="829"/>
      <c r="AU23" s="845"/>
      <c r="AV23" s="845"/>
      <c r="AW23" s="845"/>
      <c r="AX23" s="845"/>
      <c r="AY23" s="846"/>
      <c r="AZ23" s="847" t="s">
        <v>398</v>
      </c>
      <c r="BA23" s="848"/>
      <c r="BB23" s="848"/>
      <c r="BC23" s="848"/>
      <c r="BD23" s="849"/>
      <c r="BE23" s="233"/>
      <c r="BF23" s="233"/>
      <c r="BG23" s="233"/>
      <c r="BH23" s="233"/>
      <c r="BI23" s="233"/>
      <c r="BJ23" s="233"/>
      <c r="BK23" s="233"/>
      <c r="BL23" s="233"/>
      <c r="BM23" s="233"/>
      <c r="BN23" s="233"/>
      <c r="BO23" s="233"/>
      <c r="BP23" s="233"/>
      <c r="BQ23" s="238">
        <v>17</v>
      </c>
      <c r="BR23" s="239"/>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34"/>
    </row>
    <row r="24" spans="1:131" s="235" customFormat="1" ht="26.25" customHeight="1" x14ac:dyDescent="0.2">
      <c r="A24" s="844" t="s">
        <v>399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32"/>
      <c r="BA24" s="232"/>
      <c r="BB24" s="232"/>
      <c r="BC24" s="232"/>
      <c r="BD24" s="232"/>
      <c r="BE24" s="233"/>
      <c r="BF24" s="233"/>
      <c r="BG24" s="233"/>
      <c r="BH24" s="233"/>
      <c r="BI24" s="233"/>
      <c r="BJ24" s="233"/>
      <c r="BK24" s="233"/>
      <c r="BL24" s="233"/>
      <c r="BM24" s="233"/>
      <c r="BN24" s="233"/>
      <c r="BO24" s="233"/>
      <c r="BP24" s="233"/>
      <c r="BQ24" s="238">
        <v>18</v>
      </c>
      <c r="BR24" s="239"/>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34"/>
    </row>
    <row r="25" spans="1:131" ht="26.25" customHeight="1" thickBot="1" x14ac:dyDescent="0.25">
      <c r="A25" s="761" t="s">
        <v>400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32"/>
      <c r="BK25" s="232"/>
      <c r="BL25" s="232"/>
      <c r="BM25" s="232"/>
      <c r="BN25" s="232"/>
      <c r="BO25" s="241"/>
      <c r="BP25" s="241"/>
      <c r="BQ25" s="238">
        <v>19</v>
      </c>
      <c r="BR25" s="239"/>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30"/>
    </row>
    <row r="26" spans="1:131" ht="26.25" customHeight="1" x14ac:dyDescent="0.2">
      <c r="A26" s="763" t="s">
        <v>377</v>
      </c>
      <c r="B26" s="764"/>
      <c r="C26" s="764"/>
      <c r="D26" s="764"/>
      <c r="E26" s="764"/>
      <c r="F26" s="764"/>
      <c r="G26" s="764"/>
      <c r="H26" s="764"/>
      <c r="I26" s="764"/>
      <c r="J26" s="764"/>
      <c r="K26" s="764"/>
      <c r="L26" s="764"/>
      <c r="M26" s="764"/>
      <c r="N26" s="764"/>
      <c r="O26" s="764"/>
      <c r="P26" s="765"/>
      <c r="Q26" s="769" t="s">
        <v>401</v>
      </c>
      <c r="R26" s="770"/>
      <c r="S26" s="770"/>
      <c r="T26" s="770"/>
      <c r="U26" s="771"/>
      <c r="V26" s="769" t="s">
        <v>402</v>
      </c>
      <c r="W26" s="770"/>
      <c r="X26" s="770"/>
      <c r="Y26" s="770"/>
      <c r="Z26" s="771"/>
      <c r="AA26" s="769" t="s">
        <v>403</v>
      </c>
      <c r="AB26" s="770"/>
      <c r="AC26" s="770"/>
      <c r="AD26" s="770"/>
      <c r="AE26" s="770"/>
      <c r="AF26" s="850" t="s">
        <v>404</v>
      </c>
      <c r="AG26" s="851"/>
      <c r="AH26" s="851"/>
      <c r="AI26" s="851"/>
      <c r="AJ26" s="852"/>
      <c r="AK26" s="770" t="s">
        <v>405</v>
      </c>
      <c r="AL26" s="770"/>
      <c r="AM26" s="770"/>
      <c r="AN26" s="770"/>
      <c r="AO26" s="771"/>
      <c r="AP26" s="769" t="s">
        <v>406</v>
      </c>
      <c r="AQ26" s="770"/>
      <c r="AR26" s="770"/>
      <c r="AS26" s="770"/>
      <c r="AT26" s="771"/>
      <c r="AU26" s="769" t="s">
        <v>407</v>
      </c>
      <c r="AV26" s="770"/>
      <c r="AW26" s="770"/>
      <c r="AX26" s="770"/>
      <c r="AY26" s="771"/>
      <c r="AZ26" s="769" t="s">
        <v>408</v>
      </c>
      <c r="BA26" s="770"/>
      <c r="BB26" s="770"/>
      <c r="BC26" s="770"/>
      <c r="BD26" s="771"/>
      <c r="BE26" s="769" t="s">
        <v>384</v>
      </c>
      <c r="BF26" s="770"/>
      <c r="BG26" s="770"/>
      <c r="BH26" s="770"/>
      <c r="BI26" s="776"/>
      <c r="BJ26" s="232"/>
      <c r="BK26" s="232"/>
      <c r="BL26" s="232"/>
      <c r="BM26" s="232"/>
      <c r="BN26" s="232"/>
      <c r="BO26" s="241"/>
      <c r="BP26" s="241"/>
      <c r="BQ26" s="238">
        <v>20</v>
      </c>
      <c r="BR26" s="239"/>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30"/>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32"/>
      <c r="BK27" s="232"/>
      <c r="BL27" s="232"/>
      <c r="BM27" s="232"/>
      <c r="BN27" s="232"/>
      <c r="BO27" s="241"/>
      <c r="BP27" s="241"/>
      <c r="BQ27" s="238">
        <v>21</v>
      </c>
      <c r="BR27" s="239"/>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30"/>
    </row>
    <row r="28" spans="1:131" ht="26.25" customHeight="1" thickTop="1" x14ac:dyDescent="0.2">
      <c r="A28" s="242">
        <v>1</v>
      </c>
      <c r="B28" s="785" t="s">
        <v>409</v>
      </c>
      <c r="C28" s="786"/>
      <c r="D28" s="786"/>
      <c r="E28" s="786"/>
      <c r="F28" s="786"/>
      <c r="G28" s="786"/>
      <c r="H28" s="786"/>
      <c r="I28" s="786"/>
      <c r="J28" s="786"/>
      <c r="K28" s="786"/>
      <c r="L28" s="786"/>
      <c r="M28" s="786"/>
      <c r="N28" s="786"/>
      <c r="O28" s="786"/>
      <c r="P28" s="787"/>
      <c r="Q28" s="858">
        <v>902</v>
      </c>
      <c r="R28" s="859"/>
      <c r="S28" s="859"/>
      <c r="T28" s="859"/>
      <c r="U28" s="859"/>
      <c r="V28" s="859">
        <v>843</v>
      </c>
      <c r="W28" s="859"/>
      <c r="X28" s="859"/>
      <c r="Y28" s="859"/>
      <c r="Z28" s="859"/>
      <c r="AA28" s="859">
        <v>59</v>
      </c>
      <c r="AB28" s="859"/>
      <c r="AC28" s="859"/>
      <c r="AD28" s="859"/>
      <c r="AE28" s="860"/>
      <c r="AF28" s="861">
        <v>59</v>
      </c>
      <c r="AG28" s="859"/>
      <c r="AH28" s="859"/>
      <c r="AI28" s="859"/>
      <c r="AJ28" s="862"/>
      <c r="AK28" s="863">
        <v>55</v>
      </c>
      <c r="AL28" s="864"/>
      <c r="AM28" s="864"/>
      <c r="AN28" s="864"/>
      <c r="AO28" s="864"/>
      <c r="AP28" s="864" t="s">
        <v>589</v>
      </c>
      <c r="AQ28" s="864"/>
      <c r="AR28" s="864"/>
      <c r="AS28" s="864"/>
      <c r="AT28" s="864"/>
      <c r="AU28" s="864" t="s">
        <v>589</v>
      </c>
      <c r="AV28" s="864"/>
      <c r="AW28" s="864"/>
      <c r="AX28" s="864"/>
      <c r="AY28" s="864"/>
      <c r="AZ28" s="865" t="s">
        <v>589</v>
      </c>
      <c r="BA28" s="865"/>
      <c r="BB28" s="865"/>
      <c r="BC28" s="865"/>
      <c r="BD28" s="865"/>
      <c r="BE28" s="856"/>
      <c r="BF28" s="856"/>
      <c r="BG28" s="856"/>
      <c r="BH28" s="856"/>
      <c r="BI28" s="857"/>
      <c r="BJ28" s="232"/>
      <c r="BK28" s="232"/>
      <c r="BL28" s="232"/>
      <c r="BM28" s="232"/>
      <c r="BN28" s="232"/>
      <c r="BO28" s="241"/>
      <c r="BP28" s="241"/>
      <c r="BQ28" s="238">
        <v>22</v>
      </c>
      <c r="BR28" s="239"/>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30"/>
    </row>
    <row r="29" spans="1:131" ht="26.25" customHeight="1" x14ac:dyDescent="0.2">
      <c r="A29" s="242">
        <v>2</v>
      </c>
      <c r="B29" s="816" t="s">
        <v>410</v>
      </c>
      <c r="C29" s="817"/>
      <c r="D29" s="817"/>
      <c r="E29" s="817"/>
      <c r="F29" s="817"/>
      <c r="G29" s="817"/>
      <c r="H29" s="817"/>
      <c r="I29" s="817"/>
      <c r="J29" s="817"/>
      <c r="K29" s="817"/>
      <c r="L29" s="817"/>
      <c r="M29" s="817"/>
      <c r="N29" s="817"/>
      <c r="O29" s="817"/>
      <c r="P29" s="818"/>
      <c r="Q29" s="819">
        <v>983</v>
      </c>
      <c r="R29" s="820"/>
      <c r="S29" s="820"/>
      <c r="T29" s="820"/>
      <c r="U29" s="820"/>
      <c r="V29" s="820">
        <v>912</v>
      </c>
      <c r="W29" s="820"/>
      <c r="X29" s="820"/>
      <c r="Y29" s="820"/>
      <c r="Z29" s="820"/>
      <c r="AA29" s="820">
        <v>71</v>
      </c>
      <c r="AB29" s="820"/>
      <c r="AC29" s="820"/>
      <c r="AD29" s="820"/>
      <c r="AE29" s="821"/>
      <c r="AF29" s="822">
        <v>71</v>
      </c>
      <c r="AG29" s="823"/>
      <c r="AH29" s="823"/>
      <c r="AI29" s="823"/>
      <c r="AJ29" s="824"/>
      <c r="AK29" s="870">
        <v>125</v>
      </c>
      <c r="AL29" s="866"/>
      <c r="AM29" s="866"/>
      <c r="AN29" s="866"/>
      <c r="AO29" s="866"/>
      <c r="AP29" s="866" t="s">
        <v>589</v>
      </c>
      <c r="AQ29" s="866"/>
      <c r="AR29" s="866"/>
      <c r="AS29" s="866"/>
      <c r="AT29" s="866"/>
      <c r="AU29" s="866" t="s">
        <v>589</v>
      </c>
      <c r="AV29" s="866"/>
      <c r="AW29" s="866"/>
      <c r="AX29" s="866"/>
      <c r="AY29" s="866"/>
      <c r="AZ29" s="867" t="s">
        <v>589</v>
      </c>
      <c r="BA29" s="867"/>
      <c r="BB29" s="867"/>
      <c r="BC29" s="867"/>
      <c r="BD29" s="867"/>
      <c r="BE29" s="868"/>
      <c r="BF29" s="868"/>
      <c r="BG29" s="868"/>
      <c r="BH29" s="868"/>
      <c r="BI29" s="869"/>
      <c r="BJ29" s="232"/>
      <c r="BK29" s="232"/>
      <c r="BL29" s="232"/>
      <c r="BM29" s="232"/>
      <c r="BN29" s="232"/>
      <c r="BO29" s="241"/>
      <c r="BP29" s="241"/>
      <c r="BQ29" s="238">
        <v>23</v>
      </c>
      <c r="BR29" s="239"/>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30"/>
    </row>
    <row r="30" spans="1:131" ht="26.25" customHeight="1" x14ac:dyDescent="0.2">
      <c r="A30" s="242">
        <v>3</v>
      </c>
      <c r="B30" s="816" t="s">
        <v>411</v>
      </c>
      <c r="C30" s="817"/>
      <c r="D30" s="817"/>
      <c r="E30" s="817"/>
      <c r="F30" s="817"/>
      <c r="G30" s="817"/>
      <c r="H30" s="817"/>
      <c r="I30" s="817"/>
      <c r="J30" s="817"/>
      <c r="K30" s="817"/>
      <c r="L30" s="817"/>
      <c r="M30" s="817"/>
      <c r="N30" s="817"/>
      <c r="O30" s="817"/>
      <c r="P30" s="818"/>
      <c r="Q30" s="819">
        <v>95</v>
      </c>
      <c r="R30" s="820"/>
      <c r="S30" s="820"/>
      <c r="T30" s="820"/>
      <c r="U30" s="820"/>
      <c r="V30" s="820">
        <v>86</v>
      </c>
      <c r="W30" s="820"/>
      <c r="X30" s="820"/>
      <c r="Y30" s="820"/>
      <c r="Z30" s="820"/>
      <c r="AA30" s="820">
        <v>9</v>
      </c>
      <c r="AB30" s="820"/>
      <c r="AC30" s="820"/>
      <c r="AD30" s="820"/>
      <c r="AE30" s="821"/>
      <c r="AF30" s="822">
        <v>9</v>
      </c>
      <c r="AG30" s="823"/>
      <c r="AH30" s="823"/>
      <c r="AI30" s="823"/>
      <c r="AJ30" s="824"/>
      <c r="AK30" s="870">
        <v>32</v>
      </c>
      <c r="AL30" s="866"/>
      <c r="AM30" s="866"/>
      <c r="AN30" s="866"/>
      <c r="AO30" s="866"/>
      <c r="AP30" s="866" t="s">
        <v>589</v>
      </c>
      <c r="AQ30" s="866"/>
      <c r="AR30" s="866"/>
      <c r="AS30" s="866"/>
      <c r="AT30" s="866"/>
      <c r="AU30" s="866" t="s">
        <v>589</v>
      </c>
      <c r="AV30" s="866"/>
      <c r="AW30" s="866"/>
      <c r="AX30" s="866"/>
      <c r="AY30" s="866"/>
      <c r="AZ30" s="867" t="s">
        <v>589</v>
      </c>
      <c r="BA30" s="867"/>
      <c r="BB30" s="867"/>
      <c r="BC30" s="867"/>
      <c r="BD30" s="867"/>
      <c r="BE30" s="868"/>
      <c r="BF30" s="868"/>
      <c r="BG30" s="868"/>
      <c r="BH30" s="868"/>
      <c r="BI30" s="869"/>
      <c r="BJ30" s="232"/>
      <c r="BK30" s="232"/>
      <c r="BL30" s="232"/>
      <c r="BM30" s="232"/>
      <c r="BN30" s="232"/>
      <c r="BO30" s="241"/>
      <c r="BP30" s="241"/>
      <c r="BQ30" s="238">
        <v>24</v>
      </c>
      <c r="BR30" s="239"/>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30"/>
    </row>
    <row r="31" spans="1:131" ht="26.25" customHeight="1" x14ac:dyDescent="0.2">
      <c r="A31" s="242">
        <v>4</v>
      </c>
      <c r="B31" s="816" t="s">
        <v>412</v>
      </c>
      <c r="C31" s="817"/>
      <c r="D31" s="817"/>
      <c r="E31" s="817"/>
      <c r="F31" s="817"/>
      <c r="G31" s="817"/>
      <c r="H31" s="817"/>
      <c r="I31" s="817"/>
      <c r="J31" s="817"/>
      <c r="K31" s="817"/>
      <c r="L31" s="817"/>
      <c r="M31" s="817"/>
      <c r="N31" s="817"/>
      <c r="O31" s="817"/>
      <c r="P31" s="818"/>
      <c r="Q31" s="819">
        <v>8</v>
      </c>
      <c r="R31" s="820"/>
      <c r="S31" s="820"/>
      <c r="T31" s="820"/>
      <c r="U31" s="820"/>
      <c r="V31" s="820">
        <v>8</v>
      </c>
      <c r="W31" s="820"/>
      <c r="X31" s="820"/>
      <c r="Y31" s="820"/>
      <c r="Z31" s="820"/>
      <c r="AA31" s="820">
        <v>0</v>
      </c>
      <c r="AB31" s="820"/>
      <c r="AC31" s="820"/>
      <c r="AD31" s="820"/>
      <c r="AE31" s="821"/>
      <c r="AF31" s="822">
        <v>0</v>
      </c>
      <c r="AG31" s="823"/>
      <c r="AH31" s="823"/>
      <c r="AI31" s="823"/>
      <c r="AJ31" s="824"/>
      <c r="AK31" s="870">
        <v>4</v>
      </c>
      <c r="AL31" s="866"/>
      <c r="AM31" s="866"/>
      <c r="AN31" s="866"/>
      <c r="AO31" s="866"/>
      <c r="AP31" s="866">
        <v>24</v>
      </c>
      <c r="AQ31" s="866"/>
      <c r="AR31" s="866"/>
      <c r="AS31" s="866"/>
      <c r="AT31" s="866"/>
      <c r="AU31" s="866">
        <v>20</v>
      </c>
      <c r="AV31" s="866"/>
      <c r="AW31" s="866"/>
      <c r="AX31" s="866"/>
      <c r="AY31" s="866"/>
      <c r="AZ31" s="867" t="s">
        <v>602</v>
      </c>
      <c r="BA31" s="867"/>
      <c r="BB31" s="867"/>
      <c r="BC31" s="867"/>
      <c r="BD31" s="867"/>
      <c r="BE31" s="868" t="s">
        <v>413</v>
      </c>
      <c r="BF31" s="868"/>
      <c r="BG31" s="868"/>
      <c r="BH31" s="868"/>
      <c r="BI31" s="869"/>
      <c r="BJ31" s="232"/>
      <c r="BK31" s="232"/>
      <c r="BL31" s="232"/>
      <c r="BM31" s="232"/>
      <c r="BN31" s="232"/>
      <c r="BO31" s="241"/>
      <c r="BP31" s="241"/>
      <c r="BQ31" s="238">
        <v>25</v>
      </c>
      <c r="BR31" s="239"/>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30"/>
    </row>
    <row r="32" spans="1:131" ht="26.25" customHeight="1" x14ac:dyDescent="0.2">
      <c r="A32" s="242">
        <v>5</v>
      </c>
      <c r="B32" s="816" t="s">
        <v>414</v>
      </c>
      <c r="C32" s="817"/>
      <c r="D32" s="817"/>
      <c r="E32" s="817"/>
      <c r="F32" s="817"/>
      <c r="G32" s="817"/>
      <c r="H32" s="817"/>
      <c r="I32" s="817"/>
      <c r="J32" s="817"/>
      <c r="K32" s="817"/>
      <c r="L32" s="817"/>
      <c r="M32" s="817"/>
      <c r="N32" s="817"/>
      <c r="O32" s="817"/>
      <c r="P32" s="818"/>
      <c r="Q32" s="819">
        <v>80</v>
      </c>
      <c r="R32" s="820"/>
      <c r="S32" s="820"/>
      <c r="T32" s="820"/>
      <c r="U32" s="820"/>
      <c r="V32" s="820">
        <v>80</v>
      </c>
      <c r="W32" s="820"/>
      <c r="X32" s="820"/>
      <c r="Y32" s="820"/>
      <c r="Z32" s="820"/>
      <c r="AA32" s="820">
        <v>0</v>
      </c>
      <c r="AB32" s="820"/>
      <c r="AC32" s="820"/>
      <c r="AD32" s="820"/>
      <c r="AE32" s="821"/>
      <c r="AF32" s="822" t="s">
        <v>609</v>
      </c>
      <c r="AG32" s="823"/>
      <c r="AH32" s="823"/>
      <c r="AI32" s="823"/>
      <c r="AJ32" s="824"/>
      <c r="AK32" s="870">
        <v>45</v>
      </c>
      <c r="AL32" s="866"/>
      <c r="AM32" s="866"/>
      <c r="AN32" s="866"/>
      <c r="AO32" s="866"/>
      <c r="AP32" s="866">
        <v>208</v>
      </c>
      <c r="AQ32" s="866"/>
      <c r="AR32" s="866"/>
      <c r="AS32" s="866"/>
      <c r="AT32" s="866"/>
      <c r="AU32" s="866">
        <v>195</v>
      </c>
      <c r="AV32" s="866"/>
      <c r="AW32" s="866"/>
      <c r="AX32" s="866"/>
      <c r="AY32" s="866"/>
      <c r="AZ32" s="867" t="s">
        <v>602</v>
      </c>
      <c r="BA32" s="867"/>
      <c r="BB32" s="867"/>
      <c r="BC32" s="867"/>
      <c r="BD32" s="867"/>
      <c r="BE32" s="868" t="s">
        <v>413</v>
      </c>
      <c r="BF32" s="868"/>
      <c r="BG32" s="868"/>
      <c r="BH32" s="868"/>
      <c r="BI32" s="869"/>
      <c r="BJ32" s="232"/>
      <c r="BK32" s="232"/>
      <c r="BL32" s="232"/>
      <c r="BM32" s="232"/>
      <c r="BN32" s="232"/>
      <c r="BO32" s="241"/>
      <c r="BP32" s="241"/>
      <c r="BQ32" s="238">
        <v>26</v>
      </c>
      <c r="BR32" s="239"/>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30"/>
    </row>
    <row r="33" spans="1:131" ht="26.25" customHeight="1" x14ac:dyDescent="0.2">
      <c r="A33" s="242">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32"/>
      <c r="BK33" s="232"/>
      <c r="BL33" s="232"/>
      <c r="BM33" s="232"/>
      <c r="BN33" s="232"/>
      <c r="BO33" s="241"/>
      <c r="BP33" s="241"/>
      <c r="BQ33" s="238">
        <v>27</v>
      </c>
      <c r="BR33" s="239"/>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30"/>
    </row>
    <row r="34" spans="1:131" ht="26.25" customHeight="1" x14ac:dyDescent="0.2">
      <c r="A34" s="242">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32"/>
      <c r="BK34" s="232"/>
      <c r="BL34" s="232"/>
      <c r="BM34" s="232"/>
      <c r="BN34" s="232"/>
      <c r="BO34" s="241"/>
      <c r="BP34" s="241"/>
      <c r="BQ34" s="238">
        <v>28</v>
      </c>
      <c r="BR34" s="239"/>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30"/>
    </row>
    <row r="35" spans="1:131" ht="26.25" customHeight="1" x14ac:dyDescent="0.2">
      <c r="A35" s="242">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32"/>
      <c r="BK35" s="232"/>
      <c r="BL35" s="232"/>
      <c r="BM35" s="232"/>
      <c r="BN35" s="232"/>
      <c r="BO35" s="241"/>
      <c r="BP35" s="241"/>
      <c r="BQ35" s="238">
        <v>29</v>
      </c>
      <c r="BR35" s="239"/>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30"/>
    </row>
    <row r="36" spans="1:131" ht="26.25" customHeight="1" x14ac:dyDescent="0.2">
      <c r="A36" s="242">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32"/>
      <c r="BK36" s="232"/>
      <c r="BL36" s="232"/>
      <c r="BM36" s="232"/>
      <c r="BN36" s="232"/>
      <c r="BO36" s="241"/>
      <c r="BP36" s="241"/>
      <c r="BQ36" s="238">
        <v>30</v>
      </c>
      <c r="BR36" s="239"/>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30"/>
    </row>
    <row r="37" spans="1:131" ht="26.25" customHeight="1" x14ac:dyDescent="0.2">
      <c r="A37" s="242">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32"/>
      <c r="BK37" s="232"/>
      <c r="BL37" s="232"/>
      <c r="BM37" s="232"/>
      <c r="BN37" s="232"/>
      <c r="BO37" s="241"/>
      <c r="BP37" s="241"/>
      <c r="BQ37" s="238">
        <v>31</v>
      </c>
      <c r="BR37" s="239"/>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30"/>
    </row>
    <row r="38" spans="1:131" ht="26.25" customHeight="1" x14ac:dyDescent="0.2">
      <c r="A38" s="242">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32"/>
      <c r="BK38" s="232"/>
      <c r="BL38" s="232"/>
      <c r="BM38" s="232"/>
      <c r="BN38" s="232"/>
      <c r="BO38" s="241"/>
      <c r="BP38" s="241"/>
      <c r="BQ38" s="238">
        <v>32</v>
      </c>
      <c r="BR38" s="239"/>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30"/>
    </row>
    <row r="39" spans="1:131" ht="26.25" customHeight="1" x14ac:dyDescent="0.2">
      <c r="A39" s="242">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32"/>
      <c r="BK39" s="232"/>
      <c r="BL39" s="232"/>
      <c r="BM39" s="232"/>
      <c r="BN39" s="232"/>
      <c r="BO39" s="241"/>
      <c r="BP39" s="241"/>
      <c r="BQ39" s="238">
        <v>33</v>
      </c>
      <c r="BR39" s="239"/>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30"/>
    </row>
    <row r="40" spans="1:131" ht="26.25" customHeight="1" x14ac:dyDescent="0.2">
      <c r="A40" s="238">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32"/>
      <c r="BK40" s="232"/>
      <c r="BL40" s="232"/>
      <c r="BM40" s="232"/>
      <c r="BN40" s="232"/>
      <c r="BO40" s="241"/>
      <c r="BP40" s="241"/>
      <c r="BQ40" s="238">
        <v>34</v>
      </c>
      <c r="BR40" s="239"/>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30"/>
    </row>
    <row r="41" spans="1:131" ht="26.25" customHeight="1" x14ac:dyDescent="0.2">
      <c r="A41" s="238">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32"/>
      <c r="BK41" s="232"/>
      <c r="BL41" s="232"/>
      <c r="BM41" s="232"/>
      <c r="BN41" s="232"/>
      <c r="BO41" s="241"/>
      <c r="BP41" s="241"/>
      <c r="BQ41" s="238">
        <v>35</v>
      </c>
      <c r="BR41" s="239"/>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30"/>
    </row>
    <row r="42" spans="1:131" ht="26.25" customHeight="1" x14ac:dyDescent="0.2">
      <c r="A42" s="238">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32"/>
      <c r="BK42" s="232"/>
      <c r="BL42" s="232"/>
      <c r="BM42" s="232"/>
      <c r="BN42" s="232"/>
      <c r="BO42" s="241"/>
      <c r="BP42" s="241"/>
      <c r="BQ42" s="238">
        <v>36</v>
      </c>
      <c r="BR42" s="239"/>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30"/>
    </row>
    <row r="43" spans="1:131" ht="26.25" customHeight="1" x14ac:dyDescent="0.2">
      <c r="A43" s="238">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32"/>
      <c r="BK43" s="232"/>
      <c r="BL43" s="232"/>
      <c r="BM43" s="232"/>
      <c r="BN43" s="232"/>
      <c r="BO43" s="241"/>
      <c r="BP43" s="241"/>
      <c r="BQ43" s="238">
        <v>37</v>
      </c>
      <c r="BR43" s="239"/>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30"/>
    </row>
    <row r="44" spans="1:131" ht="26.25" customHeight="1" x14ac:dyDescent="0.2">
      <c r="A44" s="238">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32"/>
      <c r="BK44" s="232"/>
      <c r="BL44" s="232"/>
      <c r="BM44" s="232"/>
      <c r="BN44" s="232"/>
      <c r="BO44" s="241"/>
      <c r="BP44" s="241"/>
      <c r="BQ44" s="238">
        <v>38</v>
      </c>
      <c r="BR44" s="239"/>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30"/>
    </row>
    <row r="45" spans="1:131" ht="26.25" customHeight="1" x14ac:dyDescent="0.2">
      <c r="A45" s="238">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32"/>
      <c r="BK45" s="232"/>
      <c r="BL45" s="232"/>
      <c r="BM45" s="232"/>
      <c r="BN45" s="232"/>
      <c r="BO45" s="241"/>
      <c r="BP45" s="241"/>
      <c r="BQ45" s="238">
        <v>39</v>
      </c>
      <c r="BR45" s="239"/>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30"/>
    </row>
    <row r="46" spans="1:131" ht="26.25" customHeight="1" x14ac:dyDescent="0.2">
      <c r="A46" s="238">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32"/>
      <c r="BK46" s="232"/>
      <c r="BL46" s="232"/>
      <c r="BM46" s="232"/>
      <c r="BN46" s="232"/>
      <c r="BO46" s="241"/>
      <c r="BP46" s="241"/>
      <c r="BQ46" s="238">
        <v>40</v>
      </c>
      <c r="BR46" s="239"/>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30"/>
    </row>
    <row r="47" spans="1:131" ht="26.25" customHeight="1" x14ac:dyDescent="0.2">
      <c r="A47" s="238">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32"/>
      <c r="BK47" s="232"/>
      <c r="BL47" s="232"/>
      <c r="BM47" s="232"/>
      <c r="BN47" s="232"/>
      <c r="BO47" s="241"/>
      <c r="BP47" s="241"/>
      <c r="BQ47" s="238">
        <v>41</v>
      </c>
      <c r="BR47" s="239"/>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30"/>
    </row>
    <row r="48" spans="1:131" ht="26.25" customHeight="1" x14ac:dyDescent="0.2">
      <c r="A48" s="238">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32"/>
      <c r="BK48" s="232"/>
      <c r="BL48" s="232"/>
      <c r="BM48" s="232"/>
      <c r="BN48" s="232"/>
      <c r="BO48" s="241"/>
      <c r="BP48" s="241"/>
      <c r="BQ48" s="238">
        <v>42</v>
      </c>
      <c r="BR48" s="239"/>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30"/>
    </row>
    <row r="49" spans="1:131" ht="26.25" customHeight="1" x14ac:dyDescent="0.2">
      <c r="A49" s="238">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32"/>
      <c r="BK49" s="232"/>
      <c r="BL49" s="232"/>
      <c r="BM49" s="232"/>
      <c r="BN49" s="232"/>
      <c r="BO49" s="241"/>
      <c r="BP49" s="241"/>
      <c r="BQ49" s="238">
        <v>43</v>
      </c>
      <c r="BR49" s="239"/>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30"/>
    </row>
    <row r="50" spans="1:131" ht="26.25" customHeight="1" x14ac:dyDescent="0.2">
      <c r="A50" s="238">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32"/>
      <c r="BK50" s="232"/>
      <c r="BL50" s="232"/>
      <c r="BM50" s="232"/>
      <c r="BN50" s="232"/>
      <c r="BO50" s="241"/>
      <c r="BP50" s="241"/>
      <c r="BQ50" s="238">
        <v>44</v>
      </c>
      <c r="BR50" s="239"/>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30"/>
    </row>
    <row r="51" spans="1:131" ht="26.25" customHeight="1" x14ac:dyDescent="0.2">
      <c r="A51" s="238">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32"/>
      <c r="BK51" s="232"/>
      <c r="BL51" s="232"/>
      <c r="BM51" s="232"/>
      <c r="BN51" s="232"/>
      <c r="BO51" s="241"/>
      <c r="BP51" s="241"/>
      <c r="BQ51" s="238">
        <v>45</v>
      </c>
      <c r="BR51" s="239"/>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30"/>
    </row>
    <row r="52" spans="1:131" ht="26.25" customHeight="1" x14ac:dyDescent="0.2">
      <c r="A52" s="238">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32"/>
      <c r="BK52" s="232"/>
      <c r="BL52" s="232"/>
      <c r="BM52" s="232"/>
      <c r="BN52" s="232"/>
      <c r="BO52" s="241"/>
      <c r="BP52" s="241"/>
      <c r="BQ52" s="238">
        <v>46</v>
      </c>
      <c r="BR52" s="239"/>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30"/>
    </row>
    <row r="53" spans="1:131" ht="26.25" customHeight="1" x14ac:dyDescent="0.2">
      <c r="A53" s="238">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32"/>
      <c r="BK53" s="232"/>
      <c r="BL53" s="232"/>
      <c r="BM53" s="232"/>
      <c r="BN53" s="232"/>
      <c r="BO53" s="241"/>
      <c r="BP53" s="241"/>
      <c r="BQ53" s="238">
        <v>47</v>
      </c>
      <c r="BR53" s="239"/>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30"/>
    </row>
    <row r="54" spans="1:131" ht="26.25" customHeight="1" x14ac:dyDescent="0.2">
      <c r="A54" s="238">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32"/>
      <c r="BK54" s="232"/>
      <c r="BL54" s="232"/>
      <c r="BM54" s="232"/>
      <c r="BN54" s="232"/>
      <c r="BO54" s="241"/>
      <c r="BP54" s="241"/>
      <c r="BQ54" s="238">
        <v>48</v>
      </c>
      <c r="BR54" s="239"/>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30"/>
    </row>
    <row r="55" spans="1:131" ht="26.25" customHeight="1" x14ac:dyDescent="0.2">
      <c r="A55" s="238">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32"/>
      <c r="BK55" s="232"/>
      <c r="BL55" s="232"/>
      <c r="BM55" s="232"/>
      <c r="BN55" s="232"/>
      <c r="BO55" s="241"/>
      <c r="BP55" s="241"/>
      <c r="BQ55" s="238">
        <v>49</v>
      </c>
      <c r="BR55" s="239"/>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30"/>
    </row>
    <row r="56" spans="1:131" ht="26.25" customHeight="1" x14ac:dyDescent="0.2">
      <c r="A56" s="238">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32"/>
      <c r="BK56" s="232"/>
      <c r="BL56" s="232"/>
      <c r="BM56" s="232"/>
      <c r="BN56" s="232"/>
      <c r="BO56" s="241"/>
      <c r="BP56" s="241"/>
      <c r="BQ56" s="238">
        <v>50</v>
      </c>
      <c r="BR56" s="239"/>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30"/>
    </row>
    <row r="57" spans="1:131" ht="26.25" customHeight="1" x14ac:dyDescent="0.2">
      <c r="A57" s="238">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32"/>
      <c r="BK57" s="232"/>
      <c r="BL57" s="232"/>
      <c r="BM57" s="232"/>
      <c r="BN57" s="232"/>
      <c r="BO57" s="241"/>
      <c r="BP57" s="241"/>
      <c r="BQ57" s="238">
        <v>51</v>
      </c>
      <c r="BR57" s="239"/>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30"/>
    </row>
    <row r="58" spans="1:131" ht="26.25" customHeight="1" x14ac:dyDescent="0.2">
      <c r="A58" s="238">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32"/>
      <c r="BK58" s="232"/>
      <c r="BL58" s="232"/>
      <c r="BM58" s="232"/>
      <c r="BN58" s="232"/>
      <c r="BO58" s="241"/>
      <c r="BP58" s="241"/>
      <c r="BQ58" s="238">
        <v>52</v>
      </c>
      <c r="BR58" s="239"/>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30"/>
    </row>
    <row r="59" spans="1:131" ht="26.25" customHeight="1" x14ac:dyDescent="0.2">
      <c r="A59" s="238">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32"/>
      <c r="BK59" s="232"/>
      <c r="BL59" s="232"/>
      <c r="BM59" s="232"/>
      <c r="BN59" s="232"/>
      <c r="BO59" s="241"/>
      <c r="BP59" s="241"/>
      <c r="BQ59" s="238">
        <v>53</v>
      </c>
      <c r="BR59" s="239"/>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30"/>
    </row>
    <row r="60" spans="1:131" ht="26.25" customHeight="1" x14ac:dyDescent="0.2">
      <c r="A60" s="238">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32"/>
      <c r="BK60" s="232"/>
      <c r="BL60" s="232"/>
      <c r="BM60" s="232"/>
      <c r="BN60" s="232"/>
      <c r="BO60" s="241"/>
      <c r="BP60" s="241"/>
      <c r="BQ60" s="238">
        <v>54</v>
      </c>
      <c r="BR60" s="239"/>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30"/>
    </row>
    <row r="61" spans="1:131" ht="26.25" customHeight="1" thickBot="1" x14ac:dyDescent="0.25">
      <c r="A61" s="238">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32"/>
      <c r="BK61" s="232"/>
      <c r="BL61" s="232"/>
      <c r="BM61" s="232"/>
      <c r="BN61" s="232"/>
      <c r="BO61" s="241"/>
      <c r="BP61" s="241"/>
      <c r="BQ61" s="238">
        <v>55</v>
      </c>
      <c r="BR61" s="239"/>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30"/>
    </row>
    <row r="62" spans="1:131" ht="26.25" customHeight="1" x14ac:dyDescent="0.2">
      <c r="A62" s="238">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416</v>
      </c>
      <c r="BK62" s="842"/>
      <c r="BL62" s="842"/>
      <c r="BM62" s="842"/>
      <c r="BN62" s="843"/>
      <c r="BO62" s="241"/>
      <c r="BP62" s="241"/>
      <c r="BQ62" s="238">
        <v>56</v>
      </c>
      <c r="BR62" s="239"/>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30"/>
    </row>
    <row r="63" spans="1:131" ht="26.25" customHeight="1" thickBot="1" x14ac:dyDescent="0.25">
      <c r="A63" s="240" t="s">
        <v>396</v>
      </c>
      <c r="B63" s="825" t="s">
        <v>417</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139</v>
      </c>
      <c r="AG63" s="880"/>
      <c r="AH63" s="880"/>
      <c r="AI63" s="880"/>
      <c r="AJ63" s="881"/>
      <c r="AK63" s="882"/>
      <c r="AL63" s="877"/>
      <c r="AM63" s="877"/>
      <c r="AN63" s="877"/>
      <c r="AO63" s="877"/>
      <c r="AP63" s="880">
        <v>232</v>
      </c>
      <c r="AQ63" s="880"/>
      <c r="AR63" s="880"/>
      <c r="AS63" s="880"/>
      <c r="AT63" s="880"/>
      <c r="AU63" s="880">
        <v>215</v>
      </c>
      <c r="AV63" s="880"/>
      <c r="AW63" s="880"/>
      <c r="AX63" s="880"/>
      <c r="AY63" s="880"/>
      <c r="AZ63" s="884"/>
      <c r="BA63" s="884"/>
      <c r="BB63" s="884"/>
      <c r="BC63" s="884"/>
      <c r="BD63" s="884"/>
      <c r="BE63" s="885"/>
      <c r="BF63" s="885"/>
      <c r="BG63" s="885"/>
      <c r="BH63" s="885"/>
      <c r="BI63" s="886"/>
      <c r="BJ63" s="887" t="s">
        <v>418</v>
      </c>
      <c r="BK63" s="888"/>
      <c r="BL63" s="888"/>
      <c r="BM63" s="888"/>
      <c r="BN63" s="889"/>
      <c r="BO63" s="241"/>
      <c r="BP63" s="241"/>
      <c r="BQ63" s="238">
        <v>57</v>
      </c>
      <c r="BR63" s="239"/>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30"/>
    </row>
    <row r="65" spans="1:131" ht="26.25" customHeight="1" thickBot="1" x14ac:dyDescent="0.25">
      <c r="A65" s="232" t="s">
        <v>419</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30"/>
    </row>
    <row r="66" spans="1:131" ht="26.25" customHeight="1" x14ac:dyDescent="0.2">
      <c r="A66" s="763" t="s">
        <v>420</v>
      </c>
      <c r="B66" s="764"/>
      <c r="C66" s="764"/>
      <c r="D66" s="764"/>
      <c r="E66" s="764"/>
      <c r="F66" s="764"/>
      <c r="G66" s="764"/>
      <c r="H66" s="764"/>
      <c r="I66" s="764"/>
      <c r="J66" s="764"/>
      <c r="K66" s="764"/>
      <c r="L66" s="764"/>
      <c r="M66" s="764"/>
      <c r="N66" s="764"/>
      <c r="O66" s="764"/>
      <c r="P66" s="765"/>
      <c r="Q66" s="769" t="s">
        <v>421</v>
      </c>
      <c r="R66" s="770"/>
      <c r="S66" s="770"/>
      <c r="T66" s="770"/>
      <c r="U66" s="771"/>
      <c r="V66" s="769" t="s">
        <v>422</v>
      </c>
      <c r="W66" s="770"/>
      <c r="X66" s="770"/>
      <c r="Y66" s="770"/>
      <c r="Z66" s="771"/>
      <c r="AA66" s="769" t="s">
        <v>423</v>
      </c>
      <c r="AB66" s="770"/>
      <c r="AC66" s="770"/>
      <c r="AD66" s="770"/>
      <c r="AE66" s="771"/>
      <c r="AF66" s="890" t="s">
        <v>424</v>
      </c>
      <c r="AG66" s="851"/>
      <c r="AH66" s="851"/>
      <c r="AI66" s="851"/>
      <c r="AJ66" s="891"/>
      <c r="AK66" s="769" t="s">
        <v>405</v>
      </c>
      <c r="AL66" s="764"/>
      <c r="AM66" s="764"/>
      <c r="AN66" s="764"/>
      <c r="AO66" s="765"/>
      <c r="AP66" s="769" t="s">
        <v>425</v>
      </c>
      <c r="AQ66" s="770"/>
      <c r="AR66" s="770"/>
      <c r="AS66" s="770"/>
      <c r="AT66" s="771"/>
      <c r="AU66" s="769" t="s">
        <v>426</v>
      </c>
      <c r="AV66" s="770"/>
      <c r="AW66" s="770"/>
      <c r="AX66" s="770"/>
      <c r="AY66" s="771"/>
      <c r="AZ66" s="769" t="s">
        <v>384</v>
      </c>
      <c r="BA66" s="770"/>
      <c r="BB66" s="770"/>
      <c r="BC66" s="770"/>
      <c r="BD66" s="776"/>
      <c r="BE66" s="241"/>
      <c r="BF66" s="241"/>
      <c r="BG66" s="241"/>
      <c r="BH66" s="241"/>
      <c r="BI66" s="241"/>
      <c r="BJ66" s="241"/>
      <c r="BK66" s="241"/>
      <c r="BL66" s="241"/>
      <c r="BM66" s="241"/>
      <c r="BN66" s="241"/>
      <c r="BO66" s="241"/>
      <c r="BP66" s="241"/>
      <c r="BQ66" s="238">
        <v>60</v>
      </c>
      <c r="BR66" s="243"/>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30"/>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41"/>
      <c r="BF67" s="241"/>
      <c r="BG67" s="241"/>
      <c r="BH67" s="241"/>
      <c r="BI67" s="241"/>
      <c r="BJ67" s="241"/>
      <c r="BK67" s="241"/>
      <c r="BL67" s="241"/>
      <c r="BM67" s="241"/>
      <c r="BN67" s="241"/>
      <c r="BO67" s="241"/>
      <c r="BP67" s="241"/>
      <c r="BQ67" s="238">
        <v>61</v>
      </c>
      <c r="BR67" s="243"/>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30"/>
    </row>
    <row r="68" spans="1:131" ht="26.25" customHeight="1" thickTop="1" x14ac:dyDescent="0.2">
      <c r="A68" s="236">
        <v>1</v>
      </c>
      <c r="B68" s="905" t="s">
        <v>591</v>
      </c>
      <c r="C68" s="906"/>
      <c r="D68" s="906"/>
      <c r="E68" s="906"/>
      <c r="F68" s="906"/>
      <c r="G68" s="906"/>
      <c r="H68" s="906"/>
      <c r="I68" s="906"/>
      <c r="J68" s="906"/>
      <c r="K68" s="906"/>
      <c r="L68" s="906"/>
      <c r="M68" s="906"/>
      <c r="N68" s="906"/>
      <c r="O68" s="906"/>
      <c r="P68" s="907"/>
      <c r="Q68" s="908">
        <v>1108</v>
      </c>
      <c r="R68" s="902"/>
      <c r="S68" s="902"/>
      <c r="T68" s="902"/>
      <c r="U68" s="902"/>
      <c r="V68" s="902">
        <v>1104</v>
      </c>
      <c r="W68" s="902"/>
      <c r="X68" s="902"/>
      <c r="Y68" s="902"/>
      <c r="Z68" s="902"/>
      <c r="AA68" s="902">
        <v>3</v>
      </c>
      <c r="AB68" s="902"/>
      <c r="AC68" s="902"/>
      <c r="AD68" s="902"/>
      <c r="AE68" s="902"/>
      <c r="AF68" s="902">
        <v>3</v>
      </c>
      <c r="AG68" s="902"/>
      <c r="AH68" s="902"/>
      <c r="AI68" s="902"/>
      <c r="AJ68" s="902"/>
      <c r="AK68" s="902" t="s">
        <v>602</v>
      </c>
      <c r="AL68" s="902"/>
      <c r="AM68" s="902"/>
      <c r="AN68" s="902"/>
      <c r="AO68" s="902"/>
      <c r="AP68" s="902" t="s">
        <v>602</v>
      </c>
      <c r="AQ68" s="902"/>
      <c r="AR68" s="902"/>
      <c r="AS68" s="902"/>
      <c r="AT68" s="902"/>
      <c r="AU68" s="902" t="s">
        <v>602</v>
      </c>
      <c r="AV68" s="902"/>
      <c r="AW68" s="902"/>
      <c r="AX68" s="902"/>
      <c r="AY68" s="902"/>
      <c r="AZ68" s="903"/>
      <c r="BA68" s="903"/>
      <c r="BB68" s="903"/>
      <c r="BC68" s="903"/>
      <c r="BD68" s="904"/>
      <c r="BE68" s="241"/>
      <c r="BF68" s="241"/>
      <c r="BG68" s="241"/>
      <c r="BH68" s="241"/>
      <c r="BI68" s="241"/>
      <c r="BJ68" s="241"/>
      <c r="BK68" s="241"/>
      <c r="BL68" s="241"/>
      <c r="BM68" s="241"/>
      <c r="BN68" s="241"/>
      <c r="BO68" s="241"/>
      <c r="BP68" s="241"/>
      <c r="BQ68" s="238">
        <v>62</v>
      </c>
      <c r="BR68" s="243"/>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30"/>
    </row>
    <row r="69" spans="1:131" ht="26.25" customHeight="1" x14ac:dyDescent="0.2">
      <c r="A69" s="238">
        <v>2</v>
      </c>
      <c r="B69" s="909" t="s">
        <v>592</v>
      </c>
      <c r="C69" s="910"/>
      <c r="D69" s="910"/>
      <c r="E69" s="910"/>
      <c r="F69" s="910"/>
      <c r="G69" s="910"/>
      <c r="H69" s="910"/>
      <c r="I69" s="910"/>
      <c r="J69" s="910"/>
      <c r="K69" s="910"/>
      <c r="L69" s="910"/>
      <c r="M69" s="910"/>
      <c r="N69" s="910"/>
      <c r="O69" s="910"/>
      <c r="P69" s="911"/>
      <c r="Q69" s="912">
        <v>85</v>
      </c>
      <c r="R69" s="866"/>
      <c r="S69" s="866"/>
      <c r="T69" s="866"/>
      <c r="U69" s="866"/>
      <c r="V69" s="866">
        <v>71</v>
      </c>
      <c r="W69" s="866"/>
      <c r="X69" s="866"/>
      <c r="Y69" s="866"/>
      <c r="Z69" s="866"/>
      <c r="AA69" s="866">
        <v>14</v>
      </c>
      <c r="AB69" s="866"/>
      <c r="AC69" s="866"/>
      <c r="AD69" s="866"/>
      <c r="AE69" s="866"/>
      <c r="AF69" s="866">
        <v>14</v>
      </c>
      <c r="AG69" s="866"/>
      <c r="AH69" s="866"/>
      <c r="AI69" s="866"/>
      <c r="AJ69" s="866"/>
      <c r="AK69" s="866" t="s">
        <v>602</v>
      </c>
      <c r="AL69" s="866"/>
      <c r="AM69" s="866"/>
      <c r="AN69" s="866"/>
      <c r="AO69" s="866"/>
      <c r="AP69" s="866" t="s">
        <v>602</v>
      </c>
      <c r="AQ69" s="866"/>
      <c r="AR69" s="866"/>
      <c r="AS69" s="866"/>
      <c r="AT69" s="866"/>
      <c r="AU69" s="866" t="s">
        <v>602</v>
      </c>
      <c r="AV69" s="866"/>
      <c r="AW69" s="866"/>
      <c r="AX69" s="866"/>
      <c r="AY69" s="866"/>
      <c r="AZ69" s="868"/>
      <c r="BA69" s="868"/>
      <c r="BB69" s="868"/>
      <c r="BC69" s="868"/>
      <c r="BD69" s="869"/>
      <c r="BE69" s="241"/>
      <c r="BF69" s="241"/>
      <c r="BG69" s="241"/>
      <c r="BH69" s="241"/>
      <c r="BI69" s="241"/>
      <c r="BJ69" s="241"/>
      <c r="BK69" s="241"/>
      <c r="BL69" s="241"/>
      <c r="BM69" s="241"/>
      <c r="BN69" s="241"/>
      <c r="BO69" s="241"/>
      <c r="BP69" s="241"/>
      <c r="BQ69" s="238">
        <v>63</v>
      </c>
      <c r="BR69" s="243"/>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30"/>
    </row>
    <row r="70" spans="1:131" ht="26.25" customHeight="1" x14ac:dyDescent="0.2">
      <c r="A70" s="238">
        <v>3</v>
      </c>
      <c r="B70" s="909" t="s">
        <v>593</v>
      </c>
      <c r="C70" s="910"/>
      <c r="D70" s="910"/>
      <c r="E70" s="910"/>
      <c r="F70" s="910"/>
      <c r="G70" s="910"/>
      <c r="H70" s="910"/>
      <c r="I70" s="910"/>
      <c r="J70" s="910"/>
      <c r="K70" s="910"/>
      <c r="L70" s="910"/>
      <c r="M70" s="910"/>
      <c r="N70" s="910"/>
      <c r="O70" s="910"/>
      <c r="P70" s="911"/>
      <c r="Q70" s="912">
        <v>6733</v>
      </c>
      <c r="R70" s="866"/>
      <c r="S70" s="866"/>
      <c r="T70" s="866"/>
      <c r="U70" s="866"/>
      <c r="V70" s="866">
        <v>6652</v>
      </c>
      <c r="W70" s="866"/>
      <c r="X70" s="866"/>
      <c r="Y70" s="866"/>
      <c r="Z70" s="866"/>
      <c r="AA70" s="866">
        <v>82</v>
      </c>
      <c r="AB70" s="866"/>
      <c r="AC70" s="866"/>
      <c r="AD70" s="866"/>
      <c r="AE70" s="866"/>
      <c r="AF70" s="866">
        <v>82</v>
      </c>
      <c r="AG70" s="866"/>
      <c r="AH70" s="866"/>
      <c r="AI70" s="866"/>
      <c r="AJ70" s="866"/>
      <c r="AK70" s="866" t="s">
        <v>602</v>
      </c>
      <c r="AL70" s="866"/>
      <c r="AM70" s="866"/>
      <c r="AN70" s="866"/>
      <c r="AO70" s="866"/>
      <c r="AP70" s="866" t="s">
        <v>602</v>
      </c>
      <c r="AQ70" s="866"/>
      <c r="AR70" s="866"/>
      <c r="AS70" s="866"/>
      <c r="AT70" s="866"/>
      <c r="AU70" s="866" t="s">
        <v>602</v>
      </c>
      <c r="AV70" s="866"/>
      <c r="AW70" s="866"/>
      <c r="AX70" s="866"/>
      <c r="AY70" s="866"/>
      <c r="AZ70" s="868"/>
      <c r="BA70" s="868"/>
      <c r="BB70" s="868"/>
      <c r="BC70" s="868"/>
      <c r="BD70" s="869"/>
      <c r="BE70" s="241"/>
      <c r="BF70" s="241"/>
      <c r="BG70" s="241"/>
      <c r="BH70" s="241"/>
      <c r="BI70" s="241"/>
      <c r="BJ70" s="241"/>
      <c r="BK70" s="241"/>
      <c r="BL70" s="241"/>
      <c r="BM70" s="241"/>
      <c r="BN70" s="241"/>
      <c r="BO70" s="241"/>
      <c r="BP70" s="241"/>
      <c r="BQ70" s="238">
        <v>64</v>
      </c>
      <c r="BR70" s="243"/>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30"/>
    </row>
    <row r="71" spans="1:131" ht="26.25" customHeight="1" x14ac:dyDescent="0.2">
      <c r="A71" s="238">
        <v>4</v>
      </c>
      <c r="B71" s="909" t="s">
        <v>594</v>
      </c>
      <c r="C71" s="910"/>
      <c r="D71" s="910"/>
      <c r="E71" s="910"/>
      <c r="F71" s="910"/>
      <c r="G71" s="910"/>
      <c r="H71" s="910"/>
      <c r="I71" s="910"/>
      <c r="J71" s="910"/>
      <c r="K71" s="910"/>
      <c r="L71" s="910"/>
      <c r="M71" s="910"/>
      <c r="N71" s="910"/>
      <c r="O71" s="910"/>
      <c r="P71" s="911"/>
      <c r="Q71" s="912">
        <v>99</v>
      </c>
      <c r="R71" s="866"/>
      <c r="S71" s="866"/>
      <c r="T71" s="866"/>
      <c r="U71" s="866"/>
      <c r="V71" s="866">
        <v>83</v>
      </c>
      <c r="W71" s="866"/>
      <c r="X71" s="866"/>
      <c r="Y71" s="866"/>
      <c r="Z71" s="866"/>
      <c r="AA71" s="866">
        <v>16</v>
      </c>
      <c r="AB71" s="866"/>
      <c r="AC71" s="866"/>
      <c r="AD71" s="866"/>
      <c r="AE71" s="866"/>
      <c r="AF71" s="866">
        <v>16</v>
      </c>
      <c r="AG71" s="866"/>
      <c r="AH71" s="866"/>
      <c r="AI71" s="866"/>
      <c r="AJ71" s="866"/>
      <c r="AK71" s="866">
        <v>1</v>
      </c>
      <c r="AL71" s="866"/>
      <c r="AM71" s="866"/>
      <c r="AN71" s="866"/>
      <c r="AO71" s="866"/>
      <c r="AP71" s="866" t="s">
        <v>602</v>
      </c>
      <c r="AQ71" s="866"/>
      <c r="AR71" s="866"/>
      <c r="AS71" s="866"/>
      <c r="AT71" s="866"/>
      <c r="AU71" s="866" t="s">
        <v>602</v>
      </c>
      <c r="AV71" s="866"/>
      <c r="AW71" s="866"/>
      <c r="AX71" s="866"/>
      <c r="AY71" s="866"/>
      <c r="AZ71" s="868"/>
      <c r="BA71" s="868"/>
      <c r="BB71" s="868"/>
      <c r="BC71" s="868"/>
      <c r="BD71" s="869"/>
      <c r="BE71" s="241"/>
      <c r="BF71" s="241"/>
      <c r="BG71" s="241"/>
      <c r="BH71" s="241"/>
      <c r="BI71" s="241"/>
      <c r="BJ71" s="241"/>
      <c r="BK71" s="241"/>
      <c r="BL71" s="241"/>
      <c r="BM71" s="241"/>
      <c r="BN71" s="241"/>
      <c r="BO71" s="241"/>
      <c r="BP71" s="241"/>
      <c r="BQ71" s="238">
        <v>65</v>
      </c>
      <c r="BR71" s="243"/>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30"/>
    </row>
    <row r="72" spans="1:131" ht="26.25" customHeight="1" x14ac:dyDescent="0.2">
      <c r="A72" s="238">
        <v>5</v>
      </c>
      <c r="B72" s="909" t="s">
        <v>595</v>
      </c>
      <c r="C72" s="910"/>
      <c r="D72" s="910"/>
      <c r="E72" s="910"/>
      <c r="F72" s="910"/>
      <c r="G72" s="910"/>
      <c r="H72" s="910"/>
      <c r="I72" s="910"/>
      <c r="J72" s="910"/>
      <c r="K72" s="910"/>
      <c r="L72" s="910"/>
      <c r="M72" s="910"/>
      <c r="N72" s="910"/>
      <c r="O72" s="910"/>
      <c r="P72" s="911"/>
      <c r="Q72" s="912">
        <v>259</v>
      </c>
      <c r="R72" s="866"/>
      <c r="S72" s="866"/>
      <c r="T72" s="866"/>
      <c r="U72" s="866"/>
      <c r="V72" s="866">
        <v>167</v>
      </c>
      <c r="W72" s="866"/>
      <c r="X72" s="866"/>
      <c r="Y72" s="866"/>
      <c r="Z72" s="866"/>
      <c r="AA72" s="866">
        <v>92</v>
      </c>
      <c r="AB72" s="866"/>
      <c r="AC72" s="866"/>
      <c r="AD72" s="866"/>
      <c r="AE72" s="866"/>
      <c r="AF72" s="866">
        <v>92</v>
      </c>
      <c r="AG72" s="866"/>
      <c r="AH72" s="866"/>
      <c r="AI72" s="866"/>
      <c r="AJ72" s="866"/>
      <c r="AK72" s="866" t="s">
        <v>602</v>
      </c>
      <c r="AL72" s="866"/>
      <c r="AM72" s="866"/>
      <c r="AN72" s="866"/>
      <c r="AO72" s="866"/>
      <c r="AP72" s="866" t="s">
        <v>602</v>
      </c>
      <c r="AQ72" s="866"/>
      <c r="AR72" s="866"/>
      <c r="AS72" s="866"/>
      <c r="AT72" s="866"/>
      <c r="AU72" s="866" t="s">
        <v>602</v>
      </c>
      <c r="AV72" s="866"/>
      <c r="AW72" s="866"/>
      <c r="AX72" s="866"/>
      <c r="AY72" s="866"/>
      <c r="AZ72" s="868"/>
      <c r="BA72" s="868"/>
      <c r="BB72" s="868"/>
      <c r="BC72" s="868"/>
      <c r="BD72" s="869"/>
      <c r="BE72" s="241"/>
      <c r="BF72" s="241"/>
      <c r="BG72" s="241"/>
      <c r="BH72" s="241"/>
      <c r="BI72" s="241"/>
      <c r="BJ72" s="241"/>
      <c r="BK72" s="241"/>
      <c r="BL72" s="241"/>
      <c r="BM72" s="241"/>
      <c r="BN72" s="241"/>
      <c r="BO72" s="241"/>
      <c r="BP72" s="241"/>
      <c r="BQ72" s="238">
        <v>66</v>
      </c>
      <c r="BR72" s="243"/>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30"/>
    </row>
    <row r="73" spans="1:131" ht="26.25" customHeight="1" x14ac:dyDescent="0.2">
      <c r="A73" s="238">
        <v>6</v>
      </c>
      <c r="B73" s="909" t="s">
        <v>596</v>
      </c>
      <c r="C73" s="910"/>
      <c r="D73" s="910"/>
      <c r="E73" s="910"/>
      <c r="F73" s="910"/>
      <c r="G73" s="910"/>
      <c r="H73" s="910"/>
      <c r="I73" s="910"/>
      <c r="J73" s="910"/>
      <c r="K73" s="910"/>
      <c r="L73" s="910"/>
      <c r="M73" s="910"/>
      <c r="N73" s="910"/>
      <c r="O73" s="910"/>
      <c r="P73" s="911"/>
      <c r="Q73" s="912">
        <v>157883</v>
      </c>
      <c r="R73" s="866"/>
      <c r="S73" s="866"/>
      <c r="T73" s="866"/>
      <c r="U73" s="866"/>
      <c r="V73" s="866">
        <v>155213</v>
      </c>
      <c r="W73" s="866"/>
      <c r="X73" s="866"/>
      <c r="Y73" s="866"/>
      <c r="Z73" s="866"/>
      <c r="AA73" s="866">
        <v>2669</v>
      </c>
      <c r="AB73" s="866"/>
      <c r="AC73" s="866"/>
      <c r="AD73" s="866"/>
      <c r="AE73" s="866"/>
      <c r="AF73" s="866">
        <v>2669</v>
      </c>
      <c r="AG73" s="866"/>
      <c r="AH73" s="866"/>
      <c r="AI73" s="866"/>
      <c r="AJ73" s="866"/>
      <c r="AK73" s="866">
        <v>1728</v>
      </c>
      <c r="AL73" s="866"/>
      <c r="AM73" s="866"/>
      <c r="AN73" s="866"/>
      <c r="AO73" s="866"/>
      <c r="AP73" s="866" t="s">
        <v>602</v>
      </c>
      <c r="AQ73" s="866"/>
      <c r="AR73" s="866"/>
      <c r="AS73" s="866"/>
      <c r="AT73" s="866"/>
      <c r="AU73" s="866" t="s">
        <v>602</v>
      </c>
      <c r="AV73" s="866"/>
      <c r="AW73" s="866"/>
      <c r="AX73" s="866"/>
      <c r="AY73" s="866"/>
      <c r="AZ73" s="868"/>
      <c r="BA73" s="868"/>
      <c r="BB73" s="868"/>
      <c r="BC73" s="868"/>
      <c r="BD73" s="869"/>
      <c r="BE73" s="241"/>
      <c r="BF73" s="241"/>
      <c r="BG73" s="241"/>
      <c r="BH73" s="241"/>
      <c r="BI73" s="241"/>
      <c r="BJ73" s="241"/>
      <c r="BK73" s="241"/>
      <c r="BL73" s="241"/>
      <c r="BM73" s="241"/>
      <c r="BN73" s="241"/>
      <c r="BO73" s="241"/>
      <c r="BP73" s="241"/>
      <c r="BQ73" s="238">
        <v>67</v>
      </c>
      <c r="BR73" s="243"/>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30"/>
    </row>
    <row r="74" spans="1:131" ht="26.25" customHeight="1" x14ac:dyDescent="0.2">
      <c r="A74" s="238">
        <v>7</v>
      </c>
      <c r="B74" s="909" t="s">
        <v>597</v>
      </c>
      <c r="C74" s="910"/>
      <c r="D74" s="910"/>
      <c r="E74" s="910"/>
      <c r="F74" s="910"/>
      <c r="G74" s="910"/>
      <c r="H74" s="910"/>
      <c r="I74" s="910"/>
      <c r="J74" s="910"/>
      <c r="K74" s="910"/>
      <c r="L74" s="910"/>
      <c r="M74" s="910"/>
      <c r="N74" s="910"/>
      <c r="O74" s="910"/>
      <c r="P74" s="911"/>
      <c r="Q74" s="912">
        <v>856</v>
      </c>
      <c r="R74" s="866"/>
      <c r="S74" s="866"/>
      <c r="T74" s="866"/>
      <c r="U74" s="866"/>
      <c r="V74" s="866">
        <v>821</v>
      </c>
      <c r="W74" s="866"/>
      <c r="X74" s="866"/>
      <c r="Y74" s="866"/>
      <c r="Z74" s="866"/>
      <c r="AA74" s="866">
        <v>34</v>
      </c>
      <c r="AB74" s="866"/>
      <c r="AC74" s="866"/>
      <c r="AD74" s="866"/>
      <c r="AE74" s="866"/>
      <c r="AF74" s="866">
        <v>25</v>
      </c>
      <c r="AG74" s="866"/>
      <c r="AH74" s="866"/>
      <c r="AI74" s="866"/>
      <c r="AJ74" s="866"/>
      <c r="AK74" s="866" t="s">
        <v>602</v>
      </c>
      <c r="AL74" s="866"/>
      <c r="AM74" s="866"/>
      <c r="AN74" s="866"/>
      <c r="AO74" s="866"/>
      <c r="AP74" s="866" t="s">
        <v>602</v>
      </c>
      <c r="AQ74" s="866"/>
      <c r="AR74" s="866"/>
      <c r="AS74" s="866"/>
      <c r="AT74" s="866"/>
      <c r="AU74" s="866" t="s">
        <v>602</v>
      </c>
      <c r="AV74" s="866"/>
      <c r="AW74" s="866"/>
      <c r="AX74" s="866"/>
      <c r="AY74" s="866"/>
      <c r="AZ74" s="868"/>
      <c r="BA74" s="868"/>
      <c r="BB74" s="868"/>
      <c r="BC74" s="868"/>
      <c r="BD74" s="869"/>
      <c r="BE74" s="241"/>
      <c r="BF74" s="241"/>
      <c r="BG74" s="241"/>
      <c r="BH74" s="241"/>
      <c r="BI74" s="241"/>
      <c r="BJ74" s="241"/>
      <c r="BK74" s="241"/>
      <c r="BL74" s="241"/>
      <c r="BM74" s="241"/>
      <c r="BN74" s="241"/>
      <c r="BO74" s="241"/>
      <c r="BP74" s="241"/>
      <c r="BQ74" s="238">
        <v>68</v>
      </c>
      <c r="BR74" s="243"/>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30"/>
    </row>
    <row r="75" spans="1:131" ht="26.25" customHeight="1" x14ac:dyDescent="0.2">
      <c r="A75" s="238">
        <v>8</v>
      </c>
      <c r="B75" s="909" t="s">
        <v>598</v>
      </c>
      <c r="C75" s="910"/>
      <c r="D75" s="910"/>
      <c r="E75" s="910"/>
      <c r="F75" s="910"/>
      <c r="G75" s="910"/>
      <c r="H75" s="910"/>
      <c r="I75" s="910"/>
      <c r="J75" s="910"/>
      <c r="K75" s="910"/>
      <c r="L75" s="910"/>
      <c r="M75" s="910"/>
      <c r="N75" s="910"/>
      <c r="O75" s="910"/>
      <c r="P75" s="911"/>
      <c r="Q75" s="913">
        <v>458</v>
      </c>
      <c r="R75" s="914"/>
      <c r="S75" s="914"/>
      <c r="T75" s="914"/>
      <c r="U75" s="870"/>
      <c r="V75" s="915">
        <v>409</v>
      </c>
      <c r="W75" s="914"/>
      <c r="X75" s="914"/>
      <c r="Y75" s="914"/>
      <c r="Z75" s="870"/>
      <c r="AA75" s="915">
        <v>49</v>
      </c>
      <c r="AB75" s="914"/>
      <c r="AC75" s="914"/>
      <c r="AD75" s="914"/>
      <c r="AE75" s="870"/>
      <c r="AF75" s="915">
        <v>454</v>
      </c>
      <c r="AG75" s="914"/>
      <c r="AH75" s="914"/>
      <c r="AI75" s="914"/>
      <c r="AJ75" s="870"/>
      <c r="AK75" s="915">
        <v>30</v>
      </c>
      <c r="AL75" s="914"/>
      <c r="AM75" s="914"/>
      <c r="AN75" s="914"/>
      <c r="AO75" s="870"/>
      <c r="AP75" s="915">
        <v>1020</v>
      </c>
      <c r="AQ75" s="914"/>
      <c r="AR75" s="914"/>
      <c r="AS75" s="914"/>
      <c r="AT75" s="870"/>
      <c r="AU75" s="915" t="s">
        <v>602</v>
      </c>
      <c r="AV75" s="914"/>
      <c r="AW75" s="914"/>
      <c r="AX75" s="914"/>
      <c r="AY75" s="870"/>
      <c r="AZ75" s="868" t="s">
        <v>603</v>
      </c>
      <c r="BA75" s="868"/>
      <c r="BB75" s="868"/>
      <c r="BC75" s="868"/>
      <c r="BD75" s="869"/>
      <c r="BE75" s="241"/>
      <c r="BF75" s="241"/>
      <c r="BG75" s="241"/>
      <c r="BH75" s="241"/>
      <c r="BI75" s="241"/>
      <c r="BJ75" s="241"/>
      <c r="BK75" s="241"/>
      <c r="BL75" s="241"/>
      <c r="BM75" s="241"/>
      <c r="BN75" s="241"/>
      <c r="BO75" s="241"/>
      <c r="BP75" s="241"/>
      <c r="BQ75" s="238">
        <v>69</v>
      </c>
      <c r="BR75" s="243"/>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30"/>
    </row>
    <row r="76" spans="1:131" ht="26.25" customHeight="1" x14ac:dyDescent="0.2">
      <c r="A76" s="238">
        <v>9</v>
      </c>
      <c r="B76" s="909" t="s">
        <v>599</v>
      </c>
      <c r="C76" s="910"/>
      <c r="D76" s="910"/>
      <c r="E76" s="910"/>
      <c r="F76" s="910"/>
      <c r="G76" s="910"/>
      <c r="H76" s="910"/>
      <c r="I76" s="910"/>
      <c r="J76" s="910"/>
      <c r="K76" s="910"/>
      <c r="L76" s="910"/>
      <c r="M76" s="910"/>
      <c r="N76" s="910"/>
      <c r="O76" s="910"/>
      <c r="P76" s="911"/>
      <c r="Q76" s="913">
        <v>518</v>
      </c>
      <c r="R76" s="914"/>
      <c r="S76" s="914"/>
      <c r="T76" s="914"/>
      <c r="U76" s="870"/>
      <c r="V76" s="915">
        <v>488</v>
      </c>
      <c r="W76" s="914"/>
      <c r="X76" s="914"/>
      <c r="Y76" s="914"/>
      <c r="Z76" s="870"/>
      <c r="AA76" s="915">
        <v>30</v>
      </c>
      <c r="AB76" s="914"/>
      <c r="AC76" s="914"/>
      <c r="AD76" s="914"/>
      <c r="AE76" s="870"/>
      <c r="AF76" s="915">
        <v>30</v>
      </c>
      <c r="AG76" s="914"/>
      <c r="AH76" s="914"/>
      <c r="AI76" s="914"/>
      <c r="AJ76" s="870"/>
      <c r="AK76" s="915" t="s">
        <v>602</v>
      </c>
      <c r="AL76" s="914"/>
      <c r="AM76" s="914"/>
      <c r="AN76" s="914"/>
      <c r="AO76" s="870"/>
      <c r="AP76" s="915">
        <v>4806</v>
      </c>
      <c r="AQ76" s="914"/>
      <c r="AR76" s="914"/>
      <c r="AS76" s="914"/>
      <c r="AT76" s="870"/>
      <c r="AU76" s="915">
        <v>1163</v>
      </c>
      <c r="AV76" s="914"/>
      <c r="AW76" s="914"/>
      <c r="AX76" s="914"/>
      <c r="AY76" s="870"/>
      <c r="AZ76" s="868" t="s">
        <v>603</v>
      </c>
      <c r="BA76" s="868"/>
      <c r="BB76" s="868"/>
      <c r="BC76" s="868"/>
      <c r="BD76" s="869"/>
      <c r="BE76" s="241"/>
      <c r="BF76" s="241"/>
      <c r="BG76" s="241"/>
      <c r="BH76" s="241"/>
      <c r="BI76" s="241"/>
      <c r="BJ76" s="241"/>
      <c r="BK76" s="241"/>
      <c r="BL76" s="241"/>
      <c r="BM76" s="241"/>
      <c r="BN76" s="241"/>
      <c r="BO76" s="241"/>
      <c r="BP76" s="241"/>
      <c r="BQ76" s="238">
        <v>70</v>
      </c>
      <c r="BR76" s="243"/>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30"/>
    </row>
    <row r="77" spans="1:131" ht="26.25" customHeight="1" x14ac:dyDescent="0.2">
      <c r="A77" s="238">
        <v>10</v>
      </c>
      <c r="B77" s="909" t="s">
        <v>600</v>
      </c>
      <c r="C77" s="910"/>
      <c r="D77" s="910"/>
      <c r="E77" s="910"/>
      <c r="F77" s="910"/>
      <c r="G77" s="910"/>
      <c r="H77" s="910"/>
      <c r="I77" s="910"/>
      <c r="J77" s="910"/>
      <c r="K77" s="910"/>
      <c r="L77" s="910"/>
      <c r="M77" s="910"/>
      <c r="N77" s="910"/>
      <c r="O77" s="910"/>
      <c r="P77" s="911"/>
      <c r="Q77" s="913">
        <v>5426</v>
      </c>
      <c r="R77" s="914"/>
      <c r="S77" s="914"/>
      <c r="T77" s="914"/>
      <c r="U77" s="870"/>
      <c r="V77" s="915">
        <v>5546</v>
      </c>
      <c r="W77" s="914"/>
      <c r="X77" s="914"/>
      <c r="Y77" s="914"/>
      <c r="Z77" s="870"/>
      <c r="AA77" s="915">
        <v>-120</v>
      </c>
      <c r="AB77" s="914"/>
      <c r="AC77" s="914"/>
      <c r="AD77" s="914"/>
      <c r="AE77" s="870"/>
      <c r="AF77" s="915">
        <v>880</v>
      </c>
      <c r="AG77" s="914"/>
      <c r="AH77" s="914"/>
      <c r="AI77" s="914"/>
      <c r="AJ77" s="870"/>
      <c r="AK77" s="915" t="s">
        <v>602</v>
      </c>
      <c r="AL77" s="914"/>
      <c r="AM77" s="914"/>
      <c r="AN77" s="914"/>
      <c r="AO77" s="870"/>
      <c r="AP77" s="915">
        <v>1317</v>
      </c>
      <c r="AQ77" s="914"/>
      <c r="AR77" s="914"/>
      <c r="AS77" s="914"/>
      <c r="AT77" s="870"/>
      <c r="AU77" s="915">
        <v>41</v>
      </c>
      <c r="AV77" s="914"/>
      <c r="AW77" s="914"/>
      <c r="AX77" s="914"/>
      <c r="AY77" s="870"/>
      <c r="AZ77" s="868" t="s">
        <v>603</v>
      </c>
      <c r="BA77" s="868"/>
      <c r="BB77" s="868"/>
      <c r="BC77" s="868"/>
      <c r="BD77" s="869"/>
      <c r="BE77" s="241"/>
      <c r="BF77" s="241"/>
      <c r="BG77" s="241"/>
      <c r="BH77" s="241"/>
      <c r="BI77" s="241"/>
      <c r="BJ77" s="241"/>
      <c r="BK77" s="241"/>
      <c r="BL77" s="241"/>
      <c r="BM77" s="241"/>
      <c r="BN77" s="241"/>
      <c r="BO77" s="241"/>
      <c r="BP77" s="241"/>
      <c r="BQ77" s="238">
        <v>71</v>
      </c>
      <c r="BR77" s="243"/>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30"/>
    </row>
    <row r="78" spans="1:131" ht="26.25" customHeight="1" x14ac:dyDescent="0.2">
      <c r="A78" s="238">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41"/>
      <c r="BF78" s="241"/>
      <c r="BG78" s="241"/>
      <c r="BH78" s="241"/>
      <c r="BI78" s="241"/>
      <c r="BJ78" s="230"/>
      <c r="BK78" s="230"/>
      <c r="BL78" s="230"/>
      <c r="BM78" s="230"/>
      <c r="BN78" s="230"/>
      <c r="BO78" s="241"/>
      <c r="BP78" s="241"/>
      <c r="BQ78" s="238">
        <v>72</v>
      </c>
      <c r="BR78" s="243"/>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30"/>
    </row>
    <row r="79" spans="1:131" ht="26.25" customHeight="1" x14ac:dyDescent="0.2">
      <c r="A79" s="238">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41"/>
      <c r="BF79" s="241"/>
      <c r="BG79" s="241"/>
      <c r="BH79" s="241"/>
      <c r="BI79" s="241"/>
      <c r="BJ79" s="230"/>
      <c r="BK79" s="230"/>
      <c r="BL79" s="230"/>
      <c r="BM79" s="230"/>
      <c r="BN79" s="230"/>
      <c r="BO79" s="241"/>
      <c r="BP79" s="241"/>
      <c r="BQ79" s="238">
        <v>73</v>
      </c>
      <c r="BR79" s="243"/>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30"/>
    </row>
    <row r="80" spans="1:131" ht="26.25" customHeight="1" x14ac:dyDescent="0.2">
      <c r="A80" s="238">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41"/>
      <c r="BF80" s="241"/>
      <c r="BG80" s="241"/>
      <c r="BH80" s="241"/>
      <c r="BI80" s="241"/>
      <c r="BJ80" s="241"/>
      <c r="BK80" s="241"/>
      <c r="BL80" s="241"/>
      <c r="BM80" s="241"/>
      <c r="BN80" s="241"/>
      <c r="BO80" s="241"/>
      <c r="BP80" s="241"/>
      <c r="BQ80" s="238">
        <v>74</v>
      </c>
      <c r="BR80" s="243"/>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30"/>
    </row>
    <row r="81" spans="1:131" ht="26.25" customHeight="1" x14ac:dyDescent="0.2">
      <c r="A81" s="238">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41"/>
      <c r="BF81" s="241"/>
      <c r="BG81" s="241"/>
      <c r="BH81" s="241"/>
      <c r="BI81" s="241"/>
      <c r="BJ81" s="241"/>
      <c r="BK81" s="241"/>
      <c r="BL81" s="241"/>
      <c r="BM81" s="241"/>
      <c r="BN81" s="241"/>
      <c r="BO81" s="241"/>
      <c r="BP81" s="241"/>
      <c r="BQ81" s="238">
        <v>75</v>
      </c>
      <c r="BR81" s="243"/>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30"/>
    </row>
    <row r="82" spans="1:131" ht="26.25" customHeight="1" x14ac:dyDescent="0.2">
      <c r="A82" s="238">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41"/>
      <c r="BF82" s="241"/>
      <c r="BG82" s="241"/>
      <c r="BH82" s="241"/>
      <c r="BI82" s="241"/>
      <c r="BJ82" s="241"/>
      <c r="BK82" s="241"/>
      <c r="BL82" s="241"/>
      <c r="BM82" s="241"/>
      <c r="BN82" s="241"/>
      <c r="BO82" s="241"/>
      <c r="BP82" s="241"/>
      <c r="BQ82" s="238">
        <v>76</v>
      </c>
      <c r="BR82" s="243"/>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30"/>
    </row>
    <row r="83" spans="1:131" ht="26.25" customHeight="1" x14ac:dyDescent="0.2">
      <c r="A83" s="238">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41"/>
      <c r="BF83" s="241"/>
      <c r="BG83" s="241"/>
      <c r="BH83" s="241"/>
      <c r="BI83" s="241"/>
      <c r="BJ83" s="241"/>
      <c r="BK83" s="241"/>
      <c r="BL83" s="241"/>
      <c r="BM83" s="241"/>
      <c r="BN83" s="241"/>
      <c r="BO83" s="241"/>
      <c r="BP83" s="241"/>
      <c r="BQ83" s="238">
        <v>77</v>
      </c>
      <c r="BR83" s="243"/>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30"/>
    </row>
    <row r="84" spans="1:131" ht="26.25" customHeight="1" x14ac:dyDescent="0.2">
      <c r="A84" s="238">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41"/>
      <c r="BF84" s="241"/>
      <c r="BG84" s="241"/>
      <c r="BH84" s="241"/>
      <c r="BI84" s="241"/>
      <c r="BJ84" s="241"/>
      <c r="BK84" s="241"/>
      <c r="BL84" s="241"/>
      <c r="BM84" s="241"/>
      <c r="BN84" s="241"/>
      <c r="BO84" s="241"/>
      <c r="BP84" s="241"/>
      <c r="BQ84" s="238">
        <v>78</v>
      </c>
      <c r="BR84" s="243"/>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30"/>
    </row>
    <row r="85" spans="1:131" ht="26.25" customHeight="1" x14ac:dyDescent="0.2">
      <c r="A85" s="238">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41"/>
      <c r="BF85" s="241"/>
      <c r="BG85" s="241"/>
      <c r="BH85" s="241"/>
      <c r="BI85" s="241"/>
      <c r="BJ85" s="241"/>
      <c r="BK85" s="241"/>
      <c r="BL85" s="241"/>
      <c r="BM85" s="241"/>
      <c r="BN85" s="241"/>
      <c r="BO85" s="241"/>
      <c r="BP85" s="241"/>
      <c r="BQ85" s="238">
        <v>79</v>
      </c>
      <c r="BR85" s="243"/>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30"/>
    </row>
    <row r="86" spans="1:131" ht="26.25" customHeight="1" x14ac:dyDescent="0.2">
      <c r="A86" s="238">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41"/>
      <c r="BF86" s="241"/>
      <c r="BG86" s="241"/>
      <c r="BH86" s="241"/>
      <c r="BI86" s="241"/>
      <c r="BJ86" s="241"/>
      <c r="BK86" s="241"/>
      <c r="BL86" s="241"/>
      <c r="BM86" s="241"/>
      <c r="BN86" s="241"/>
      <c r="BO86" s="241"/>
      <c r="BP86" s="241"/>
      <c r="BQ86" s="238">
        <v>80</v>
      </c>
      <c r="BR86" s="243"/>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30"/>
    </row>
    <row r="87" spans="1:131" ht="26.25" customHeight="1" x14ac:dyDescent="0.2">
      <c r="A87" s="244">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41"/>
      <c r="BF87" s="241"/>
      <c r="BG87" s="241"/>
      <c r="BH87" s="241"/>
      <c r="BI87" s="241"/>
      <c r="BJ87" s="241"/>
      <c r="BK87" s="241"/>
      <c r="BL87" s="241"/>
      <c r="BM87" s="241"/>
      <c r="BN87" s="241"/>
      <c r="BO87" s="241"/>
      <c r="BP87" s="241"/>
      <c r="BQ87" s="238">
        <v>81</v>
      </c>
      <c r="BR87" s="243"/>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30"/>
    </row>
    <row r="88" spans="1:131" ht="26.25" customHeight="1" thickBot="1" x14ac:dyDescent="0.25">
      <c r="A88" s="240" t="s">
        <v>396</v>
      </c>
      <c r="B88" s="825" t="s">
        <v>427</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3860</v>
      </c>
      <c r="AG88" s="880"/>
      <c r="AH88" s="880"/>
      <c r="AI88" s="880"/>
      <c r="AJ88" s="880"/>
      <c r="AK88" s="877"/>
      <c r="AL88" s="877"/>
      <c r="AM88" s="877"/>
      <c r="AN88" s="877"/>
      <c r="AO88" s="877"/>
      <c r="AP88" s="880">
        <v>7143</v>
      </c>
      <c r="AQ88" s="880"/>
      <c r="AR88" s="880"/>
      <c r="AS88" s="880"/>
      <c r="AT88" s="880"/>
      <c r="AU88" s="880">
        <v>1204</v>
      </c>
      <c r="AV88" s="880"/>
      <c r="AW88" s="880"/>
      <c r="AX88" s="880"/>
      <c r="AY88" s="880"/>
      <c r="AZ88" s="885"/>
      <c r="BA88" s="885"/>
      <c r="BB88" s="885"/>
      <c r="BC88" s="885"/>
      <c r="BD88" s="886"/>
      <c r="BE88" s="241"/>
      <c r="BF88" s="241"/>
      <c r="BG88" s="241"/>
      <c r="BH88" s="241"/>
      <c r="BI88" s="241"/>
      <c r="BJ88" s="241"/>
      <c r="BK88" s="241"/>
      <c r="BL88" s="241"/>
      <c r="BM88" s="241"/>
      <c r="BN88" s="241"/>
      <c r="BO88" s="241"/>
      <c r="BP88" s="241"/>
      <c r="BQ88" s="238">
        <v>82</v>
      </c>
      <c r="BR88" s="243"/>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396</v>
      </c>
      <c r="BR102" s="825" t="s">
        <v>428</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c r="CS102" s="888"/>
      <c r="CT102" s="888"/>
      <c r="CU102" s="888"/>
      <c r="CV102" s="927"/>
      <c r="CW102" s="926"/>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51" t="s">
        <v>429</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52" t="s">
        <v>430</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431</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432</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53" t="s">
        <v>433</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434</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30" customFormat="1" ht="26.25" customHeight="1" x14ac:dyDescent="0.2">
      <c r="A109" s="948" t="s">
        <v>435</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436</v>
      </c>
      <c r="AB109" s="929"/>
      <c r="AC109" s="929"/>
      <c r="AD109" s="929"/>
      <c r="AE109" s="930"/>
      <c r="AF109" s="928" t="s">
        <v>437</v>
      </c>
      <c r="AG109" s="929"/>
      <c r="AH109" s="929"/>
      <c r="AI109" s="929"/>
      <c r="AJ109" s="930"/>
      <c r="AK109" s="928" t="s">
        <v>314</v>
      </c>
      <c r="AL109" s="929"/>
      <c r="AM109" s="929"/>
      <c r="AN109" s="929"/>
      <c r="AO109" s="930"/>
      <c r="AP109" s="928" t="s">
        <v>438</v>
      </c>
      <c r="AQ109" s="929"/>
      <c r="AR109" s="929"/>
      <c r="AS109" s="929"/>
      <c r="AT109" s="931"/>
      <c r="AU109" s="948" t="s">
        <v>435</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436</v>
      </c>
      <c r="BR109" s="929"/>
      <c r="BS109" s="929"/>
      <c r="BT109" s="929"/>
      <c r="BU109" s="930"/>
      <c r="BV109" s="928" t="s">
        <v>437</v>
      </c>
      <c r="BW109" s="929"/>
      <c r="BX109" s="929"/>
      <c r="BY109" s="929"/>
      <c r="BZ109" s="930"/>
      <c r="CA109" s="928" t="s">
        <v>314</v>
      </c>
      <c r="CB109" s="929"/>
      <c r="CC109" s="929"/>
      <c r="CD109" s="929"/>
      <c r="CE109" s="930"/>
      <c r="CF109" s="949" t="s">
        <v>438</v>
      </c>
      <c r="CG109" s="949"/>
      <c r="CH109" s="949"/>
      <c r="CI109" s="949"/>
      <c r="CJ109" s="949"/>
      <c r="CK109" s="928" t="s">
        <v>439</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436</v>
      </c>
      <c r="DH109" s="929"/>
      <c r="DI109" s="929"/>
      <c r="DJ109" s="929"/>
      <c r="DK109" s="930"/>
      <c r="DL109" s="928" t="s">
        <v>437</v>
      </c>
      <c r="DM109" s="929"/>
      <c r="DN109" s="929"/>
      <c r="DO109" s="929"/>
      <c r="DP109" s="930"/>
      <c r="DQ109" s="928" t="s">
        <v>314</v>
      </c>
      <c r="DR109" s="929"/>
      <c r="DS109" s="929"/>
      <c r="DT109" s="929"/>
      <c r="DU109" s="930"/>
      <c r="DV109" s="928" t="s">
        <v>438</v>
      </c>
      <c r="DW109" s="929"/>
      <c r="DX109" s="929"/>
      <c r="DY109" s="929"/>
      <c r="DZ109" s="931"/>
    </row>
    <row r="110" spans="1:131" s="230" customFormat="1" ht="26.25" customHeight="1" x14ac:dyDescent="0.2">
      <c r="A110" s="932" t="s">
        <v>440</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669975</v>
      </c>
      <c r="AB110" s="936"/>
      <c r="AC110" s="936"/>
      <c r="AD110" s="936"/>
      <c r="AE110" s="937"/>
      <c r="AF110" s="938">
        <v>721808</v>
      </c>
      <c r="AG110" s="936"/>
      <c r="AH110" s="936"/>
      <c r="AI110" s="936"/>
      <c r="AJ110" s="937"/>
      <c r="AK110" s="938">
        <v>755265</v>
      </c>
      <c r="AL110" s="936"/>
      <c r="AM110" s="936"/>
      <c r="AN110" s="936"/>
      <c r="AO110" s="937"/>
      <c r="AP110" s="939">
        <v>28.9</v>
      </c>
      <c r="AQ110" s="940"/>
      <c r="AR110" s="940"/>
      <c r="AS110" s="940"/>
      <c r="AT110" s="941"/>
      <c r="AU110" s="942" t="s">
        <v>75</v>
      </c>
      <c r="AV110" s="943"/>
      <c r="AW110" s="943"/>
      <c r="AX110" s="943"/>
      <c r="AY110" s="943"/>
      <c r="AZ110" s="965" t="s">
        <v>441</v>
      </c>
      <c r="BA110" s="933"/>
      <c r="BB110" s="933"/>
      <c r="BC110" s="933"/>
      <c r="BD110" s="933"/>
      <c r="BE110" s="933"/>
      <c r="BF110" s="933"/>
      <c r="BG110" s="933"/>
      <c r="BH110" s="933"/>
      <c r="BI110" s="933"/>
      <c r="BJ110" s="933"/>
      <c r="BK110" s="933"/>
      <c r="BL110" s="933"/>
      <c r="BM110" s="933"/>
      <c r="BN110" s="933"/>
      <c r="BO110" s="933"/>
      <c r="BP110" s="934"/>
      <c r="BQ110" s="966">
        <v>6564691</v>
      </c>
      <c r="BR110" s="967"/>
      <c r="BS110" s="967"/>
      <c r="BT110" s="967"/>
      <c r="BU110" s="967"/>
      <c r="BV110" s="967">
        <v>6128652</v>
      </c>
      <c r="BW110" s="967"/>
      <c r="BX110" s="967"/>
      <c r="BY110" s="967"/>
      <c r="BZ110" s="967"/>
      <c r="CA110" s="967">
        <v>5533815</v>
      </c>
      <c r="CB110" s="967"/>
      <c r="CC110" s="967"/>
      <c r="CD110" s="967"/>
      <c r="CE110" s="967"/>
      <c r="CF110" s="980">
        <v>211.9</v>
      </c>
      <c r="CG110" s="981"/>
      <c r="CH110" s="981"/>
      <c r="CI110" s="981"/>
      <c r="CJ110" s="981"/>
      <c r="CK110" s="982" t="s">
        <v>442</v>
      </c>
      <c r="CL110" s="983"/>
      <c r="CM110" s="965" t="s">
        <v>443</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444</v>
      </c>
      <c r="DH110" s="967"/>
      <c r="DI110" s="967"/>
      <c r="DJ110" s="967"/>
      <c r="DK110" s="967"/>
      <c r="DL110" s="967" t="s">
        <v>445</v>
      </c>
      <c r="DM110" s="967"/>
      <c r="DN110" s="967"/>
      <c r="DO110" s="967"/>
      <c r="DP110" s="967"/>
      <c r="DQ110" s="967" t="s">
        <v>446</v>
      </c>
      <c r="DR110" s="967"/>
      <c r="DS110" s="967"/>
      <c r="DT110" s="967"/>
      <c r="DU110" s="967"/>
      <c r="DV110" s="968" t="s">
        <v>446</v>
      </c>
      <c r="DW110" s="968"/>
      <c r="DX110" s="968"/>
      <c r="DY110" s="968"/>
      <c r="DZ110" s="969"/>
    </row>
    <row r="111" spans="1:131" s="230" customFormat="1" ht="26.25" customHeight="1" x14ac:dyDescent="0.2">
      <c r="A111" s="970" t="s">
        <v>447</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448</v>
      </c>
      <c r="AB111" s="974"/>
      <c r="AC111" s="974"/>
      <c r="AD111" s="974"/>
      <c r="AE111" s="975"/>
      <c r="AF111" s="976" t="s">
        <v>418</v>
      </c>
      <c r="AG111" s="974"/>
      <c r="AH111" s="974"/>
      <c r="AI111" s="974"/>
      <c r="AJ111" s="975"/>
      <c r="AK111" s="976" t="s">
        <v>449</v>
      </c>
      <c r="AL111" s="974"/>
      <c r="AM111" s="974"/>
      <c r="AN111" s="974"/>
      <c r="AO111" s="975"/>
      <c r="AP111" s="977" t="s">
        <v>450</v>
      </c>
      <c r="AQ111" s="978"/>
      <c r="AR111" s="978"/>
      <c r="AS111" s="978"/>
      <c r="AT111" s="979"/>
      <c r="AU111" s="944"/>
      <c r="AV111" s="945"/>
      <c r="AW111" s="945"/>
      <c r="AX111" s="945"/>
      <c r="AY111" s="945"/>
      <c r="AZ111" s="958" t="s">
        <v>451</v>
      </c>
      <c r="BA111" s="959"/>
      <c r="BB111" s="959"/>
      <c r="BC111" s="959"/>
      <c r="BD111" s="959"/>
      <c r="BE111" s="959"/>
      <c r="BF111" s="959"/>
      <c r="BG111" s="959"/>
      <c r="BH111" s="959"/>
      <c r="BI111" s="959"/>
      <c r="BJ111" s="959"/>
      <c r="BK111" s="959"/>
      <c r="BL111" s="959"/>
      <c r="BM111" s="959"/>
      <c r="BN111" s="959"/>
      <c r="BO111" s="959"/>
      <c r="BP111" s="960"/>
      <c r="BQ111" s="961" t="s">
        <v>450</v>
      </c>
      <c r="BR111" s="962"/>
      <c r="BS111" s="962"/>
      <c r="BT111" s="962"/>
      <c r="BU111" s="962"/>
      <c r="BV111" s="962" t="s">
        <v>448</v>
      </c>
      <c r="BW111" s="962"/>
      <c r="BX111" s="962"/>
      <c r="BY111" s="962"/>
      <c r="BZ111" s="962"/>
      <c r="CA111" s="962" t="s">
        <v>452</v>
      </c>
      <c r="CB111" s="962"/>
      <c r="CC111" s="962"/>
      <c r="CD111" s="962"/>
      <c r="CE111" s="962"/>
      <c r="CF111" s="956" t="s">
        <v>448</v>
      </c>
      <c r="CG111" s="957"/>
      <c r="CH111" s="957"/>
      <c r="CI111" s="957"/>
      <c r="CJ111" s="957"/>
      <c r="CK111" s="984"/>
      <c r="CL111" s="985"/>
      <c r="CM111" s="958" t="s">
        <v>453</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446</v>
      </c>
      <c r="DH111" s="962"/>
      <c r="DI111" s="962"/>
      <c r="DJ111" s="962"/>
      <c r="DK111" s="962"/>
      <c r="DL111" s="962" t="s">
        <v>448</v>
      </c>
      <c r="DM111" s="962"/>
      <c r="DN111" s="962"/>
      <c r="DO111" s="962"/>
      <c r="DP111" s="962"/>
      <c r="DQ111" s="962" t="s">
        <v>415</v>
      </c>
      <c r="DR111" s="962"/>
      <c r="DS111" s="962"/>
      <c r="DT111" s="962"/>
      <c r="DU111" s="962"/>
      <c r="DV111" s="963" t="s">
        <v>454</v>
      </c>
      <c r="DW111" s="963"/>
      <c r="DX111" s="963"/>
      <c r="DY111" s="963"/>
      <c r="DZ111" s="964"/>
    </row>
    <row r="112" spans="1:131" s="230" customFormat="1" ht="26.25" customHeight="1" x14ac:dyDescent="0.2">
      <c r="A112" s="988" t="s">
        <v>455</v>
      </c>
      <c r="B112" s="989"/>
      <c r="C112" s="959" t="s">
        <v>456</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452</v>
      </c>
      <c r="AB112" s="995"/>
      <c r="AC112" s="995"/>
      <c r="AD112" s="995"/>
      <c r="AE112" s="996"/>
      <c r="AF112" s="997" t="s">
        <v>448</v>
      </c>
      <c r="AG112" s="995"/>
      <c r="AH112" s="995"/>
      <c r="AI112" s="995"/>
      <c r="AJ112" s="996"/>
      <c r="AK112" s="997" t="s">
        <v>444</v>
      </c>
      <c r="AL112" s="995"/>
      <c r="AM112" s="995"/>
      <c r="AN112" s="995"/>
      <c r="AO112" s="996"/>
      <c r="AP112" s="998" t="s">
        <v>448</v>
      </c>
      <c r="AQ112" s="999"/>
      <c r="AR112" s="999"/>
      <c r="AS112" s="999"/>
      <c r="AT112" s="1000"/>
      <c r="AU112" s="944"/>
      <c r="AV112" s="945"/>
      <c r="AW112" s="945"/>
      <c r="AX112" s="945"/>
      <c r="AY112" s="945"/>
      <c r="AZ112" s="958" t="s">
        <v>457</v>
      </c>
      <c r="BA112" s="959"/>
      <c r="BB112" s="959"/>
      <c r="BC112" s="959"/>
      <c r="BD112" s="959"/>
      <c r="BE112" s="959"/>
      <c r="BF112" s="959"/>
      <c r="BG112" s="959"/>
      <c r="BH112" s="959"/>
      <c r="BI112" s="959"/>
      <c r="BJ112" s="959"/>
      <c r="BK112" s="959"/>
      <c r="BL112" s="959"/>
      <c r="BM112" s="959"/>
      <c r="BN112" s="959"/>
      <c r="BO112" s="959"/>
      <c r="BP112" s="960"/>
      <c r="BQ112" s="961">
        <v>270484</v>
      </c>
      <c r="BR112" s="962"/>
      <c r="BS112" s="962"/>
      <c r="BT112" s="962"/>
      <c r="BU112" s="962"/>
      <c r="BV112" s="962">
        <v>243712</v>
      </c>
      <c r="BW112" s="962"/>
      <c r="BX112" s="962"/>
      <c r="BY112" s="962"/>
      <c r="BZ112" s="962"/>
      <c r="CA112" s="962">
        <v>214425</v>
      </c>
      <c r="CB112" s="962"/>
      <c r="CC112" s="962"/>
      <c r="CD112" s="962"/>
      <c r="CE112" s="962"/>
      <c r="CF112" s="956">
        <v>8.1999999999999993</v>
      </c>
      <c r="CG112" s="957"/>
      <c r="CH112" s="957"/>
      <c r="CI112" s="957"/>
      <c r="CJ112" s="957"/>
      <c r="CK112" s="984"/>
      <c r="CL112" s="985"/>
      <c r="CM112" s="958" t="s">
        <v>458</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444</v>
      </c>
      <c r="DH112" s="962"/>
      <c r="DI112" s="962"/>
      <c r="DJ112" s="962"/>
      <c r="DK112" s="962"/>
      <c r="DL112" s="962" t="s">
        <v>448</v>
      </c>
      <c r="DM112" s="962"/>
      <c r="DN112" s="962"/>
      <c r="DO112" s="962"/>
      <c r="DP112" s="962"/>
      <c r="DQ112" s="962" t="s">
        <v>448</v>
      </c>
      <c r="DR112" s="962"/>
      <c r="DS112" s="962"/>
      <c r="DT112" s="962"/>
      <c r="DU112" s="962"/>
      <c r="DV112" s="963" t="s">
        <v>446</v>
      </c>
      <c r="DW112" s="963"/>
      <c r="DX112" s="963"/>
      <c r="DY112" s="963"/>
      <c r="DZ112" s="964"/>
    </row>
    <row r="113" spans="1:130" s="230" customFormat="1" ht="26.25" customHeight="1" x14ac:dyDescent="0.2">
      <c r="A113" s="990"/>
      <c r="B113" s="991"/>
      <c r="C113" s="959" t="s">
        <v>459</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52486</v>
      </c>
      <c r="AB113" s="974"/>
      <c r="AC113" s="974"/>
      <c r="AD113" s="974"/>
      <c r="AE113" s="975"/>
      <c r="AF113" s="976">
        <v>47316</v>
      </c>
      <c r="AG113" s="974"/>
      <c r="AH113" s="974"/>
      <c r="AI113" s="974"/>
      <c r="AJ113" s="975"/>
      <c r="AK113" s="976">
        <v>44883</v>
      </c>
      <c r="AL113" s="974"/>
      <c r="AM113" s="974"/>
      <c r="AN113" s="974"/>
      <c r="AO113" s="975"/>
      <c r="AP113" s="977">
        <v>1.7</v>
      </c>
      <c r="AQ113" s="978"/>
      <c r="AR113" s="978"/>
      <c r="AS113" s="978"/>
      <c r="AT113" s="979"/>
      <c r="AU113" s="944"/>
      <c r="AV113" s="945"/>
      <c r="AW113" s="945"/>
      <c r="AX113" s="945"/>
      <c r="AY113" s="945"/>
      <c r="AZ113" s="958" t="s">
        <v>460</v>
      </c>
      <c r="BA113" s="959"/>
      <c r="BB113" s="959"/>
      <c r="BC113" s="959"/>
      <c r="BD113" s="959"/>
      <c r="BE113" s="959"/>
      <c r="BF113" s="959"/>
      <c r="BG113" s="959"/>
      <c r="BH113" s="959"/>
      <c r="BI113" s="959"/>
      <c r="BJ113" s="959"/>
      <c r="BK113" s="959"/>
      <c r="BL113" s="959"/>
      <c r="BM113" s="959"/>
      <c r="BN113" s="959"/>
      <c r="BO113" s="959"/>
      <c r="BP113" s="960"/>
      <c r="BQ113" s="961">
        <v>1508202</v>
      </c>
      <c r="BR113" s="962"/>
      <c r="BS113" s="962"/>
      <c r="BT113" s="962"/>
      <c r="BU113" s="962"/>
      <c r="BV113" s="962">
        <v>1448287</v>
      </c>
      <c r="BW113" s="962"/>
      <c r="BX113" s="962"/>
      <c r="BY113" s="962"/>
      <c r="BZ113" s="962"/>
      <c r="CA113" s="962">
        <v>1346759</v>
      </c>
      <c r="CB113" s="962"/>
      <c r="CC113" s="962"/>
      <c r="CD113" s="962"/>
      <c r="CE113" s="962"/>
      <c r="CF113" s="956">
        <v>51.6</v>
      </c>
      <c r="CG113" s="957"/>
      <c r="CH113" s="957"/>
      <c r="CI113" s="957"/>
      <c r="CJ113" s="957"/>
      <c r="CK113" s="984"/>
      <c r="CL113" s="985"/>
      <c r="CM113" s="958" t="s">
        <v>461</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418</v>
      </c>
      <c r="DH113" s="995"/>
      <c r="DI113" s="995"/>
      <c r="DJ113" s="995"/>
      <c r="DK113" s="996"/>
      <c r="DL113" s="997" t="s">
        <v>448</v>
      </c>
      <c r="DM113" s="995"/>
      <c r="DN113" s="995"/>
      <c r="DO113" s="995"/>
      <c r="DP113" s="996"/>
      <c r="DQ113" s="997" t="s">
        <v>454</v>
      </c>
      <c r="DR113" s="995"/>
      <c r="DS113" s="995"/>
      <c r="DT113" s="995"/>
      <c r="DU113" s="996"/>
      <c r="DV113" s="998" t="s">
        <v>462</v>
      </c>
      <c r="DW113" s="999"/>
      <c r="DX113" s="999"/>
      <c r="DY113" s="999"/>
      <c r="DZ113" s="1000"/>
    </row>
    <row r="114" spans="1:130" s="230" customFormat="1" ht="26.25" customHeight="1" x14ac:dyDescent="0.2">
      <c r="A114" s="990"/>
      <c r="B114" s="991"/>
      <c r="C114" s="959" t="s">
        <v>463</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98288</v>
      </c>
      <c r="AB114" s="995"/>
      <c r="AC114" s="995"/>
      <c r="AD114" s="995"/>
      <c r="AE114" s="996"/>
      <c r="AF114" s="997">
        <v>102674</v>
      </c>
      <c r="AG114" s="995"/>
      <c r="AH114" s="995"/>
      <c r="AI114" s="995"/>
      <c r="AJ114" s="996"/>
      <c r="AK114" s="997">
        <v>93260</v>
      </c>
      <c r="AL114" s="995"/>
      <c r="AM114" s="995"/>
      <c r="AN114" s="995"/>
      <c r="AO114" s="996"/>
      <c r="AP114" s="998">
        <v>3.6</v>
      </c>
      <c r="AQ114" s="999"/>
      <c r="AR114" s="999"/>
      <c r="AS114" s="999"/>
      <c r="AT114" s="1000"/>
      <c r="AU114" s="944"/>
      <c r="AV114" s="945"/>
      <c r="AW114" s="945"/>
      <c r="AX114" s="945"/>
      <c r="AY114" s="945"/>
      <c r="AZ114" s="958" t="s">
        <v>464</v>
      </c>
      <c r="BA114" s="959"/>
      <c r="BB114" s="959"/>
      <c r="BC114" s="959"/>
      <c r="BD114" s="959"/>
      <c r="BE114" s="959"/>
      <c r="BF114" s="959"/>
      <c r="BG114" s="959"/>
      <c r="BH114" s="959"/>
      <c r="BI114" s="959"/>
      <c r="BJ114" s="959"/>
      <c r="BK114" s="959"/>
      <c r="BL114" s="959"/>
      <c r="BM114" s="959"/>
      <c r="BN114" s="959"/>
      <c r="BO114" s="959"/>
      <c r="BP114" s="960"/>
      <c r="BQ114" s="961">
        <v>683975</v>
      </c>
      <c r="BR114" s="962"/>
      <c r="BS114" s="962"/>
      <c r="BT114" s="962"/>
      <c r="BU114" s="962"/>
      <c r="BV114" s="962">
        <v>660869</v>
      </c>
      <c r="BW114" s="962"/>
      <c r="BX114" s="962"/>
      <c r="BY114" s="962"/>
      <c r="BZ114" s="962"/>
      <c r="CA114" s="962">
        <v>671328</v>
      </c>
      <c r="CB114" s="962"/>
      <c r="CC114" s="962"/>
      <c r="CD114" s="962"/>
      <c r="CE114" s="962"/>
      <c r="CF114" s="956">
        <v>25.7</v>
      </c>
      <c r="CG114" s="957"/>
      <c r="CH114" s="957"/>
      <c r="CI114" s="957"/>
      <c r="CJ114" s="957"/>
      <c r="CK114" s="984"/>
      <c r="CL114" s="985"/>
      <c r="CM114" s="958" t="s">
        <v>465</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448</v>
      </c>
      <c r="DH114" s="995"/>
      <c r="DI114" s="995"/>
      <c r="DJ114" s="995"/>
      <c r="DK114" s="996"/>
      <c r="DL114" s="997" t="s">
        <v>446</v>
      </c>
      <c r="DM114" s="995"/>
      <c r="DN114" s="995"/>
      <c r="DO114" s="995"/>
      <c r="DP114" s="996"/>
      <c r="DQ114" s="997" t="s">
        <v>448</v>
      </c>
      <c r="DR114" s="995"/>
      <c r="DS114" s="995"/>
      <c r="DT114" s="995"/>
      <c r="DU114" s="996"/>
      <c r="DV114" s="998" t="s">
        <v>415</v>
      </c>
      <c r="DW114" s="999"/>
      <c r="DX114" s="999"/>
      <c r="DY114" s="999"/>
      <c r="DZ114" s="1000"/>
    </row>
    <row r="115" spans="1:130" s="230" customFormat="1" ht="26.25" customHeight="1" x14ac:dyDescent="0.2">
      <c r="A115" s="990"/>
      <c r="B115" s="991"/>
      <c r="C115" s="959" t="s">
        <v>466</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5</v>
      </c>
      <c r="AB115" s="974"/>
      <c r="AC115" s="974"/>
      <c r="AD115" s="974"/>
      <c r="AE115" s="975"/>
      <c r="AF115" s="976">
        <v>6891</v>
      </c>
      <c r="AG115" s="974"/>
      <c r="AH115" s="974"/>
      <c r="AI115" s="974"/>
      <c r="AJ115" s="975"/>
      <c r="AK115" s="976">
        <v>6552</v>
      </c>
      <c r="AL115" s="974"/>
      <c r="AM115" s="974"/>
      <c r="AN115" s="974"/>
      <c r="AO115" s="975"/>
      <c r="AP115" s="977">
        <v>0.3</v>
      </c>
      <c r="AQ115" s="978"/>
      <c r="AR115" s="978"/>
      <c r="AS115" s="978"/>
      <c r="AT115" s="979"/>
      <c r="AU115" s="944"/>
      <c r="AV115" s="945"/>
      <c r="AW115" s="945"/>
      <c r="AX115" s="945"/>
      <c r="AY115" s="945"/>
      <c r="AZ115" s="958" t="s">
        <v>467</v>
      </c>
      <c r="BA115" s="959"/>
      <c r="BB115" s="959"/>
      <c r="BC115" s="959"/>
      <c r="BD115" s="959"/>
      <c r="BE115" s="959"/>
      <c r="BF115" s="959"/>
      <c r="BG115" s="959"/>
      <c r="BH115" s="959"/>
      <c r="BI115" s="959"/>
      <c r="BJ115" s="959"/>
      <c r="BK115" s="959"/>
      <c r="BL115" s="959"/>
      <c r="BM115" s="959"/>
      <c r="BN115" s="959"/>
      <c r="BO115" s="959"/>
      <c r="BP115" s="960"/>
      <c r="BQ115" s="961" t="s">
        <v>448</v>
      </c>
      <c r="BR115" s="962"/>
      <c r="BS115" s="962"/>
      <c r="BT115" s="962"/>
      <c r="BU115" s="962"/>
      <c r="BV115" s="962" t="s">
        <v>448</v>
      </c>
      <c r="BW115" s="962"/>
      <c r="BX115" s="962"/>
      <c r="BY115" s="962"/>
      <c r="BZ115" s="962"/>
      <c r="CA115" s="962" t="s">
        <v>468</v>
      </c>
      <c r="CB115" s="962"/>
      <c r="CC115" s="962"/>
      <c r="CD115" s="962"/>
      <c r="CE115" s="962"/>
      <c r="CF115" s="956" t="s">
        <v>446</v>
      </c>
      <c r="CG115" s="957"/>
      <c r="CH115" s="957"/>
      <c r="CI115" s="957"/>
      <c r="CJ115" s="957"/>
      <c r="CK115" s="984"/>
      <c r="CL115" s="985"/>
      <c r="CM115" s="958" t="s">
        <v>469</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415</v>
      </c>
      <c r="DH115" s="995"/>
      <c r="DI115" s="995"/>
      <c r="DJ115" s="995"/>
      <c r="DK115" s="996"/>
      <c r="DL115" s="997" t="s">
        <v>445</v>
      </c>
      <c r="DM115" s="995"/>
      <c r="DN115" s="995"/>
      <c r="DO115" s="995"/>
      <c r="DP115" s="996"/>
      <c r="DQ115" s="997" t="s">
        <v>415</v>
      </c>
      <c r="DR115" s="995"/>
      <c r="DS115" s="995"/>
      <c r="DT115" s="995"/>
      <c r="DU115" s="996"/>
      <c r="DV115" s="998" t="s">
        <v>448</v>
      </c>
      <c r="DW115" s="999"/>
      <c r="DX115" s="999"/>
      <c r="DY115" s="999"/>
      <c r="DZ115" s="1000"/>
    </row>
    <row r="116" spans="1:130" s="230" customFormat="1" ht="26.25" customHeight="1" x14ac:dyDescent="0.2">
      <c r="A116" s="992"/>
      <c r="B116" s="993"/>
      <c r="C116" s="1001" t="s">
        <v>470</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20</v>
      </c>
      <c r="AB116" s="995"/>
      <c r="AC116" s="995"/>
      <c r="AD116" s="995"/>
      <c r="AE116" s="996"/>
      <c r="AF116" s="997" t="s">
        <v>448</v>
      </c>
      <c r="AG116" s="995"/>
      <c r="AH116" s="995"/>
      <c r="AI116" s="995"/>
      <c r="AJ116" s="996"/>
      <c r="AK116" s="997" t="s">
        <v>445</v>
      </c>
      <c r="AL116" s="995"/>
      <c r="AM116" s="995"/>
      <c r="AN116" s="995"/>
      <c r="AO116" s="996"/>
      <c r="AP116" s="998" t="s">
        <v>448</v>
      </c>
      <c r="AQ116" s="999"/>
      <c r="AR116" s="999"/>
      <c r="AS116" s="999"/>
      <c r="AT116" s="1000"/>
      <c r="AU116" s="944"/>
      <c r="AV116" s="945"/>
      <c r="AW116" s="945"/>
      <c r="AX116" s="945"/>
      <c r="AY116" s="945"/>
      <c r="AZ116" s="1003" t="s">
        <v>471</v>
      </c>
      <c r="BA116" s="1004"/>
      <c r="BB116" s="1004"/>
      <c r="BC116" s="1004"/>
      <c r="BD116" s="1004"/>
      <c r="BE116" s="1004"/>
      <c r="BF116" s="1004"/>
      <c r="BG116" s="1004"/>
      <c r="BH116" s="1004"/>
      <c r="BI116" s="1004"/>
      <c r="BJ116" s="1004"/>
      <c r="BK116" s="1004"/>
      <c r="BL116" s="1004"/>
      <c r="BM116" s="1004"/>
      <c r="BN116" s="1004"/>
      <c r="BO116" s="1004"/>
      <c r="BP116" s="1005"/>
      <c r="BQ116" s="961" t="s">
        <v>450</v>
      </c>
      <c r="BR116" s="962"/>
      <c r="BS116" s="962"/>
      <c r="BT116" s="962"/>
      <c r="BU116" s="962"/>
      <c r="BV116" s="962" t="s">
        <v>448</v>
      </c>
      <c r="BW116" s="962"/>
      <c r="BX116" s="962"/>
      <c r="BY116" s="962"/>
      <c r="BZ116" s="962"/>
      <c r="CA116" s="962" t="s">
        <v>445</v>
      </c>
      <c r="CB116" s="962"/>
      <c r="CC116" s="962"/>
      <c r="CD116" s="962"/>
      <c r="CE116" s="962"/>
      <c r="CF116" s="956" t="s">
        <v>462</v>
      </c>
      <c r="CG116" s="957"/>
      <c r="CH116" s="957"/>
      <c r="CI116" s="957"/>
      <c r="CJ116" s="957"/>
      <c r="CK116" s="984"/>
      <c r="CL116" s="985"/>
      <c r="CM116" s="958" t="s">
        <v>472</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448</v>
      </c>
      <c r="DH116" s="995"/>
      <c r="DI116" s="995"/>
      <c r="DJ116" s="995"/>
      <c r="DK116" s="996"/>
      <c r="DL116" s="997" t="s">
        <v>448</v>
      </c>
      <c r="DM116" s="995"/>
      <c r="DN116" s="995"/>
      <c r="DO116" s="995"/>
      <c r="DP116" s="996"/>
      <c r="DQ116" s="997" t="s">
        <v>462</v>
      </c>
      <c r="DR116" s="995"/>
      <c r="DS116" s="995"/>
      <c r="DT116" s="995"/>
      <c r="DU116" s="996"/>
      <c r="DV116" s="998" t="s">
        <v>448</v>
      </c>
      <c r="DW116" s="999"/>
      <c r="DX116" s="999"/>
      <c r="DY116" s="999"/>
      <c r="DZ116" s="1000"/>
    </row>
    <row r="117" spans="1:130" s="230" customFormat="1" ht="26.25" customHeight="1" x14ac:dyDescent="0.2">
      <c r="A117" s="948" t="s">
        <v>193</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473</v>
      </c>
      <c r="Z117" s="930"/>
      <c r="AA117" s="1014">
        <v>820774</v>
      </c>
      <c r="AB117" s="1015"/>
      <c r="AC117" s="1015"/>
      <c r="AD117" s="1015"/>
      <c r="AE117" s="1016"/>
      <c r="AF117" s="1017">
        <v>878689</v>
      </c>
      <c r="AG117" s="1015"/>
      <c r="AH117" s="1015"/>
      <c r="AI117" s="1015"/>
      <c r="AJ117" s="1016"/>
      <c r="AK117" s="1017">
        <v>899960</v>
      </c>
      <c r="AL117" s="1015"/>
      <c r="AM117" s="1015"/>
      <c r="AN117" s="1015"/>
      <c r="AO117" s="1016"/>
      <c r="AP117" s="1018"/>
      <c r="AQ117" s="1019"/>
      <c r="AR117" s="1019"/>
      <c r="AS117" s="1019"/>
      <c r="AT117" s="1020"/>
      <c r="AU117" s="944"/>
      <c r="AV117" s="945"/>
      <c r="AW117" s="945"/>
      <c r="AX117" s="945"/>
      <c r="AY117" s="945"/>
      <c r="AZ117" s="1010" t="s">
        <v>474</v>
      </c>
      <c r="BA117" s="1011"/>
      <c r="BB117" s="1011"/>
      <c r="BC117" s="1011"/>
      <c r="BD117" s="1011"/>
      <c r="BE117" s="1011"/>
      <c r="BF117" s="1011"/>
      <c r="BG117" s="1011"/>
      <c r="BH117" s="1011"/>
      <c r="BI117" s="1011"/>
      <c r="BJ117" s="1011"/>
      <c r="BK117" s="1011"/>
      <c r="BL117" s="1011"/>
      <c r="BM117" s="1011"/>
      <c r="BN117" s="1011"/>
      <c r="BO117" s="1011"/>
      <c r="BP117" s="1012"/>
      <c r="BQ117" s="961" t="s">
        <v>462</v>
      </c>
      <c r="BR117" s="962"/>
      <c r="BS117" s="962"/>
      <c r="BT117" s="962"/>
      <c r="BU117" s="962"/>
      <c r="BV117" s="962" t="s">
        <v>449</v>
      </c>
      <c r="BW117" s="962"/>
      <c r="BX117" s="962"/>
      <c r="BY117" s="962"/>
      <c r="BZ117" s="962"/>
      <c r="CA117" s="962" t="s">
        <v>448</v>
      </c>
      <c r="CB117" s="962"/>
      <c r="CC117" s="962"/>
      <c r="CD117" s="962"/>
      <c r="CE117" s="962"/>
      <c r="CF117" s="956" t="s">
        <v>449</v>
      </c>
      <c r="CG117" s="957"/>
      <c r="CH117" s="957"/>
      <c r="CI117" s="957"/>
      <c r="CJ117" s="957"/>
      <c r="CK117" s="984"/>
      <c r="CL117" s="985"/>
      <c r="CM117" s="958" t="s">
        <v>475</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448</v>
      </c>
      <c r="DH117" s="995"/>
      <c r="DI117" s="995"/>
      <c r="DJ117" s="995"/>
      <c r="DK117" s="996"/>
      <c r="DL117" s="997" t="s">
        <v>448</v>
      </c>
      <c r="DM117" s="995"/>
      <c r="DN117" s="995"/>
      <c r="DO117" s="995"/>
      <c r="DP117" s="996"/>
      <c r="DQ117" s="997" t="s">
        <v>462</v>
      </c>
      <c r="DR117" s="995"/>
      <c r="DS117" s="995"/>
      <c r="DT117" s="995"/>
      <c r="DU117" s="996"/>
      <c r="DV117" s="998" t="s">
        <v>448</v>
      </c>
      <c r="DW117" s="999"/>
      <c r="DX117" s="999"/>
      <c r="DY117" s="999"/>
      <c r="DZ117" s="1000"/>
    </row>
    <row r="118" spans="1:130" s="230" customFormat="1" ht="26.25" customHeight="1" x14ac:dyDescent="0.2">
      <c r="A118" s="948" t="s">
        <v>439</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436</v>
      </c>
      <c r="AB118" s="929"/>
      <c r="AC118" s="929"/>
      <c r="AD118" s="929"/>
      <c r="AE118" s="930"/>
      <c r="AF118" s="928" t="s">
        <v>437</v>
      </c>
      <c r="AG118" s="929"/>
      <c r="AH118" s="929"/>
      <c r="AI118" s="929"/>
      <c r="AJ118" s="930"/>
      <c r="AK118" s="928" t="s">
        <v>314</v>
      </c>
      <c r="AL118" s="929"/>
      <c r="AM118" s="929"/>
      <c r="AN118" s="929"/>
      <c r="AO118" s="930"/>
      <c r="AP118" s="1006" t="s">
        <v>438</v>
      </c>
      <c r="AQ118" s="1007"/>
      <c r="AR118" s="1007"/>
      <c r="AS118" s="1007"/>
      <c r="AT118" s="1008"/>
      <c r="AU118" s="944"/>
      <c r="AV118" s="945"/>
      <c r="AW118" s="945"/>
      <c r="AX118" s="945"/>
      <c r="AY118" s="945"/>
      <c r="AZ118" s="1009" t="s">
        <v>476</v>
      </c>
      <c r="BA118" s="1001"/>
      <c r="BB118" s="1001"/>
      <c r="BC118" s="1001"/>
      <c r="BD118" s="1001"/>
      <c r="BE118" s="1001"/>
      <c r="BF118" s="1001"/>
      <c r="BG118" s="1001"/>
      <c r="BH118" s="1001"/>
      <c r="BI118" s="1001"/>
      <c r="BJ118" s="1001"/>
      <c r="BK118" s="1001"/>
      <c r="BL118" s="1001"/>
      <c r="BM118" s="1001"/>
      <c r="BN118" s="1001"/>
      <c r="BO118" s="1001"/>
      <c r="BP118" s="1002"/>
      <c r="BQ118" s="1035" t="s">
        <v>452</v>
      </c>
      <c r="BR118" s="1036"/>
      <c r="BS118" s="1036"/>
      <c r="BT118" s="1036"/>
      <c r="BU118" s="1036"/>
      <c r="BV118" s="1036" t="s">
        <v>449</v>
      </c>
      <c r="BW118" s="1036"/>
      <c r="BX118" s="1036"/>
      <c r="BY118" s="1036"/>
      <c r="BZ118" s="1036"/>
      <c r="CA118" s="1036" t="s">
        <v>462</v>
      </c>
      <c r="CB118" s="1036"/>
      <c r="CC118" s="1036"/>
      <c r="CD118" s="1036"/>
      <c r="CE118" s="1036"/>
      <c r="CF118" s="956" t="s">
        <v>448</v>
      </c>
      <c r="CG118" s="957"/>
      <c r="CH118" s="957"/>
      <c r="CI118" s="957"/>
      <c r="CJ118" s="957"/>
      <c r="CK118" s="984"/>
      <c r="CL118" s="985"/>
      <c r="CM118" s="958" t="s">
        <v>477</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448</v>
      </c>
      <c r="DH118" s="995"/>
      <c r="DI118" s="995"/>
      <c r="DJ118" s="995"/>
      <c r="DK118" s="996"/>
      <c r="DL118" s="997" t="s">
        <v>448</v>
      </c>
      <c r="DM118" s="995"/>
      <c r="DN118" s="995"/>
      <c r="DO118" s="995"/>
      <c r="DP118" s="996"/>
      <c r="DQ118" s="997" t="s">
        <v>448</v>
      </c>
      <c r="DR118" s="995"/>
      <c r="DS118" s="995"/>
      <c r="DT118" s="995"/>
      <c r="DU118" s="996"/>
      <c r="DV118" s="998" t="s">
        <v>462</v>
      </c>
      <c r="DW118" s="999"/>
      <c r="DX118" s="999"/>
      <c r="DY118" s="999"/>
      <c r="DZ118" s="1000"/>
    </row>
    <row r="119" spans="1:130" s="230" customFormat="1" ht="26.25" customHeight="1" x14ac:dyDescent="0.2">
      <c r="A119" s="1092" t="s">
        <v>442</v>
      </c>
      <c r="B119" s="983"/>
      <c r="C119" s="965" t="s">
        <v>443</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450</v>
      </c>
      <c r="AB119" s="936"/>
      <c r="AC119" s="936"/>
      <c r="AD119" s="936"/>
      <c r="AE119" s="937"/>
      <c r="AF119" s="938" t="s">
        <v>454</v>
      </c>
      <c r="AG119" s="936"/>
      <c r="AH119" s="936"/>
      <c r="AI119" s="936"/>
      <c r="AJ119" s="937"/>
      <c r="AK119" s="938" t="s">
        <v>454</v>
      </c>
      <c r="AL119" s="936"/>
      <c r="AM119" s="936"/>
      <c r="AN119" s="936"/>
      <c r="AO119" s="937"/>
      <c r="AP119" s="939" t="s">
        <v>450</v>
      </c>
      <c r="AQ119" s="940"/>
      <c r="AR119" s="940"/>
      <c r="AS119" s="940"/>
      <c r="AT119" s="941"/>
      <c r="AU119" s="946"/>
      <c r="AV119" s="947"/>
      <c r="AW119" s="947"/>
      <c r="AX119" s="947"/>
      <c r="AY119" s="947"/>
      <c r="AZ119" s="251" t="s">
        <v>193</v>
      </c>
      <c r="BA119" s="251"/>
      <c r="BB119" s="251"/>
      <c r="BC119" s="251"/>
      <c r="BD119" s="251"/>
      <c r="BE119" s="251"/>
      <c r="BF119" s="251"/>
      <c r="BG119" s="251"/>
      <c r="BH119" s="251"/>
      <c r="BI119" s="251"/>
      <c r="BJ119" s="251"/>
      <c r="BK119" s="251"/>
      <c r="BL119" s="251"/>
      <c r="BM119" s="251"/>
      <c r="BN119" s="251"/>
      <c r="BO119" s="1013" t="s">
        <v>478</v>
      </c>
      <c r="BP119" s="1041"/>
      <c r="BQ119" s="1035">
        <v>9027352</v>
      </c>
      <c r="BR119" s="1036"/>
      <c r="BS119" s="1036"/>
      <c r="BT119" s="1036"/>
      <c r="BU119" s="1036"/>
      <c r="BV119" s="1036">
        <v>8481520</v>
      </c>
      <c r="BW119" s="1036"/>
      <c r="BX119" s="1036"/>
      <c r="BY119" s="1036"/>
      <c r="BZ119" s="1036"/>
      <c r="CA119" s="1036">
        <v>7766327</v>
      </c>
      <c r="CB119" s="1036"/>
      <c r="CC119" s="1036"/>
      <c r="CD119" s="1036"/>
      <c r="CE119" s="1036"/>
      <c r="CF119" s="1037"/>
      <c r="CG119" s="1038"/>
      <c r="CH119" s="1038"/>
      <c r="CI119" s="1038"/>
      <c r="CJ119" s="1039"/>
      <c r="CK119" s="986"/>
      <c r="CL119" s="987"/>
      <c r="CM119" s="1009" t="s">
        <v>479</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462</v>
      </c>
      <c r="DH119" s="1022"/>
      <c r="DI119" s="1022"/>
      <c r="DJ119" s="1022"/>
      <c r="DK119" s="1023"/>
      <c r="DL119" s="1021" t="s">
        <v>462</v>
      </c>
      <c r="DM119" s="1022"/>
      <c r="DN119" s="1022"/>
      <c r="DO119" s="1022"/>
      <c r="DP119" s="1023"/>
      <c r="DQ119" s="1021" t="s">
        <v>462</v>
      </c>
      <c r="DR119" s="1022"/>
      <c r="DS119" s="1022"/>
      <c r="DT119" s="1022"/>
      <c r="DU119" s="1023"/>
      <c r="DV119" s="1024" t="s">
        <v>448</v>
      </c>
      <c r="DW119" s="1025"/>
      <c r="DX119" s="1025"/>
      <c r="DY119" s="1025"/>
      <c r="DZ119" s="1026"/>
    </row>
    <row r="120" spans="1:130" s="230" customFormat="1" ht="26.25" customHeight="1" x14ac:dyDescent="0.2">
      <c r="A120" s="1093"/>
      <c r="B120" s="985"/>
      <c r="C120" s="958" t="s">
        <v>453</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448</v>
      </c>
      <c r="AB120" s="995"/>
      <c r="AC120" s="995"/>
      <c r="AD120" s="995"/>
      <c r="AE120" s="996"/>
      <c r="AF120" s="997" t="s">
        <v>445</v>
      </c>
      <c r="AG120" s="995"/>
      <c r="AH120" s="995"/>
      <c r="AI120" s="995"/>
      <c r="AJ120" s="996"/>
      <c r="AK120" s="997" t="s">
        <v>450</v>
      </c>
      <c r="AL120" s="995"/>
      <c r="AM120" s="995"/>
      <c r="AN120" s="995"/>
      <c r="AO120" s="996"/>
      <c r="AP120" s="998" t="s">
        <v>449</v>
      </c>
      <c r="AQ120" s="999"/>
      <c r="AR120" s="999"/>
      <c r="AS120" s="999"/>
      <c r="AT120" s="1000"/>
      <c r="AU120" s="1027" t="s">
        <v>480</v>
      </c>
      <c r="AV120" s="1028"/>
      <c r="AW120" s="1028"/>
      <c r="AX120" s="1028"/>
      <c r="AY120" s="1029"/>
      <c r="AZ120" s="965" t="s">
        <v>481</v>
      </c>
      <c r="BA120" s="933"/>
      <c r="BB120" s="933"/>
      <c r="BC120" s="933"/>
      <c r="BD120" s="933"/>
      <c r="BE120" s="933"/>
      <c r="BF120" s="933"/>
      <c r="BG120" s="933"/>
      <c r="BH120" s="933"/>
      <c r="BI120" s="933"/>
      <c r="BJ120" s="933"/>
      <c r="BK120" s="933"/>
      <c r="BL120" s="933"/>
      <c r="BM120" s="933"/>
      <c r="BN120" s="933"/>
      <c r="BO120" s="933"/>
      <c r="BP120" s="934"/>
      <c r="BQ120" s="966">
        <v>1992660</v>
      </c>
      <c r="BR120" s="967"/>
      <c r="BS120" s="967"/>
      <c r="BT120" s="967"/>
      <c r="BU120" s="967"/>
      <c r="BV120" s="967">
        <v>2324765</v>
      </c>
      <c r="BW120" s="967"/>
      <c r="BX120" s="967"/>
      <c r="BY120" s="967"/>
      <c r="BZ120" s="967"/>
      <c r="CA120" s="967">
        <v>2441941</v>
      </c>
      <c r="CB120" s="967"/>
      <c r="CC120" s="967"/>
      <c r="CD120" s="967"/>
      <c r="CE120" s="967"/>
      <c r="CF120" s="980">
        <v>93.5</v>
      </c>
      <c r="CG120" s="981"/>
      <c r="CH120" s="981"/>
      <c r="CI120" s="981"/>
      <c r="CJ120" s="981"/>
      <c r="CK120" s="1042" t="s">
        <v>482</v>
      </c>
      <c r="CL120" s="1043"/>
      <c r="CM120" s="1043"/>
      <c r="CN120" s="1043"/>
      <c r="CO120" s="1044"/>
      <c r="CP120" s="1050" t="s">
        <v>483</v>
      </c>
      <c r="CQ120" s="1051"/>
      <c r="CR120" s="1051"/>
      <c r="CS120" s="1051"/>
      <c r="CT120" s="1051"/>
      <c r="CU120" s="1051"/>
      <c r="CV120" s="1051"/>
      <c r="CW120" s="1051"/>
      <c r="CX120" s="1051"/>
      <c r="CY120" s="1051"/>
      <c r="CZ120" s="1051"/>
      <c r="DA120" s="1051"/>
      <c r="DB120" s="1051"/>
      <c r="DC120" s="1051"/>
      <c r="DD120" s="1051"/>
      <c r="DE120" s="1051"/>
      <c r="DF120" s="1052"/>
      <c r="DG120" s="966">
        <v>248997</v>
      </c>
      <c r="DH120" s="967"/>
      <c r="DI120" s="967"/>
      <c r="DJ120" s="967"/>
      <c r="DK120" s="967"/>
      <c r="DL120" s="967">
        <v>222883</v>
      </c>
      <c r="DM120" s="967"/>
      <c r="DN120" s="967"/>
      <c r="DO120" s="967"/>
      <c r="DP120" s="967"/>
      <c r="DQ120" s="967">
        <v>194587</v>
      </c>
      <c r="DR120" s="967"/>
      <c r="DS120" s="967"/>
      <c r="DT120" s="967"/>
      <c r="DU120" s="967"/>
      <c r="DV120" s="968">
        <v>7.4</v>
      </c>
      <c r="DW120" s="968"/>
      <c r="DX120" s="968"/>
      <c r="DY120" s="968"/>
      <c r="DZ120" s="969"/>
    </row>
    <row r="121" spans="1:130" s="230" customFormat="1" ht="26.25" customHeight="1" x14ac:dyDescent="0.2">
      <c r="A121" s="1093"/>
      <c r="B121" s="985"/>
      <c r="C121" s="1010" t="s">
        <v>484</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462</v>
      </c>
      <c r="AB121" s="995"/>
      <c r="AC121" s="995"/>
      <c r="AD121" s="995"/>
      <c r="AE121" s="996"/>
      <c r="AF121" s="997" t="s">
        <v>418</v>
      </c>
      <c r="AG121" s="995"/>
      <c r="AH121" s="995"/>
      <c r="AI121" s="995"/>
      <c r="AJ121" s="996"/>
      <c r="AK121" s="997" t="s">
        <v>449</v>
      </c>
      <c r="AL121" s="995"/>
      <c r="AM121" s="995"/>
      <c r="AN121" s="995"/>
      <c r="AO121" s="996"/>
      <c r="AP121" s="998" t="s">
        <v>454</v>
      </c>
      <c r="AQ121" s="999"/>
      <c r="AR121" s="999"/>
      <c r="AS121" s="999"/>
      <c r="AT121" s="1000"/>
      <c r="AU121" s="1030"/>
      <c r="AV121" s="1031"/>
      <c r="AW121" s="1031"/>
      <c r="AX121" s="1031"/>
      <c r="AY121" s="1032"/>
      <c r="AZ121" s="958" t="s">
        <v>485</v>
      </c>
      <c r="BA121" s="959"/>
      <c r="BB121" s="959"/>
      <c r="BC121" s="959"/>
      <c r="BD121" s="959"/>
      <c r="BE121" s="959"/>
      <c r="BF121" s="959"/>
      <c r="BG121" s="959"/>
      <c r="BH121" s="959"/>
      <c r="BI121" s="959"/>
      <c r="BJ121" s="959"/>
      <c r="BK121" s="959"/>
      <c r="BL121" s="959"/>
      <c r="BM121" s="959"/>
      <c r="BN121" s="959"/>
      <c r="BO121" s="959"/>
      <c r="BP121" s="960"/>
      <c r="BQ121" s="961">
        <v>12681</v>
      </c>
      <c r="BR121" s="962"/>
      <c r="BS121" s="962"/>
      <c r="BT121" s="962"/>
      <c r="BU121" s="962"/>
      <c r="BV121" s="962">
        <v>15707</v>
      </c>
      <c r="BW121" s="962"/>
      <c r="BX121" s="962"/>
      <c r="BY121" s="962"/>
      <c r="BZ121" s="962"/>
      <c r="CA121" s="962">
        <v>14099</v>
      </c>
      <c r="CB121" s="962"/>
      <c r="CC121" s="962"/>
      <c r="CD121" s="962"/>
      <c r="CE121" s="962"/>
      <c r="CF121" s="956">
        <v>0.5</v>
      </c>
      <c r="CG121" s="957"/>
      <c r="CH121" s="957"/>
      <c r="CI121" s="957"/>
      <c r="CJ121" s="957"/>
      <c r="CK121" s="1045"/>
      <c r="CL121" s="1046"/>
      <c r="CM121" s="1046"/>
      <c r="CN121" s="1046"/>
      <c r="CO121" s="1047"/>
      <c r="CP121" s="1055" t="s">
        <v>486</v>
      </c>
      <c r="CQ121" s="1056"/>
      <c r="CR121" s="1056"/>
      <c r="CS121" s="1056"/>
      <c r="CT121" s="1056"/>
      <c r="CU121" s="1056"/>
      <c r="CV121" s="1056"/>
      <c r="CW121" s="1056"/>
      <c r="CX121" s="1056"/>
      <c r="CY121" s="1056"/>
      <c r="CZ121" s="1056"/>
      <c r="DA121" s="1056"/>
      <c r="DB121" s="1056"/>
      <c r="DC121" s="1056"/>
      <c r="DD121" s="1056"/>
      <c r="DE121" s="1056"/>
      <c r="DF121" s="1057"/>
      <c r="DG121" s="961">
        <v>21487</v>
      </c>
      <c r="DH121" s="962"/>
      <c r="DI121" s="962"/>
      <c r="DJ121" s="962"/>
      <c r="DK121" s="962"/>
      <c r="DL121" s="962">
        <v>20829</v>
      </c>
      <c r="DM121" s="962"/>
      <c r="DN121" s="962"/>
      <c r="DO121" s="962"/>
      <c r="DP121" s="962"/>
      <c r="DQ121" s="962">
        <v>19838</v>
      </c>
      <c r="DR121" s="962"/>
      <c r="DS121" s="962"/>
      <c r="DT121" s="962"/>
      <c r="DU121" s="962"/>
      <c r="DV121" s="963">
        <v>0.8</v>
      </c>
      <c r="DW121" s="963"/>
      <c r="DX121" s="963"/>
      <c r="DY121" s="963"/>
      <c r="DZ121" s="964"/>
    </row>
    <row r="122" spans="1:130" s="230" customFormat="1" ht="26.25" customHeight="1" x14ac:dyDescent="0.2">
      <c r="A122" s="1093"/>
      <c r="B122" s="985"/>
      <c r="C122" s="958" t="s">
        <v>465</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448</v>
      </c>
      <c r="AB122" s="995"/>
      <c r="AC122" s="995"/>
      <c r="AD122" s="995"/>
      <c r="AE122" s="996"/>
      <c r="AF122" s="997" t="s">
        <v>448</v>
      </c>
      <c r="AG122" s="995"/>
      <c r="AH122" s="995"/>
      <c r="AI122" s="995"/>
      <c r="AJ122" s="996"/>
      <c r="AK122" s="997" t="s">
        <v>462</v>
      </c>
      <c r="AL122" s="995"/>
      <c r="AM122" s="995"/>
      <c r="AN122" s="995"/>
      <c r="AO122" s="996"/>
      <c r="AP122" s="998" t="s">
        <v>462</v>
      </c>
      <c r="AQ122" s="999"/>
      <c r="AR122" s="999"/>
      <c r="AS122" s="999"/>
      <c r="AT122" s="1000"/>
      <c r="AU122" s="1030"/>
      <c r="AV122" s="1031"/>
      <c r="AW122" s="1031"/>
      <c r="AX122" s="1031"/>
      <c r="AY122" s="1032"/>
      <c r="AZ122" s="1009" t="s">
        <v>487</v>
      </c>
      <c r="BA122" s="1001"/>
      <c r="BB122" s="1001"/>
      <c r="BC122" s="1001"/>
      <c r="BD122" s="1001"/>
      <c r="BE122" s="1001"/>
      <c r="BF122" s="1001"/>
      <c r="BG122" s="1001"/>
      <c r="BH122" s="1001"/>
      <c r="BI122" s="1001"/>
      <c r="BJ122" s="1001"/>
      <c r="BK122" s="1001"/>
      <c r="BL122" s="1001"/>
      <c r="BM122" s="1001"/>
      <c r="BN122" s="1001"/>
      <c r="BO122" s="1001"/>
      <c r="BP122" s="1002"/>
      <c r="BQ122" s="1035">
        <v>4952799</v>
      </c>
      <c r="BR122" s="1036"/>
      <c r="BS122" s="1036"/>
      <c r="BT122" s="1036"/>
      <c r="BU122" s="1036"/>
      <c r="BV122" s="1036">
        <v>4632144</v>
      </c>
      <c r="BW122" s="1036"/>
      <c r="BX122" s="1036"/>
      <c r="BY122" s="1036"/>
      <c r="BZ122" s="1036"/>
      <c r="CA122" s="1036">
        <v>4230943</v>
      </c>
      <c r="CB122" s="1036"/>
      <c r="CC122" s="1036"/>
      <c r="CD122" s="1036"/>
      <c r="CE122" s="1036"/>
      <c r="CF122" s="1053">
        <v>162</v>
      </c>
      <c r="CG122" s="1054"/>
      <c r="CH122" s="1054"/>
      <c r="CI122" s="1054"/>
      <c r="CJ122" s="1054"/>
      <c r="CK122" s="1045"/>
      <c r="CL122" s="1046"/>
      <c r="CM122" s="1046"/>
      <c r="CN122" s="1046"/>
      <c r="CO122" s="1047"/>
      <c r="CP122" s="1055"/>
      <c r="CQ122" s="1056"/>
      <c r="CR122" s="1056"/>
      <c r="CS122" s="1056"/>
      <c r="CT122" s="1056"/>
      <c r="CU122" s="1056"/>
      <c r="CV122" s="1056"/>
      <c r="CW122" s="1056"/>
      <c r="CX122" s="1056"/>
      <c r="CY122" s="1056"/>
      <c r="CZ122" s="1056"/>
      <c r="DA122" s="1056"/>
      <c r="DB122" s="1056"/>
      <c r="DC122" s="1056"/>
      <c r="DD122" s="1056"/>
      <c r="DE122" s="1056"/>
      <c r="DF122" s="1057"/>
      <c r="DG122" s="961"/>
      <c r="DH122" s="962"/>
      <c r="DI122" s="962"/>
      <c r="DJ122" s="962"/>
      <c r="DK122" s="962"/>
      <c r="DL122" s="962"/>
      <c r="DM122" s="962"/>
      <c r="DN122" s="962"/>
      <c r="DO122" s="962"/>
      <c r="DP122" s="962"/>
      <c r="DQ122" s="962"/>
      <c r="DR122" s="962"/>
      <c r="DS122" s="962"/>
      <c r="DT122" s="962"/>
      <c r="DU122" s="962"/>
      <c r="DV122" s="963"/>
      <c r="DW122" s="963"/>
      <c r="DX122" s="963"/>
      <c r="DY122" s="963"/>
      <c r="DZ122" s="964"/>
    </row>
    <row r="123" spans="1:130" s="230" customFormat="1" ht="26.25" customHeight="1" x14ac:dyDescent="0.2">
      <c r="A123" s="1093"/>
      <c r="B123" s="985"/>
      <c r="C123" s="958" t="s">
        <v>472</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445</v>
      </c>
      <c r="AB123" s="995"/>
      <c r="AC123" s="995"/>
      <c r="AD123" s="995"/>
      <c r="AE123" s="996"/>
      <c r="AF123" s="997" t="s">
        <v>448</v>
      </c>
      <c r="AG123" s="995"/>
      <c r="AH123" s="995"/>
      <c r="AI123" s="995"/>
      <c r="AJ123" s="996"/>
      <c r="AK123" s="997" t="s">
        <v>462</v>
      </c>
      <c r="AL123" s="995"/>
      <c r="AM123" s="995"/>
      <c r="AN123" s="995"/>
      <c r="AO123" s="996"/>
      <c r="AP123" s="998" t="s">
        <v>462</v>
      </c>
      <c r="AQ123" s="999"/>
      <c r="AR123" s="999"/>
      <c r="AS123" s="999"/>
      <c r="AT123" s="1000"/>
      <c r="AU123" s="1033"/>
      <c r="AV123" s="1034"/>
      <c r="AW123" s="1034"/>
      <c r="AX123" s="1034"/>
      <c r="AY123" s="1034"/>
      <c r="AZ123" s="251" t="s">
        <v>193</v>
      </c>
      <c r="BA123" s="251"/>
      <c r="BB123" s="251"/>
      <c r="BC123" s="251"/>
      <c r="BD123" s="251"/>
      <c r="BE123" s="251"/>
      <c r="BF123" s="251"/>
      <c r="BG123" s="251"/>
      <c r="BH123" s="251"/>
      <c r="BI123" s="251"/>
      <c r="BJ123" s="251"/>
      <c r="BK123" s="251"/>
      <c r="BL123" s="251"/>
      <c r="BM123" s="251"/>
      <c r="BN123" s="251"/>
      <c r="BO123" s="1013" t="s">
        <v>488</v>
      </c>
      <c r="BP123" s="1041"/>
      <c r="BQ123" s="1099">
        <v>6958140</v>
      </c>
      <c r="BR123" s="1100"/>
      <c r="BS123" s="1100"/>
      <c r="BT123" s="1100"/>
      <c r="BU123" s="1100"/>
      <c r="BV123" s="1100">
        <v>6972616</v>
      </c>
      <c r="BW123" s="1100"/>
      <c r="BX123" s="1100"/>
      <c r="BY123" s="1100"/>
      <c r="BZ123" s="1100"/>
      <c r="CA123" s="1100">
        <v>6686983</v>
      </c>
      <c r="CB123" s="1100"/>
      <c r="CC123" s="1100"/>
      <c r="CD123" s="1100"/>
      <c r="CE123" s="1100"/>
      <c r="CF123" s="1037"/>
      <c r="CG123" s="1038"/>
      <c r="CH123" s="1038"/>
      <c r="CI123" s="1038"/>
      <c r="CJ123" s="1039"/>
      <c r="CK123" s="1045"/>
      <c r="CL123" s="1046"/>
      <c r="CM123" s="1046"/>
      <c r="CN123" s="1046"/>
      <c r="CO123" s="1047"/>
      <c r="CP123" s="1055"/>
      <c r="CQ123" s="1056"/>
      <c r="CR123" s="1056"/>
      <c r="CS123" s="1056"/>
      <c r="CT123" s="1056"/>
      <c r="CU123" s="1056"/>
      <c r="CV123" s="1056"/>
      <c r="CW123" s="1056"/>
      <c r="CX123" s="1056"/>
      <c r="CY123" s="1056"/>
      <c r="CZ123" s="1056"/>
      <c r="DA123" s="1056"/>
      <c r="DB123" s="1056"/>
      <c r="DC123" s="1056"/>
      <c r="DD123" s="1056"/>
      <c r="DE123" s="1056"/>
      <c r="DF123" s="1057"/>
      <c r="DG123" s="994"/>
      <c r="DH123" s="995"/>
      <c r="DI123" s="995"/>
      <c r="DJ123" s="995"/>
      <c r="DK123" s="996"/>
      <c r="DL123" s="997"/>
      <c r="DM123" s="995"/>
      <c r="DN123" s="995"/>
      <c r="DO123" s="995"/>
      <c r="DP123" s="996"/>
      <c r="DQ123" s="997"/>
      <c r="DR123" s="995"/>
      <c r="DS123" s="995"/>
      <c r="DT123" s="995"/>
      <c r="DU123" s="996"/>
      <c r="DV123" s="998"/>
      <c r="DW123" s="999"/>
      <c r="DX123" s="999"/>
      <c r="DY123" s="999"/>
      <c r="DZ123" s="1000"/>
    </row>
    <row r="124" spans="1:130" s="230" customFormat="1" ht="26.25" customHeight="1" thickBot="1" x14ac:dyDescent="0.25">
      <c r="A124" s="1093"/>
      <c r="B124" s="985"/>
      <c r="C124" s="958" t="s">
        <v>475</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452</v>
      </c>
      <c r="AB124" s="995"/>
      <c r="AC124" s="995"/>
      <c r="AD124" s="995"/>
      <c r="AE124" s="996"/>
      <c r="AF124" s="997" t="s">
        <v>449</v>
      </c>
      <c r="AG124" s="995"/>
      <c r="AH124" s="995"/>
      <c r="AI124" s="995"/>
      <c r="AJ124" s="996"/>
      <c r="AK124" s="997" t="s">
        <v>448</v>
      </c>
      <c r="AL124" s="995"/>
      <c r="AM124" s="995"/>
      <c r="AN124" s="995"/>
      <c r="AO124" s="996"/>
      <c r="AP124" s="998" t="s">
        <v>448</v>
      </c>
      <c r="AQ124" s="999"/>
      <c r="AR124" s="999"/>
      <c r="AS124" s="999"/>
      <c r="AT124" s="1000"/>
      <c r="AU124" s="1095" t="s">
        <v>489</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84</v>
      </c>
      <c r="BR124" s="1063"/>
      <c r="BS124" s="1063"/>
      <c r="BT124" s="1063"/>
      <c r="BU124" s="1063"/>
      <c r="BV124" s="1063">
        <v>56.1</v>
      </c>
      <c r="BW124" s="1063"/>
      <c r="BX124" s="1063"/>
      <c r="BY124" s="1063"/>
      <c r="BZ124" s="1063"/>
      <c r="CA124" s="1063">
        <v>41.3</v>
      </c>
      <c r="CB124" s="1063"/>
      <c r="CC124" s="1063"/>
      <c r="CD124" s="1063"/>
      <c r="CE124" s="1063"/>
      <c r="CF124" s="1064"/>
      <c r="CG124" s="1065"/>
      <c r="CH124" s="1065"/>
      <c r="CI124" s="1065"/>
      <c r="CJ124" s="1066"/>
      <c r="CK124" s="1048"/>
      <c r="CL124" s="1048"/>
      <c r="CM124" s="1048"/>
      <c r="CN124" s="1048"/>
      <c r="CO124" s="1049"/>
      <c r="CP124" s="1055" t="s">
        <v>490</v>
      </c>
      <c r="CQ124" s="1056"/>
      <c r="CR124" s="1056"/>
      <c r="CS124" s="1056"/>
      <c r="CT124" s="1056"/>
      <c r="CU124" s="1056"/>
      <c r="CV124" s="1056"/>
      <c r="CW124" s="1056"/>
      <c r="CX124" s="1056"/>
      <c r="CY124" s="1056"/>
      <c r="CZ124" s="1056"/>
      <c r="DA124" s="1056"/>
      <c r="DB124" s="1056"/>
      <c r="DC124" s="1056"/>
      <c r="DD124" s="1056"/>
      <c r="DE124" s="1056"/>
      <c r="DF124" s="1057"/>
      <c r="DG124" s="1040" t="s">
        <v>449</v>
      </c>
      <c r="DH124" s="1022"/>
      <c r="DI124" s="1022"/>
      <c r="DJ124" s="1022"/>
      <c r="DK124" s="1023"/>
      <c r="DL124" s="1021" t="s">
        <v>449</v>
      </c>
      <c r="DM124" s="1022"/>
      <c r="DN124" s="1022"/>
      <c r="DO124" s="1022"/>
      <c r="DP124" s="1023"/>
      <c r="DQ124" s="1021" t="s">
        <v>449</v>
      </c>
      <c r="DR124" s="1022"/>
      <c r="DS124" s="1022"/>
      <c r="DT124" s="1022"/>
      <c r="DU124" s="1023"/>
      <c r="DV124" s="1024" t="s">
        <v>449</v>
      </c>
      <c r="DW124" s="1025"/>
      <c r="DX124" s="1025"/>
      <c r="DY124" s="1025"/>
      <c r="DZ124" s="1026"/>
    </row>
    <row r="125" spans="1:130" s="230" customFormat="1" ht="26.25" customHeight="1" x14ac:dyDescent="0.2">
      <c r="A125" s="1093"/>
      <c r="B125" s="985"/>
      <c r="C125" s="958" t="s">
        <v>477</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449</v>
      </c>
      <c r="AB125" s="995"/>
      <c r="AC125" s="995"/>
      <c r="AD125" s="995"/>
      <c r="AE125" s="996"/>
      <c r="AF125" s="997" t="s">
        <v>449</v>
      </c>
      <c r="AG125" s="995"/>
      <c r="AH125" s="995"/>
      <c r="AI125" s="995"/>
      <c r="AJ125" s="996"/>
      <c r="AK125" s="997" t="s">
        <v>449</v>
      </c>
      <c r="AL125" s="995"/>
      <c r="AM125" s="995"/>
      <c r="AN125" s="995"/>
      <c r="AO125" s="996"/>
      <c r="AP125" s="998" t="s">
        <v>418</v>
      </c>
      <c r="AQ125" s="999"/>
      <c r="AR125" s="999"/>
      <c r="AS125" s="999"/>
      <c r="AT125" s="1000"/>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58" t="s">
        <v>491</v>
      </c>
      <c r="CL125" s="1043"/>
      <c r="CM125" s="1043"/>
      <c r="CN125" s="1043"/>
      <c r="CO125" s="1044"/>
      <c r="CP125" s="965" t="s">
        <v>492</v>
      </c>
      <c r="CQ125" s="933"/>
      <c r="CR125" s="933"/>
      <c r="CS125" s="933"/>
      <c r="CT125" s="933"/>
      <c r="CU125" s="933"/>
      <c r="CV125" s="933"/>
      <c r="CW125" s="933"/>
      <c r="CX125" s="933"/>
      <c r="CY125" s="933"/>
      <c r="CZ125" s="933"/>
      <c r="DA125" s="933"/>
      <c r="DB125" s="933"/>
      <c r="DC125" s="933"/>
      <c r="DD125" s="933"/>
      <c r="DE125" s="933"/>
      <c r="DF125" s="934"/>
      <c r="DG125" s="966" t="s">
        <v>449</v>
      </c>
      <c r="DH125" s="967"/>
      <c r="DI125" s="967"/>
      <c r="DJ125" s="967"/>
      <c r="DK125" s="967"/>
      <c r="DL125" s="967" t="s">
        <v>449</v>
      </c>
      <c r="DM125" s="967"/>
      <c r="DN125" s="967"/>
      <c r="DO125" s="967"/>
      <c r="DP125" s="967"/>
      <c r="DQ125" s="967" t="s">
        <v>445</v>
      </c>
      <c r="DR125" s="967"/>
      <c r="DS125" s="967"/>
      <c r="DT125" s="967"/>
      <c r="DU125" s="967"/>
      <c r="DV125" s="968" t="s">
        <v>449</v>
      </c>
      <c r="DW125" s="968"/>
      <c r="DX125" s="968"/>
      <c r="DY125" s="968"/>
      <c r="DZ125" s="969"/>
    </row>
    <row r="126" spans="1:130" s="230" customFormat="1" ht="26.25" customHeight="1" thickBot="1" x14ac:dyDescent="0.25">
      <c r="A126" s="1093"/>
      <c r="B126" s="985"/>
      <c r="C126" s="958" t="s">
        <v>479</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418</v>
      </c>
      <c r="AB126" s="995"/>
      <c r="AC126" s="995"/>
      <c r="AD126" s="995"/>
      <c r="AE126" s="996"/>
      <c r="AF126" s="997" t="s">
        <v>449</v>
      </c>
      <c r="AG126" s="995"/>
      <c r="AH126" s="995"/>
      <c r="AI126" s="995"/>
      <c r="AJ126" s="996"/>
      <c r="AK126" s="997" t="s">
        <v>449</v>
      </c>
      <c r="AL126" s="995"/>
      <c r="AM126" s="995"/>
      <c r="AN126" s="995"/>
      <c r="AO126" s="996"/>
      <c r="AP126" s="998" t="s">
        <v>449</v>
      </c>
      <c r="AQ126" s="999"/>
      <c r="AR126" s="999"/>
      <c r="AS126" s="999"/>
      <c r="AT126" s="1000"/>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59"/>
      <c r="CL126" s="1046"/>
      <c r="CM126" s="1046"/>
      <c r="CN126" s="1046"/>
      <c r="CO126" s="1047"/>
      <c r="CP126" s="958" t="s">
        <v>493</v>
      </c>
      <c r="CQ126" s="959"/>
      <c r="CR126" s="959"/>
      <c r="CS126" s="959"/>
      <c r="CT126" s="959"/>
      <c r="CU126" s="959"/>
      <c r="CV126" s="959"/>
      <c r="CW126" s="959"/>
      <c r="CX126" s="959"/>
      <c r="CY126" s="959"/>
      <c r="CZ126" s="959"/>
      <c r="DA126" s="959"/>
      <c r="DB126" s="959"/>
      <c r="DC126" s="959"/>
      <c r="DD126" s="959"/>
      <c r="DE126" s="959"/>
      <c r="DF126" s="960"/>
      <c r="DG126" s="961" t="s">
        <v>452</v>
      </c>
      <c r="DH126" s="962"/>
      <c r="DI126" s="962"/>
      <c r="DJ126" s="962"/>
      <c r="DK126" s="962"/>
      <c r="DL126" s="962" t="s">
        <v>418</v>
      </c>
      <c r="DM126" s="962"/>
      <c r="DN126" s="962"/>
      <c r="DO126" s="962"/>
      <c r="DP126" s="962"/>
      <c r="DQ126" s="962" t="s">
        <v>449</v>
      </c>
      <c r="DR126" s="962"/>
      <c r="DS126" s="962"/>
      <c r="DT126" s="962"/>
      <c r="DU126" s="962"/>
      <c r="DV126" s="963" t="s">
        <v>449</v>
      </c>
      <c r="DW126" s="963"/>
      <c r="DX126" s="963"/>
      <c r="DY126" s="963"/>
      <c r="DZ126" s="964"/>
    </row>
    <row r="127" spans="1:130" s="230" customFormat="1" ht="26.25" customHeight="1" x14ac:dyDescent="0.2">
      <c r="A127" s="1094"/>
      <c r="B127" s="987"/>
      <c r="C127" s="1009" t="s">
        <v>494</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5</v>
      </c>
      <c r="AB127" s="995"/>
      <c r="AC127" s="995"/>
      <c r="AD127" s="995"/>
      <c r="AE127" s="996"/>
      <c r="AF127" s="997">
        <v>6891</v>
      </c>
      <c r="AG127" s="995"/>
      <c r="AH127" s="995"/>
      <c r="AI127" s="995"/>
      <c r="AJ127" s="996"/>
      <c r="AK127" s="997">
        <v>6552</v>
      </c>
      <c r="AL127" s="995"/>
      <c r="AM127" s="995"/>
      <c r="AN127" s="995"/>
      <c r="AO127" s="996"/>
      <c r="AP127" s="998">
        <v>0.3</v>
      </c>
      <c r="AQ127" s="999"/>
      <c r="AR127" s="999"/>
      <c r="AS127" s="999"/>
      <c r="AT127" s="1000"/>
      <c r="AU127" s="232"/>
      <c r="AV127" s="232"/>
      <c r="AW127" s="232"/>
      <c r="AX127" s="1067" t="s">
        <v>495</v>
      </c>
      <c r="AY127" s="1068"/>
      <c r="AZ127" s="1068"/>
      <c r="BA127" s="1068"/>
      <c r="BB127" s="1068"/>
      <c r="BC127" s="1068"/>
      <c r="BD127" s="1068"/>
      <c r="BE127" s="1069"/>
      <c r="BF127" s="1070" t="s">
        <v>496</v>
      </c>
      <c r="BG127" s="1068"/>
      <c r="BH127" s="1068"/>
      <c r="BI127" s="1068"/>
      <c r="BJ127" s="1068"/>
      <c r="BK127" s="1068"/>
      <c r="BL127" s="1069"/>
      <c r="BM127" s="1070" t="s">
        <v>497</v>
      </c>
      <c r="BN127" s="1068"/>
      <c r="BO127" s="1068"/>
      <c r="BP127" s="1068"/>
      <c r="BQ127" s="1068"/>
      <c r="BR127" s="1068"/>
      <c r="BS127" s="1069"/>
      <c r="BT127" s="1070" t="s">
        <v>498</v>
      </c>
      <c r="BU127" s="1068"/>
      <c r="BV127" s="1068"/>
      <c r="BW127" s="1068"/>
      <c r="BX127" s="1068"/>
      <c r="BY127" s="1068"/>
      <c r="BZ127" s="1091"/>
      <c r="CA127" s="232"/>
      <c r="CB127" s="232"/>
      <c r="CC127" s="232"/>
      <c r="CD127" s="255"/>
      <c r="CE127" s="255"/>
      <c r="CF127" s="255"/>
      <c r="CG127" s="232"/>
      <c r="CH127" s="232"/>
      <c r="CI127" s="232"/>
      <c r="CJ127" s="254"/>
      <c r="CK127" s="1059"/>
      <c r="CL127" s="1046"/>
      <c r="CM127" s="1046"/>
      <c r="CN127" s="1046"/>
      <c r="CO127" s="1047"/>
      <c r="CP127" s="958" t="s">
        <v>499</v>
      </c>
      <c r="CQ127" s="959"/>
      <c r="CR127" s="959"/>
      <c r="CS127" s="959"/>
      <c r="CT127" s="959"/>
      <c r="CU127" s="959"/>
      <c r="CV127" s="959"/>
      <c r="CW127" s="959"/>
      <c r="CX127" s="959"/>
      <c r="CY127" s="959"/>
      <c r="CZ127" s="959"/>
      <c r="DA127" s="959"/>
      <c r="DB127" s="959"/>
      <c r="DC127" s="959"/>
      <c r="DD127" s="959"/>
      <c r="DE127" s="959"/>
      <c r="DF127" s="960"/>
      <c r="DG127" s="961" t="s">
        <v>449</v>
      </c>
      <c r="DH127" s="962"/>
      <c r="DI127" s="962"/>
      <c r="DJ127" s="962"/>
      <c r="DK127" s="962"/>
      <c r="DL127" s="962" t="s">
        <v>449</v>
      </c>
      <c r="DM127" s="962"/>
      <c r="DN127" s="962"/>
      <c r="DO127" s="962"/>
      <c r="DP127" s="962"/>
      <c r="DQ127" s="962" t="s">
        <v>452</v>
      </c>
      <c r="DR127" s="962"/>
      <c r="DS127" s="962"/>
      <c r="DT127" s="962"/>
      <c r="DU127" s="962"/>
      <c r="DV127" s="963" t="s">
        <v>418</v>
      </c>
      <c r="DW127" s="963"/>
      <c r="DX127" s="963"/>
      <c r="DY127" s="963"/>
      <c r="DZ127" s="964"/>
    </row>
    <row r="128" spans="1:130" s="230" customFormat="1" ht="26.25" customHeight="1" thickBot="1" x14ac:dyDescent="0.25">
      <c r="A128" s="1077" t="s">
        <v>500</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501</v>
      </c>
      <c r="X128" s="1079"/>
      <c r="Y128" s="1079"/>
      <c r="Z128" s="1080"/>
      <c r="AA128" s="1081">
        <v>15182</v>
      </c>
      <c r="AB128" s="1082"/>
      <c r="AC128" s="1082"/>
      <c r="AD128" s="1082"/>
      <c r="AE128" s="1083"/>
      <c r="AF128" s="1084">
        <v>16669</v>
      </c>
      <c r="AG128" s="1082"/>
      <c r="AH128" s="1082"/>
      <c r="AI128" s="1082"/>
      <c r="AJ128" s="1083"/>
      <c r="AK128" s="1084">
        <v>50334</v>
      </c>
      <c r="AL128" s="1082"/>
      <c r="AM128" s="1082"/>
      <c r="AN128" s="1082"/>
      <c r="AO128" s="1083"/>
      <c r="AP128" s="1085"/>
      <c r="AQ128" s="1086"/>
      <c r="AR128" s="1086"/>
      <c r="AS128" s="1086"/>
      <c r="AT128" s="1087"/>
      <c r="AU128" s="232"/>
      <c r="AV128" s="232"/>
      <c r="AW128" s="232"/>
      <c r="AX128" s="932" t="s">
        <v>502</v>
      </c>
      <c r="AY128" s="933"/>
      <c r="AZ128" s="933"/>
      <c r="BA128" s="933"/>
      <c r="BB128" s="933"/>
      <c r="BC128" s="933"/>
      <c r="BD128" s="933"/>
      <c r="BE128" s="934"/>
      <c r="BF128" s="1088" t="s">
        <v>503</v>
      </c>
      <c r="BG128" s="1089"/>
      <c r="BH128" s="1089"/>
      <c r="BI128" s="1089"/>
      <c r="BJ128" s="1089"/>
      <c r="BK128" s="1089"/>
      <c r="BL128" s="1090"/>
      <c r="BM128" s="1088">
        <v>15</v>
      </c>
      <c r="BN128" s="1089"/>
      <c r="BO128" s="1089"/>
      <c r="BP128" s="1089"/>
      <c r="BQ128" s="1089"/>
      <c r="BR128" s="1089"/>
      <c r="BS128" s="1090"/>
      <c r="BT128" s="1088">
        <v>20</v>
      </c>
      <c r="BU128" s="1089"/>
      <c r="BV128" s="1089"/>
      <c r="BW128" s="1089"/>
      <c r="BX128" s="1089"/>
      <c r="BY128" s="1089"/>
      <c r="BZ128" s="1112"/>
      <c r="CA128" s="255"/>
      <c r="CB128" s="255"/>
      <c r="CC128" s="255"/>
      <c r="CD128" s="255"/>
      <c r="CE128" s="255"/>
      <c r="CF128" s="255"/>
      <c r="CG128" s="232"/>
      <c r="CH128" s="232"/>
      <c r="CI128" s="232"/>
      <c r="CJ128" s="254"/>
      <c r="CK128" s="1060"/>
      <c r="CL128" s="1061"/>
      <c r="CM128" s="1061"/>
      <c r="CN128" s="1061"/>
      <c r="CO128" s="1062"/>
      <c r="CP128" s="1071" t="s">
        <v>504</v>
      </c>
      <c r="CQ128" s="762"/>
      <c r="CR128" s="762"/>
      <c r="CS128" s="762"/>
      <c r="CT128" s="762"/>
      <c r="CU128" s="762"/>
      <c r="CV128" s="762"/>
      <c r="CW128" s="762"/>
      <c r="CX128" s="762"/>
      <c r="CY128" s="762"/>
      <c r="CZ128" s="762"/>
      <c r="DA128" s="762"/>
      <c r="DB128" s="762"/>
      <c r="DC128" s="762"/>
      <c r="DD128" s="762"/>
      <c r="DE128" s="762"/>
      <c r="DF128" s="1072"/>
      <c r="DG128" s="1073" t="s">
        <v>503</v>
      </c>
      <c r="DH128" s="1074"/>
      <c r="DI128" s="1074"/>
      <c r="DJ128" s="1074"/>
      <c r="DK128" s="1074"/>
      <c r="DL128" s="1074" t="s">
        <v>450</v>
      </c>
      <c r="DM128" s="1074"/>
      <c r="DN128" s="1074"/>
      <c r="DO128" s="1074"/>
      <c r="DP128" s="1074"/>
      <c r="DQ128" s="1074" t="s">
        <v>462</v>
      </c>
      <c r="DR128" s="1074"/>
      <c r="DS128" s="1074"/>
      <c r="DT128" s="1074"/>
      <c r="DU128" s="1074"/>
      <c r="DV128" s="1075" t="s">
        <v>454</v>
      </c>
      <c r="DW128" s="1075"/>
      <c r="DX128" s="1075"/>
      <c r="DY128" s="1075"/>
      <c r="DZ128" s="1076"/>
    </row>
    <row r="129" spans="1:131" s="230" customFormat="1" ht="26.25" customHeight="1" x14ac:dyDescent="0.2">
      <c r="A129" s="970" t="s">
        <v>109</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505</v>
      </c>
      <c r="X129" s="1107"/>
      <c r="Y129" s="1107"/>
      <c r="Z129" s="1108"/>
      <c r="AA129" s="994">
        <v>2969192</v>
      </c>
      <c r="AB129" s="995"/>
      <c r="AC129" s="995"/>
      <c r="AD129" s="995"/>
      <c r="AE129" s="996"/>
      <c r="AF129" s="997">
        <v>3228892</v>
      </c>
      <c r="AG129" s="995"/>
      <c r="AH129" s="995"/>
      <c r="AI129" s="995"/>
      <c r="AJ129" s="996"/>
      <c r="AK129" s="997">
        <v>3155216</v>
      </c>
      <c r="AL129" s="995"/>
      <c r="AM129" s="995"/>
      <c r="AN129" s="995"/>
      <c r="AO129" s="996"/>
      <c r="AP129" s="1109"/>
      <c r="AQ129" s="1110"/>
      <c r="AR129" s="1110"/>
      <c r="AS129" s="1110"/>
      <c r="AT129" s="1111"/>
      <c r="AU129" s="233"/>
      <c r="AV129" s="233"/>
      <c r="AW129" s="233"/>
      <c r="AX129" s="1101" t="s">
        <v>506</v>
      </c>
      <c r="AY129" s="959"/>
      <c r="AZ129" s="959"/>
      <c r="BA129" s="959"/>
      <c r="BB129" s="959"/>
      <c r="BC129" s="959"/>
      <c r="BD129" s="959"/>
      <c r="BE129" s="960"/>
      <c r="BF129" s="1102" t="s">
        <v>507</v>
      </c>
      <c r="BG129" s="1103"/>
      <c r="BH129" s="1103"/>
      <c r="BI129" s="1103"/>
      <c r="BJ129" s="1103"/>
      <c r="BK129" s="1103"/>
      <c r="BL129" s="1104"/>
      <c r="BM129" s="1102">
        <v>20</v>
      </c>
      <c r="BN129" s="1103"/>
      <c r="BO129" s="1103"/>
      <c r="BP129" s="1103"/>
      <c r="BQ129" s="1103"/>
      <c r="BR129" s="1103"/>
      <c r="BS129" s="1104"/>
      <c r="BT129" s="1102">
        <v>30</v>
      </c>
      <c r="BU129" s="1103"/>
      <c r="BV129" s="1103"/>
      <c r="BW129" s="1103"/>
      <c r="BX129" s="1103"/>
      <c r="BY129" s="1103"/>
      <c r="BZ129" s="1105"/>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970" t="s">
        <v>508</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509</v>
      </c>
      <c r="X130" s="1107"/>
      <c r="Y130" s="1107"/>
      <c r="Z130" s="1108"/>
      <c r="AA130" s="994">
        <v>506857</v>
      </c>
      <c r="AB130" s="995"/>
      <c r="AC130" s="995"/>
      <c r="AD130" s="995"/>
      <c r="AE130" s="996"/>
      <c r="AF130" s="997">
        <v>539729</v>
      </c>
      <c r="AG130" s="995"/>
      <c r="AH130" s="995"/>
      <c r="AI130" s="995"/>
      <c r="AJ130" s="996"/>
      <c r="AK130" s="997">
        <v>543143</v>
      </c>
      <c r="AL130" s="995"/>
      <c r="AM130" s="995"/>
      <c r="AN130" s="995"/>
      <c r="AO130" s="996"/>
      <c r="AP130" s="1109"/>
      <c r="AQ130" s="1110"/>
      <c r="AR130" s="1110"/>
      <c r="AS130" s="1110"/>
      <c r="AT130" s="1111"/>
      <c r="AU130" s="233"/>
      <c r="AV130" s="233"/>
      <c r="AW130" s="233"/>
      <c r="AX130" s="1101" t="s">
        <v>510</v>
      </c>
      <c r="AY130" s="959"/>
      <c r="AZ130" s="959"/>
      <c r="BA130" s="959"/>
      <c r="BB130" s="959"/>
      <c r="BC130" s="959"/>
      <c r="BD130" s="959"/>
      <c r="BE130" s="960"/>
      <c r="BF130" s="1137">
        <v>11.9</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511</v>
      </c>
      <c r="X131" s="1144"/>
      <c r="Y131" s="1144"/>
      <c r="Z131" s="1145"/>
      <c r="AA131" s="1040">
        <v>2462335</v>
      </c>
      <c r="AB131" s="1022"/>
      <c r="AC131" s="1022"/>
      <c r="AD131" s="1022"/>
      <c r="AE131" s="1023"/>
      <c r="AF131" s="1021">
        <v>2689163</v>
      </c>
      <c r="AG131" s="1022"/>
      <c r="AH131" s="1022"/>
      <c r="AI131" s="1022"/>
      <c r="AJ131" s="1023"/>
      <c r="AK131" s="1021">
        <v>2612073</v>
      </c>
      <c r="AL131" s="1022"/>
      <c r="AM131" s="1022"/>
      <c r="AN131" s="1022"/>
      <c r="AO131" s="1023"/>
      <c r="AP131" s="1146"/>
      <c r="AQ131" s="1147"/>
      <c r="AR131" s="1147"/>
      <c r="AS131" s="1147"/>
      <c r="AT131" s="1148"/>
      <c r="AU131" s="233"/>
      <c r="AV131" s="233"/>
      <c r="AW131" s="233"/>
      <c r="AX131" s="1119" t="s">
        <v>512</v>
      </c>
      <c r="AY131" s="762"/>
      <c r="AZ131" s="762"/>
      <c r="BA131" s="762"/>
      <c r="BB131" s="762"/>
      <c r="BC131" s="762"/>
      <c r="BD131" s="762"/>
      <c r="BE131" s="1072"/>
      <c r="BF131" s="1120">
        <v>41.3</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1126" t="s">
        <v>513</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514</v>
      </c>
      <c r="W132" s="1130"/>
      <c r="X132" s="1130"/>
      <c r="Y132" s="1130"/>
      <c r="Z132" s="1131"/>
      <c r="AA132" s="1132">
        <v>12.13218348</v>
      </c>
      <c r="AB132" s="1133"/>
      <c r="AC132" s="1133"/>
      <c r="AD132" s="1133"/>
      <c r="AE132" s="1134"/>
      <c r="AF132" s="1135">
        <v>11.98480717</v>
      </c>
      <c r="AG132" s="1133"/>
      <c r="AH132" s="1133"/>
      <c r="AI132" s="1133"/>
      <c r="AJ132" s="1134"/>
      <c r="AK132" s="1135">
        <v>11.73332445</v>
      </c>
      <c r="AL132" s="1133"/>
      <c r="AM132" s="1133"/>
      <c r="AN132" s="1133"/>
      <c r="AO132" s="1134"/>
      <c r="AP132" s="1037"/>
      <c r="AQ132" s="1038"/>
      <c r="AR132" s="1038"/>
      <c r="AS132" s="1038"/>
      <c r="AT132" s="113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515</v>
      </c>
      <c r="W133" s="1113"/>
      <c r="X133" s="1113"/>
      <c r="Y133" s="1113"/>
      <c r="Z133" s="1114"/>
      <c r="AA133" s="1115">
        <v>10.9</v>
      </c>
      <c r="AB133" s="1116"/>
      <c r="AC133" s="1116"/>
      <c r="AD133" s="1116"/>
      <c r="AE133" s="1117"/>
      <c r="AF133" s="1115">
        <v>11.6</v>
      </c>
      <c r="AG133" s="1116"/>
      <c r="AH133" s="1116"/>
      <c r="AI133" s="1116"/>
      <c r="AJ133" s="1117"/>
      <c r="AK133" s="1115">
        <v>11.9</v>
      </c>
      <c r="AL133" s="1116"/>
      <c r="AM133" s="1116"/>
      <c r="AN133" s="1116"/>
      <c r="AO133" s="1117"/>
      <c r="AP133" s="1064"/>
      <c r="AQ133" s="1065"/>
      <c r="AR133" s="1065"/>
      <c r="AS133" s="1065"/>
      <c r="AT133" s="1118"/>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lG+WX3jTDLbx+ksxaAgzXNtb+qZseFiV12/lnzGYUy1PlfGcSaEVDLdZoegYRAthDWyMtqmTEwmsp94Jg30nw==" saltValue="dnKOb92zmnoWHDPHrStrc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Q105"/>
  <sheetViews>
    <sheetView zoomScale="85" zoomScaleNormal="85" workbookViewId="0"/>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516</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phoneticPr fontId="2"/>
  <printOptions horizontalCentered="1" verticalCentered="1"/>
  <pageMargins left="0" right="0" top="0" bottom="0" header="0" footer="0"/>
  <pageSetup paperSize="9" scale="44" orientation="landscape"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p+QjhUCvE4ys41RUiVC6dC8DsE6aSQusfoFa/WUBcWEG9AThyVO6WbblbIdbydotAHDfO28IgOasBqCUNMJMgw==" saltValue="zsxDeamENG+llt6IrCS0fw=="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517</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518</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0" t="s">
        <v>519</v>
      </c>
      <c r="AP7" s="272"/>
      <c r="AQ7" s="273" t="s">
        <v>520</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1"/>
      <c r="AP8" s="278" t="s">
        <v>521</v>
      </c>
      <c r="AQ8" s="279" t="s">
        <v>522</v>
      </c>
      <c r="AR8" s="280" t="s">
        <v>523</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52" t="s">
        <v>524</v>
      </c>
      <c r="AL9" s="1153"/>
      <c r="AM9" s="1153"/>
      <c r="AN9" s="1154"/>
      <c r="AO9" s="281">
        <v>938839</v>
      </c>
      <c r="AP9" s="281">
        <v>148503</v>
      </c>
      <c r="AQ9" s="282">
        <v>138583</v>
      </c>
      <c r="AR9" s="283">
        <v>7.2</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52" t="s">
        <v>525</v>
      </c>
      <c r="AL10" s="1153"/>
      <c r="AM10" s="1153"/>
      <c r="AN10" s="1154"/>
      <c r="AO10" s="284">
        <v>30686</v>
      </c>
      <c r="AP10" s="284">
        <v>4854</v>
      </c>
      <c r="AQ10" s="285">
        <v>15847</v>
      </c>
      <c r="AR10" s="286">
        <v>-69.400000000000006</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52" t="s">
        <v>526</v>
      </c>
      <c r="AL11" s="1153"/>
      <c r="AM11" s="1153"/>
      <c r="AN11" s="1154"/>
      <c r="AO11" s="284">
        <v>19546</v>
      </c>
      <c r="AP11" s="284">
        <v>3092</v>
      </c>
      <c r="AQ11" s="285">
        <v>2224</v>
      </c>
      <c r="AR11" s="286">
        <v>39</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52" t="s">
        <v>527</v>
      </c>
      <c r="AL12" s="1153"/>
      <c r="AM12" s="1153"/>
      <c r="AN12" s="1154"/>
      <c r="AO12" s="284" t="s">
        <v>528</v>
      </c>
      <c r="AP12" s="284" t="s">
        <v>528</v>
      </c>
      <c r="AQ12" s="285" t="s">
        <v>528</v>
      </c>
      <c r="AR12" s="286" t="s">
        <v>528</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52" t="s">
        <v>529</v>
      </c>
      <c r="AL13" s="1153"/>
      <c r="AM13" s="1153"/>
      <c r="AN13" s="1154"/>
      <c r="AO13" s="284">
        <v>43525</v>
      </c>
      <c r="AP13" s="284">
        <v>6885</v>
      </c>
      <c r="AQ13" s="285">
        <v>5571</v>
      </c>
      <c r="AR13" s="286">
        <v>23.6</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52" t="s">
        <v>530</v>
      </c>
      <c r="AL14" s="1153"/>
      <c r="AM14" s="1153"/>
      <c r="AN14" s="1154"/>
      <c r="AO14" s="284">
        <v>25100</v>
      </c>
      <c r="AP14" s="284">
        <v>3970</v>
      </c>
      <c r="AQ14" s="285">
        <v>2766</v>
      </c>
      <c r="AR14" s="286">
        <v>43.5</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55" t="s">
        <v>531</v>
      </c>
      <c r="AL15" s="1156"/>
      <c r="AM15" s="1156"/>
      <c r="AN15" s="1157"/>
      <c r="AO15" s="284">
        <v>-67548</v>
      </c>
      <c r="AP15" s="284">
        <v>-10685</v>
      </c>
      <c r="AQ15" s="285">
        <v>-9361</v>
      </c>
      <c r="AR15" s="286">
        <v>14.1</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55" t="s">
        <v>193</v>
      </c>
      <c r="AL16" s="1156"/>
      <c r="AM16" s="1156"/>
      <c r="AN16" s="1157"/>
      <c r="AO16" s="284">
        <v>990148</v>
      </c>
      <c r="AP16" s="284">
        <v>156619</v>
      </c>
      <c r="AQ16" s="285">
        <v>155632</v>
      </c>
      <c r="AR16" s="286">
        <v>0.6</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532</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533</v>
      </c>
      <c r="AP20" s="293" t="s">
        <v>534</v>
      </c>
      <c r="AQ20" s="294" t="s">
        <v>535</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58" t="s">
        <v>536</v>
      </c>
      <c r="AL21" s="1159"/>
      <c r="AM21" s="1159"/>
      <c r="AN21" s="1160"/>
      <c r="AO21" s="297">
        <v>15.66</v>
      </c>
      <c r="AP21" s="298">
        <v>13.83</v>
      </c>
      <c r="AQ21" s="299">
        <v>1.83</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58" t="s">
        <v>537</v>
      </c>
      <c r="AL22" s="1159"/>
      <c r="AM22" s="1159"/>
      <c r="AN22" s="1160"/>
      <c r="AO22" s="302">
        <v>97.2</v>
      </c>
      <c r="AP22" s="303">
        <v>96.2</v>
      </c>
      <c r="AQ22" s="304">
        <v>1</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49" t="s">
        <v>538</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67"/>
    </row>
    <row r="27" spans="1:46" ht="13.2" x14ac:dyDescent="0.2">
      <c r="A27" s="309"/>
      <c r="AO27" s="262"/>
      <c r="AP27" s="262"/>
      <c r="AQ27" s="262"/>
      <c r="AR27" s="262"/>
      <c r="AS27" s="262"/>
      <c r="AT27" s="262"/>
    </row>
    <row r="28" spans="1:46" ht="16.2" x14ac:dyDescent="0.2">
      <c r="A28" s="263" t="s">
        <v>539</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540</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0" t="s">
        <v>519</v>
      </c>
      <c r="AP30" s="272"/>
      <c r="AQ30" s="273" t="s">
        <v>520</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1"/>
      <c r="AP31" s="278" t="s">
        <v>521</v>
      </c>
      <c r="AQ31" s="279" t="s">
        <v>522</v>
      </c>
      <c r="AR31" s="280" t="s">
        <v>523</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66" t="s">
        <v>541</v>
      </c>
      <c r="AL32" s="1167"/>
      <c r="AM32" s="1167"/>
      <c r="AN32" s="1168"/>
      <c r="AO32" s="312">
        <v>755265</v>
      </c>
      <c r="AP32" s="312">
        <v>119466</v>
      </c>
      <c r="AQ32" s="313">
        <v>82029</v>
      </c>
      <c r="AR32" s="314">
        <v>45.6</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66" t="s">
        <v>542</v>
      </c>
      <c r="AL33" s="1167"/>
      <c r="AM33" s="1167"/>
      <c r="AN33" s="1168"/>
      <c r="AO33" s="312" t="s">
        <v>528</v>
      </c>
      <c r="AP33" s="312" t="s">
        <v>528</v>
      </c>
      <c r="AQ33" s="313" t="s">
        <v>528</v>
      </c>
      <c r="AR33" s="314" t="s">
        <v>528</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66" t="s">
        <v>543</v>
      </c>
      <c r="AL34" s="1167"/>
      <c r="AM34" s="1167"/>
      <c r="AN34" s="1168"/>
      <c r="AO34" s="312" t="s">
        <v>528</v>
      </c>
      <c r="AP34" s="312" t="s">
        <v>528</v>
      </c>
      <c r="AQ34" s="313" t="s">
        <v>528</v>
      </c>
      <c r="AR34" s="314" t="s">
        <v>528</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66" t="s">
        <v>544</v>
      </c>
      <c r="AL35" s="1167"/>
      <c r="AM35" s="1167"/>
      <c r="AN35" s="1168"/>
      <c r="AO35" s="312">
        <v>44883</v>
      </c>
      <c r="AP35" s="312">
        <v>7099</v>
      </c>
      <c r="AQ35" s="313">
        <v>28200</v>
      </c>
      <c r="AR35" s="314">
        <v>-74.8</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66" t="s">
        <v>545</v>
      </c>
      <c r="AL36" s="1167"/>
      <c r="AM36" s="1167"/>
      <c r="AN36" s="1168"/>
      <c r="AO36" s="312">
        <v>93260</v>
      </c>
      <c r="AP36" s="312">
        <v>14752</v>
      </c>
      <c r="AQ36" s="313">
        <v>4770</v>
      </c>
      <c r="AR36" s="314">
        <v>209.3</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66" t="s">
        <v>546</v>
      </c>
      <c r="AL37" s="1167"/>
      <c r="AM37" s="1167"/>
      <c r="AN37" s="1168"/>
      <c r="AO37" s="312">
        <v>6552</v>
      </c>
      <c r="AP37" s="312">
        <v>1036</v>
      </c>
      <c r="AQ37" s="313">
        <v>525</v>
      </c>
      <c r="AR37" s="314">
        <v>97.3</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69" t="s">
        <v>547</v>
      </c>
      <c r="AL38" s="1170"/>
      <c r="AM38" s="1170"/>
      <c r="AN38" s="1171"/>
      <c r="AO38" s="315" t="s">
        <v>528</v>
      </c>
      <c r="AP38" s="315" t="s">
        <v>528</v>
      </c>
      <c r="AQ38" s="316">
        <v>4</v>
      </c>
      <c r="AR38" s="304" t="s">
        <v>528</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69" t="s">
        <v>548</v>
      </c>
      <c r="AL39" s="1170"/>
      <c r="AM39" s="1170"/>
      <c r="AN39" s="1171"/>
      <c r="AO39" s="312">
        <v>-50334</v>
      </c>
      <c r="AP39" s="312">
        <v>-7962</v>
      </c>
      <c r="AQ39" s="313">
        <v>-1861</v>
      </c>
      <c r="AR39" s="314">
        <v>327.8</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66" t="s">
        <v>549</v>
      </c>
      <c r="AL40" s="1167"/>
      <c r="AM40" s="1167"/>
      <c r="AN40" s="1168"/>
      <c r="AO40" s="312">
        <v>-543143</v>
      </c>
      <c r="AP40" s="312">
        <v>-85913</v>
      </c>
      <c r="AQ40" s="313">
        <v>-76879</v>
      </c>
      <c r="AR40" s="314">
        <v>11.8</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72" t="s">
        <v>307</v>
      </c>
      <c r="AL41" s="1173"/>
      <c r="AM41" s="1173"/>
      <c r="AN41" s="1174"/>
      <c r="AO41" s="312">
        <v>306483</v>
      </c>
      <c r="AP41" s="312">
        <v>48479</v>
      </c>
      <c r="AQ41" s="313">
        <v>36788</v>
      </c>
      <c r="AR41" s="314">
        <v>31.8</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550</v>
      </c>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551</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552</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61" t="s">
        <v>519</v>
      </c>
      <c r="AN49" s="1163" t="s">
        <v>553</v>
      </c>
      <c r="AO49" s="1164"/>
      <c r="AP49" s="1164"/>
      <c r="AQ49" s="1164"/>
      <c r="AR49" s="1165"/>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62"/>
      <c r="AN50" s="328" t="s">
        <v>554</v>
      </c>
      <c r="AO50" s="329" t="s">
        <v>555</v>
      </c>
      <c r="AP50" s="330" t="s">
        <v>556</v>
      </c>
      <c r="AQ50" s="331" t="s">
        <v>557</v>
      </c>
      <c r="AR50" s="332" t="s">
        <v>558</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559</v>
      </c>
      <c r="AL51" s="325"/>
      <c r="AM51" s="333">
        <v>499836</v>
      </c>
      <c r="AN51" s="334">
        <v>70103</v>
      </c>
      <c r="AO51" s="335">
        <v>-62</v>
      </c>
      <c r="AP51" s="336">
        <v>114790</v>
      </c>
      <c r="AQ51" s="337">
        <v>-6.6</v>
      </c>
      <c r="AR51" s="338">
        <v>-55.4</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560</v>
      </c>
      <c r="AM52" s="341">
        <v>256570</v>
      </c>
      <c r="AN52" s="342">
        <v>35985</v>
      </c>
      <c r="AO52" s="343">
        <v>-27.3</v>
      </c>
      <c r="AP52" s="344">
        <v>55601</v>
      </c>
      <c r="AQ52" s="345">
        <v>-15.5</v>
      </c>
      <c r="AR52" s="346">
        <v>-11.8</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561</v>
      </c>
      <c r="AL53" s="325"/>
      <c r="AM53" s="333">
        <v>702126</v>
      </c>
      <c r="AN53" s="334">
        <v>101098</v>
      </c>
      <c r="AO53" s="335">
        <v>44.2</v>
      </c>
      <c r="AP53" s="336">
        <v>126262</v>
      </c>
      <c r="AQ53" s="337">
        <v>10</v>
      </c>
      <c r="AR53" s="338">
        <v>34.200000000000003</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560</v>
      </c>
      <c r="AM54" s="341">
        <v>504338</v>
      </c>
      <c r="AN54" s="342">
        <v>72619</v>
      </c>
      <c r="AO54" s="343">
        <v>101.8</v>
      </c>
      <c r="AP54" s="344">
        <v>56769</v>
      </c>
      <c r="AQ54" s="345">
        <v>2.1</v>
      </c>
      <c r="AR54" s="346">
        <v>99.7</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562</v>
      </c>
      <c r="AL55" s="325"/>
      <c r="AM55" s="333">
        <v>296323</v>
      </c>
      <c r="AN55" s="334">
        <v>44122</v>
      </c>
      <c r="AO55" s="335">
        <v>-56.4</v>
      </c>
      <c r="AP55" s="336">
        <v>126525</v>
      </c>
      <c r="AQ55" s="337">
        <v>0.2</v>
      </c>
      <c r="AR55" s="338">
        <v>-56.6</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560</v>
      </c>
      <c r="AM56" s="341">
        <v>121445</v>
      </c>
      <c r="AN56" s="342">
        <v>18083</v>
      </c>
      <c r="AO56" s="343">
        <v>-75.099999999999994</v>
      </c>
      <c r="AP56" s="344">
        <v>67052</v>
      </c>
      <c r="AQ56" s="345">
        <v>18.100000000000001</v>
      </c>
      <c r="AR56" s="346">
        <v>-93.2</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563</v>
      </c>
      <c r="AL57" s="325"/>
      <c r="AM57" s="333">
        <v>436232</v>
      </c>
      <c r="AN57" s="334">
        <v>66927</v>
      </c>
      <c r="AO57" s="335">
        <v>51.7</v>
      </c>
      <c r="AP57" s="336">
        <v>122054</v>
      </c>
      <c r="AQ57" s="337">
        <v>-3.5</v>
      </c>
      <c r="AR57" s="338">
        <v>55.2</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560</v>
      </c>
      <c r="AM58" s="341">
        <v>146436</v>
      </c>
      <c r="AN58" s="342">
        <v>22466</v>
      </c>
      <c r="AO58" s="343">
        <v>24.2</v>
      </c>
      <c r="AP58" s="344">
        <v>68298</v>
      </c>
      <c r="AQ58" s="345">
        <v>1.9</v>
      </c>
      <c r="AR58" s="346">
        <v>22.3</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564</v>
      </c>
      <c r="AL59" s="325"/>
      <c r="AM59" s="333">
        <v>295491</v>
      </c>
      <c r="AN59" s="334">
        <v>46740</v>
      </c>
      <c r="AO59" s="335">
        <v>-30.2</v>
      </c>
      <c r="AP59" s="336">
        <v>111644</v>
      </c>
      <c r="AQ59" s="337">
        <v>-8.5</v>
      </c>
      <c r="AR59" s="338">
        <v>-21.7</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560</v>
      </c>
      <c r="AM60" s="341">
        <v>144021</v>
      </c>
      <c r="AN60" s="342">
        <v>22781</v>
      </c>
      <c r="AO60" s="343">
        <v>1.4</v>
      </c>
      <c r="AP60" s="344">
        <v>66606</v>
      </c>
      <c r="AQ60" s="345">
        <v>-2.5</v>
      </c>
      <c r="AR60" s="346">
        <v>3.9</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565</v>
      </c>
      <c r="AL61" s="347"/>
      <c r="AM61" s="348">
        <v>446002</v>
      </c>
      <c r="AN61" s="349">
        <v>65798</v>
      </c>
      <c r="AO61" s="350">
        <v>-10.5</v>
      </c>
      <c r="AP61" s="351">
        <v>120255</v>
      </c>
      <c r="AQ61" s="352">
        <v>-1.7</v>
      </c>
      <c r="AR61" s="338">
        <v>-8.8000000000000007</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560</v>
      </c>
      <c r="AM62" s="341">
        <v>234562</v>
      </c>
      <c r="AN62" s="342">
        <v>34387</v>
      </c>
      <c r="AO62" s="343">
        <v>5</v>
      </c>
      <c r="AP62" s="344">
        <v>62865</v>
      </c>
      <c r="AQ62" s="345">
        <v>0.8</v>
      </c>
      <c r="AR62" s="346">
        <v>4.2</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EAMcf5FH9nFIBz4VBEkUzeXbe2IdqAEh5H+ZHTrRfFNkYt/JxHWPi8RgEEdWNsy8TJ5hjQJuOPHN7KaLC/kceA==" saltValue="lmj9mzGGF7La6Qt3y/05J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567</v>
      </c>
    </row>
    <row r="121" spans="125:125" ht="13.5" hidden="1" customHeight="1" x14ac:dyDescent="0.2">
      <c r="DU121" s="259"/>
    </row>
  </sheetData>
  <sheetProtection algorithmName="SHA-512" hashValue="K5npd2O9UNBmKsfm+Y8QhM8wYN96zZ0EwndMmJNrnbPETAAaNHKzyB2y9EvuEft99YQtL6KJmc9Un+h9z6z3WQ==" saltValue="wji1otTMsH0qhUEPiT9Vc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L116"/>
  <sheetViews>
    <sheetView zoomScale="85" zoomScaleNormal="8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516</v>
      </c>
    </row>
  </sheetData>
  <phoneticPr fontId="2"/>
  <printOptions horizontalCentered="1" verticalCentered="1"/>
  <pageMargins left="0" right="0" top="0.19685039370078741" bottom="0" header="0.39370078740157483" footer="0"/>
  <pageSetup paperSize="9" scale="39" orientation="landscape" verticalDpi="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568</v>
      </c>
      <c r="G46" s="8" t="s">
        <v>569</v>
      </c>
      <c r="H46" s="8" t="s">
        <v>570</v>
      </c>
      <c r="I46" s="8" t="s">
        <v>571</v>
      </c>
      <c r="J46" s="9" t="s">
        <v>572</v>
      </c>
    </row>
    <row r="47" spans="2:10" ht="57.75" customHeight="1" x14ac:dyDescent="0.2">
      <c r="B47" s="10"/>
      <c r="C47" s="1175" t="s">
        <v>3</v>
      </c>
      <c r="D47" s="1175"/>
      <c r="E47" s="1176"/>
      <c r="F47" s="11">
        <v>19.27</v>
      </c>
      <c r="G47" s="12">
        <v>21.27</v>
      </c>
      <c r="H47" s="12">
        <v>21.04</v>
      </c>
      <c r="I47" s="12">
        <v>21.21</v>
      </c>
      <c r="J47" s="13">
        <v>23.45</v>
      </c>
    </row>
    <row r="48" spans="2:10" ht="57.75" customHeight="1" x14ac:dyDescent="0.2">
      <c r="B48" s="14"/>
      <c r="C48" s="1177" t="s">
        <v>4</v>
      </c>
      <c r="D48" s="1177"/>
      <c r="E48" s="1178"/>
      <c r="F48" s="15">
        <v>7.07</v>
      </c>
      <c r="G48" s="16">
        <v>7.81</v>
      </c>
      <c r="H48" s="16">
        <v>3.95</v>
      </c>
      <c r="I48" s="16">
        <v>8.34</v>
      </c>
      <c r="J48" s="17">
        <v>11.66</v>
      </c>
    </row>
    <row r="49" spans="2:10" ht="57.75" customHeight="1" thickBot="1" x14ac:dyDescent="0.25">
      <c r="B49" s="18"/>
      <c r="C49" s="1179" t="s">
        <v>5</v>
      </c>
      <c r="D49" s="1179"/>
      <c r="E49" s="1180"/>
      <c r="F49" s="19" t="s">
        <v>573</v>
      </c>
      <c r="G49" s="20">
        <v>2.48</v>
      </c>
      <c r="H49" s="20" t="s">
        <v>574</v>
      </c>
      <c r="I49" s="20">
        <v>6.57</v>
      </c>
      <c r="J49" s="21">
        <v>5.94</v>
      </c>
    </row>
    <row r="50" spans="2:10" ht="13.2" x14ac:dyDescent="0.2"/>
  </sheetData>
  <sheetProtection algorithmName="SHA-512" hashValue="nDYVuxJ851VFSQXBfxnHIP/1jWel3HUK4YaiGGM51G/g4PexA8k32r0QyOrX8pf+Wz77zvSXhP0YXyOAffsImg==" saltValue="cMqQGB5h0ndnsJUGiIqXY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568</v>
      </c>
      <c r="G33" s="29" t="s">
        <v>569</v>
      </c>
      <c r="H33" s="29" t="s">
        <v>570</v>
      </c>
      <c r="I33" s="29" t="s">
        <v>571</v>
      </c>
      <c r="J33" s="30" t="s">
        <v>572</v>
      </c>
      <c r="K33" s="22"/>
      <c r="L33" s="22"/>
      <c r="M33" s="22"/>
      <c r="N33" s="22"/>
      <c r="O33" s="22"/>
      <c r="P33" s="22"/>
    </row>
    <row r="34" spans="1:16" ht="39" customHeight="1" x14ac:dyDescent="0.2">
      <c r="A34" s="22"/>
      <c r="B34" s="31"/>
      <c r="C34" s="1187" t="s">
        <v>575</v>
      </c>
      <c r="D34" s="1187"/>
      <c r="E34" s="1188"/>
      <c r="F34" s="32">
        <v>7.07</v>
      </c>
      <c r="G34" s="33">
        <v>7.81</v>
      </c>
      <c r="H34" s="33">
        <v>3.94</v>
      </c>
      <c r="I34" s="33">
        <v>8.33</v>
      </c>
      <c r="J34" s="34">
        <v>11.66</v>
      </c>
      <c r="K34" s="22"/>
      <c r="L34" s="22"/>
      <c r="M34" s="22"/>
      <c r="N34" s="22"/>
      <c r="O34" s="22"/>
      <c r="P34" s="22"/>
    </row>
    <row r="35" spans="1:16" ht="39" customHeight="1" x14ac:dyDescent="0.2">
      <c r="A35" s="22"/>
      <c r="B35" s="35"/>
      <c r="C35" s="1181" t="s">
        <v>576</v>
      </c>
      <c r="D35" s="1182"/>
      <c r="E35" s="1183"/>
      <c r="F35" s="36">
        <v>1.78</v>
      </c>
      <c r="G35" s="37">
        <v>0.41</v>
      </c>
      <c r="H35" s="37">
        <v>0.51</v>
      </c>
      <c r="I35" s="37">
        <v>1.29</v>
      </c>
      <c r="J35" s="38">
        <v>2.2599999999999998</v>
      </c>
      <c r="K35" s="22"/>
      <c r="L35" s="22"/>
      <c r="M35" s="22"/>
      <c r="N35" s="22"/>
      <c r="O35" s="22"/>
      <c r="P35" s="22"/>
    </row>
    <row r="36" spans="1:16" ht="39" customHeight="1" x14ac:dyDescent="0.2">
      <c r="A36" s="22"/>
      <c r="B36" s="35"/>
      <c r="C36" s="1181" t="s">
        <v>577</v>
      </c>
      <c r="D36" s="1182"/>
      <c r="E36" s="1183"/>
      <c r="F36" s="36">
        <v>3.24</v>
      </c>
      <c r="G36" s="37">
        <v>2.72</v>
      </c>
      <c r="H36" s="37">
        <v>2.88</v>
      </c>
      <c r="I36" s="37">
        <v>2.58</v>
      </c>
      <c r="J36" s="38">
        <v>1.86</v>
      </c>
      <c r="K36" s="22"/>
      <c r="L36" s="22"/>
      <c r="M36" s="22"/>
      <c r="N36" s="22"/>
      <c r="O36" s="22"/>
      <c r="P36" s="22"/>
    </row>
    <row r="37" spans="1:16" ht="39" customHeight="1" x14ac:dyDescent="0.2">
      <c r="A37" s="22"/>
      <c r="B37" s="35"/>
      <c r="C37" s="1181" t="s">
        <v>578</v>
      </c>
      <c r="D37" s="1182"/>
      <c r="E37" s="1183"/>
      <c r="F37" s="36">
        <v>0.03</v>
      </c>
      <c r="G37" s="37">
        <v>0.01</v>
      </c>
      <c r="H37" s="37">
        <v>0.02</v>
      </c>
      <c r="I37" s="37">
        <v>0</v>
      </c>
      <c r="J37" s="38">
        <v>0.28000000000000003</v>
      </c>
      <c r="K37" s="22"/>
      <c r="L37" s="22"/>
      <c r="M37" s="22"/>
      <c r="N37" s="22"/>
      <c r="O37" s="22"/>
      <c r="P37" s="22"/>
    </row>
    <row r="38" spans="1:16" ht="39" customHeight="1" x14ac:dyDescent="0.2">
      <c r="A38" s="22"/>
      <c r="B38" s="35"/>
      <c r="C38" s="1181" t="s">
        <v>579</v>
      </c>
      <c r="D38" s="1182"/>
      <c r="E38" s="1183"/>
      <c r="F38" s="36">
        <v>0</v>
      </c>
      <c r="G38" s="37">
        <v>0</v>
      </c>
      <c r="H38" s="37">
        <v>0</v>
      </c>
      <c r="I38" s="37">
        <v>0</v>
      </c>
      <c r="J38" s="38">
        <v>0</v>
      </c>
      <c r="K38" s="22"/>
      <c r="L38" s="22"/>
      <c r="M38" s="22"/>
      <c r="N38" s="22"/>
      <c r="O38" s="22"/>
      <c r="P38" s="22"/>
    </row>
    <row r="39" spans="1:16" ht="39" customHeight="1" x14ac:dyDescent="0.2">
      <c r="A39" s="22"/>
      <c r="B39" s="35"/>
      <c r="C39" s="1181" t="s">
        <v>580</v>
      </c>
      <c r="D39" s="1182"/>
      <c r="E39" s="1183"/>
      <c r="F39" s="36">
        <v>0</v>
      </c>
      <c r="G39" s="37">
        <v>0</v>
      </c>
      <c r="H39" s="37">
        <v>0.28000000000000003</v>
      </c>
      <c r="I39" s="37">
        <v>0.26</v>
      </c>
      <c r="J39" s="38">
        <v>0</v>
      </c>
      <c r="K39" s="22"/>
      <c r="L39" s="22"/>
      <c r="M39" s="22"/>
      <c r="N39" s="22"/>
      <c r="O39" s="22"/>
      <c r="P39" s="22"/>
    </row>
    <row r="40" spans="1:16" ht="39" customHeight="1" x14ac:dyDescent="0.2">
      <c r="A40" s="22"/>
      <c r="B40" s="35"/>
      <c r="C40" s="1181"/>
      <c r="D40" s="1182"/>
      <c r="E40" s="1183"/>
      <c r="F40" s="36"/>
      <c r="G40" s="37"/>
      <c r="H40" s="37"/>
      <c r="I40" s="37"/>
      <c r="J40" s="38"/>
      <c r="K40" s="22"/>
      <c r="L40" s="22"/>
      <c r="M40" s="22"/>
      <c r="N40" s="22"/>
      <c r="O40" s="22"/>
      <c r="P40" s="22"/>
    </row>
    <row r="41" spans="1:16" ht="39" customHeight="1" x14ac:dyDescent="0.2">
      <c r="A41" s="22"/>
      <c r="B41" s="35"/>
      <c r="C41" s="1181"/>
      <c r="D41" s="1182"/>
      <c r="E41" s="1183"/>
      <c r="F41" s="36"/>
      <c r="G41" s="37"/>
      <c r="H41" s="37"/>
      <c r="I41" s="37"/>
      <c r="J41" s="38"/>
      <c r="K41" s="22"/>
      <c r="L41" s="22"/>
      <c r="M41" s="22"/>
      <c r="N41" s="22"/>
      <c r="O41" s="22"/>
      <c r="P41" s="22"/>
    </row>
    <row r="42" spans="1:16" ht="39" customHeight="1" x14ac:dyDescent="0.2">
      <c r="A42" s="22"/>
      <c r="B42" s="39"/>
      <c r="C42" s="1181" t="s">
        <v>581</v>
      </c>
      <c r="D42" s="1182"/>
      <c r="E42" s="1183"/>
      <c r="F42" s="36" t="s">
        <v>528</v>
      </c>
      <c r="G42" s="37" t="s">
        <v>528</v>
      </c>
      <c r="H42" s="37" t="s">
        <v>528</v>
      </c>
      <c r="I42" s="37" t="s">
        <v>528</v>
      </c>
      <c r="J42" s="38" t="s">
        <v>528</v>
      </c>
      <c r="K42" s="22"/>
      <c r="L42" s="22"/>
      <c r="M42" s="22"/>
      <c r="N42" s="22"/>
      <c r="O42" s="22"/>
      <c r="P42" s="22"/>
    </row>
    <row r="43" spans="1:16" ht="39" customHeight="1" thickBot="1" x14ac:dyDescent="0.25">
      <c r="A43" s="22"/>
      <c r="B43" s="40"/>
      <c r="C43" s="1184" t="s">
        <v>582</v>
      </c>
      <c r="D43" s="1185"/>
      <c r="E43" s="1186"/>
      <c r="F43" s="41">
        <v>0</v>
      </c>
      <c r="G43" s="42">
        <v>0</v>
      </c>
      <c r="H43" s="42">
        <v>0</v>
      </c>
      <c r="I43" s="42">
        <v>0</v>
      </c>
      <c r="J43" s="43" t="s">
        <v>528</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nX0UM3WOc4fHjXzvC3LjW5KQ0i+RVzG16qZAcjJ18R85qfhfOG8m6p7coVvhbGvS7Dh0iYV1oqVu01aUr8HTRg==" saltValue="eGMUiZ1G386l7+IS7LTAA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568</v>
      </c>
      <c r="L44" s="56" t="s">
        <v>569</v>
      </c>
      <c r="M44" s="56" t="s">
        <v>570</v>
      </c>
      <c r="N44" s="56" t="s">
        <v>571</v>
      </c>
      <c r="O44" s="57" t="s">
        <v>572</v>
      </c>
      <c r="P44" s="48"/>
      <c r="Q44" s="48"/>
      <c r="R44" s="48"/>
      <c r="S44" s="48"/>
      <c r="T44" s="48"/>
      <c r="U44" s="48"/>
    </row>
    <row r="45" spans="1:21" ht="30.75" customHeight="1" x14ac:dyDescent="0.2">
      <c r="A45" s="48"/>
      <c r="B45" s="1189" t="s">
        <v>11</v>
      </c>
      <c r="C45" s="1190"/>
      <c r="D45" s="58"/>
      <c r="E45" s="1195" t="s">
        <v>12</v>
      </c>
      <c r="F45" s="1195"/>
      <c r="G45" s="1195"/>
      <c r="H45" s="1195"/>
      <c r="I45" s="1195"/>
      <c r="J45" s="1196"/>
      <c r="K45" s="59">
        <v>608</v>
      </c>
      <c r="L45" s="60">
        <v>603</v>
      </c>
      <c r="M45" s="60">
        <v>670</v>
      </c>
      <c r="N45" s="60">
        <v>722</v>
      </c>
      <c r="O45" s="61">
        <v>755</v>
      </c>
      <c r="P45" s="48"/>
      <c r="Q45" s="48"/>
      <c r="R45" s="48"/>
      <c r="S45" s="48"/>
      <c r="T45" s="48"/>
      <c r="U45" s="48"/>
    </row>
    <row r="46" spans="1:21" ht="30.75" customHeight="1" x14ac:dyDescent="0.2">
      <c r="A46" s="48"/>
      <c r="B46" s="1191"/>
      <c r="C46" s="1192"/>
      <c r="D46" s="62"/>
      <c r="E46" s="1197" t="s">
        <v>13</v>
      </c>
      <c r="F46" s="1197"/>
      <c r="G46" s="1197"/>
      <c r="H46" s="1197"/>
      <c r="I46" s="1197"/>
      <c r="J46" s="1198"/>
      <c r="K46" s="63" t="s">
        <v>528</v>
      </c>
      <c r="L46" s="64" t="s">
        <v>528</v>
      </c>
      <c r="M46" s="64" t="s">
        <v>528</v>
      </c>
      <c r="N46" s="64" t="s">
        <v>528</v>
      </c>
      <c r="O46" s="65" t="s">
        <v>528</v>
      </c>
      <c r="P46" s="48"/>
      <c r="Q46" s="48"/>
      <c r="R46" s="48"/>
      <c r="S46" s="48"/>
      <c r="T46" s="48"/>
      <c r="U46" s="48"/>
    </row>
    <row r="47" spans="1:21" ht="30.75" customHeight="1" x14ac:dyDescent="0.2">
      <c r="A47" s="48"/>
      <c r="B47" s="1191"/>
      <c r="C47" s="1192"/>
      <c r="D47" s="62"/>
      <c r="E47" s="1197" t="s">
        <v>14</v>
      </c>
      <c r="F47" s="1197"/>
      <c r="G47" s="1197"/>
      <c r="H47" s="1197"/>
      <c r="I47" s="1197"/>
      <c r="J47" s="1198"/>
      <c r="K47" s="63" t="s">
        <v>528</v>
      </c>
      <c r="L47" s="64" t="s">
        <v>528</v>
      </c>
      <c r="M47" s="64" t="s">
        <v>528</v>
      </c>
      <c r="N47" s="64" t="s">
        <v>528</v>
      </c>
      <c r="O47" s="65" t="s">
        <v>528</v>
      </c>
      <c r="P47" s="48"/>
      <c r="Q47" s="48"/>
      <c r="R47" s="48"/>
      <c r="S47" s="48"/>
      <c r="T47" s="48"/>
      <c r="U47" s="48"/>
    </row>
    <row r="48" spans="1:21" ht="30.75" customHeight="1" x14ac:dyDescent="0.2">
      <c r="A48" s="48"/>
      <c r="B48" s="1191"/>
      <c r="C48" s="1192"/>
      <c r="D48" s="62"/>
      <c r="E48" s="1197" t="s">
        <v>15</v>
      </c>
      <c r="F48" s="1197"/>
      <c r="G48" s="1197"/>
      <c r="H48" s="1197"/>
      <c r="I48" s="1197"/>
      <c r="J48" s="1198"/>
      <c r="K48" s="63">
        <v>58</v>
      </c>
      <c r="L48" s="64">
        <v>55</v>
      </c>
      <c r="M48" s="64">
        <v>52</v>
      </c>
      <c r="N48" s="64">
        <v>47</v>
      </c>
      <c r="O48" s="65">
        <v>45</v>
      </c>
      <c r="P48" s="48"/>
      <c r="Q48" s="48"/>
      <c r="R48" s="48"/>
      <c r="S48" s="48"/>
      <c r="T48" s="48"/>
      <c r="U48" s="48"/>
    </row>
    <row r="49" spans="1:21" ht="30.75" customHeight="1" x14ac:dyDescent="0.2">
      <c r="A49" s="48"/>
      <c r="B49" s="1191"/>
      <c r="C49" s="1192"/>
      <c r="D49" s="62"/>
      <c r="E49" s="1197" t="s">
        <v>16</v>
      </c>
      <c r="F49" s="1197"/>
      <c r="G49" s="1197"/>
      <c r="H49" s="1197"/>
      <c r="I49" s="1197"/>
      <c r="J49" s="1198"/>
      <c r="K49" s="63">
        <v>64</v>
      </c>
      <c r="L49" s="64">
        <v>82</v>
      </c>
      <c r="M49" s="64">
        <v>98</v>
      </c>
      <c r="N49" s="64">
        <v>103</v>
      </c>
      <c r="O49" s="65">
        <v>93</v>
      </c>
      <c r="P49" s="48"/>
      <c r="Q49" s="48"/>
      <c r="R49" s="48"/>
      <c r="S49" s="48"/>
      <c r="T49" s="48"/>
      <c r="U49" s="48"/>
    </row>
    <row r="50" spans="1:21" ht="30.75" customHeight="1" x14ac:dyDescent="0.2">
      <c r="A50" s="48"/>
      <c r="B50" s="1191"/>
      <c r="C50" s="1192"/>
      <c r="D50" s="62"/>
      <c r="E50" s="1197" t="s">
        <v>17</v>
      </c>
      <c r="F50" s="1197"/>
      <c r="G50" s="1197"/>
      <c r="H50" s="1197"/>
      <c r="I50" s="1197"/>
      <c r="J50" s="1198"/>
      <c r="K50" s="63">
        <v>0</v>
      </c>
      <c r="L50" s="64">
        <v>0</v>
      </c>
      <c r="M50" s="64">
        <v>0</v>
      </c>
      <c r="N50" s="64">
        <v>7</v>
      </c>
      <c r="O50" s="65">
        <v>7</v>
      </c>
      <c r="P50" s="48"/>
      <c r="Q50" s="48"/>
      <c r="R50" s="48"/>
      <c r="S50" s="48"/>
      <c r="T50" s="48"/>
      <c r="U50" s="48"/>
    </row>
    <row r="51" spans="1:21" ht="30.75" customHeight="1" x14ac:dyDescent="0.2">
      <c r="A51" s="48"/>
      <c r="B51" s="1193"/>
      <c r="C51" s="1194"/>
      <c r="D51" s="66"/>
      <c r="E51" s="1197" t="s">
        <v>18</v>
      </c>
      <c r="F51" s="1197"/>
      <c r="G51" s="1197"/>
      <c r="H51" s="1197"/>
      <c r="I51" s="1197"/>
      <c r="J51" s="1198"/>
      <c r="K51" s="63" t="s">
        <v>528</v>
      </c>
      <c r="L51" s="64">
        <v>0</v>
      </c>
      <c r="M51" s="64">
        <v>0</v>
      </c>
      <c r="N51" s="64" t="s">
        <v>528</v>
      </c>
      <c r="O51" s="65" t="s">
        <v>528</v>
      </c>
      <c r="P51" s="48"/>
      <c r="Q51" s="48"/>
      <c r="R51" s="48"/>
      <c r="S51" s="48"/>
      <c r="T51" s="48"/>
      <c r="U51" s="48"/>
    </row>
    <row r="52" spans="1:21" ht="30.75" customHeight="1" x14ac:dyDescent="0.2">
      <c r="A52" s="48"/>
      <c r="B52" s="1199" t="s">
        <v>19</v>
      </c>
      <c r="C52" s="1200"/>
      <c r="D52" s="66"/>
      <c r="E52" s="1197" t="s">
        <v>20</v>
      </c>
      <c r="F52" s="1197"/>
      <c r="G52" s="1197"/>
      <c r="H52" s="1197"/>
      <c r="I52" s="1197"/>
      <c r="J52" s="1198"/>
      <c r="K52" s="63">
        <v>496</v>
      </c>
      <c r="L52" s="64">
        <v>486</v>
      </c>
      <c r="M52" s="64">
        <v>522</v>
      </c>
      <c r="N52" s="64">
        <v>557</v>
      </c>
      <c r="O52" s="65">
        <v>593</v>
      </c>
      <c r="P52" s="48"/>
      <c r="Q52" s="48"/>
      <c r="R52" s="48"/>
      <c r="S52" s="48"/>
      <c r="T52" s="48"/>
      <c r="U52" s="48"/>
    </row>
    <row r="53" spans="1:21" ht="30.75" customHeight="1" thickBot="1" x14ac:dyDescent="0.25">
      <c r="A53" s="48"/>
      <c r="B53" s="1201" t="s">
        <v>21</v>
      </c>
      <c r="C53" s="1202"/>
      <c r="D53" s="67"/>
      <c r="E53" s="1203" t="s">
        <v>22</v>
      </c>
      <c r="F53" s="1203"/>
      <c r="G53" s="1203"/>
      <c r="H53" s="1203"/>
      <c r="I53" s="1203"/>
      <c r="J53" s="1204"/>
      <c r="K53" s="68">
        <v>234</v>
      </c>
      <c r="L53" s="69">
        <v>254</v>
      </c>
      <c r="M53" s="69">
        <v>298</v>
      </c>
      <c r="N53" s="69">
        <v>322</v>
      </c>
      <c r="O53" s="70">
        <v>307</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25</v>
      </c>
      <c r="C56" s="73"/>
      <c r="D56" s="73"/>
      <c r="E56" s="73"/>
      <c r="F56" s="73"/>
      <c r="G56" s="73"/>
      <c r="H56" s="73"/>
      <c r="I56" s="73"/>
      <c r="J56" s="73"/>
      <c r="K56" s="74"/>
      <c r="L56" s="74"/>
      <c r="M56" s="74"/>
      <c r="N56" s="74"/>
      <c r="O56" s="75" t="s">
        <v>583</v>
      </c>
      <c r="P56" s="48"/>
      <c r="Q56" s="48"/>
      <c r="R56" s="48"/>
      <c r="S56" s="48"/>
      <c r="T56" s="48"/>
      <c r="U56" s="48"/>
    </row>
    <row r="57" spans="1:21" ht="31.5" customHeight="1" thickBot="1" x14ac:dyDescent="0.25">
      <c r="A57" s="48"/>
      <c r="B57" s="76"/>
      <c r="C57" s="77"/>
      <c r="D57" s="77"/>
      <c r="E57" s="78"/>
      <c r="F57" s="78"/>
      <c r="G57" s="78"/>
      <c r="H57" s="78"/>
      <c r="I57" s="78"/>
      <c r="J57" s="79" t="s">
        <v>2</v>
      </c>
      <c r="K57" s="80" t="s">
        <v>584</v>
      </c>
      <c r="L57" s="81" t="s">
        <v>585</v>
      </c>
      <c r="M57" s="81" t="s">
        <v>586</v>
      </c>
      <c r="N57" s="81" t="s">
        <v>587</v>
      </c>
      <c r="O57" s="82" t="s">
        <v>588</v>
      </c>
      <c r="P57" s="48"/>
      <c r="Q57" s="48"/>
      <c r="R57" s="48"/>
      <c r="S57" s="48"/>
      <c r="T57" s="48"/>
      <c r="U57" s="48"/>
    </row>
    <row r="58" spans="1:21" ht="31.5" customHeight="1" x14ac:dyDescent="0.2">
      <c r="B58" s="1205" t="s">
        <v>26</v>
      </c>
      <c r="C58" s="1206"/>
      <c r="D58" s="1211" t="s">
        <v>27</v>
      </c>
      <c r="E58" s="1212"/>
      <c r="F58" s="1212"/>
      <c r="G58" s="1212"/>
      <c r="H58" s="1212"/>
      <c r="I58" s="1212"/>
      <c r="J58" s="1213"/>
      <c r="K58" s="83">
        <v>0</v>
      </c>
      <c r="L58" s="84">
        <v>0</v>
      </c>
      <c r="M58" s="84">
        <v>0</v>
      </c>
      <c r="N58" s="84">
        <v>0</v>
      </c>
      <c r="O58" s="85">
        <v>0</v>
      </c>
    </row>
    <row r="59" spans="1:21" ht="31.5" customHeight="1" x14ac:dyDescent="0.2">
      <c r="B59" s="1207"/>
      <c r="C59" s="1208"/>
      <c r="D59" s="1214" t="s">
        <v>28</v>
      </c>
      <c r="E59" s="1215"/>
      <c r="F59" s="1215"/>
      <c r="G59" s="1215"/>
      <c r="H59" s="1215"/>
      <c r="I59" s="1215"/>
      <c r="J59" s="1216"/>
      <c r="K59" s="86">
        <v>0</v>
      </c>
      <c r="L59" s="87">
        <v>0</v>
      </c>
      <c r="M59" s="87">
        <v>0</v>
      </c>
      <c r="N59" s="87">
        <v>0</v>
      </c>
      <c r="O59" s="88">
        <v>0</v>
      </c>
    </row>
    <row r="60" spans="1:21" ht="31.5" customHeight="1" thickBot="1" x14ac:dyDescent="0.25">
      <c r="B60" s="1209"/>
      <c r="C60" s="1210"/>
      <c r="D60" s="1217" t="s">
        <v>29</v>
      </c>
      <c r="E60" s="1218"/>
      <c r="F60" s="1218"/>
      <c r="G60" s="1218"/>
      <c r="H60" s="1218"/>
      <c r="I60" s="1218"/>
      <c r="J60" s="1219"/>
      <c r="K60" s="89">
        <v>0</v>
      </c>
      <c r="L60" s="90">
        <v>0</v>
      </c>
      <c r="M60" s="90">
        <v>0</v>
      </c>
      <c r="N60" s="90">
        <v>0</v>
      </c>
      <c r="O60" s="91">
        <v>0</v>
      </c>
    </row>
    <row r="61" spans="1:21" ht="24" customHeight="1" x14ac:dyDescent="0.2">
      <c r="B61" s="92"/>
      <c r="C61" s="92"/>
      <c r="D61" s="93" t="s">
        <v>30</v>
      </c>
      <c r="E61" s="94"/>
      <c r="F61" s="94"/>
      <c r="G61" s="94"/>
      <c r="H61" s="94"/>
      <c r="I61" s="94"/>
      <c r="J61" s="94"/>
      <c r="K61" s="94"/>
      <c r="L61" s="94"/>
      <c r="M61" s="94"/>
      <c r="N61" s="94"/>
      <c r="O61" s="94"/>
    </row>
    <row r="62" spans="1:21" ht="24" customHeight="1" x14ac:dyDescent="0.2">
      <c r="B62" s="95"/>
      <c r="C62" s="95"/>
      <c r="D62" s="93" t="s">
        <v>31</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WGjAZ8WlTJXHliVIIK1Xcv6CNFzXyjrcVX9kitHmuLFoGVv76tCyu7MTbvi109fZPQ/NLdY8bUJlIcKM7eUJsw==" saltValue="4Lm88Pdty6Q+xMVYg2Td0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9</v>
      </c>
    </row>
    <row r="40" spans="2:13" ht="27.75" customHeight="1" thickBot="1" x14ac:dyDescent="0.25">
      <c r="B40" s="98" t="s">
        <v>10</v>
      </c>
      <c r="C40" s="99"/>
      <c r="D40" s="99"/>
      <c r="E40" s="100"/>
      <c r="F40" s="100"/>
      <c r="G40" s="100"/>
      <c r="H40" s="101" t="s">
        <v>2</v>
      </c>
      <c r="I40" s="102" t="s">
        <v>568</v>
      </c>
      <c r="J40" s="103" t="s">
        <v>569</v>
      </c>
      <c r="K40" s="103" t="s">
        <v>570</v>
      </c>
      <c r="L40" s="103" t="s">
        <v>571</v>
      </c>
      <c r="M40" s="104" t="s">
        <v>572</v>
      </c>
    </row>
    <row r="41" spans="2:13" ht="27.75" customHeight="1" x14ac:dyDescent="0.2">
      <c r="B41" s="1220" t="s">
        <v>32</v>
      </c>
      <c r="C41" s="1221"/>
      <c r="D41" s="105"/>
      <c r="E41" s="1226" t="s">
        <v>33</v>
      </c>
      <c r="F41" s="1226"/>
      <c r="G41" s="1226"/>
      <c r="H41" s="1227"/>
      <c r="I41" s="355">
        <v>6875</v>
      </c>
      <c r="J41" s="356">
        <v>6973</v>
      </c>
      <c r="K41" s="356">
        <v>6565</v>
      </c>
      <c r="L41" s="356">
        <v>6129</v>
      </c>
      <c r="M41" s="357">
        <v>5534</v>
      </c>
    </row>
    <row r="42" spans="2:13" ht="27.75" customHeight="1" x14ac:dyDescent="0.2">
      <c r="B42" s="1222"/>
      <c r="C42" s="1223"/>
      <c r="D42" s="106"/>
      <c r="E42" s="1228" t="s">
        <v>34</v>
      </c>
      <c r="F42" s="1228"/>
      <c r="G42" s="1228"/>
      <c r="H42" s="1229"/>
      <c r="I42" s="358" t="s">
        <v>528</v>
      </c>
      <c r="J42" s="359" t="s">
        <v>528</v>
      </c>
      <c r="K42" s="359" t="s">
        <v>528</v>
      </c>
      <c r="L42" s="359" t="s">
        <v>528</v>
      </c>
      <c r="M42" s="360" t="s">
        <v>528</v>
      </c>
    </row>
    <row r="43" spans="2:13" ht="27.75" customHeight="1" x14ac:dyDescent="0.2">
      <c r="B43" s="1222"/>
      <c r="C43" s="1223"/>
      <c r="D43" s="106"/>
      <c r="E43" s="1228" t="s">
        <v>35</v>
      </c>
      <c r="F43" s="1228"/>
      <c r="G43" s="1228"/>
      <c r="H43" s="1229"/>
      <c r="I43" s="358">
        <v>361</v>
      </c>
      <c r="J43" s="359">
        <v>305</v>
      </c>
      <c r="K43" s="359">
        <v>270</v>
      </c>
      <c r="L43" s="359">
        <v>244</v>
      </c>
      <c r="M43" s="360">
        <v>214</v>
      </c>
    </row>
    <row r="44" spans="2:13" ht="27.75" customHeight="1" x14ac:dyDescent="0.2">
      <c r="B44" s="1222"/>
      <c r="C44" s="1223"/>
      <c r="D44" s="106"/>
      <c r="E44" s="1228" t="s">
        <v>36</v>
      </c>
      <c r="F44" s="1228"/>
      <c r="G44" s="1228"/>
      <c r="H44" s="1229"/>
      <c r="I44" s="358">
        <v>1467</v>
      </c>
      <c r="J44" s="359">
        <v>1456</v>
      </c>
      <c r="K44" s="359">
        <v>1508</v>
      </c>
      <c r="L44" s="359">
        <v>1448</v>
      </c>
      <c r="M44" s="360">
        <v>1347</v>
      </c>
    </row>
    <row r="45" spans="2:13" ht="27.75" customHeight="1" x14ac:dyDescent="0.2">
      <c r="B45" s="1222"/>
      <c r="C45" s="1223"/>
      <c r="D45" s="106"/>
      <c r="E45" s="1228" t="s">
        <v>37</v>
      </c>
      <c r="F45" s="1228"/>
      <c r="G45" s="1228"/>
      <c r="H45" s="1229"/>
      <c r="I45" s="358">
        <v>742</v>
      </c>
      <c r="J45" s="359">
        <v>727</v>
      </c>
      <c r="K45" s="359">
        <v>684</v>
      </c>
      <c r="L45" s="359">
        <v>661</v>
      </c>
      <c r="M45" s="360">
        <v>671</v>
      </c>
    </row>
    <row r="46" spans="2:13" ht="27.75" customHeight="1" x14ac:dyDescent="0.2">
      <c r="B46" s="1222"/>
      <c r="C46" s="1223"/>
      <c r="D46" s="107"/>
      <c r="E46" s="1228" t="s">
        <v>38</v>
      </c>
      <c r="F46" s="1228"/>
      <c r="G46" s="1228"/>
      <c r="H46" s="1229"/>
      <c r="I46" s="358" t="s">
        <v>528</v>
      </c>
      <c r="J46" s="359" t="s">
        <v>528</v>
      </c>
      <c r="K46" s="359" t="s">
        <v>528</v>
      </c>
      <c r="L46" s="359" t="s">
        <v>528</v>
      </c>
      <c r="M46" s="360" t="s">
        <v>528</v>
      </c>
    </row>
    <row r="47" spans="2:13" ht="27.75" customHeight="1" x14ac:dyDescent="0.2">
      <c r="B47" s="1222"/>
      <c r="C47" s="1223"/>
      <c r="D47" s="108"/>
      <c r="E47" s="1230" t="s">
        <v>39</v>
      </c>
      <c r="F47" s="1231"/>
      <c r="G47" s="1231"/>
      <c r="H47" s="1232"/>
      <c r="I47" s="358" t="s">
        <v>528</v>
      </c>
      <c r="J47" s="359" t="s">
        <v>528</v>
      </c>
      <c r="K47" s="359" t="s">
        <v>528</v>
      </c>
      <c r="L47" s="359" t="s">
        <v>528</v>
      </c>
      <c r="M47" s="360" t="s">
        <v>528</v>
      </c>
    </row>
    <row r="48" spans="2:13" ht="27.75" customHeight="1" x14ac:dyDescent="0.2">
      <c r="B48" s="1222"/>
      <c r="C48" s="1223"/>
      <c r="D48" s="106"/>
      <c r="E48" s="1228" t="s">
        <v>40</v>
      </c>
      <c r="F48" s="1228"/>
      <c r="G48" s="1228"/>
      <c r="H48" s="1229"/>
      <c r="I48" s="358" t="s">
        <v>528</v>
      </c>
      <c r="J48" s="359" t="s">
        <v>528</v>
      </c>
      <c r="K48" s="359" t="s">
        <v>528</v>
      </c>
      <c r="L48" s="359" t="s">
        <v>528</v>
      </c>
      <c r="M48" s="360" t="s">
        <v>528</v>
      </c>
    </row>
    <row r="49" spans="2:13" ht="27.75" customHeight="1" x14ac:dyDescent="0.2">
      <c r="B49" s="1224"/>
      <c r="C49" s="1225"/>
      <c r="D49" s="106"/>
      <c r="E49" s="1228" t="s">
        <v>41</v>
      </c>
      <c r="F49" s="1228"/>
      <c r="G49" s="1228"/>
      <c r="H49" s="1229"/>
      <c r="I49" s="358" t="s">
        <v>528</v>
      </c>
      <c r="J49" s="359" t="s">
        <v>528</v>
      </c>
      <c r="K49" s="359" t="s">
        <v>528</v>
      </c>
      <c r="L49" s="359" t="s">
        <v>528</v>
      </c>
      <c r="M49" s="360" t="s">
        <v>528</v>
      </c>
    </row>
    <row r="50" spans="2:13" ht="27.75" customHeight="1" x14ac:dyDescent="0.2">
      <c r="B50" s="1233" t="s">
        <v>42</v>
      </c>
      <c r="C50" s="1234"/>
      <c r="D50" s="109"/>
      <c r="E50" s="1228" t="s">
        <v>43</v>
      </c>
      <c r="F50" s="1228"/>
      <c r="G50" s="1228"/>
      <c r="H50" s="1229"/>
      <c r="I50" s="358">
        <v>1672</v>
      </c>
      <c r="J50" s="359">
        <v>1826</v>
      </c>
      <c r="K50" s="359">
        <v>1993</v>
      </c>
      <c r="L50" s="359">
        <v>2325</v>
      </c>
      <c r="M50" s="360">
        <v>2442</v>
      </c>
    </row>
    <row r="51" spans="2:13" ht="27.75" customHeight="1" x14ac:dyDescent="0.2">
      <c r="B51" s="1222"/>
      <c r="C51" s="1223"/>
      <c r="D51" s="106"/>
      <c r="E51" s="1228" t="s">
        <v>44</v>
      </c>
      <c r="F51" s="1228"/>
      <c r="G51" s="1228"/>
      <c r="H51" s="1229"/>
      <c r="I51" s="358">
        <v>46</v>
      </c>
      <c r="J51" s="359">
        <v>43</v>
      </c>
      <c r="K51" s="359">
        <v>13</v>
      </c>
      <c r="L51" s="359">
        <v>16</v>
      </c>
      <c r="M51" s="360">
        <v>14</v>
      </c>
    </row>
    <row r="52" spans="2:13" ht="27.75" customHeight="1" x14ac:dyDescent="0.2">
      <c r="B52" s="1224"/>
      <c r="C52" s="1225"/>
      <c r="D52" s="106"/>
      <c r="E52" s="1228" t="s">
        <v>45</v>
      </c>
      <c r="F52" s="1228"/>
      <c r="G52" s="1228"/>
      <c r="H52" s="1229"/>
      <c r="I52" s="358">
        <v>5225</v>
      </c>
      <c r="J52" s="359">
        <v>5255</v>
      </c>
      <c r="K52" s="359">
        <v>4953</v>
      </c>
      <c r="L52" s="359">
        <v>4632</v>
      </c>
      <c r="M52" s="360">
        <v>4231</v>
      </c>
    </row>
    <row r="53" spans="2:13" ht="27.75" customHeight="1" thickBot="1" x14ac:dyDescent="0.25">
      <c r="B53" s="1235" t="s">
        <v>46</v>
      </c>
      <c r="C53" s="1236"/>
      <c r="D53" s="110"/>
      <c r="E53" s="1237" t="s">
        <v>47</v>
      </c>
      <c r="F53" s="1237"/>
      <c r="G53" s="1237"/>
      <c r="H53" s="1238"/>
      <c r="I53" s="361">
        <v>2502</v>
      </c>
      <c r="J53" s="362">
        <v>2337</v>
      </c>
      <c r="K53" s="362">
        <v>2069</v>
      </c>
      <c r="L53" s="362">
        <v>1509</v>
      </c>
      <c r="M53" s="363">
        <v>1079</v>
      </c>
    </row>
    <row r="54" spans="2:13" ht="27.75" customHeight="1" x14ac:dyDescent="0.2">
      <c r="B54" s="111" t="s">
        <v>48</v>
      </c>
      <c r="C54" s="112"/>
      <c r="D54" s="112"/>
      <c r="E54" s="113"/>
      <c r="F54" s="113"/>
      <c r="G54" s="113"/>
      <c r="H54" s="113"/>
      <c r="I54" s="114"/>
      <c r="J54" s="114"/>
      <c r="K54" s="114"/>
      <c r="L54" s="114"/>
      <c r="M54" s="114"/>
    </row>
    <row r="55" spans="2:13" ht="13.2" x14ac:dyDescent="0.2"/>
  </sheetData>
  <sheetProtection algorithmName="SHA-512" hashValue="606XD6OTz6yvAatZTPsFlRbQQU3qSFgfF8HEbP/+Sl/HzHQqOrvavubDJu88KG6iStgnRjKzsaQ4HVF/6orgLg==" saltValue="8/aImdz1cR9DvFrAuB/5X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70"/>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49</v>
      </c>
    </row>
    <row r="54" spans="2:8" ht="29.25" customHeight="1" thickBot="1" x14ac:dyDescent="0.3">
      <c r="B54" s="116" t="s">
        <v>1</v>
      </c>
      <c r="C54" s="117"/>
      <c r="D54" s="117"/>
      <c r="E54" s="118" t="s">
        <v>2</v>
      </c>
      <c r="F54" s="119" t="s">
        <v>570</v>
      </c>
      <c r="G54" s="119" t="s">
        <v>571</v>
      </c>
      <c r="H54" s="120" t="s">
        <v>572</v>
      </c>
    </row>
    <row r="55" spans="2:8" ht="52.5" customHeight="1" x14ac:dyDescent="0.2">
      <c r="B55" s="121"/>
      <c r="C55" s="1247" t="s">
        <v>50</v>
      </c>
      <c r="D55" s="1247"/>
      <c r="E55" s="1248"/>
      <c r="F55" s="122">
        <v>625</v>
      </c>
      <c r="G55" s="122">
        <v>685</v>
      </c>
      <c r="H55" s="123">
        <v>740</v>
      </c>
    </row>
    <row r="56" spans="2:8" ht="52.5" customHeight="1" x14ac:dyDescent="0.2">
      <c r="B56" s="124"/>
      <c r="C56" s="1249" t="s">
        <v>51</v>
      </c>
      <c r="D56" s="1249"/>
      <c r="E56" s="1250"/>
      <c r="F56" s="125">
        <v>51</v>
      </c>
      <c r="G56" s="125">
        <v>101</v>
      </c>
      <c r="H56" s="126">
        <v>151</v>
      </c>
    </row>
    <row r="57" spans="2:8" ht="53.25" customHeight="1" x14ac:dyDescent="0.2">
      <c r="B57" s="124"/>
      <c r="C57" s="1251" t="s">
        <v>52</v>
      </c>
      <c r="D57" s="1251"/>
      <c r="E57" s="1252"/>
      <c r="F57" s="127">
        <v>927</v>
      </c>
      <c r="G57" s="127">
        <v>1141</v>
      </c>
      <c r="H57" s="128">
        <v>1134</v>
      </c>
    </row>
    <row r="58" spans="2:8" ht="45.75" customHeight="1" x14ac:dyDescent="0.2">
      <c r="B58" s="129"/>
      <c r="C58" s="1239" t="s">
        <v>604</v>
      </c>
      <c r="D58" s="1240"/>
      <c r="E58" s="1241"/>
      <c r="F58" s="130">
        <v>596</v>
      </c>
      <c r="G58" s="130">
        <v>728</v>
      </c>
      <c r="H58" s="131">
        <v>677</v>
      </c>
    </row>
    <row r="59" spans="2:8" ht="45.75" customHeight="1" x14ac:dyDescent="0.2">
      <c r="B59" s="129"/>
      <c r="C59" s="1239" t="s">
        <v>605</v>
      </c>
      <c r="D59" s="1240"/>
      <c r="E59" s="1241"/>
      <c r="F59" s="130">
        <v>153</v>
      </c>
      <c r="G59" s="130">
        <v>163</v>
      </c>
      <c r="H59" s="131">
        <v>213</v>
      </c>
    </row>
    <row r="60" spans="2:8" ht="45.75" customHeight="1" x14ac:dyDescent="0.2">
      <c r="B60" s="129"/>
      <c r="C60" s="1239" t="s">
        <v>606</v>
      </c>
      <c r="D60" s="1240"/>
      <c r="E60" s="1241"/>
      <c r="F60" s="130">
        <v>94</v>
      </c>
      <c r="G60" s="130">
        <v>174</v>
      </c>
      <c r="H60" s="131">
        <v>177</v>
      </c>
    </row>
    <row r="61" spans="2:8" ht="45.75" customHeight="1" x14ac:dyDescent="0.2">
      <c r="B61" s="129"/>
      <c r="C61" s="1239" t="s">
        <v>607</v>
      </c>
      <c r="D61" s="1240"/>
      <c r="E61" s="1241"/>
      <c r="F61" s="130">
        <v>27</v>
      </c>
      <c r="G61" s="130">
        <v>27</v>
      </c>
      <c r="H61" s="131">
        <v>27</v>
      </c>
    </row>
    <row r="62" spans="2:8" ht="45.75" customHeight="1" thickBot="1" x14ac:dyDescent="0.25">
      <c r="B62" s="132"/>
      <c r="C62" s="1242" t="s">
        <v>608</v>
      </c>
      <c r="D62" s="1243"/>
      <c r="E62" s="1244"/>
      <c r="F62" s="133">
        <v>24</v>
      </c>
      <c r="G62" s="133">
        <v>18</v>
      </c>
      <c r="H62" s="134">
        <v>13</v>
      </c>
    </row>
    <row r="63" spans="2:8" ht="52.5" customHeight="1" thickBot="1" x14ac:dyDescent="0.25">
      <c r="B63" s="135"/>
      <c r="C63" s="1245" t="s">
        <v>53</v>
      </c>
      <c r="D63" s="1245"/>
      <c r="E63" s="1246"/>
      <c r="F63" s="136">
        <v>1602</v>
      </c>
      <c r="G63" s="136">
        <v>1927</v>
      </c>
      <c r="H63" s="137">
        <v>2025</v>
      </c>
    </row>
    <row r="64" spans="2:8" ht="13.2" x14ac:dyDescent="0.2"/>
    <row r="65" ht="13.5" hidden="1" customHeight="1" x14ac:dyDescent="0.2"/>
    <row r="66" ht="13.5" hidden="1" customHeight="1" x14ac:dyDescent="0.2"/>
    <row r="67" ht="13.5" hidden="1" customHeight="1" x14ac:dyDescent="0.2"/>
    <row r="68" ht="13.5" hidden="1" customHeight="1" x14ac:dyDescent="0.2"/>
    <row r="69" ht="13.5" hidden="1" customHeight="1" x14ac:dyDescent="0.2"/>
    <row r="70" ht="13.5" hidden="1" customHeight="1" x14ac:dyDescent="0.2"/>
  </sheetData>
  <sheetProtection algorithmName="SHA-512" hashValue="9FzRKP7xw7D3NeqOpQlsODzYJ5Nb3Cn5Y/Q9+tnVA3zZkPXh5FVwtdTRCH9Fp6pMd0HDkPgelv8LKhvn+fTMUQ==" saltValue="UjBUY8Fk4rbYF6p05mDxz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E85"/>
  <sheetViews>
    <sheetView zoomScale="80" zoomScaleNormal="80"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610</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611</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61" t="s">
        <v>612</v>
      </c>
      <c r="AO43" s="1262"/>
      <c r="AP43" s="1262"/>
      <c r="AQ43" s="1262"/>
      <c r="AR43" s="1262"/>
      <c r="AS43" s="1262"/>
      <c r="AT43" s="1262"/>
      <c r="AU43" s="1262"/>
      <c r="AV43" s="1262"/>
      <c r="AW43" s="1262"/>
      <c r="AX43" s="1262"/>
      <c r="AY43" s="1262"/>
      <c r="AZ43" s="1262"/>
      <c r="BA43" s="1262"/>
      <c r="BB43" s="1262"/>
      <c r="BC43" s="1262"/>
      <c r="BD43" s="1262"/>
      <c r="BE43" s="1262"/>
      <c r="BF43" s="1262"/>
      <c r="BG43" s="1262"/>
      <c r="BH43" s="1262"/>
      <c r="BI43" s="1262"/>
      <c r="BJ43" s="1262"/>
      <c r="BK43" s="1262"/>
      <c r="BL43" s="1262"/>
      <c r="BM43" s="1262"/>
      <c r="BN43" s="1262"/>
      <c r="BO43" s="1262"/>
      <c r="BP43" s="1262"/>
      <c r="BQ43" s="1262"/>
      <c r="BR43" s="1262"/>
      <c r="BS43" s="1262"/>
      <c r="BT43" s="1262"/>
      <c r="BU43" s="1262"/>
      <c r="BV43" s="1262"/>
      <c r="BW43" s="1262"/>
      <c r="BX43" s="1262"/>
      <c r="BY43" s="1262"/>
      <c r="BZ43" s="1262"/>
      <c r="CA43" s="1262"/>
      <c r="CB43" s="1262"/>
      <c r="CC43" s="1262"/>
      <c r="CD43" s="1262"/>
      <c r="CE43" s="1262"/>
      <c r="CF43" s="1262"/>
      <c r="CG43" s="1262"/>
      <c r="CH43" s="1262"/>
      <c r="CI43" s="1262"/>
      <c r="CJ43" s="1262"/>
      <c r="CK43" s="1262"/>
      <c r="CL43" s="1262"/>
      <c r="CM43" s="1262"/>
      <c r="CN43" s="1262"/>
      <c r="CO43" s="1262"/>
      <c r="CP43" s="1262"/>
      <c r="CQ43" s="1262"/>
      <c r="CR43" s="1262"/>
      <c r="CS43" s="1262"/>
      <c r="CT43" s="1262"/>
      <c r="CU43" s="1262"/>
      <c r="CV43" s="1262"/>
      <c r="CW43" s="1262"/>
      <c r="CX43" s="1262"/>
      <c r="CY43" s="1262"/>
      <c r="CZ43" s="1262"/>
      <c r="DA43" s="1262"/>
      <c r="DB43" s="1262"/>
      <c r="DC43" s="1263"/>
    </row>
    <row r="44" spans="2:109" ht="13.2" x14ac:dyDescent="0.2">
      <c r="B44" s="372"/>
      <c r="AN44" s="1264"/>
      <c r="AO44" s="1265"/>
      <c r="AP44" s="1265"/>
      <c r="AQ44" s="1265"/>
      <c r="AR44" s="1265"/>
      <c r="AS44" s="1265"/>
      <c r="AT44" s="1265"/>
      <c r="AU44" s="1265"/>
      <c r="AV44" s="1265"/>
      <c r="AW44" s="1265"/>
      <c r="AX44" s="1265"/>
      <c r="AY44" s="1265"/>
      <c r="AZ44" s="1265"/>
      <c r="BA44" s="1265"/>
      <c r="BB44" s="1265"/>
      <c r="BC44" s="1265"/>
      <c r="BD44" s="1265"/>
      <c r="BE44" s="1265"/>
      <c r="BF44" s="1265"/>
      <c r="BG44" s="1265"/>
      <c r="BH44" s="1265"/>
      <c r="BI44" s="1265"/>
      <c r="BJ44" s="1265"/>
      <c r="BK44" s="1265"/>
      <c r="BL44" s="1265"/>
      <c r="BM44" s="1265"/>
      <c r="BN44" s="1265"/>
      <c r="BO44" s="1265"/>
      <c r="BP44" s="1265"/>
      <c r="BQ44" s="1265"/>
      <c r="BR44" s="1265"/>
      <c r="BS44" s="1265"/>
      <c r="BT44" s="1265"/>
      <c r="BU44" s="1265"/>
      <c r="BV44" s="1265"/>
      <c r="BW44" s="1265"/>
      <c r="BX44" s="1265"/>
      <c r="BY44" s="1265"/>
      <c r="BZ44" s="1265"/>
      <c r="CA44" s="1265"/>
      <c r="CB44" s="1265"/>
      <c r="CC44" s="1265"/>
      <c r="CD44" s="1265"/>
      <c r="CE44" s="1265"/>
      <c r="CF44" s="1265"/>
      <c r="CG44" s="1265"/>
      <c r="CH44" s="1265"/>
      <c r="CI44" s="1265"/>
      <c r="CJ44" s="1265"/>
      <c r="CK44" s="1265"/>
      <c r="CL44" s="1265"/>
      <c r="CM44" s="1265"/>
      <c r="CN44" s="1265"/>
      <c r="CO44" s="1265"/>
      <c r="CP44" s="1265"/>
      <c r="CQ44" s="1265"/>
      <c r="CR44" s="1265"/>
      <c r="CS44" s="1265"/>
      <c r="CT44" s="1265"/>
      <c r="CU44" s="1265"/>
      <c r="CV44" s="1265"/>
      <c r="CW44" s="1265"/>
      <c r="CX44" s="1265"/>
      <c r="CY44" s="1265"/>
      <c r="CZ44" s="1265"/>
      <c r="DA44" s="1265"/>
      <c r="DB44" s="1265"/>
      <c r="DC44" s="1266"/>
    </row>
    <row r="45" spans="2:109" ht="13.2" x14ac:dyDescent="0.2">
      <c r="B45" s="372"/>
      <c r="AN45" s="1264"/>
      <c r="AO45" s="1265"/>
      <c r="AP45" s="1265"/>
      <c r="AQ45" s="1265"/>
      <c r="AR45" s="1265"/>
      <c r="AS45" s="1265"/>
      <c r="AT45" s="1265"/>
      <c r="AU45" s="1265"/>
      <c r="AV45" s="1265"/>
      <c r="AW45" s="1265"/>
      <c r="AX45" s="1265"/>
      <c r="AY45" s="1265"/>
      <c r="AZ45" s="1265"/>
      <c r="BA45" s="1265"/>
      <c r="BB45" s="1265"/>
      <c r="BC45" s="1265"/>
      <c r="BD45" s="1265"/>
      <c r="BE45" s="1265"/>
      <c r="BF45" s="1265"/>
      <c r="BG45" s="1265"/>
      <c r="BH45" s="1265"/>
      <c r="BI45" s="1265"/>
      <c r="BJ45" s="1265"/>
      <c r="BK45" s="1265"/>
      <c r="BL45" s="1265"/>
      <c r="BM45" s="1265"/>
      <c r="BN45" s="1265"/>
      <c r="BO45" s="1265"/>
      <c r="BP45" s="1265"/>
      <c r="BQ45" s="1265"/>
      <c r="BR45" s="1265"/>
      <c r="BS45" s="1265"/>
      <c r="BT45" s="1265"/>
      <c r="BU45" s="1265"/>
      <c r="BV45" s="1265"/>
      <c r="BW45" s="1265"/>
      <c r="BX45" s="1265"/>
      <c r="BY45" s="1265"/>
      <c r="BZ45" s="1265"/>
      <c r="CA45" s="1265"/>
      <c r="CB45" s="1265"/>
      <c r="CC45" s="1265"/>
      <c r="CD45" s="1265"/>
      <c r="CE45" s="1265"/>
      <c r="CF45" s="1265"/>
      <c r="CG45" s="1265"/>
      <c r="CH45" s="1265"/>
      <c r="CI45" s="1265"/>
      <c r="CJ45" s="1265"/>
      <c r="CK45" s="1265"/>
      <c r="CL45" s="1265"/>
      <c r="CM45" s="1265"/>
      <c r="CN45" s="1265"/>
      <c r="CO45" s="1265"/>
      <c r="CP45" s="1265"/>
      <c r="CQ45" s="1265"/>
      <c r="CR45" s="1265"/>
      <c r="CS45" s="1265"/>
      <c r="CT45" s="1265"/>
      <c r="CU45" s="1265"/>
      <c r="CV45" s="1265"/>
      <c r="CW45" s="1265"/>
      <c r="CX45" s="1265"/>
      <c r="CY45" s="1265"/>
      <c r="CZ45" s="1265"/>
      <c r="DA45" s="1265"/>
      <c r="DB45" s="1265"/>
      <c r="DC45" s="1266"/>
    </row>
    <row r="46" spans="2:109" ht="13.2" x14ac:dyDescent="0.2">
      <c r="B46" s="372"/>
      <c r="AN46" s="1264"/>
      <c r="AO46" s="1265"/>
      <c r="AP46" s="1265"/>
      <c r="AQ46" s="1265"/>
      <c r="AR46" s="1265"/>
      <c r="AS46" s="1265"/>
      <c r="AT46" s="1265"/>
      <c r="AU46" s="1265"/>
      <c r="AV46" s="1265"/>
      <c r="AW46" s="1265"/>
      <c r="AX46" s="1265"/>
      <c r="AY46" s="1265"/>
      <c r="AZ46" s="1265"/>
      <c r="BA46" s="1265"/>
      <c r="BB46" s="1265"/>
      <c r="BC46" s="1265"/>
      <c r="BD46" s="1265"/>
      <c r="BE46" s="1265"/>
      <c r="BF46" s="1265"/>
      <c r="BG46" s="1265"/>
      <c r="BH46" s="1265"/>
      <c r="BI46" s="1265"/>
      <c r="BJ46" s="1265"/>
      <c r="BK46" s="1265"/>
      <c r="BL46" s="1265"/>
      <c r="BM46" s="1265"/>
      <c r="BN46" s="1265"/>
      <c r="BO46" s="1265"/>
      <c r="BP46" s="1265"/>
      <c r="BQ46" s="1265"/>
      <c r="BR46" s="1265"/>
      <c r="BS46" s="1265"/>
      <c r="BT46" s="1265"/>
      <c r="BU46" s="1265"/>
      <c r="BV46" s="1265"/>
      <c r="BW46" s="1265"/>
      <c r="BX46" s="1265"/>
      <c r="BY46" s="1265"/>
      <c r="BZ46" s="1265"/>
      <c r="CA46" s="1265"/>
      <c r="CB46" s="1265"/>
      <c r="CC46" s="1265"/>
      <c r="CD46" s="1265"/>
      <c r="CE46" s="1265"/>
      <c r="CF46" s="1265"/>
      <c r="CG46" s="1265"/>
      <c r="CH46" s="1265"/>
      <c r="CI46" s="1265"/>
      <c r="CJ46" s="1265"/>
      <c r="CK46" s="1265"/>
      <c r="CL46" s="1265"/>
      <c r="CM46" s="1265"/>
      <c r="CN46" s="1265"/>
      <c r="CO46" s="1265"/>
      <c r="CP46" s="1265"/>
      <c r="CQ46" s="1265"/>
      <c r="CR46" s="1265"/>
      <c r="CS46" s="1265"/>
      <c r="CT46" s="1265"/>
      <c r="CU46" s="1265"/>
      <c r="CV46" s="1265"/>
      <c r="CW46" s="1265"/>
      <c r="CX46" s="1265"/>
      <c r="CY46" s="1265"/>
      <c r="CZ46" s="1265"/>
      <c r="DA46" s="1265"/>
      <c r="DB46" s="1265"/>
      <c r="DC46" s="1266"/>
    </row>
    <row r="47" spans="2:109" ht="13.2" x14ac:dyDescent="0.2">
      <c r="B47" s="372"/>
      <c r="AN47" s="1267"/>
      <c r="AO47" s="1268"/>
      <c r="AP47" s="1268"/>
      <c r="AQ47" s="1268"/>
      <c r="AR47" s="1268"/>
      <c r="AS47" s="1268"/>
      <c r="AT47" s="1268"/>
      <c r="AU47" s="1268"/>
      <c r="AV47" s="1268"/>
      <c r="AW47" s="1268"/>
      <c r="AX47" s="1268"/>
      <c r="AY47" s="1268"/>
      <c r="AZ47" s="1268"/>
      <c r="BA47" s="1268"/>
      <c r="BB47" s="1268"/>
      <c r="BC47" s="1268"/>
      <c r="BD47" s="1268"/>
      <c r="BE47" s="1268"/>
      <c r="BF47" s="1268"/>
      <c r="BG47" s="1268"/>
      <c r="BH47" s="1268"/>
      <c r="BI47" s="1268"/>
      <c r="BJ47" s="1268"/>
      <c r="BK47" s="1268"/>
      <c r="BL47" s="1268"/>
      <c r="BM47" s="1268"/>
      <c r="BN47" s="1268"/>
      <c r="BO47" s="1268"/>
      <c r="BP47" s="1268"/>
      <c r="BQ47" s="1268"/>
      <c r="BR47" s="1268"/>
      <c r="BS47" s="1268"/>
      <c r="BT47" s="1268"/>
      <c r="BU47" s="1268"/>
      <c r="BV47" s="1268"/>
      <c r="BW47" s="1268"/>
      <c r="BX47" s="1268"/>
      <c r="BY47" s="1268"/>
      <c r="BZ47" s="1268"/>
      <c r="CA47" s="1268"/>
      <c r="CB47" s="1268"/>
      <c r="CC47" s="1268"/>
      <c r="CD47" s="1268"/>
      <c r="CE47" s="1268"/>
      <c r="CF47" s="1268"/>
      <c r="CG47" s="1268"/>
      <c r="CH47" s="1268"/>
      <c r="CI47" s="1268"/>
      <c r="CJ47" s="1268"/>
      <c r="CK47" s="1268"/>
      <c r="CL47" s="1268"/>
      <c r="CM47" s="1268"/>
      <c r="CN47" s="1268"/>
      <c r="CO47" s="1268"/>
      <c r="CP47" s="1268"/>
      <c r="CQ47" s="1268"/>
      <c r="CR47" s="1268"/>
      <c r="CS47" s="1268"/>
      <c r="CT47" s="1268"/>
      <c r="CU47" s="1268"/>
      <c r="CV47" s="1268"/>
      <c r="CW47" s="1268"/>
      <c r="CX47" s="1268"/>
      <c r="CY47" s="1268"/>
      <c r="CZ47" s="1268"/>
      <c r="DA47" s="1268"/>
      <c r="DB47" s="1268"/>
      <c r="DC47" s="1269"/>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613</v>
      </c>
    </row>
    <row r="50" spans="1:109" ht="13.2" x14ac:dyDescent="0.2">
      <c r="B50" s="372"/>
      <c r="G50" s="1253"/>
      <c r="H50" s="1253"/>
      <c r="I50" s="1253"/>
      <c r="J50" s="1253"/>
      <c r="K50" s="382"/>
      <c r="L50" s="382"/>
      <c r="M50" s="383"/>
      <c r="N50" s="383"/>
      <c r="AN50" s="1254"/>
      <c r="AO50" s="1255"/>
      <c r="AP50" s="1255"/>
      <c r="AQ50" s="1255"/>
      <c r="AR50" s="1255"/>
      <c r="AS50" s="1255"/>
      <c r="AT50" s="1255"/>
      <c r="AU50" s="1255"/>
      <c r="AV50" s="1255"/>
      <c r="AW50" s="1255"/>
      <c r="AX50" s="1255"/>
      <c r="AY50" s="1255"/>
      <c r="AZ50" s="1255"/>
      <c r="BA50" s="1255"/>
      <c r="BB50" s="1255"/>
      <c r="BC50" s="1255"/>
      <c r="BD50" s="1255"/>
      <c r="BE50" s="1255"/>
      <c r="BF50" s="1255"/>
      <c r="BG50" s="1255"/>
      <c r="BH50" s="1255"/>
      <c r="BI50" s="1255"/>
      <c r="BJ50" s="1255"/>
      <c r="BK50" s="1255"/>
      <c r="BL50" s="1255"/>
      <c r="BM50" s="1255"/>
      <c r="BN50" s="1255"/>
      <c r="BO50" s="1256"/>
      <c r="BP50" s="1257" t="s">
        <v>568</v>
      </c>
      <c r="BQ50" s="1257"/>
      <c r="BR50" s="1257"/>
      <c r="BS50" s="1257"/>
      <c r="BT50" s="1257"/>
      <c r="BU50" s="1257"/>
      <c r="BV50" s="1257"/>
      <c r="BW50" s="1257"/>
      <c r="BX50" s="1257" t="s">
        <v>569</v>
      </c>
      <c r="BY50" s="1257"/>
      <c r="BZ50" s="1257"/>
      <c r="CA50" s="1257"/>
      <c r="CB50" s="1257"/>
      <c r="CC50" s="1257"/>
      <c r="CD50" s="1257"/>
      <c r="CE50" s="1257"/>
      <c r="CF50" s="1257" t="s">
        <v>570</v>
      </c>
      <c r="CG50" s="1257"/>
      <c r="CH50" s="1257"/>
      <c r="CI50" s="1257"/>
      <c r="CJ50" s="1257"/>
      <c r="CK50" s="1257"/>
      <c r="CL50" s="1257"/>
      <c r="CM50" s="1257"/>
      <c r="CN50" s="1257" t="s">
        <v>571</v>
      </c>
      <c r="CO50" s="1257"/>
      <c r="CP50" s="1257"/>
      <c r="CQ50" s="1257"/>
      <c r="CR50" s="1257"/>
      <c r="CS50" s="1257"/>
      <c r="CT50" s="1257"/>
      <c r="CU50" s="1257"/>
      <c r="CV50" s="1257" t="s">
        <v>572</v>
      </c>
      <c r="CW50" s="1257"/>
      <c r="CX50" s="1257"/>
      <c r="CY50" s="1257"/>
      <c r="CZ50" s="1257"/>
      <c r="DA50" s="1257"/>
      <c r="DB50" s="1257"/>
      <c r="DC50" s="1257"/>
    </row>
    <row r="51" spans="1:109" ht="13.5" customHeight="1" x14ac:dyDescent="0.2">
      <c r="B51" s="372"/>
      <c r="G51" s="1271"/>
      <c r="H51" s="1271"/>
      <c r="I51" s="1272"/>
      <c r="J51" s="1272"/>
      <c r="K51" s="1270"/>
      <c r="L51" s="1270"/>
      <c r="M51" s="1270"/>
      <c r="N51" s="1270"/>
      <c r="AM51" s="381"/>
      <c r="AN51" s="1260" t="s">
        <v>614</v>
      </c>
      <c r="AO51" s="1260"/>
      <c r="AP51" s="1260"/>
      <c r="AQ51" s="1260"/>
      <c r="AR51" s="1260"/>
      <c r="AS51" s="1260"/>
      <c r="AT51" s="1260"/>
      <c r="AU51" s="1260"/>
      <c r="AV51" s="1260"/>
      <c r="AW51" s="1260"/>
      <c r="AX51" s="1260"/>
      <c r="AY51" s="1260"/>
      <c r="AZ51" s="1260"/>
      <c r="BA51" s="1260"/>
      <c r="BB51" s="1260" t="s">
        <v>615</v>
      </c>
      <c r="BC51" s="1260"/>
      <c r="BD51" s="1260"/>
      <c r="BE51" s="1260"/>
      <c r="BF51" s="1260"/>
      <c r="BG51" s="1260"/>
      <c r="BH51" s="1260"/>
      <c r="BI51" s="1260"/>
      <c r="BJ51" s="1260"/>
      <c r="BK51" s="1260"/>
      <c r="BL51" s="1260"/>
      <c r="BM51" s="1260"/>
      <c r="BN51" s="1260"/>
      <c r="BO51" s="1260"/>
      <c r="BP51" s="1259"/>
      <c r="BQ51" s="1258"/>
      <c r="BR51" s="1258"/>
      <c r="BS51" s="1258"/>
      <c r="BT51" s="1258"/>
      <c r="BU51" s="1258"/>
      <c r="BV51" s="1258"/>
      <c r="BW51" s="1258"/>
      <c r="BX51" s="1259"/>
      <c r="BY51" s="1258"/>
      <c r="BZ51" s="1258"/>
      <c r="CA51" s="1258"/>
      <c r="CB51" s="1258"/>
      <c r="CC51" s="1258"/>
      <c r="CD51" s="1258"/>
      <c r="CE51" s="1258"/>
      <c r="CF51" s="1258">
        <v>84</v>
      </c>
      <c r="CG51" s="1258"/>
      <c r="CH51" s="1258"/>
      <c r="CI51" s="1258"/>
      <c r="CJ51" s="1258"/>
      <c r="CK51" s="1258"/>
      <c r="CL51" s="1258"/>
      <c r="CM51" s="1258"/>
      <c r="CN51" s="1258">
        <v>56.1</v>
      </c>
      <c r="CO51" s="1258"/>
      <c r="CP51" s="1258"/>
      <c r="CQ51" s="1258"/>
      <c r="CR51" s="1258"/>
      <c r="CS51" s="1258"/>
      <c r="CT51" s="1258"/>
      <c r="CU51" s="1258"/>
      <c r="CV51" s="1258">
        <v>41.3</v>
      </c>
      <c r="CW51" s="1258"/>
      <c r="CX51" s="1258"/>
      <c r="CY51" s="1258"/>
      <c r="CZ51" s="1258"/>
      <c r="DA51" s="1258"/>
      <c r="DB51" s="1258"/>
      <c r="DC51" s="1258"/>
    </row>
    <row r="52" spans="1:109" ht="13.2" x14ac:dyDescent="0.2">
      <c r="B52" s="372"/>
      <c r="G52" s="1271"/>
      <c r="H52" s="1271"/>
      <c r="I52" s="1272"/>
      <c r="J52" s="1272"/>
      <c r="K52" s="1270"/>
      <c r="L52" s="1270"/>
      <c r="M52" s="1270"/>
      <c r="N52" s="1270"/>
      <c r="AM52" s="381"/>
      <c r="AN52" s="1260"/>
      <c r="AO52" s="1260"/>
      <c r="AP52" s="1260"/>
      <c r="AQ52" s="1260"/>
      <c r="AR52" s="1260"/>
      <c r="AS52" s="1260"/>
      <c r="AT52" s="1260"/>
      <c r="AU52" s="1260"/>
      <c r="AV52" s="1260"/>
      <c r="AW52" s="1260"/>
      <c r="AX52" s="1260"/>
      <c r="AY52" s="1260"/>
      <c r="AZ52" s="1260"/>
      <c r="BA52" s="1260"/>
      <c r="BB52" s="1260"/>
      <c r="BC52" s="1260"/>
      <c r="BD52" s="1260"/>
      <c r="BE52" s="1260"/>
      <c r="BF52" s="1260"/>
      <c r="BG52" s="1260"/>
      <c r="BH52" s="1260"/>
      <c r="BI52" s="1260"/>
      <c r="BJ52" s="1260"/>
      <c r="BK52" s="1260"/>
      <c r="BL52" s="1260"/>
      <c r="BM52" s="1260"/>
      <c r="BN52" s="1260"/>
      <c r="BO52" s="1260"/>
      <c r="BP52" s="1258"/>
      <c r="BQ52" s="1258"/>
      <c r="BR52" s="1258"/>
      <c r="BS52" s="1258"/>
      <c r="BT52" s="1258"/>
      <c r="BU52" s="1258"/>
      <c r="BV52" s="1258"/>
      <c r="BW52" s="1258"/>
      <c r="BX52" s="1258"/>
      <c r="BY52" s="1258"/>
      <c r="BZ52" s="1258"/>
      <c r="CA52" s="1258"/>
      <c r="CB52" s="1258"/>
      <c r="CC52" s="1258"/>
      <c r="CD52" s="1258"/>
      <c r="CE52" s="1258"/>
      <c r="CF52" s="1258"/>
      <c r="CG52" s="1258"/>
      <c r="CH52" s="1258"/>
      <c r="CI52" s="1258"/>
      <c r="CJ52" s="1258"/>
      <c r="CK52" s="1258"/>
      <c r="CL52" s="1258"/>
      <c r="CM52" s="1258"/>
      <c r="CN52" s="1258"/>
      <c r="CO52" s="1258"/>
      <c r="CP52" s="1258"/>
      <c r="CQ52" s="1258"/>
      <c r="CR52" s="1258"/>
      <c r="CS52" s="1258"/>
      <c r="CT52" s="1258"/>
      <c r="CU52" s="1258"/>
      <c r="CV52" s="1258"/>
      <c r="CW52" s="1258"/>
      <c r="CX52" s="1258"/>
      <c r="CY52" s="1258"/>
      <c r="CZ52" s="1258"/>
      <c r="DA52" s="1258"/>
      <c r="DB52" s="1258"/>
      <c r="DC52" s="1258"/>
    </row>
    <row r="53" spans="1:109" ht="13.2" x14ac:dyDescent="0.2">
      <c r="A53" s="380"/>
      <c r="B53" s="372"/>
      <c r="G53" s="1271"/>
      <c r="H53" s="1271"/>
      <c r="I53" s="1253"/>
      <c r="J53" s="1253"/>
      <c r="K53" s="1270"/>
      <c r="L53" s="1270"/>
      <c r="M53" s="1270"/>
      <c r="N53" s="1270"/>
      <c r="AM53" s="381"/>
      <c r="AN53" s="1260"/>
      <c r="AO53" s="1260"/>
      <c r="AP53" s="1260"/>
      <c r="AQ53" s="1260"/>
      <c r="AR53" s="1260"/>
      <c r="AS53" s="1260"/>
      <c r="AT53" s="1260"/>
      <c r="AU53" s="1260"/>
      <c r="AV53" s="1260"/>
      <c r="AW53" s="1260"/>
      <c r="AX53" s="1260"/>
      <c r="AY53" s="1260"/>
      <c r="AZ53" s="1260"/>
      <c r="BA53" s="1260"/>
      <c r="BB53" s="1260" t="s">
        <v>616</v>
      </c>
      <c r="BC53" s="1260"/>
      <c r="BD53" s="1260"/>
      <c r="BE53" s="1260"/>
      <c r="BF53" s="1260"/>
      <c r="BG53" s="1260"/>
      <c r="BH53" s="1260"/>
      <c r="BI53" s="1260"/>
      <c r="BJ53" s="1260"/>
      <c r="BK53" s="1260"/>
      <c r="BL53" s="1260"/>
      <c r="BM53" s="1260"/>
      <c r="BN53" s="1260"/>
      <c r="BO53" s="1260"/>
      <c r="BP53" s="1259"/>
      <c r="BQ53" s="1258"/>
      <c r="BR53" s="1258"/>
      <c r="BS53" s="1258"/>
      <c r="BT53" s="1258"/>
      <c r="BU53" s="1258"/>
      <c r="BV53" s="1258"/>
      <c r="BW53" s="1258"/>
      <c r="BX53" s="1259"/>
      <c r="BY53" s="1258"/>
      <c r="BZ53" s="1258"/>
      <c r="CA53" s="1258"/>
      <c r="CB53" s="1258"/>
      <c r="CC53" s="1258"/>
      <c r="CD53" s="1258"/>
      <c r="CE53" s="1258"/>
      <c r="CF53" s="1258">
        <v>61.4</v>
      </c>
      <c r="CG53" s="1258"/>
      <c r="CH53" s="1258"/>
      <c r="CI53" s="1258"/>
      <c r="CJ53" s="1258"/>
      <c r="CK53" s="1258"/>
      <c r="CL53" s="1258"/>
      <c r="CM53" s="1258"/>
      <c r="CN53" s="1258">
        <v>68.400000000000006</v>
      </c>
      <c r="CO53" s="1258"/>
      <c r="CP53" s="1258"/>
      <c r="CQ53" s="1258"/>
      <c r="CR53" s="1258"/>
      <c r="CS53" s="1258"/>
      <c r="CT53" s="1258"/>
      <c r="CU53" s="1258"/>
      <c r="CV53" s="1258">
        <v>68.400000000000006</v>
      </c>
      <c r="CW53" s="1258"/>
      <c r="CX53" s="1258"/>
      <c r="CY53" s="1258"/>
      <c r="CZ53" s="1258"/>
      <c r="DA53" s="1258"/>
      <c r="DB53" s="1258"/>
      <c r="DC53" s="1258"/>
    </row>
    <row r="54" spans="1:109" ht="13.2" x14ac:dyDescent="0.2">
      <c r="A54" s="380"/>
      <c r="B54" s="372"/>
      <c r="G54" s="1271"/>
      <c r="H54" s="1271"/>
      <c r="I54" s="1253"/>
      <c r="J54" s="1253"/>
      <c r="K54" s="1270"/>
      <c r="L54" s="1270"/>
      <c r="M54" s="1270"/>
      <c r="N54" s="1270"/>
      <c r="AM54" s="381"/>
      <c r="AN54" s="1260"/>
      <c r="AO54" s="1260"/>
      <c r="AP54" s="1260"/>
      <c r="AQ54" s="1260"/>
      <c r="AR54" s="1260"/>
      <c r="AS54" s="1260"/>
      <c r="AT54" s="1260"/>
      <c r="AU54" s="1260"/>
      <c r="AV54" s="1260"/>
      <c r="AW54" s="1260"/>
      <c r="AX54" s="1260"/>
      <c r="AY54" s="1260"/>
      <c r="AZ54" s="1260"/>
      <c r="BA54" s="1260"/>
      <c r="BB54" s="1260"/>
      <c r="BC54" s="1260"/>
      <c r="BD54" s="1260"/>
      <c r="BE54" s="1260"/>
      <c r="BF54" s="1260"/>
      <c r="BG54" s="1260"/>
      <c r="BH54" s="1260"/>
      <c r="BI54" s="1260"/>
      <c r="BJ54" s="1260"/>
      <c r="BK54" s="1260"/>
      <c r="BL54" s="1260"/>
      <c r="BM54" s="1260"/>
      <c r="BN54" s="1260"/>
      <c r="BO54" s="1260"/>
      <c r="BP54" s="1258"/>
      <c r="BQ54" s="1258"/>
      <c r="BR54" s="1258"/>
      <c r="BS54" s="1258"/>
      <c r="BT54" s="1258"/>
      <c r="BU54" s="1258"/>
      <c r="BV54" s="1258"/>
      <c r="BW54" s="1258"/>
      <c r="BX54" s="1258"/>
      <c r="BY54" s="1258"/>
      <c r="BZ54" s="1258"/>
      <c r="CA54" s="1258"/>
      <c r="CB54" s="1258"/>
      <c r="CC54" s="1258"/>
      <c r="CD54" s="1258"/>
      <c r="CE54" s="1258"/>
      <c r="CF54" s="1258"/>
      <c r="CG54" s="1258"/>
      <c r="CH54" s="1258"/>
      <c r="CI54" s="1258"/>
      <c r="CJ54" s="1258"/>
      <c r="CK54" s="1258"/>
      <c r="CL54" s="1258"/>
      <c r="CM54" s="1258"/>
      <c r="CN54" s="1258"/>
      <c r="CO54" s="1258"/>
      <c r="CP54" s="1258"/>
      <c r="CQ54" s="1258"/>
      <c r="CR54" s="1258"/>
      <c r="CS54" s="1258"/>
      <c r="CT54" s="1258"/>
      <c r="CU54" s="1258"/>
      <c r="CV54" s="1258"/>
      <c r="CW54" s="1258"/>
      <c r="CX54" s="1258"/>
      <c r="CY54" s="1258"/>
      <c r="CZ54" s="1258"/>
      <c r="DA54" s="1258"/>
      <c r="DB54" s="1258"/>
      <c r="DC54" s="1258"/>
    </row>
    <row r="55" spans="1:109" ht="13.2" x14ac:dyDescent="0.2">
      <c r="A55" s="380"/>
      <c r="B55" s="372"/>
      <c r="G55" s="1253"/>
      <c r="H55" s="1253"/>
      <c r="I55" s="1253"/>
      <c r="J55" s="1253"/>
      <c r="K55" s="1270"/>
      <c r="L55" s="1270"/>
      <c r="M55" s="1270"/>
      <c r="N55" s="1270"/>
      <c r="AN55" s="1257" t="s">
        <v>617</v>
      </c>
      <c r="AO55" s="1257"/>
      <c r="AP55" s="1257"/>
      <c r="AQ55" s="1257"/>
      <c r="AR55" s="1257"/>
      <c r="AS55" s="1257"/>
      <c r="AT55" s="1257"/>
      <c r="AU55" s="1257"/>
      <c r="AV55" s="1257"/>
      <c r="AW55" s="1257"/>
      <c r="AX55" s="1257"/>
      <c r="AY55" s="1257"/>
      <c r="AZ55" s="1257"/>
      <c r="BA55" s="1257"/>
      <c r="BB55" s="1260" t="s">
        <v>615</v>
      </c>
      <c r="BC55" s="1260"/>
      <c r="BD55" s="1260"/>
      <c r="BE55" s="1260"/>
      <c r="BF55" s="1260"/>
      <c r="BG55" s="1260"/>
      <c r="BH55" s="1260"/>
      <c r="BI55" s="1260"/>
      <c r="BJ55" s="1260"/>
      <c r="BK55" s="1260"/>
      <c r="BL55" s="1260"/>
      <c r="BM55" s="1260"/>
      <c r="BN55" s="1260"/>
      <c r="BO55" s="1260"/>
      <c r="BP55" s="1259"/>
      <c r="BQ55" s="1258"/>
      <c r="BR55" s="1258"/>
      <c r="BS55" s="1258"/>
      <c r="BT55" s="1258"/>
      <c r="BU55" s="1258"/>
      <c r="BV55" s="1258"/>
      <c r="BW55" s="1258"/>
      <c r="BX55" s="1259"/>
      <c r="BY55" s="1258"/>
      <c r="BZ55" s="1258"/>
      <c r="CA55" s="1258"/>
      <c r="CB55" s="1258"/>
      <c r="CC55" s="1258"/>
      <c r="CD55" s="1258"/>
      <c r="CE55" s="1258"/>
      <c r="CF55" s="1258">
        <v>0</v>
      </c>
      <c r="CG55" s="1258"/>
      <c r="CH55" s="1258"/>
      <c r="CI55" s="1258"/>
      <c r="CJ55" s="1258"/>
      <c r="CK55" s="1258"/>
      <c r="CL55" s="1258"/>
      <c r="CM55" s="1258"/>
      <c r="CN55" s="1258">
        <v>0</v>
      </c>
      <c r="CO55" s="1258"/>
      <c r="CP55" s="1258"/>
      <c r="CQ55" s="1258"/>
      <c r="CR55" s="1258"/>
      <c r="CS55" s="1258"/>
      <c r="CT55" s="1258"/>
      <c r="CU55" s="1258"/>
      <c r="CV55" s="1258">
        <v>0</v>
      </c>
      <c r="CW55" s="1258"/>
      <c r="CX55" s="1258"/>
      <c r="CY55" s="1258"/>
      <c r="CZ55" s="1258"/>
      <c r="DA55" s="1258"/>
      <c r="DB55" s="1258"/>
      <c r="DC55" s="1258"/>
    </row>
    <row r="56" spans="1:109" ht="13.2" x14ac:dyDescent="0.2">
      <c r="A56" s="380"/>
      <c r="B56" s="372"/>
      <c r="G56" s="1253"/>
      <c r="H56" s="1253"/>
      <c r="I56" s="1253"/>
      <c r="J56" s="1253"/>
      <c r="K56" s="1270"/>
      <c r="L56" s="1270"/>
      <c r="M56" s="1270"/>
      <c r="N56" s="1270"/>
      <c r="AN56" s="1257"/>
      <c r="AO56" s="1257"/>
      <c r="AP56" s="1257"/>
      <c r="AQ56" s="1257"/>
      <c r="AR56" s="1257"/>
      <c r="AS56" s="1257"/>
      <c r="AT56" s="1257"/>
      <c r="AU56" s="1257"/>
      <c r="AV56" s="1257"/>
      <c r="AW56" s="1257"/>
      <c r="AX56" s="1257"/>
      <c r="AY56" s="1257"/>
      <c r="AZ56" s="1257"/>
      <c r="BA56" s="1257"/>
      <c r="BB56" s="1260"/>
      <c r="BC56" s="1260"/>
      <c r="BD56" s="1260"/>
      <c r="BE56" s="1260"/>
      <c r="BF56" s="1260"/>
      <c r="BG56" s="1260"/>
      <c r="BH56" s="1260"/>
      <c r="BI56" s="1260"/>
      <c r="BJ56" s="1260"/>
      <c r="BK56" s="1260"/>
      <c r="BL56" s="1260"/>
      <c r="BM56" s="1260"/>
      <c r="BN56" s="1260"/>
      <c r="BO56" s="1260"/>
      <c r="BP56" s="1258"/>
      <c r="BQ56" s="1258"/>
      <c r="BR56" s="1258"/>
      <c r="BS56" s="1258"/>
      <c r="BT56" s="1258"/>
      <c r="BU56" s="1258"/>
      <c r="BV56" s="1258"/>
      <c r="BW56" s="1258"/>
      <c r="BX56" s="1258"/>
      <c r="BY56" s="1258"/>
      <c r="BZ56" s="1258"/>
      <c r="CA56" s="1258"/>
      <c r="CB56" s="1258"/>
      <c r="CC56" s="1258"/>
      <c r="CD56" s="1258"/>
      <c r="CE56" s="1258"/>
      <c r="CF56" s="1258"/>
      <c r="CG56" s="1258"/>
      <c r="CH56" s="1258"/>
      <c r="CI56" s="1258"/>
      <c r="CJ56" s="1258"/>
      <c r="CK56" s="1258"/>
      <c r="CL56" s="1258"/>
      <c r="CM56" s="1258"/>
      <c r="CN56" s="1258"/>
      <c r="CO56" s="1258"/>
      <c r="CP56" s="1258"/>
      <c r="CQ56" s="1258"/>
      <c r="CR56" s="1258"/>
      <c r="CS56" s="1258"/>
      <c r="CT56" s="1258"/>
      <c r="CU56" s="1258"/>
      <c r="CV56" s="1258"/>
      <c r="CW56" s="1258"/>
      <c r="CX56" s="1258"/>
      <c r="CY56" s="1258"/>
      <c r="CZ56" s="1258"/>
      <c r="DA56" s="1258"/>
      <c r="DB56" s="1258"/>
      <c r="DC56" s="1258"/>
    </row>
    <row r="57" spans="1:109" s="380" customFormat="1" ht="13.2" x14ac:dyDescent="0.2">
      <c r="B57" s="384"/>
      <c r="G57" s="1253"/>
      <c r="H57" s="1253"/>
      <c r="I57" s="1273"/>
      <c r="J57" s="1273"/>
      <c r="K57" s="1270"/>
      <c r="L57" s="1270"/>
      <c r="M57" s="1270"/>
      <c r="N57" s="1270"/>
      <c r="AM57" s="366"/>
      <c r="AN57" s="1257"/>
      <c r="AO57" s="1257"/>
      <c r="AP57" s="1257"/>
      <c r="AQ57" s="1257"/>
      <c r="AR57" s="1257"/>
      <c r="AS57" s="1257"/>
      <c r="AT57" s="1257"/>
      <c r="AU57" s="1257"/>
      <c r="AV57" s="1257"/>
      <c r="AW57" s="1257"/>
      <c r="AX57" s="1257"/>
      <c r="AY57" s="1257"/>
      <c r="AZ57" s="1257"/>
      <c r="BA57" s="1257"/>
      <c r="BB57" s="1260" t="s">
        <v>616</v>
      </c>
      <c r="BC57" s="1260"/>
      <c r="BD57" s="1260"/>
      <c r="BE57" s="1260"/>
      <c r="BF57" s="1260"/>
      <c r="BG57" s="1260"/>
      <c r="BH57" s="1260"/>
      <c r="BI57" s="1260"/>
      <c r="BJ57" s="1260"/>
      <c r="BK57" s="1260"/>
      <c r="BL57" s="1260"/>
      <c r="BM57" s="1260"/>
      <c r="BN57" s="1260"/>
      <c r="BO57" s="1260"/>
      <c r="BP57" s="1259"/>
      <c r="BQ57" s="1258"/>
      <c r="BR57" s="1258"/>
      <c r="BS57" s="1258"/>
      <c r="BT57" s="1258"/>
      <c r="BU57" s="1258"/>
      <c r="BV57" s="1258"/>
      <c r="BW57" s="1258"/>
      <c r="BX57" s="1259"/>
      <c r="BY57" s="1258"/>
      <c r="BZ57" s="1258"/>
      <c r="CA57" s="1258"/>
      <c r="CB57" s="1258"/>
      <c r="CC57" s="1258"/>
      <c r="CD57" s="1258"/>
      <c r="CE57" s="1258"/>
      <c r="CF57" s="1258">
        <v>64</v>
      </c>
      <c r="CG57" s="1258"/>
      <c r="CH57" s="1258"/>
      <c r="CI57" s="1258"/>
      <c r="CJ57" s="1258"/>
      <c r="CK57" s="1258"/>
      <c r="CL57" s="1258"/>
      <c r="CM57" s="1258"/>
      <c r="CN57" s="1258">
        <v>66.2</v>
      </c>
      <c r="CO57" s="1258"/>
      <c r="CP57" s="1258"/>
      <c r="CQ57" s="1258"/>
      <c r="CR57" s="1258"/>
      <c r="CS57" s="1258"/>
      <c r="CT57" s="1258"/>
      <c r="CU57" s="1258"/>
      <c r="CV57" s="1258">
        <v>67.099999999999994</v>
      </c>
      <c r="CW57" s="1258"/>
      <c r="CX57" s="1258"/>
      <c r="CY57" s="1258"/>
      <c r="CZ57" s="1258"/>
      <c r="DA57" s="1258"/>
      <c r="DB57" s="1258"/>
      <c r="DC57" s="1258"/>
      <c r="DD57" s="385"/>
      <c r="DE57" s="384"/>
    </row>
    <row r="58" spans="1:109" s="380" customFormat="1" ht="13.2" x14ac:dyDescent="0.2">
      <c r="A58" s="366"/>
      <c r="B58" s="384"/>
      <c r="G58" s="1253"/>
      <c r="H58" s="1253"/>
      <c r="I58" s="1273"/>
      <c r="J58" s="1273"/>
      <c r="K58" s="1270"/>
      <c r="L58" s="1270"/>
      <c r="M58" s="1270"/>
      <c r="N58" s="1270"/>
      <c r="AM58" s="366"/>
      <c r="AN58" s="1257"/>
      <c r="AO58" s="1257"/>
      <c r="AP58" s="1257"/>
      <c r="AQ58" s="1257"/>
      <c r="AR58" s="1257"/>
      <c r="AS58" s="1257"/>
      <c r="AT58" s="1257"/>
      <c r="AU58" s="1257"/>
      <c r="AV58" s="1257"/>
      <c r="AW58" s="1257"/>
      <c r="AX58" s="1257"/>
      <c r="AY58" s="1257"/>
      <c r="AZ58" s="1257"/>
      <c r="BA58" s="1257"/>
      <c r="BB58" s="1260"/>
      <c r="BC58" s="1260"/>
      <c r="BD58" s="1260"/>
      <c r="BE58" s="1260"/>
      <c r="BF58" s="1260"/>
      <c r="BG58" s="1260"/>
      <c r="BH58" s="1260"/>
      <c r="BI58" s="1260"/>
      <c r="BJ58" s="1260"/>
      <c r="BK58" s="1260"/>
      <c r="BL58" s="1260"/>
      <c r="BM58" s="1260"/>
      <c r="BN58" s="1260"/>
      <c r="BO58" s="1260"/>
      <c r="BP58" s="1258"/>
      <c r="BQ58" s="1258"/>
      <c r="BR58" s="1258"/>
      <c r="BS58" s="1258"/>
      <c r="BT58" s="1258"/>
      <c r="BU58" s="1258"/>
      <c r="BV58" s="1258"/>
      <c r="BW58" s="1258"/>
      <c r="BX58" s="1258"/>
      <c r="BY58" s="1258"/>
      <c r="BZ58" s="1258"/>
      <c r="CA58" s="1258"/>
      <c r="CB58" s="1258"/>
      <c r="CC58" s="1258"/>
      <c r="CD58" s="1258"/>
      <c r="CE58" s="1258"/>
      <c r="CF58" s="1258"/>
      <c r="CG58" s="1258"/>
      <c r="CH58" s="1258"/>
      <c r="CI58" s="1258"/>
      <c r="CJ58" s="1258"/>
      <c r="CK58" s="1258"/>
      <c r="CL58" s="1258"/>
      <c r="CM58" s="1258"/>
      <c r="CN58" s="1258"/>
      <c r="CO58" s="1258"/>
      <c r="CP58" s="1258"/>
      <c r="CQ58" s="1258"/>
      <c r="CR58" s="1258"/>
      <c r="CS58" s="1258"/>
      <c r="CT58" s="1258"/>
      <c r="CU58" s="1258"/>
      <c r="CV58" s="1258"/>
      <c r="CW58" s="1258"/>
      <c r="CX58" s="1258"/>
      <c r="CY58" s="1258"/>
      <c r="CZ58" s="1258"/>
      <c r="DA58" s="1258"/>
      <c r="DB58" s="1258"/>
      <c r="DC58" s="1258"/>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618</v>
      </c>
    </row>
    <row r="64" spans="1:109" ht="13.2" x14ac:dyDescent="0.2">
      <c r="B64" s="372"/>
      <c r="G64" s="379"/>
      <c r="I64" s="392"/>
      <c r="J64" s="392"/>
      <c r="K64" s="392"/>
      <c r="L64" s="392"/>
      <c r="M64" s="392"/>
      <c r="N64" s="393"/>
      <c r="AM64" s="379"/>
      <c r="AN64" s="379" t="s">
        <v>611</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61" t="s">
        <v>619</v>
      </c>
      <c r="AO65" s="1262"/>
      <c r="AP65" s="1262"/>
      <c r="AQ65" s="1262"/>
      <c r="AR65" s="1262"/>
      <c r="AS65" s="1262"/>
      <c r="AT65" s="1262"/>
      <c r="AU65" s="1262"/>
      <c r="AV65" s="1262"/>
      <c r="AW65" s="1262"/>
      <c r="AX65" s="1262"/>
      <c r="AY65" s="1262"/>
      <c r="AZ65" s="1262"/>
      <c r="BA65" s="1262"/>
      <c r="BB65" s="1262"/>
      <c r="BC65" s="1262"/>
      <c r="BD65" s="1262"/>
      <c r="BE65" s="1262"/>
      <c r="BF65" s="1262"/>
      <c r="BG65" s="1262"/>
      <c r="BH65" s="1262"/>
      <c r="BI65" s="1262"/>
      <c r="BJ65" s="1262"/>
      <c r="BK65" s="1262"/>
      <c r="BL65" s="1262"/>
      <c r="BM65" s="1262"/>
      <c r="BN65" s="1262"/>
      <c r="BO65" s="1262"/>
      <c r="BP65" s="1262"/>
      <c r="BQ65" s="1262"/>
      <c r="BR65" s="1262"/>
      <c r="BS65" s="1262"/>
      <c r="BT65" s="1262"/>
      <c r="BU65" s="1262"/>
      <c r="BV65" s="1262"/>
      <c r="BW65" s="1262"/>
      <c r="BX65" s="1262"/>
      <c r="BY65" s="1262"/>
      <c r="BZ65" s="1262"/>
      <c r="CA65" s="1262"/>
      <c r="CB65" s="1262"/>
      <c r="CC65" s="1262"/>
      <c r="CD65" s="1262"/>
      <c r="CE65" s="1262"/>
      <c r="CF65" s="1262"/>
      <c r="CG65" s="1262"/>
      <c r="CH65" s="1262"/>
      <c r="CI65" s="1262"/>
      <c r="CJ65" s="1262"/>
      <c r="CK65" s="1262"/>
      <c r="CL65" s="1262"/>
      <c r="CM65" s="1262"/>
      <c r="CN65" s="1262"/>
      <c r="CO65" s="1262"/>
      <c r="CP65" s="1262"/>
      <c r="CQ65" s="1262"/>
      <c r="CR65" s="1262"/>
      <c r="CS65" s="1262"/>
      <c r="CT65" s="1262"/>
      <c r="CU65" s="1262"/>
      <c r="CV65" s="1262"/>
      <c r="CW65" s="1262"/>
      <c r="CX65" s="1262"/>
      <c r="CY65" s="1262"/>
      <c r="CZ65" s="1262"/>
      <c r="DA65" s="1262"/>
      <c r="DB65" s="1262"/>
      <c r="DC65" s="1263"/>
    </row>
    <row r="66" spans="2:107" ht="13.2" x14ac:dyDescent="0.2">
      <c r="B66" s="372"/>
      <c r="AN66" s="1264"/>
      <c r="AO66" s="1265"/>
      <c r="AP66" s="1265"/>
      <c r="AQ66" s="1265"/>
      <c r="AR66" s="1265"/>
      <c r="AS66" s="1265"/>
      <c r="AT66" s="1265"/>
      <c r="AU66" s="1265"/>
      <c r="AV66" s="1265"/>
      <c r="AW66" s="1265"/>
      <c r="AX66" s="1265"/>
      <c r="AY66" s="1265"/>
      <c r="AZ66" s="1265"/>
      <c r="BA66" s="1265"/>
      <c r="BB66" s="1265"/>
      <c r="BC66" s="1265"/>
      <c r="BD66" s="1265"/>
      <c r="BE66" s="1265"/>
      <c r="BF66" s="1265"/>
      <c r="BG66" s="1265"/>
      <c r="BH66" s="1265"/>
      <c r="BI66" s="1265"/>
      <c r="BJ66" s="1265"/>
      <c r="BK66" s="1265"/>
      <c r="BL66" s="1265"/>
      <c r="BM66" s="1265"/>
      <c r="BN66" s="1265"/>
      <c r="BO66" s="1265"/>
      <c r="BP66" s="1265"/>
      <c r="BQ66" s="1265"/>
      <c r="BR66" s="1265"/>
      <c r="BS66" s="1265"/>
      <c r="BT66" s="1265"/>
      <c r="BU66" s="1265"/>
      <c r="BV66" s="1265"/>
      <c r="BW66" s="1265"/>
      <c r="BX66" s="1265"/>
      <c r="BY66" s="1265"/>
      <c r="BZ66" s="1265"/>
      <c r="CA66" s="1265"/>
      <c r="CB66" s="1265"/>
      <c r="CC66" s="1265"/>
      <c r="CD66" s="1265"/>
      <c r="CE66" s="1265"/>
      <c r="CF66" s="1265"/>
      <c r="CG66" s="1265"/>
      <c r="CH66" s="1265"/>
      <c r="CI66" s="1265"/>
      <c r="CJ66" s="1265"/>
      <c r="CK66" s="1265"/>
      <c r="CL66" s="1265"/>
      <c r="CM66" s="1265"/>
      <c r="CN66" s="1265"/>
      <c r="CO66" s="1265"/>
      <c r="CP66" s="1265"/>
      <c r="CQ66" s="1265"/>
      <c r="CR66" s="1265"/>
      <c r="CS66" s="1265"/>
      <c r="CT66" s="1265"/>
      <c r="CU66" s="1265"/>
      <c r="CV66" s="1265"/>
      <c r="CW66" s="1265"/>
      <c r="CX66" s="1265"/>
      <c r="CY66" s="1265"/>
      <c r="CZ66" s="1265"/>
      <c r="DA66" s="1265"/>
      <c r="DB66" s="1265"/>
      <c r="DC66" s="1266"/>
    </row>
    <row r="67" spans="2:107" ht="13.2" x14ac:dyDescent="0.2">
      <c r="B67" s="372"/>
      <c r="AN67" s="1264"/>
      <c r="AO67" s="1265"/>
      <c r="AP67" s="1265"/>
      <c r="AQ67" s="1265"/>
      <c r="AR67" s="1265"/>
      <c r="AS67" s="1265"/>
      <c r="AT67" s="1265"/>
      <c r="AU67" s="1265"/>
      <c r="AV67" s="1265"/>
      <c r="AW67" s="1265"/>
      <c r="AX67" s="1265"/>
      <c r="AY67" s="1265"/>
      <c r="AZ67" s="1265"/>
      <c r="BA67" s="1265"/>
      <c r="BB67" s="1265"/>
      <c r="BC67" s="1265"/>
      <c r="BD67" s="1265"/>
      <c r="BE67" s="1265"/>
      <c r="BF67" s="1265"/>
      <c r="BG67" s="1265"/>
      <c r="BH67" s="1265"/>
      <c r="BI67" s="1265"/>
      <c r="BJ67" s="1265"/>
      <c r="BK67" s="1265"/>
      <c r="BL67" s="1265"/>
      <c r="BM67" s="1265"/>
      <c r="BN67" s="1265"/>
      <c r="BO67" s="1265"/>
      <c r="BP67" s="1265"/>
      <c r="BQ67" s="1265"/>
      <c r="BR67" s="1265"/>
      <c r="BS67" s="1265"/>
      <c r="BT67" s="1265"/>
      <c r="BU67" s="1265"/>
      <c r="BV67" s="1265"/>
      <c r="BW67" s="1265"/>
      <c r="BX67" s="1265"/>
      <c r="BY67" s="1265"/>
      <c r="BZ67" s="1265"/>
      <c r="CA67" s="1265"/>
      <c r="CB67" s="1265"/>
      <c r="CC67" s="1265"/>
      <c r="CD67" s="1265"/>
      <c r="CE67" s="1265"/>
      <c r="CF67" s="1265"/>
      <c r="CG67" s="1265"/>
      <c r="CH67" s="1265"/>
      <c r="CI67" s="1265"/>
      <c r="CJ67" s="1265"/>
      <c r="CK67" s="1265"/>
      <c r="CL67" s="1265"/>
      <c r="CM67" s="1265"/>
      <c r="CN67" s="1265"/>
      <c r="CO67" s="1265"/>
      <c r="CP67" s="1265"/>
      <c r="CQ67" s="1265"/>
      <c r="CR67" s="1265"/>
      <c r="CS67" s="1265"/>
      <c r="CT67" s="1265"/>
      <c r="CU67" s="1265"/>
      <c r="CV67" s="1265"/>
      <c r="CW67" s="1265"/>
      <c r="CX67" s="1265"/>
      <c r="CY67" s="1265"/>
      <c r="CZ67" s="1265"/>
      <c r="DA67" s="1265"/>
      <c r="DB67" s="1265"/>
      <c r="DC67" s="1266"/>
    </row>
    <row r="68" spans="2:107" ht="13.2" x14ac:dyDescent="0.2">
      <c r="B68" s="372"/>
      <c r="AN68" s="1264"/>
      <c r="AO68" s="1265"/>
      <c r="AP68" s="1265"/>
      <c r="AQ68" s="1265"/>
      <c r="AR68" s="1265"/>
      <c r="AS68" s="1265"/>
      <c r="AT68" s="1265"/>
      <c r="AU68" s="1265"/>
      <c r="AV68" s="1265"/>
      <c r="AW68" s="1265"/>
      <c r="AX68" s="1265"/>
      <c r="AY68" s="1265"/>
      <c r="AZ68" s="1265"/>
      <c r="BA68" s="1265"/>
      <c r="BB68" s="1265"/>
      <c r="BC68" s="1265"/>
      <c r="BD68" s="1265"/>
      <c r="BE68" s="1265"/>
      <c r="BF68" s="1265"/>
      <c r="BG68" s="1265"/>
      <c r="BH68" s="1265"/>
      <c r="BI68" s="1265"/>
      <c r="BJ68" s="1265"/>
      <c r="BK68" s="1265"/>
      <c r="BL68" s="1265"/>
      <c r="BM68" s="1265"/>
      <c r="BN68" s="1265"/>
      <c r="BO68" s="1265"/>
      <c r="BP68" s="1265"/>
      <c r="BQ68" s="1265"/>
      <c r="BR68" s="1265"/>
      <c r="BS68" s="1265"/>
      <c r="BT68" s="1265"/>
      <c r="BU68" s="1265"/>
      <c r="BV68" s="1265"/>
      <c r="BW68" s="1265"/>
      <c r="BX68" s="1265"/>
      <c r="BY68" s="1265"/>
      <c r="BZ68" s="1265"/>
      <c r="CA68" s="1265"/>
      <c r="CB68" s="1265"/>
      <c r="CC68" s="1265"/>
      <c r="CD68" s="1265"/>
      <c r="CE68" s="1265"/>
      <c r="CF68" s="1265"/>
      <c r="CG68" s="1265"/>
      <c r="CH68" s="1265"/>
      <c r="CI68" s="1265"/>
      <c r="CJ68" s="1265"/>
      <c r="CK68" s="1265"/>
      <c r="CL68" s="1265"/>
      <c r="CM68" s="1265"/>
      <c r="CN68" s="1265"/>
      <c r="CO68" s="1265"/>
      <c r="CP68" s="1265"/>
      <c r="CQ68" s="1265"/>
      <c r="CR68" s="1265"/>
      <c r="CS68" s="1265"/>
      <c r="CT68" s="1265"/>
      <c r="CU68" s="1265"/>
      <c r="CV68" s="1265"/>
      <c r="CW68" s="1265"/>
      <c r="CX68" s="1265"/>
      <c r="CY68" s="1265"/>
      <c r="CZ68" s="1265"/>
      <c r="DA68" s="1265"/>
      <c r="DB68" s="1265"/>
      <c r="DC68" s="1266"/>
    </row>
    <row r="69" spans="2:107" ht="13.2" x14ac:dyDescent="0.2">
      <c r="B69" s="372"/>
      <c r="AN69" s="1267"/>
      <c r="AO69" s="1268"/>
      <c r="AP69" s="1268"/>
      <c r="AQ69" s="1268"/>
      <c r="AR69" s="1268"/>
      <c r="AS69" s="1268"/>
      <c r="AT69" s="1268"/>
      <c r="AU69" s="1268"/>
      <c r="AV69" s="1268"/>
      <c r="AW69" s="1268"/>
      <c r="AX69" s="1268"/>
      <c r="AY69" s="1268"/>
      <c r="AZ69" s="1268"/>
      <c r="BA69" s="1268"/>
      <c r="BB69" s="1268"/>
      <c r="BC69" s="1268"/>
      <c r="BD69" s="1268"/>
      <c r="BE69" s="1268"/>
      <c r="BF69" s="1268"/>
      <c r="BG69" s="1268"/>
      <c r="BH69" s="1268"/>
      <c r="BI69" s="1268"/>
      <c r="BJ69" s="1268"/>
      <c r="BK69" s="1268"/>
      <c r="BL69" s="1268"/>
      <c r="BM69" s="1268"/>
      <c r="BN69" s="1268"/>
      <c r="BO69" s="1268"/>
      <c r="BP69" s="1268"/>
      <c r="BQ69" s="1268"/>
      <c r="BR69" s="1268"/>
      <c r="BS69" s="1268"/>
      <c r="BT69" s="1268"/>
      <c r="BU69" s="1268"/>
      <c r="BV69" s="1268"/>
      <c r="BW69" s="1268"/>
      <c r="BX69" s="1268"/>
      <c r="BY69" s="1268"/>
      <c r="BZ69" s="1268"/>
      <c r="CA69" s="1268"/>
      <c r="CB69" s="1268"/>
      <c r="CC69" s="1268"/>
      <c r="CD69" s="1268"/>
      <c r="CE69" s="1268"/>
      <c r="CF69" s="1268"/>
      <c r="CG69" s="1268"/>
      <c r="CH69" s="1268"/>
      <c r="CI69" s="1268"/>
      <c r="CJ69" s="1268"/>
      <c r="CK69" s="1268"/>
      <c r="CL69" s="1268"/>
      <c r="CM69" s="1268"/>
      <c r="CN69" s="1268"/>
      <c r="CO69" s="1268"/>
      <c r="CP69" s="1268"/>
      <c r="CQ69" s="1268"/>
      <c r="CR69" s="1268"/>
      <c r="CS69" s="1268"/>
      <c r="CT69" s="1268"/>
      <c r="CU69" s="1268"/>
      <c r="CV69" s="1268"/>
      <c r="CW69" s="1268"/>
      <c r="CX69" s="1268"/>
      <c r="CY69" s="1268"/>
      <c r="CZ69" s="1268"/>
      <c r="DA69" s="1268"/>
      <c r="DB69" s="1268"/>
      <c r="DC69" s="1269"/>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613</v>
      </c>
    </row>
    <row r="72" spans="2:107" ht="13.2" x14ac:dyDescent="0.2">
      <c r="B72" s="372"/>
      <c r="G72" s="1253"/>
      <c r="H72" s="1253"/>
      <c r="I72" s="1253"/>
      <c r="J72" s="1253"/>
      <c r="K72" s="382"/>
      <c r="L72" s="382"/>
      <c r="M72" s="383"/>
      <c r="N72" s="383"/>
      <c r="AN72" s="1254"/>
      <c r="AO72" s="1255"/>
      <c r="AP72" s="1255"/>
      <c r="AQ72" s="1255"/>
      <c r="AR72" s="1255"/>
      <c r="AS72" s="1255"/>
      <c r="AT72" s="1255"/>
      <c r="AU72" s="1255"/>
      <c r="AV72" s="1255"/>
      <c r="AW72" s="1255"/>
      <c r="AX72" s="1255"/>
      <c r="AY72" s="1255"/>
      <c r="AZ72" s="1255"/>
      <c r="BA72" s="1255"/>
      <c r="BB72" s="1255"/>
      <c r="BC72" s="1255"/>
      <c r="BD72" s="1255"/>
      <c r="BE72" s="1255"/>
      <c r="BF72" s="1255"/>
      <c r="BG72" s="1255"/>
      <c r="BH72" s="1255"/>
      <c r="BI72" s="1255"/>
      <c r="BJ72" s="1255"/>
      <c r="BK72" s="1255"/>
      <c r="BL72" s="1255"/>
      <c r="BM72" s="1255"/>
      <c r="BN72" s="1255"/>
      <c r="BO72" s="1256"/>
      <c r="BP72" s="1257" t="s">
        <v>568</v>
      </c>
      <c r="BQ72" s="1257"/>
      <c r="BR72" s="1257"/>
      <c r="BS72" s="1257"/>
      <c r="BT72" s="1257"/>
      <c r="BU72" s="1257"/>
      <c r="BV72" s="1257"/>
      <c r="BW72" s="1257"/>
      <c r="BX72" s="1257" t="s">
        <v>569</v>
      </c>
      <c r="BY72" s="1257"/>
      <c r="BZ72" s="1257"/>
      <c r="CA72" s="1257"/>
      <c r="CB72" s="1257"/>
      <c r="CC72" s="1257"/>
      <c r="CD72" s="1257"/>
      <c r="CE72" s="1257"/>
      <c r="CF72" s="1257" t="s">
        <v>570</v>
      </c>
      <c r="CG72" s="1257"/>
      <c r="CH72" s="1257"/>
      <c r="CI72" s="1257"/>
      <c r="CJ72" s="1257"/>
      <c r="CK72" s="1257"/>
      <c r="CL72" s="1257"/>
      <c r="CM72" s="1257"/>
      <c r="CN72" s="1257" t="s">
        <v>571</v>
      </c>
      <c r="CO72" s="1257"/>
      <c r="CP72" s="1257"/>
      <c r="CQ72" s="1257"/>
      <c r="CR72" s="1257"/>
      <c r="CS72" s="1257"/>
      <c r="CT72" s="1257"/>
      <c r="CU72" s="1257"/>
      <c r="CV72" s="1257" t="s">
        <v>572</v>
      </c>
      <c r="CW72" s="1257"/>
      <c r="CX72" s="1257"/>
      <c r="CY72" s="1257"/>
      <c r="CZ72" s="1257"/>
      <c r="DA72" s="1257"/>
      <c r="DB72" s="1257"/>
      <c r="DC72" s="1257"/>
    </row>
    <row r="73" spans="2:107" ht="13.2" x14ac:dyDescent="0.2">
      <c r="B73" s="372"/>
      <c r="G73" s="1271"/>
      <c r="H73" s="1271"/>
      <c r="I73" s="1271"/>
      <c r="J73" s="1271"/>
      <c r="K73" s="1274"/>
      <c r="L73" s="1274"/>
      <c r="M73" s="1274"/>
      <c r="N73" s="1274"/>
      <c r="AM73" s="381"/>
      <c r="AN73" s="1260" t="s">
        <v>614</v>
      </c>
      <c r="AO73" s="1260"/>
      <c r="AP73" s="1260"/>
      <c r="AQ73" s="1260"/>
      <c r="AR73" s="1260"/>
      <c r="AS73" s="1260"/>
      <c r="AT73" s="1260"/>
      <c r="AU73" s="1260"/>
      <c r="AV73" s="1260"/>
      <c r="AW73" s="1260"/>
      <c r="AX73" s="1260"/>
      <c r="AY73" s="1260"/>
      <c r="AZ73" s="1260"/>
      <c r="BA73" s="1260"/>
      <c r="BB73" s="1260" t="s">
        <v>615</v>
      </c>
      <c r="BC73" s="1260"/>
      <c r="BD73" s="1260"/>
      <c r="BE73" s="1260"/>
      <c r="BF73" s="1260"/>
      <c r="BG73" s="1260"/>
      <c r="BH73" s="1260"/>
      <c r="BI73" s="1260"/>
      <c r="BJ73" s="1260"/>
      <c r="BK73" s="1260"/>
      <c r="BL73" s="1260"/>
      <c r="BM73" s="1260"/>
      <c r="BN73" s="1260"/>
      <c r="BO73" s="1260"/>
      <c r="BP73" s="1258">
        <v>105.9</v>
      </c>
      <c r="BQ73" s="1258"/>
      <c r="BR73" s="1258"/>
      <c r="BS73" s="1258"/>
      <c r="BT73" s="1258"/>
      <c r="BU73" s="1258"/>
      <c r="BV73" s="1258"/>
      <c r="BW73" s="1258"/>
      <c r="BX73" s="1258">
        <v>99.6</v>
      </c>
      <c r="BY73" s="1258"/>
      <c r="BZ73" s="1258"/>
      <c r="CA73" s="1258"/>
      <c r="CB73" s="1258"/>
      <c r="CC73" s="1258"/>
      <c r="CD73" s="1258"/>
      <c r="CE73" s="1258"/>
      <c r="CF73" s="1258">
        <v>84</v>
      </c>
      <c r="CG73" s="1258"/>
      <c r="CH73" s="1258"/>
      <c r="CI73" s="1258"/>
      <c r="CJ73" s="1258"/>
      <c r="CK73" s="1258"/>
      <c r="CL73" s="1258"/>
      <c r="CM73" s="1258"/>
      <c r="CN73" s="1258">
        <v>56.1</v>
      </c>
      <c r="CO73" s="1258"/>
      <c r="CP73" s="1258"/>
      <c r="CQ73" s="1258"/>
      <c r="CR73" s="1258"/>
      <c r="CS73" s="1258"/>
      <c r="CT73" s="1258"/>
      <c r="CU73" s="1258"/>
      <c r="CV73" s="1258">
        <v>41.3</v>
      </c>
      <c r="CW73" s="1258"/>
      <c r="CX73" s="1258"/>
      <c r="CY73" s="1258"/>
      <c r="CZ73" s="1258"/>
      <c r="DA73" s="1258"/>
      <c r="DB73" s="1258"/>
      <c r="DC73" s="1258"/>
    </row>
    <row r="74" spans="2:107" ht="13.2" x14ac:dyDescent="0.2">
      <c r="B74" s="372"/>
      <c r="G74" s="1271"/>
      <c r="H74" s="1271"/>
      <c r="I74" s="1271"/>
      <c r="J74" s="1271"/>
      <c r="K74" s="1274"/>
      <c r="L74" s="1274"/>
      <c r="M74" s="1274"/>
      <c r="N74" s="1274"/>
      <c r="AM74" s="381"/>
      <c r="AN74" s="1260"/>
      <c r="AO74" s="1260"/>
      <c r="AP74" s="1260"/>
      <c r="AQ74" s="1260"/>
      <c r="AR74" s="1260"/>
      <c r="AS74" s="1260"/>
      <c r="AT74" s="1260"/>
      <c r="AU74" s="1260"/>
      <c r="AV74" s="1260"/>
      <c r="AW74" s="1260"/>
      <c r="AX74" s="1260"/>
      <c r="AY74" s="1260"/>
      <c r="AZ74" s="1260"/>
      <c r="BA74" s="1260"/>
      <c r="BB74" s="1260"/>
      <c r="BC74" s="1260"/>
      <c r="BD74" s="1260"/>
      <c r="BE74" s="1260"/>
      <c r="BF74" s="1260"/>
      <c r="BG74" s="1260"/>
      <c r="BH74" s="1260"/>
      <c r="BI74" s="1260"/>
      <c r="BJ74" s="1260"/>
      <c r="BK74" s="1260"/>
      <c r="BL74" s="1260"/>
      <c r="BM74" s="1260"/>
      <c r="BN74" s="1260"/>
      <c r="BO74" s="1260"/>
      <c r="BP74" s="1258"/>
      <c r="BQ74" s="1258"/>
      <c r="BR74" s="1258"/>
      <c r="BS74" s="1258"/>
      <c r="BT74" s="1258"/>
      <c r="BU74" s="1258"/>
      <c r="BV74" s="1258"/>
      <c r="BW74" s="1258"/>
      <c r="BX74" s="1258"/>
      <c r="BY74" s="1258"/>
      <c r="BZ74" s="1258"/>
      <c r="CA74" s="1258"/>
      <c r="CB74" s="1258"/>
      <c r="CC74" s="1258"/>
      <c r="CD74" s="1258"/>
      <c r="CE74" s="1258"/>
      <c r="CF74" s="1258"/>
      <c r="CG74" s="1258"/>
      <c r="CH74" s="1258"/>
      <c r="CI74" s="1258"/>
      <c r="CJ74" s="1258"/>
      <c r="CK74" s="1258"/>
      <c r="CL74" s="1258"/>
      <c r="CM74" s="1258"/>
      <c r="CN74" s="1258"/>
      <c r="CO74" s="1258"/>
      <c r="CP74" s="1258"/>
      <c r="CQ74" s="1258"/>
      <c r="CR74" s="1258"/>
      <c r="CS74" s="1258"/>
      <c r="CT74" s="1258"/>
      <c r="CU74" s="1258"/>
      <c r="CV74" s="1258"/>
      <c r="CW74" s="1258"/>
      <c r="CX74" s="1258"/>
      <c r="CY74" s="1258"/>
      <c r="CZ74" s="1258"/>
      <c r="DA74" s="1258"/>
      <c r="DB74" s="1258"/>
      <c r="DC74" s="1258"/>
    </row>
    <row r="75" spans="2:107" ht="13.2" x14ac:dyDescent="0.2">
      <c r="B75" s="372"/>
      <c r="G75" s="1271"/>
      <c r="H75" s="1271"/>
      <c r="I75" s="1253"/>
      <c r="J75" s="1253"/>
      <c r="K75" s="1270"/>
      <c r="L75" s="1270"/>
      <c r="M75" s="1270"/>
      <c r="N75" s="1270"/>
      <c r="AM75" s="381"/>
      <c r="AN75" s="1260"/>
      <c r="AO75" s="1260"/>
      <c r="AP75" s="1260"/>
      <c r="AQ75" s="1260"/>
      <c r="AR75" s="1260"/>
      <c r="AS75" s="1260"/>
      <c r="AT75" s="1260"/>
      <c r="AU75" s="1260"/>
      <c r="AV75" s="1260"/>
      <c r="AW75" s="1260"/>
      <c r="AX75" s="1260"/>
      <c r="AY75" s="1260"/>
      <c r="AZ75" s="1260"/>
      <c r="BA75" s="1260"/>
      <c r="BB75" s="1260" t="s">
        <v>620</v>
      </c>
      <c r="BC75" s="1260"/>
      <c r="BD75" s="1260"/>
      <c r="BE75" s="1260"/>
      <c r="BF75" s="1260"/>
      <c r="BG75" s="1260"/>
      <c r="BH75" s="1260"/>
      <c r="BI75" s="1260"/>
      <c r="BJ75" s="1260"/>
      <c r="BK75" s="1260"/>
      <c r="BL75" s="1260"/>
      <c r="BM75" s="1260"/>
      <c r="BN75" s="1260"/>
      <c r="BO75" s="1260"/>
      <c r="BP75" s="1258">
        <v>9.6</v>
      </c>
      <c r="BQ75" s="1258"/>
      <c r="BR75" s="1258"/>
      <c r="BS75" s="1258"/>
      <c r="BT75" s="1258"/>
      <c r="BU75" s="1258"/>
      <c r="BV75" s="1258"/>
      <c r="BW75" s="1258"/>
      <c r="BX75" s="1258">
        <v>10.1</v>
      </c>
      <c r="BY75" s="1258"/>
      <c r="BZ75" s="1258"/>
      <c r="CA75" s="1258"/>
      <c r="CB75" s="1258"/>
      <c r="CC75" s="1258"/>
      <c r="CD75" s="1258"/>
      <c r="CE75" s="1258"/>
      <c r="CF75" s="1258">
        <v>10.9</v>
      </c>
      <c r="CG75" s="1258"/>
      <c r="CH75" s="1258"/>
      <c r="CI75" s="1258"/>
      <c r="CJ75" s="1258"/>
      <c r="CK75" s="1258"/>
      <c r="CL75" s="1258"/>
      <c r="CM75" s="1258"/>
      <c r="CN75" s="1258">
        <v>11.6</v>
      </c>
      <c r="CO75" s="1258"/>
      <c r="CP75" s="1258"/>
      <c r="CQ75" s="1258"/>
      <c r="CR75" s="1258"/>
      <c r="CS75" s="1258"/>
      <c r="CT75" s="1258"/>
      <c r="CU75" s="1258"/>
      <c r="CV75" s="1258">
        <v>11.9</v>
      </c>
      <c r="CW75" s="1258"/>
      <c r="CX75" s="1258"/>
      <c r="CY75" s="1258"/>
      <c r="CZ75" s="1258"/>
      <c r="DA75" s="1258"/>
      <c r="DB75" s="1258"/>
      <c r="DC75" s="1258"/>
    </row>
    <row r="76" spans="2:107" ht="13.2" x14ac:dyDescent="0.2">
      <c r="B76" s="372"/>
      <c r="G76" s="1271"/>
      <c r="H76" s="1271"/>
      <c r="I76" s="1253"/>
      <c r="J76" s="1253"/>
      <c r="K76" s="1270"/>
      <c r="L76" s="1270"/>
      <c r="M76" s="1270"/>
      <c r="N76" s="1270"/>
      <c r="AM76" s="381"/>
      <c r="AN76" s="1260"/>
      <c r="AO76" s="1260"/>
      <c r="AP76" s="1260"/>
      <c r="AQ76" s="1260"/>
      <c r="AR76" s="1260"/>
      <c r="AS76" s="1260"/>
      <c r="AT76" s="1260"/>
      <c r="AU76" s="1260"/>
      <c r="AV76" s="1260"/>
      <c r="AW76" s="1260"/>
      <c r="AX76" s="1260"/>
      <c r="AY76" s="1260"/>
      <c r="AZ76" s="1260"/>
      <c r="BA76" s="1260"/>
      <c r="BB76" s="1260"/>
      <c r="BC76" s="1260"/>
      <c r="BD76" s="1260"/>
      <c r="BE76" s="1260"/>
      <c r="BF76" s="1260"/>
      <c r="BG76" s="1260"/>
      <c r="BH76" s="1260"/>
      <c r="BI76" s="1260"/>
      <c r="BJ76" s="1260"/>
      <c r="BK76" s="1260"/>
      <c r="BL76" s="1260"/>
      <c r="BM76" s="1260"/>
      <c r="BN76" s="1260"/>
      <c r="BO76" s="1260"/>
      <c r="BP76" s="1258"/>
      <c r="BQ76" s="1258"/>
      <c r="BR76" s="1258"/>
      <c r="BS76" s="1258"/>
      <c r="BT76" s="1258"/>
      <c r="BU76" s="1258"/>
      <c r="BV76" s="1258"/>
      <c r="BW76" s="1258"/>
      <c r="BX76" s="1258"/>
      <c r="BY76" s="1258"/>
      <c r="BZ76" s="1258"/>
      <c r="CA76" s="1258"/>
      <c r="CB76" s="1258"/>
      <c r="CC76" s="1258"/>
      <c r="CD76" s="1258"/>
      <c r="CE76" s="1258"/>
      <c r="CF76" s="1258"/>
      <c r="CG76" s="1258"/>
      <c r="CH76" s="1258"/>
      <c r="CI76" s="1258"/>
      <c r="CJ76" s="1258"/>
      <c r="CK76" s="1258"/>
      <c r="CL76" s="1258"/>
      <c r="CM76" s="1258"/>
      <c r="CN76" s="1258"/>
      <c r="CO76" s="1258"/>
      <c r="CP76" s="1258"/>
      <c r="CQ76" s="1258"/>
      <c r="CR76" s="1258"/>
      <c r="CS76" s="1258"/>
      <c r="CT76" s="1258"/>
      <c r="CU76" s="1258"/>
      <c r="CV76" s="1258"/>
      <c r="CW76" s="1258"/>
      <c r="CX76" s="1258"/>
      <c r="CY76" s="1258"/>
      <c r="CZ76" s="1258"/>
      <c r="DA76" s="1258"/>
      <c r="DB76" s="1258"/>
      <c r="DC76" s="1258"/>
    </row>
    <row r="77" spans="2:107" ht="13.2" x14ac:dyDescent="0.2">
      <c r="B77" s="372"/>
      <c r="G77" s="1253"/>
      <c r="H77" s="1253"/>
      <c r="I77" s="1253"/>
      <c r="J77" s="1253"/>
      <c r="K77" s="1274"/>
      <c r="L77" s="1274"/>
      <c r="M77" s="1274"/>
      <c r="N77" s="1274"/>
      <c r="AN77" s="1257" t="s">
        <v>617</v>
      </c>
      <c r="AO77" s="1257"/>
      <c r="AP77" s="1257"/>
      <c r="AQ77" s="1257"/>
      <c r="AR77" s="1257"/>
      <c r="AS77" s="1257"/>
      <c r="AT77" s="1257"/>
      <c r="AU77" s="1257"/>
      <c r="AV77" s="1257"/>
      <c r="AW77" s="1257"/>
      <c r="AX77" s="1257"/>
      <c r="AY77" s="1257"/>
      <c r="AZ77" s="1257"/>
      <c r="BA77" s="1257"/>
      <c r="BB77" s="1260" t="s">
        <v>615</v>
      </c>
      <c r="BC77" s="1260"/>
      <c r="BD77" s="1260"/>
      <c r="BE77" s="1260"/>
      <c r="BF77" s="1260"/>
      <c r="BG77" s="1260"/>
      <c r="BH77" s="1260"/>
      <c r="BI77" s="1260"/>
      <c r="BJ77" s="1260"/>
      <c r="BK77" s="1260"/>
      <c r="BL77" s="1260"/>
      <c r="BM77" s="1260"/>
      <c r="BN77" s="1260"/>
      <c r="BO77" s="1260"/>
      <c r="BP77" s="1258">
        <v>0</v>
      </c>
      <c r="BQ77" s="1258"/>
      <c r="BR77" s="1258"/>
      <c r="BS77" s="1258"/>
      <c r="BT77" s="1258"/>
      <c r="BU77" s="1258"/>
      <c r="BV77" s="1258"/>
      <c r="BW77" s="1258"/>
      <c r="BX77" s="1258">
        <v>0</v>
      </c>
      <c r="BY77" s="1258"/>
      <c r="BZ77" s="1258"/>
      <c r="CA77" s="1258"/>
      <c r="CB77" s="1258"/>
      <c r="CC77" s="1258"/>
      <c r="CD77" s="1258"/>
      <c r="CE77" s="1258"/>
      <c r="CF77" s="1258">
        <v>0</v>
      </c>
      <c r="CG77" s="1258"/>
      <c r="CH77" s="1258"/>
      <c r="CI77" s="1258"/>
      <c r="CJ77" s="1258"/>
      <c r="CK77" s="1258"/>
      <c r="CL77" s="1258"/>
      <c r="CM77" s="1258"/>
      <c r="CN77" s="1258">
        <v>0</v>
      </c>
      <c r="CO77" s="1258"/>
      <c r="CP77" s="1258"/>
      <c r="CQ77" s="1258"/>
      <c r="CR77" s="1258"/>
      <c r="CS77" s="1258"/>
      <c r="CT77" s="1258"/>
      <c r="CU77" s="1258"/>
      <c r="CV77" s="1258">
        <v>0</v>
      </c>
      <c r="CW77" s="1258"/>
      <c r="CX77" s="1258"/>
      <c r="CY77" s="1258"/>
      <c r="CZ77" s="1258"/>
      <c r="DA77" s="1258"/>
      <c r="DB77" s="1258"/>
      <c r="DC77" s="1258"/>
    </row>
    <row r="78" spans="2:107" ht="13.2" x14ac:dyDescent="0.2">
      <c r="B78" s="372"/>
      <c r="G78" s="1253"/>
      <c r="H78" s="1253"/>
      <c r="I78" s="1253"/>
      <c r="J78" s="1253"/>
      <c r="K78" s="1274"/>
      <c r="L78" s="1274"/>
      <c r="M78" s="1274"/>
      <c r="N78" s="1274"/>
      <c r="AN78" s="1257"/>
      <c r="AO78" s="1257"/>
      <c r="AP78" s="1257"/>
      <c r="AQ78" s="1257"/>
      <c r="AR78" s="1257"/>
      <c r="AS78" s="1257"/>
      <c r="AT78" s="1257"/>
      <c r="AU78" s="1257"/>
      <c r="AV78" s="1257"/>
      <c r="AW78" s="1257"/>
      <c r="AX78" s="1257"/>
      <c r="AY78" s="1257"/>
      <c r="AZ78" s="1257"/>
      <c r="BA78" s="1257"/>
      <c r="BB78" s="1260"/>
      <c r="BC78" s="1260"/>
      <c r="BD78" s="1260"/>
      <c r="BE78" s="1260"/>
      <c r="BF78" s="1260"/>
      <c r="BG78" s="1260"/>
      <c r="BH78" s="1260"/>
      <c r="BI78" s="1260"/>
      <c r="BJ78" s="1260"/>
      <c r="BK78" s="1260"/>
      <c r="BL78" s="1260"/>
      <c r="BM78" s="1260"/>
      <c r="BN78" s="1260"/>
      <c r="BO78" s="1260"/>
      <c r="BP78" s="1258"/>
      <c r="BQ78" s="1258"/>
      <c r="BR78" s="1258"/>
      <c r="BS78" s="1258"/>
      <c r="BT78" s="1258"/>
      <c r="BU78" s="1258"/>
      <c r="BV78" s="1258"/>
      <c r="BW78" s="1258"/>
      <c r="BX78" s="1258"/>
      <c r="BY78" s="1258"/>
      <c r="BZ78" s="1258"/>
      <c r="CA78" s="1258"/>
      <c r="CB78" s="1258"/>
      <c r="CC78" s="1258"/>
      <c r="CD78" s="1258"/>
      <c r="CE78" s="1258"/>
      <c r="CF78" s="1258"/>
      <c r="CG78" s="1258"/>
      <c r="CH78" s="1258"/>
      <c r="CI78" s="1258"/>
      <c r="CJ78" s="1258"/>
      <c r="CK78" s="1258"/>
      <c r="CL78" s="1258"/>
      <c r="CM78" s="1258"/>
      <c r="CN78" s="1258"/>
      <c r="CO78" s="1258"/>
      <c r="CP78" s="1258"/>
      <c r="CQ78" s="1258"/>
      <c r="CR78" s="1258"/>
      <c r="CS78" s="1258"/>
      <c r="CT78" s="1258"/>
      <c r="CU78" s="1258"/>
      <c r="CV78" s="1258"/>
      <c r="CW78" s="1258"/>
      <c r="CX78" s="1258"/>
      <c r="CY78" s="1258"/>
      <c r="CZ78" s="1258"/>
      <c r="DA78" s="1258"/>
      <c r="DB78" s="1258"/>
      <c r="DC78" s="1258"/>
    </row>
    <row r="79" spans="2:107" ht="13.2" x14ac:dyDescent="0.2">
      <c r="B79" s="372"/>
      <c r="G79" s="1253"/>
      <c r="H79" s="1253"/>
      <c r="I79" s="1273"/>
      <c r="J79" s="1273"/>
      <c r="K79" s="1275"/>
      <c r="L79" s="1275"/>
      <c r="M79" s="1275"/>
      <c r="N79" s="1275"/>
      <c r="AN79" s="1257"/>
      <c r="AO79" s="1257"/>
      <c r="AP79" s="1257"/>
      <c r="AQ79" s="1257"/>
      <c r="AR79" s="1257"/>
      <c r="AS79" s="1257"/>
      <c r="AT79" s="1257"/>
      <c r="AU79" s="1257"/>
      <c r="AV79" s="1257"/>
      <c r="AW79" s="1257"/>
      <c r="AX79" s="1257"/>
      <c r="AY79" s="1257"/>
      <c r="AZ79" s="1257"/>
      <c r="BA79" s="1257"/>
      <c r="BB79" s="1260" t="s">
        <v>620</v>
      </c>
      <c r="BC79" s="1260"/>
      <c r="BD79" s="1260"/>
      <c r="BE79" s="1260"/>
      <c r="BF79" s="1260"/>
      <c r="BG79" s="1260"/>
      <c r="BH79" s="1260"/>
      <c r="BI79" s="1260"/>
      <c r="BJ79" s="1260"/>
      <c r="BK79" s="1260"/>
      <c r="BL79" s="1260"/>
      <c r="BM79" s="1260"/>
      <c r="BN79" s="1260"/>
      <c r="BO79" s="1260"/>
      <c r="BP79" s="1258">
        <v>7.2</v>
      </c>
      <c r="BQ79" s="1258"/>
      <c r="BR79" s="1258"/>
      <c r="BS79" s="1258"/>
      <c r="BT79" s="1258"/>
      <c r="BU79" s="1258"/>
      <c r="BV79" s="1258"/>
      <c r="BW79" s="1258"/>
      <c r="BX79" s="1258">
        <v>7.7</v>
      </c>
      <c r="BY79" s="1258"/>
      <c r="BZ79" s="1258"/>
      <c r="CA79" s="1258"/>
      <c r="CB79" s="1258"/>
      <c r="CC79" s="1258"/>
      <c r="CD79" s="1258"/>
      <c r="CE79" s="1258"/>
      <c r="CF79" s="1258">
        <v>8</v>
      </c>
      <c r="CG79" s="1258"/>
      <c r="CH79" s="1258"/>
      <c r="CI79" s="1258"/>
      <c r="CJ79" s="1258"/>
      <c r="CK79" s="1258"/>
      <c r="CL79" s="1258"/>
      <c r="CM79" s="1258"/>
      <c r="CN79" s="1258">
        <v>8</v>
      </c>
      <c r="CO79" s="1258"/>
      <c r="CP79" s="1258"/>
      <c r="CQ79" s="1258"/>
      <c r="CR79" s="1258"/>
      <c r="CS79" s="1258"/>
      <c r="CT79" s="1258"/>
      <c r="CU79" s="1258"/>
      <c r="CV79" s="1258">
        <v>8.3000000000000007</v>
      </c>
      <c r="CW79" s="1258"/>
      <c r="CX79" s="1258"/>
      <c r="CY79" s="1258"/>
      <c r="CZ79" s="1258"/>
      <c r="DA79" s="1258"/>
      <c r="DB79" s="1258"/>
      <c r="DC79" s="1258"/>
    </row>
    <row r="80" spans="2:107" ht="13.2" x14ac:dyDescent="0.2">
      <c r="B80" s="372"/>
      <c r="G80" s="1253"/>
      <c r="H80" s="1253"/>
      <c r="I80" s="1273"/>
      <c r="J80" s="1273"/>
      <c r="K80" s="1275"/>
      <c r="L80" s="1275"/>
      <c r="M80" s="1275"/>
      <c r="N80" s="1275"/>
      <c r="AN80" s="1257"/>
      <c r="AO80" s="1257"/>
      <c r="AP80" s="1257"/>
      <c r="AQ80" s="1257"/>
      <c r="AR80" s="1257"/>
      <c r="AS80" s="1257"/>
      <c r="AT80" s="1257"/>
      <c r="AU80" s="1257"/>
      <c r="AV80" s="1257"/>
      <c r="AW80" s="1257"/>
      <c r="AX80" s="1257"/>
      <c r="AY80" s="1257"/>
      <c r="AZ80" s="1257"/>
      <c r="BA80" s="1257"/>
      <c r="BB80" s="1260"/>
      <c r="BC80" s="1260"/>
      <c r="BD80" s="1260"/>
      <c r="BE80" s="1260"/>
      <c r="BF80" s="1260"/>
      <c r="BG80" s="1260"/>
      <c r="BH80" s="1260"/>
      <c r="BI80" s="1260"/>
      <c r="BJ80" s="1260"/>
      <c r="BK80" s="1260"/>
      <c r="BL80" s="1260"/>
      <c r="BM80" s="1260"/>
      <c r="BN80" s="1260"/>
      <c r="BO80" s="1260"/>
      <c r="BP80" s="1258"/>
      <c r="BQ80" s="1258"/>
      <c r="BR80" s="1258"/>
      <c r="BS80" s="1258"/>
      <c r="BT80" s="1258"/>
      <c r="BU80" s="1258"/>
      <c r="BV80" s="1258"/>
      <c r="BW80" s="1258"/>
      <c r="BX80" s="1258"/>
      <c r="BY80" s="1258"/>
      <c r="BZ80" s="1258"/>
      <c r="CA80" s="1258"/>
      <c r="CB80" s="1258"/>
      <c r="CC80" s="1258"/>
      <c r="CD80" s="1258"/>
      <c r="CE80" s="1258"/>
      <c r="CF80" s="1258"/>
      <c r="CG80" s="1258"/>
      <c r="CH80" s="1258"/>
      <c r="CI80" s="1258"/>
      <c r="CJ80" s="1258"/>
      <c r="CK80" s="1258"/>
      <c r="CL80" s="1258"/>
      <c r="CM80" s="1258"/>
      <c r="CN80" s="1258"/>
      <c r="CO80" s="1258"/>
      <c r="CP80" s="1258"/>
      <c r="CQ80" s="1258"/>
      <c r="CR80" s="1258"/>
      <c r="CS80" s="1258"/>
      <c r="CT80" s="1258"/>
      <c r="CU80" s="1258"/>
      <c r="CV80" s="1258"/>
      <c r="CW80" s="1258"/>
      <c r="CX80" s="1258"/>
      <c r="CY80" s="1258"/>
      <c r="CZ80" s="1258"/>
      <c r="DA80" s="1258"/>
      <c r="DB80" s="1258"/>
      <c r="DC80" s="1258"/>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1496062992125984" footer="0.31496062992125984"/>
  <pageSetup paperSize="9" scale="51"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25"/>
  <sheetViews>
    <sheetView zoomScale="80" zoomScaleNormal="8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516</v>
      </c>
    </row>
  </sheetData>
  <phoneticPr fontId="2"/>
  <printOptions horizontalCentered="1" verticalCentered="1"/>
  <pageMargins left="0" right="0" top="0.19685039370078741" bottom="0" header="0.31496062992125984" footer="0.31496062992125984"/>
  <pageSetup paperSize="9" scale="33"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R125"/>
  <sheetViews>
    <sheetView zoomScale="80" zoomScaleNormal="8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516</v>
      </c>
    </row>
  </sheetData>
  <phoneticPr fontId="2"/>
  <printOptions horizontalCentered="1" verticalCentered="1"/>
  <pageMargins left="0" right="0" top="0.19685039370078741" bottom="0" header="0.31496062992125984" footer="0.31496062992125984"/>
  <pageSetup paperSize="9" scale="36"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54</v>
      </c>
      <c r="E2" s="149"/>
      <c r="F2" s="150" t="s">
        <v>566</v>
      </c>
      <c r="G2" s="151"/>
      <c r="H2" s="152"/>
    </row>
    <row r="3" spans="1:8" x14ac:dyDescent="0.2">
      <c r="A3" s="148" t="s">
        <v>559</v>
      </c>
      <c r="B3" s="153"/>
      <c r="C3" s="154"/>
      <c r="D3" s="155">
        <v>70103</v>
      </c>
      <c r="E3" s="156"/>
      <c r="F3" s="157">
        <v>114790</v>
      </c>
      <c r="G3" s="158"/>
      <c r="H3" s="159"/>
    </row>
    <row r="4" spans="1:8" x14ac:dyDescent="0.2">
      <c r="A4" s="160"/>
      <c r="B4" s="161"/>
      <c r="C4" s="162"/>
      <c r="D4" s="163">
        <v>35985</v>
      </c>
      <c r="E4" s="164"/>
      <c r="F4" s="165">
        <v>55601</v>
      </c>
      <c r="G4" s="166"/>
      <c r="H4" s="167"/>
    </row>
    <row r="5" spans="1:8" x14ac:dyDescent="0.2">
      <c r="A5" s="148" t="s">
        <v>561</v>
      </c>
      <c r="B5" s="153"/>
      <c r="C5" s="154"/>
      <c r="D5" s="155">
        <v>101098</v>
      </c>
      <c r="E5" s="156"/>
      <c r="F5" s="157">
        <v>126262</v>
      </c>
      <c r="G5" s="158"/>
      <c r="H5" s="159"/>
    </row>
    <row r="6" spans="1:8" x14ac:dyDescent="0.2">
      <c r="A6" s="160"/>
      <c r="B6" s="161"/>
      <c r="C6" s="162"/>
      <c r="D6" s="163">
        <v>72619</v>
      </c>
      <c r="E6" s="164"/>
      <c r="F6" s="165">
        <v>56769</v>
      </c>
      <c r="G6" s="166"/>
      <c r="H6" s="167"/>
    </row>
    <row r="7" spans="1:8" x14ac:dyDescent="0.2">
      <c r="A7" s="148" t="s">
        <v>562</v>
      </c>
      <c r="B7" s="153"/>
      <c r="C7" s="154"/>
      <c r="D7" s="155">
        <v>44122</v>
      </c>
      <c r="E7" s="156"/>
      <c r="F7" s="157">
        <v>126525</v>
      </c>
      <c r="G7" s="158"/>
      <c r="H7" s="159"/>
    </row>
    <row r="8" spans="1:8" x14ac:dyDescent="0.2">
      <c r="A8" s="160"/>
      <c r="B8" s="161"/>
      <c r="C8" s="162"/>
      <c r="D8" s="163">
        <v>18083</v>
      </c>
      <c r="E8" s="164"/>
      <c r="F8" s="165">
        <v>67052</v>
      </c>
      <c r="G8" s="166"/>
      <c r="H8" s="167"/>
    </row>
    <row r="9" spans="1:8" x14ac:dyDescent="0.2">
      <c r="A9" s="148" t="s">
        <v>563</v>
      </c>
      <c r="B9" s="153"/>
      <c r="C9" s="154"/>
      <c r="D9" s="155">
        <v>66927</v>
      </c>
      <c r="E9" s="156"/>
      <c r="F9" s="157">
        <v>122054</v>
      </c>
      <c r="G9" s="158"/>
      <c r="H9" s="159"/>
    </row>
    <row r="10" spans="1:8" x14ac:dyDescent="0.2">
      <c r="A10" s="160"/>
      <c r="B10" s="161"/>
      <c r="C10" s="162"/>
      <c r="D10" s="163">
        <v>22466</v>
      </c>
      <c r="E10" s="164"/>
      <c r="F10" s="165">
        <v>68298</v>
      </c>
      <c r="G10" s="166"/>
      <c r="H10" s="167"/>
    </row>
    <row r="11" spans="1:8" x14ac:dyDescent="0.2">
      <c r="A11" s="148" t="s">
        <v>564</v>
      </c>
      <c r="B11" s="153"/>
      <c r="C11" s="154"/>
      <c r="D11" s="155">
        <v>46740</v>
      </c>
      <c r="E11" s="156"/>
      <c r="F11" s="157">
        <v>111644</v>
      </c>
      <c r="G11" s="158"/>
      <c r="H11" s="159"/>
    </row>
    <row r="12" spans="1:8" x14ac:dyDescent="0.2">
      <c r="A12" s="160"/>
      <c r="B12" s="161"/>
      <c r="C12" s="168"/>
      <c r="D12" s="163">
        <v>22781</v>
      </c>
      <c r="E12" s="164"/>
      <c r="F12" s="165">
        <v>66606</v>
      </c>
      <c r="G12" s="166"/>
      <c r="H12" s="167"/>
    </row>
    <row r="13" spans="1:8" x14ac:dyDescent="0.2">
      <c r="A13" s="148"/>
      <c r="B13" s="153"/>
      <c r="C13" s="169"/>
      <c r="D13" s="170">
        <v>65798</v>
      </c>
      <c r="E13" s="171"/>
      <c r="F13" s="172">
        <v>120255</v>
      </c>
      <c r="G13" s="173"/>
      <c r="H13" s="159"/>
    </row>
    <row r="14" spans="1:8" x14ac:dyDescent="0.2">
      <c r="A14" s="160"/>
      <c r="B14" s="161"/>
      <c r="C14" s="162"/>
      <c r="D14" s="163">
        <v>34387</v>
      </c>
      <c r="E14" s="164"/>
      <c r="F14" s="165">
        <v>62865</v>
      </c>
      <c r="G14" s="166"/>
      <c r="H14" s="167"/>
    </row>
    <row r="17" spans="1:11" x14ac:dyDescent="0.2">
      <c r="A17" s="144" t="s">
        <v>55</v>
      </c>
    </row>
    <row r="18" spans="1:11" x14ac:dyDescent="0.2">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2">
      <c r="A19" s="174" t="s">
        <v>56</v>
      </c>
      <c r="B19" s="174">
        <f>ROUND(VALUE(SUBSTITUTE(実質収支比率等に係る経年分析!F$48,"▲","-")),2)</f>
        <v>7.07</v>
      </c>
      <c r="C19" s="174">
        <f>ROUND(VALUE(SUBSTITUTE(実質収支比率等に係る経年分析!G$48,"▲","-")),2)</f>
        <v>7.81</v>
      </c>
      <c r="D19" s="174">
        <f>ROUND(VALUE(SUBSTITUTE(実質収支比率等に係る経年分析!H$48,"▲","-")),2)</f>
        <v>3.95</v>
      </c>
      <c r="E19" s="174">
        <f>ROUND(VALUE(SUBSTITUTE(実質収支比率等に係る経年分析!I$48,"▲","-")),2)</f>
        <v>8.34</v>
      </c>
      <c r="F19" s="174">
        <f>ROUND(VALUE(SUBSTITUTE(実質収支比率等に係る経年分析!J$48,"▲","-")),2)</f>
        <v>11.66</v>
      </c>
    </row>
    <row r="20" spans="1:11" x14ac:dyDescent="0.2">
      <c r="A20" s="174" t="s">
        <v>57</v>
      </c>
      <c r="B20" s="174">
        <f>ROUND(VALUE(SUBSTITUTE(実質収支比率等に係る経年分析!F$47,"▲","-")),2)</f>
        <v>19.27</v>
      </c>
      <c r="C20" s="174">
        <f>ROUND(VALUE(SUBSTITUTE(実質収支比率等に係る経年分析!G$47,"▲","-")),2)</f>
        <v>21.27</v>
      </c>
      <c r="D20" s="174">
        <f>ROUND(VALUE(SUBSTITUTE(実質収支比率等に係る経年分析!H$47,"▲","-")),2)</f>
        <v>21.04</v>
      </c>
      <c r="E20" s="174">
        <f>ROUND(VALUE(SUBSTITUTE(実質収支比率等に係る経年分析!I$47,"▲","-")),2)</f>
        <v>21.21</v>
      </c>
      <c r="F20" s="174">
        <f>ROUND(VALUE(SUBSTITUTE(実質収支比率等に係る経年分析!J$47,"▲","-")),2)</f>
        <v>23.45</v>
      </c>
    </row>
    <row r="21" spans="1:11" x14ac:dyDescent="0.2">
      <c r="A21" s="174" t="s">
        <v>58</v>
      </c>
      <c r="B21" s="174">
        <f>IF(ISNUMBER(VALUE(SUBSTITUTE(実質収支比率等に係る経年分析!F$49,"▲","-"))),ROUND(VALUE(SUBSTITUTE(実質収支比率等に係る経年分析!F$49,"▲","-")),2),NA())</f>
        <v>-2.72</v>
      </c>
      <c r="C21" s="174">
        <f>IF(ISNUMBER(VALUE(SUBSTITUTE(実質収支比率等に係る経年分析!G$49,"▲","-"))),ROUND(VALUE(SUBSTITUTE(実質収支比率等に係る経年分析!G$49,"▲","-")),2),NA())</f>
        <v>2.48</v>
      </c>
      <c r="D21" s="174">
        <f>IF(ISNUMBER(VALUE(SUBSTITUTE(実質収支比率等に係る経年分析!H$49,"▲","-"))),ROUND(VALUE(SUBSTITUTE(実質収支比率等に係る経年分析!H$49,"▲","-")),2),NA())</f>
        <v>-2.58</v>
      </c>
      <c r="E21" s="174">
        <f>IF(ISNUMBER(VALUE(SUBSTITUTE(実質収支比率等に係る経年分析!I$49,"▲","-"))),ROUND(VALUE(SUBSTITUTE(実質収支比率等に係る経年分析!I$49,"▲","-")),2),NA())</f>
        <v>6.57</v>
      </c>
      <c r="F21" s="174">
        <f>IF(ISNUMBER(VALUE(SUBSTITUTE(実質収支比率等に係る経年分析!J$49,"▲","-"))),ROUND(VALUE(SUBSTITUTE(実質収支比率等に係る経年分析!J$49,"▲","-")),2),NA())</f>
        <v>5.94</v>
      </c>
    </row>
    <row r="24" spans="1:11" x14ac:dyDescent="0.2">
      <c r="A24" s="144" t="s">
        <v>59</v>
      </c>
    </row>
    <row r="25" spans="1:11" x14ac:dyDescent="0.2">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2">
      <c r="A26" s="175"/>
      <c r="B26" s="175" t="s">
        <v>60</v>
      </c>
      <c r="C26" s="175" t="s">
        <v>61</v>
      </c>
      <c r="D26" s="175" t="s">
        <v>60</v>
      </c>
      <c r="E26" s="175" t="s">
        <v>61</v>
      </c>
      <c r="F26" s="175" t="s">
        <v>60</v>
      </c>
      <c r="G26" s="175" t="s">
        <v>61</v>
      </c>
      <c r="H26" s="175" t="s">
        <v>60</v>
      </c>
      <c r="I26" s="175" t="s">
        <v>61</v>
      </c>
      <c r="J26" s="175" t="s">
        <v>60</v>
      </c>
      <c r="K26" s="175" t="s">
        <v>61</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0</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e">
        <f>IF(連結実質赤字比率に係る赤字・黒字の構成分析!C$41="",NA(),連結実質赤字比率に係る赤字・黒字の構成分析!C$41)</f>
        <v>#N/A</v>
      </c>
      <c r="B29" s="175" t="e">
        <f>IF(ROUND(VALUE(SUBSTITUTE(連結実質赤字比率に係る赤字・黒字の構成分析!F$41,"▲", "-")), 2) &lt; 0, ABS(ROUND(VALUE(SUBSTITUTE(連結実質赤字比率に係る赤字・黒字の構成分析!F$41,"▲", "-")), 2)), NA())</f>
        <v>#VALUE!</v>
      </c>
      <c r="C29" s="175" t="e">
        <f>IF(ROUND(VALUE(SUBSTITUTE(連結実質赤字比率に係る赤字・黒字の構成分析!F$41,"▲", "-")), 2) &gt;= 0, ABS(ROUND(VALUE(SUBSTITUTE(連結実質赤字比率に係る赤字・黒字の構成分析!F$41,"▲", "-")), 2)), NA())</f>
        <v>#VALUE!</v>
      </c>
      <c r="D29" s="175" t="e">
        <f>IF(ROUND(VALUE(SUBSTITUTE(連結実質赤字比率に係る赤字・黒字の構成分析!G$41,"▲", "-")), 2) &lt; 0, ABS(ROUND(VALUE(SUBSTITUTE(連結実質赤字比率に係る赤字・黒字の構成分析!G$41,"▲", "-")), 2)), NA())</f>
        <v>#VALUE!</v>
      </c>
      <c r="E29" s="175" t="e">
        <f>IF(ROUND(VALUE(SUBSTITUTE(連結実質赤字比率に係る赤字・黒字の構成分析!G$41,"▲", "-")), 2) &gt;= 0, ABS(ROUND(VALUE(SUBSTITUTE(連結実質赤字比率に係る赤字・黒字の構成分析!G$41,"▲", "-")), 2)), NA())</f>
        <v>#VALUE!</v>
      </c>
      <c r="F29" s="175" t="e">
        <f>IF(ROUND(VALUE(SUBSTITUTE(連結実質赤字比率に係る赤字・黒字の構成分析!H$41,"▲", "-")), 2) &lt; 0, ABS(ROUND(VALUE(SUBSTITUTE(連結実質赤字比率に係る赤字・黒字の構成分析!H$41,"▲", "-")), 2)), NA())</f>
        <v>#VALUE!</v>
      </c>
      <c r="G29" s="175" t="e">
        <f>IF(ROUND(VALUE(SUBSTITUTE(連結実質赤字比率に係る赤字・黒字の構成分析!H$41,"▲", "-")), 2) &gt;= 0, ABS(ROUND(VALUE(SUBSTITUTE(連結実質赤字比率に係る赤字・黒字の構成分析!H$41,"▲", "-")), 2)), NA())</f>
        <v>#VALUE!</v>
      </c>
      <c r="H29" s="175" t="e">
        <f>IF(ROUND(VALUE(SUBSTITUTE(連結実質赤字比率に係る赤字・黒字の構成分析!I$41,"▲", "-")), 2) &lt; 0, ABS(ROUND(VALUE(SUBSTITUTE(連結実質赤字比率に係る赤字・黒字の構成分析!I$41,"▲", "-")), 2)), NA())</f>
        <v>#VALUE!</v>
      </c>
      <c r="I29" s="175" t="e">
        <f>IF(ROUND(VALUE(SUBSTITUTE(連結実質赤字比率に係る赤字・黒字の構成分析!I$41,"▲", "-")), 2) &gt;= 0, ABS(ROUND(VALUE(SUBSTITUTE(連結実質赤字比率に係る赤字・黒字の構成分析!I$41,"▲", "-")), 2)), NA())</f>
        <v>#VALUE!</v>
      </c>
      <c r="J29" s="175" t="e">
        <f>IF(ROUND(VALUE(SUBSTITUTE(連結実質赤字比率に係る赤字・黒字の構成分析!J$41,"▲", "-")), 2) &lt; 0, ABS(ROUND(VALUE(SUBSTITUTE(連結実質赤字比率に係る赤字・黒字の構成分析!J$41,"▲", "-")), 2)), NA())</f>
        <v>#VALUE!</v>
      </c>
      <c r="K29" s="175" t="e">
        <f>IF(ROUND(VALUE(SUBSTITUTE(連結実質赤字比率に係る赤字・黒字の構成分析!J$41,"▲", "-")), 2) &gt;= 0, ABS(ROUND(VALUE(SUBSTITUTE(連結実質赤字比率に係る赤字・黒字の構成分析!J$41,"▲", "-")), 2)), NA())</f>
        <v>#VALUE!</v>
      </c>
    </row>
    <row r="30" spans="1:11" x14ac:dyDescent="0.2">
      <c r="A30" s="175" t="e">
        <f>IF(連結実質赤字比率に係る赤字・黒字の構成分析!C$40="",NA(),連結実質赤字比率に係る赤字・黒字の構成分析!C$40)</f>
        <v>#N/A</v>
      </c>
      <c r="B30" s="175" t="e">
        <f>IF(ROUND(VALUE(SUBSTITUTE(連結実質赤字比率に係る赤字・黒字の構成分析!F$40,"▲", "-")), 2) &lt; 0, ABS(ROUND(VALUE(SUBSTITUTE(連結実質赤字比率に係る赤字・黒字の構成分析!F$40,"▲", "-")), 2)), NA())</f>
        <v>#VALUE!</v>
      </c>
      <c r="C30" s="175" t="e">
        <f>IF(ROUND(VALUE(SUBSTITUTE(連結実質赤字比率に係る赤字・黒字の構成分析!F$40,"▲", "-")), 2) &gt;= 0, ABS(ROUND(VALUE(SUBSTITUTE(連結実質赤字比率に係る赤字・黒字の構成分析!F$40,"▲", "-")), 2)), NA())</f>
        <v>#VALUE!</v>
      </c>
      <c r="D30" s="175" t="e">
        <f>IF(ROUND(VALUE(SUBSTITUTE(連結実質赤字比率に係る赤字・黒字の構成分析!G$40,"▲", "-")), 2) &lt; 0, ABS(ROUND(VALUE(SUBSTITUTE(連結実質赤字比率に係る赤字・黒字の構成分析!G$40,"▲", "-")), 2)), NA())</f>
        <v>#VALUE!</v>
      </c>
      <c r="E30" s="175" t="e">
        <f>IF(ROUND(VALUE(SUBSTITUTE(連結実質赤字比率に係る赤字・黒字の構成分析!G$40,"▲", "-")), 2) &gt;= 0, ABS(ROUND(VALUE(SUBSTITUTE(連結実質赤字比率に係る赤字・黒字の構成分析!G$40,"▲", "-")), 2)), NA())</f>
        <v>#VALUE!</v>
      </c>
      <c r="F30" s="175" t="e">
        <f>IF(ROUND(VALUE(SUBSTITUTE(連結実質赤字比率に係る赤字・黒字の構成分析!H$40,"▲", "-")), 2) &lt; 0, ABS(ROUND(VALUE(SUBSTITUTE(連結実質赤字比率に係る赤字・黒字の構成分析!H$40,"▲", "-")), 2)), NA())</f>
        <v>#VALUE!</v>
      </c>
      <c r="G30" s="175" t="e">
        <f>IF(ROUND(VALUE(SUBSTITUTE(連結実質赤字比率に係る赤字・黒字の構成分析!H$40,"▲", "-")), 2) &gt;= 0, ABS(ROUND(VALUE(SUBSTITUTE(連結実質赤字比率に係る赤字・黒字の構成分析!H$40,"▲", "-")), 2)), NA())</f>
        <v>#VALUE!</v>
      </c>
      <c r="H30" s="175" t="e">
        <f>IF(ROUND(VALUE(SUBSTITUTE(連結実質赤字比率に係る赤字・黒字の構成分析!I$40,"▲", "-")), 2) &lt; 0, ABS(ROUND(VALUE(SUBSTITUTE(連結実質赤字比率に係る赤字・黒字の構成分析!I$40,"▲", "-")), 2)), NA())</f>
        <v>#VALUE!</v>
      </c>
      <c r="I30" s="175" t="e">
        <f>IF(ROUND(VALUE(SUBSTITUTE(連結実質赤字比率に係る赤字・黒字の構成分析!I$40,"▲", "-")), 2) &gt;= 0, ABS(ROUND(VALUE(SUBSTITUTE(連結実質赤字比率に係る赤字・黒字の構成分析!I$40,"▲", "-")), 2)), NA())</f>
        <v>#VALUE!</v>
      </c>
      <c r="J30" s="175" t="e">
        <f>IF(ROUND(VALUE(SUBSTITUTE(連結実質赤字比率に係る赤字・黒字の構成分析!J$40,"▲", "-")), 2) &lt; 0, ABS(ROUND(VALUE(SUBSTITUTE(連結実質赤字比率に係る赤字・黒字の構成分析!J$40,"▲", "-")), 2)), NA())</f>
        <v>#VALUE!</v>
      </c>
      <c r="K30" s="175" t="e">
        <f>IF(ROUND(VALUE(SUBSTITUTE(連結実質赤字比率に係る赤字・黒字の構成分析!J$40,"▲", "-")), 2) &gt;= 0, ABS(ROUND(VALUE(SUBSTITUTE(連結実質赤字比率に係る赤字・黒字の構成分析!J$40,"▲", "-")), 2)), NA())</f>
        <v>#VALUE!</v>
      </c>
    </row>
    <row r="31" spans="1:11" x14ac:dyDescent="0.2">
      <c r="A31" s="175" t="str">
        <f>IF(連結実質赤字比率に係る赤字・黒字の構成分析!C$39="",NA(),連結実質赤字比率に係る赤字・黒字の構成分析!C$39)</f>
        <v>農業集落排水事業特別会計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0.28000000000000003</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0.26</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v>
      </c>
    </row>
    <row r="32" spans="1:11" x14ac:dyDescent="0.2">
      <c r="A32" s="175" t="str">
        <f>IF(連結実質赤字比率に係る赤字・黒字の構成分析!C$38="",NA(),連結実質赤字比率に係る赤字・黒字の構成分析!C$38)</f>
        <v>次年子簡易水道特別会計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0</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v>
      </c>
    </row>
    <row r="33" spans="1:16" x14ac:dyDescent="0.2">
      <c r="A33" s="175" t="str">
        <f>IF(連結実質赤字比率に係る赤字・黒字の構成分析!C$37="",NA(),連結実質赤字比率に係る赤字・黒字の構成分析!C$37)</f>
        <v>後期高齢者医療特別会計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0.03</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0.01</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0.02</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0</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0.28000000000000003</v>
      </c>
    </row>
    <row r="34" spans="1:16" x14ac:dyDescent="0.2">
      <c r="A34" s="175" t="str">
        <f>IF(連結実質赤字比率に係る赤字・黒字の構成分析!C$36="",NA(),連結実質赤字比率に係る赤字・黒字の構成分析!C$36)</f>
        <v>国民健康保険特別会計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3.24</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2.72</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2.88</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2.58</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1.86</v>
      </c>
    </row>
    <row r="35" spans="1:16" x14ac:dyDescent="0.2">
      <c r="A35" s="175" t="str">
        <f>IF(連結実質赤字比率に係る赤字・黒字の構成分析!C$35="",NA(),連結実質赤字比率に係る赤字・黒字の構成分析!C$35)</f>
        <v>介護保険特別会計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1.78</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0.41</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0.51</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1.29</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2.2599999999999998</v>
      </c>
    </row>
    <row r="36" spans="1:16" x14ac:dyDescent="0.2">
      <c r="A36" s="175" t="str">
        <f>IF(連結実質赤字比率に係る赤字・黒字の構成分析!C$34="",NA(),連結実質赤字比率に係る赤字・黒字の構成分析!C$34)</f>
        <v>一般会計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7.07</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7.81</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3.94</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8.33</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11.66</v>
      </c>
    </row>
    <row r="39" spans="1:16" x14ac:dyDescent="0.2">
      <c r="A39" s="144" t="s">
        <v>62</v>
      </c>
    </row>
    <row r="40" spans="1:16" x14ac:dyDescent="0.2">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2">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x14ac:dyDescent="0.2">
      <c r="A42" s="176" t="s">
        <v>65</v>
      </c>
      <c r="B42" s="176"/>
      <c r="C42" s="176"/>
      <c r="D42" s="176">
        <f>'実質公債費比率（分子）の構造'!K$52</f>
        <v>496</v>
      </c>
      <c r="E42" s="176"/>
      <c r="F42" s="176"/>
      <c r="G42" s="176">
        <f>'実質公債費比率（分子）の構造'!L$52</f>
        <v>486</v>
      </c>
      <c r="H42" s="176"/>
      <c r="I42" s="176"/>
      <c r="J42" s="176">
        <f>'実質公債費比率（分子）の構造'!M$52</f>
        <v>522</v>
      </c>
      <c r="K42" s="176"/>
      <c r="L42" s="176"/>
      <c r="M42" s="176">
        <f>'実質公債費比率（分子）の構造'!N$52</f>
        <v>557</v>
      </c>
      <c r="N42" s="176"/>
      <c r="O42" s="176"/>
      <c r="P42" s="176">
        <f>'実質公債費比率（分子）の構造'!O$52</f>
        <v>593</v>
      </c>
    </row>
    <row r="43" spans="1:16" x14ac:dyDescent="0.2">
      <c r="A43" s="176" t="s">
        <v>66</v>
      </c>
      <c r="B43" s="176" t="str">
        <f>'実質公債費比率（分子）の構造'!K$51</f>
        <v>-</v>
      </c>
      <c r="C43" s="176"/>
      <c r="D43" s="176"/>
      <c r="E43" s="176">
        <f>'実質公債費比率（分子）の構造'!L$51</f>
        <v>0</v>
      </c>
      <c r="F43" s="176"/>
      <c r="G43" s="176"/>
      <c r="H43" s="176">
        <f>'実質公債費比率（分子）の構造'!M$51</f>
        <v>0</v>
      </c>
      <c r="I43" s="176"/>
      <c r="J43" s="176"/>
      <c r="K43" s="176" t="str">
        <f>'実質公債費比率（分子）の構造'!N$51</f>
        <v>-</v>
      </c>
      <c r="L43" s="176"/>
      <c r="M43" s="176"/>
      <c r="N43" s="176" t="str">
        <f>'実質公債費比率（分子）の構造'!O$51</f>
        <v>-</v>
      </c>
      <c r="O43" s="176"/>
      <c r="P43" s="176"/>
    </row>
    <row r="44" spans="1:16" x14ac:dyDescent="0.2">
      <c r="A44" s="176" t="s">
        <v>67</v>
      </c>
      <c r="B44" s="176">
        <f>'実質公債費比率（分子）の構造'!K$50</f>
        <v>0</v>
      </c>
      <c r="C44" s="176"/>
      <c r="D44" s="176"/>
      <c r="E44" s="176">
        <f>'実質公債費比率（分子）の構造'!L$50</f>
        <v>0</v>
      </c>
      <c r="F44" s="176"/>
      <c r="G44" s="176"/>
      <c r="H44" s="176">
        <f>'実質公債費比率（分子）の構造'!M$50</f>
        <v>0</v>
      </c>
      <c r="I44" s="176"/>
      <c r="J44" s="176"/>
      <c r="K44" s="176">
        <f>'実質公債費比率（分子）の構造'!N$50</f>
        <v>7</v>
      </c>
      <c r="L44" s="176"/>
      <c r="M44" s="176"/>
      <c r="N44" s="176">
        <f>'実質公債費比率（分子）の構造'!O$50</f>
        <v>7</v>
      </c>
      <c r="O44" s="176"/>
      <c r="P44" s="176"/>
    </row>
    <row r="45" spans="1:16" x14ac:dyDescent="0.2">
      <c r="A45" s="176" t="s">
        <v>68</v>
      </c>
      <c r="B45" s="176">
        <f>'実質公債費比率（分子）の構造'!K$49</f>
        <v>64</v>
      </c>
      <c r="C45" s="176"/>
      <c r="D45" s="176"/>
      <c r="E45" s="176">
        <f>'実質公債費比率（分子）の構造'!L$49</f>
        <v>82</v>
      </c>
      <c r="F45" s="176"/>
      <c r="G45" s="176"/>
      <c r="H45" s="176">
        <f>'実質公債費比率（分子）の構造'!M$49</f>
        <v>98</v>
      </c>
      <c r="I45" s="176"/>
      <c r="J45" s="176"/>
      <c r="K45" s="176">
        <f>'実質公債費比率（分子）の構造'!N$49</f>
        <v>103</v>
      </c>
      <c r="L45" s="176"/>
      <c r="M45" s="176"/>
      <c r="N45" s="176">
        <f>'実質公債費比率（分子）の構造'!O$49</f>
        <v>93</v>
      </c>
      <c r="O45" s="176"/>
      <c r="P45" s="176"/>
    </row>
    <row r="46" spans="1:16" x14ac:dyDescent="0.2">
      <c r="A46" s="176" t="s">
        <v>69</v>
      </c>
      <c r="B46" s="176">
        <f>'実質公債費比率（分子）の構造'!K$48</f>
        <v>58</v>
      </c>
      <c r="C46" s="176"/>
      <c r="D46" s="176"/>
      <c r="E46" s="176">
        <f>'実質公債費比率（分子）の構造'!L$48</f>
        <v>55</v>
      </c>
      <c r="F46" s="176"/>
      <c r="G46" s="176"/>
      <c r="H46" s="176">
        <f>'実質公債費比率（分子）の構造'!M$48</f>
        <v>52</v>
      </c>
      <c r="I46" s="176"/>
      <c r="J46" s="176"/>
      <c r="K46" s="176">
        <f>'実質公債費比率（分子）の構造'!N$48</f>
        <v>47</v>
      </c>
      <c r="L46" s="176"/>
      <c r="M46" s="176"/>
      <c r="N46" s="176">
        <f>'実質公債費比率（分子）の構造'!O$48</f>
        <v>45</v>
      </c>
      <c r="O46" s="176"/>
      <c r="P46" s="176"/>
    </row>
    <row r="47" spans="1:16" x14ac:dyDescent="0.2">
      <c r="A47" s="176" t="s">
        <v>70</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71</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72</v>
      </c>
      <c r="B49" s="176">
        <f>'実質公債費比率（分子）の構造'!K$45</f>
        <v>608</v>
      </c>
      <c r="C49" s="176"/>
      <c r="D49" s="176"/>
      <c r="E49" s="176">
        <f>'実質公債費比率（分子）の構造'!L$45</f>
        <v>603</v>
      </c>
      <c r="F49" s="176"/>
      <c r="G49" s="176"/>
      <c r="H49" s="176">
        <f>'実質公債費比率（分子）の構造'!M$45</f>
        <v>670</v>
      </c>
      <c r="I49" s="176"/>
      <c r="J49" s="176"/>
      <c r="K49" s="176">
        <f>'実質公債費比率（分子）の構造'!N$45</f>
        <v>722</v>
      </c>
      <c r="L49" s="176"/>
      <c r="M49" s="176"/>
      <c r="N49" s="176">
        <f>'実質公債費比率（分子）の構造'!O$45</f>
        <v>755</v>
      </c>
      <c r="O49" s="176"/>
      <c r="P49" s="176"/>
    </row>
    <row r="50" spans="1:16" x14ac:dyDescent="0.2">
      <c r="A50" s="176" t="s">
        <v>73</v>
      </c>
      <c r="B50" s="176" t="e">
        <f>NA()</f>
        <v>#N/A</v>
      </c>
      <c r="C50" s="176">
        <f>IF(ISNUMBER('実質公債費比率（分子）の構造'!K$53),'実質公債費比率（分子）の構造'!K$53,NA())</f>
        <v>234</v>
      </c>
      <c r="D50" s="176" t="e">
        <f>NA()</f>
        <v>#N/A</v>
      </c>
      <c r="E50" s="176" t="e">
        <f>NA()</f>
        <v>#N/A</v>
      </c>
      <c r="F50" s="176">
        <f>IF(ISNUMBER('実質公債費比率（分子）の構造'!L$53),'実質公債費比率（分子）の構造'!L$53,NA())</f>
        <v>254</v>
      </c>
      <c r="G50" s="176" t="e">
        <f>NA()</f>
        <v>#N/A</v>
      </c>
      <c r="H50" s="176" t="e">
        <f>NA()</f>
        <v>#N/A</v>
      </c>
      <c r="I50" s="176">
        <f>IF(ISNUMBER('実質公債費比率（分子）の構造'!M$53),'実質公債費比率（分子）の構造'!M$53,NA())</f>
        <v>298</v>
      </c>
      <c r="J50" s="176" t="e">
        <f>NA()</f>
        <v>#N/A</v>
      </c>
      <c r="K50" s="176" t="e">
        <f>NA()</f>
        <v>#N/A</v>
      </c>
      <c r="L50" s="176">
        <f>IF(ISNUMBER('実質公債費比率（分子）の構造'!N$53),'実質公債費比率（分子）の構造'!N$53,NA())</f>
        <v>322</v>
      </c>
      <c r="M50" s="176" t="e">
        <f>NA()</f>
        <v>#N/A</v>
      </c>
      <c r="N50" s="176" t="e">
        <f>NA()</f>
        <v>#N/A</v>
      </c>
      <c r="O50" s="176">
        <f>IF(ISNUMBER('実質公債費比率（分子）の構造'!O$53),'実質公債費比率（分子）の構造'!O$53,NA())</f>
        <v>307</v>
      </c>
      <c r="P50" s="176" t="e">
        <f>NA()</f>
        <v>#N/A</v>
      </c>
    </row>
    <row r="53" spans="1:16" x14ac:dyDescent="0.2">
      <c r="A53" s="144" t="s">
        <v>74</v>
      </c>
    </row>
    <row r="54" spans="1:16" x14ac:dyDescent="0.2">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2">
      <c r="A55" s="175"/>
      <c r="B55" s="175" t="s">
        <v>75</v>
      </c>
      <c r="C55" s="175"/>
      <c r="D55" s="175" t="s">
        <v>76</v>
      </c>
      <c r="E55" s="175" t="s">
        <v>75</v>
      </c>
      <c r="F55" s="175"/>
      <c r="G55" s="175" t="s">
        <v>76</v>
      </c>
      <c r="H55" s="175" t="s">
        <v>75</v>
      </c>
      <c r="I55" s="175"/>
      <c r="J55" s="175" t="s">
        <v>76</v>
      </c>
      <c r="K55" s="175" t="s">
        <v>75</v>
      </c>
      <c r="L55" s="175"/>
      <c r="M55" s="175" t="s">
        <v>76</v>
      </c>
      <c r="N55" s="175" t="s">
        <v>75</v>
      </c>
      <c r="O55" s="175"/>
      <c r="P55" s="175" t="s">
        <v>76</v>
      </c>
    </row>
    <row r="56" spans="1:16" x14ac:dyDescent="0.2">
      <c r="A56" s="175" t="s">
        <v>45</v>
      </c>
      <c r="B56" s="175"/>
      <c r="C56" s="175"/>
      <c r="D56" s="175">
        <f>'将来負担比率（分子）の構造'!I$52</f>
        <v>5225</v>
      </c>
      <c r="E56" s="175"/>
      <c r="F56" s="175"/>
      <c r="G56" s="175">
        <f>'将来負担比率（分子）の構造'!J$52</f>
        <v>5255</v>
      </c>
      <c r="H56" s="175"/>
      <c r="I56" s="175"/>
      <c r="J56" s="175">
        <f>'将来負担比率（分子）の構造'!K$52</f>
        <v>4953</v>
      </c>
      <c r="K56" s="175"/>
      <c r="L56" s="175"/>
      <c r="M56" s="175">
        <f>'将来負担比率（分子）の構造'!L$52</f>
        <v>4632</v>
      </c>
      <c r="N56" s="175"/>
      <c r="O56" s="175"/>
      <c r="P56" s="175">
        <f>'将来負担比率（分子）の構造'!M$52</f>
        <v>4231</v>
      </c>
    </row>
    <row r="57" spans="1:16" x14ac:dyDescent="0.2">
      <c r="A57" s="175" t="s">
        <v>44</v>
      </c>
      <c r="B57" s="175"/>
      <c r="C57" s="175"/>
      <c r="D57" s="175">
        <f>'将来負担比率（分子）の構造'!I$51</f>
        <v>46</v>
      </c>
      <c r="E57" s="175"/>
      <c r="F57" s="175"/>
      <c r="G57" s="175">
        <f>'将来負担比率（分子）の構造'!J$51</f>
        <v>43</v>
      </c>
      <c r="H57" s="175"/>
      <c r="I57" s="175"/>
      <c r="J57" s="175">
        <f>'将来負担比率（分子）の構造'!K$51</f>
        <v>13</v>
      </c>
      <c r="K57" s="175"/>
      <c r="L57" s="175"/>
      <c r="M57" s="175">
        <f>'将来負担比率（分子）の構造'!L$51</f>
        <v>16</v>
      </c>
      <c r="N57" s="175"/>
      <c r="O57" s="175"/>
      <c r="P57" s="175">
        <f>'将来負担比率（分子）の構造'!M$51</f>
        <v>14</v>
      </c>
    </row>
    <row r="58" spans="1:16" x14ac:dyDescent="0.2">
      <c r="A58" s="175" t="s">
        <v>43</v>
      </c>
      <c r="B58" s="175"/>
      <c r="C58" s="175"/>
      <c r="D58" s="175">
        <f>'将来負担比率（分子）の構造'!I$50</f>
        <v>1672</v>
      </c>
      <c r="E58" s="175"/>
      <c r="F58" s="175"/>
      <c r="G58" s="175">
        <f>'将来負担比率（分子）の構造'!J$50</f>
        <v>1826</v>
      </c>
      <c r="H58" s="175"/>
      <c r="I58" s="175"/>
      <c r="J58" s="175">
        <f>'将来負担比率（分子）の構造'!K$50</f>
        <v>1993</v>
      </c>
      <c r="K58" s="175"/>
      <c r="L58" s="175"/>
      <c r="M58" s="175">
        <f>'将来負担比率（分子）の構造'!L$50</f>
        <v>2325</v>
      </c>
      <c r="N58" s="175"/>
      <c r="O58" s="175"/>
      <c r="P58" s="175">
        <f>'将来負担比率（分子）の構造'!M$50</f>
        <v>2442</v>
      </c>
    </row>
    <row r="59" spans="1:16" x14ac:dyDescent="0.2">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38</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2">
      <c r="A62" s="175" t="s">
        <v>37</v>
      </c>
      <c r="B62" s="175">
        <f>'将来負担比率（分子）の構造'!I$45</f>
        <v>742</v>
      </c>
      <c r="C62" s="175"/>
      <c r="D62" s="175"/>
      <c r="E62" s="175">
        <f>'将来負担比率（分子）の構造'!J$45</f>
        <v>727</v>
      </c>
      <c r="F62" s="175"/>
      <c r="G62" s="175"/>
      <c r="H62" s="175">
        <f>'将来負担比率（分子）の構造'!K$45</f>
        <v>684</v>
      </c>
      <c r="I62" s="175"/>
      <c r="J62" s="175"/>
      <c r="K62" s="175">
        <f>'将来負担比率（分子）の構造'!L$45</f>
        <v>661</v>
      </c>
      <c r="L62" s="175"/>
      <c r="M62" s="175"/>
      <c r="N62" s="175">
        <f>'将来負担比率（分子）の構造'!M$45</f>
        <v>671</v>
      </c>
      <c r="O62" s="175"/>
      <c r="P62" s="175"/>
    </row>
    <row r="63" spans="1:16" x14ac:dyDescent="0.2">
      <c r="A63" s="175" t="s">
        <v>36</v>
      </c>
      <c r="B63" s="175">
        <f>'将来負担比率（分子）の構造'!I$44</f>
        <v>1467</v>
      </c>
      <c r="C63" s="175"/>
      <c r="D63" s="175"/>
      <c r="E63" s="175">
        <f>'将来負担比率（分子）の構造'!J$44</f>
        <v>1456</v>
      </c>
      <c r="F63" s="175"/>
      <c r="G63" s="175"/>
      <c r="H63" s="175">
        <f>'将来負担比率（分子）の構造'!K$44</f>
        <v>1508</v>
      </c>
      <c r="I63" s="175"/>
      <c r="J63" s="175"/>
      <c r="K63" s="175">
        <f>'将来負担比率（分子）の構造'!L$44</f>
        <v>1448</v>
      </c>
      <c r="L63" s="175"/>
      <c r="M63" s="175"/>
      <c r="N63" s="175">
        <f>'将来負担比率（分子）の構造'!M$44</f>
        <v>1347</v>
      </c>
      <c r="O63" s="175"/>
      <c r="P63" s="175"/>
    </row>
    <row r="64" spans="1:16" x14ac:dyDescent="0.2">
      <c r="A64" s="175" t="s">
        <v>35</v>
      </c>
      <c r="B64" s="175">
        <f>'将来負担比率（分子）の構造'!I$43</f>
        <v>361</v>
      </c>
      <c r="C64" s="175"/>
      <c r="D64" s="175"/>
      <c r="E64" s="175">
        <f>'将来負担比率（分子）の構造'!J$43</f>
        <v>305</v>
      </c>
      <c r="F64" s="175"/>
      <c r="G64" s="175"/>
      <c r="H64" s="175">
        <f>'将来負担比率（分子）の構造'!K$43</f>
        <v>270</v>
      </c>
      <c r="I64" s="175"/>
      <c r="J64" s="175"/>
      <c r="K64" s="175">
        <f>'将来負担比率（分子）の構造'!L$43</f>
        <v>244</v>
      </c>
      <c r="L64" s="175"/>
      <c r="M64" s="175"/>
      <c r="N64" s="175">
        <f>'将来負担比率（分子）の構造'!M$43</f>
        <v>214</v>
      </c>
      <c r="O64" s="175"/>
      <c r="P64" s="175"/>
    </row>
    <row r="65" spans="1:16" x14ac:dyDescent="0.2">
      <c r="A65" s="175" t="s">
        <v>34</v>
      </c>
      <c r="B65" s="175" t="str">
        <f>'将来負担比率（分子）の構造'!I$42</f>
        <v>-</v>
      </c>
      <c r="C65" s="175"/>
      <c r="D65" s="175"/>
      <c r="E65" s="175" t="str">
        <f>'将来負担比率（分子）の構造'!J$42</f>
        <v>-</v>
      </c>
      <c r="F65" s="175"/>
      <c r="G65" s="175"/>
      <c r="H65" s="175" t="str">
        <f>'将来負担比率（分子）の構造'!K$42</f>
        <v>-</v>
      </c>
      <c r="I65" s="175"/>
      <c r="J65" s="175"/>
      <c r="K65" s="175" t="str">
        <f>'将来負担比率（分子）の構造'!L$42</f>
        <v>-</v>
      </c>
      <c r="L65" s="175"/>
      <c r="M65" s="175"/>
      <c r="N65" s="175" t="str">
        <f>'将来負担比率（分子）の構造'!M$42</f>
        <v>-</v>
      </c>
      <c r="O65" s="175"/>
      <c r="P65" s="175"/>
    </row>
    <row r="66" spans="1:16" x14ac:dyDescent="0.2">
      <c r="A66" s="175" t="s">
        <v>33</v>
      </c>
      <c r="B66" s="175">
        <f>'将来負担比率（分子）の構造'!I$41</f>
        <v>6875</v>
      </c>
      <c r="C66" s="175"/>
      <c r="D66" s="175"/>
      <c r="E66" s="175">
        <f>'将来負担比率（分子）の構造'!J$41</f>
        <v>6973</v>
      </c>
      <c r="F66" s="175"/>
      <c r="G66" s="175"/>
      <c r="H66" s="175">
        <f>'将来負担比率（分子）の構造'!K$41</f>
        <v>6565</v>
      </c>
      <c r="I66" s="175"/>
      <c r="J66" s="175"/>
      <c r="K66" s="175">
        <f>'将来負担比率（分子）の構造'!L$41</f>
        <v>6129</v>
      </c>
      <c r="L66" s="175"/>
      <c r="M66" s="175"/>
      <c r="N66" s="175">
        <f>'将来負担比率（分子）の構造'!M$41</f>
        <v>5534</v>
      </c>
      <c r="O66" s="175"/>
      <c r="P66" s="175"/>
    </row>
    <row r="67" spans="1:16" x14ac:dyDescent="0.2">
      <c r="A67" s="175" t="s">
        <v>77</v>
      </c>
      <c r="B67" s="175" t="e">
        <f>NA()</f>
        <v>#N/A</v>
      </c>
      <c r="C67" s="175">
        <f>IF(ISNUMBER('将来負担比率（分子）の構造'!I$53), IF('将来負担比率（分子）の構造'!I$53 &lt; 0, 0, '将来負担比率（分子）の構造'!I$53), NA())</f>
        <v>2502</v>
      </c>
      <c r="D67" s="175" t="e">
        <f>NA()</f>
        <v>#N/A</v>
      </c>
      <c r="E67" s="175" t="e">
        <f>NA()</f>
        <v>#N/A</v>
      </c>
      <c r="F67" s="175">
        <f>IF(ISNUMBER('将来負担比率（分子）の構造'!J$53), IF('将来負担比率（分子）の構造'!J$53 &lt; 0, 0, '将来負担比率（分子）の構造'!J$53), NA())</f>
        <v>2337</v>
      </c>
      <c r="G67" s="175" t="e">
        <f>NA()</f>
        <v>#N/A</v>
      </c>
      <c r="H67" s="175" t="e">
        <f>NA()</f>
        <v>#N/A</v>
      </c>
      <c r="I67" s="175">
        <f>IF(ISNUMBER('将来負担比率（分子）の構造'!K$53), IF('将来負担比率（分子）の構造'!K$53 &lt; 0, 0, '将来負担比率（分子）の構造'!K$53), NA())</f>
        <v>2069</v>
      </c>
      <c r="J67" s="175" t="e">
        <f>NA()</f>
        <v>#N/A</v>
      </c>
      <c r="K67" s="175" t="e">
        <f>NA()</f>
        <v>#N/A</v>
      </c>
      <c r="L67" s="175">
        <f>IF(ISNUMBER('将来負担比率（分子）の構造'!L$53), IF('将来負担比率（分子）の構造'!L$53 &lt; 0, 0, '将来負担比率（分子）の構造'!L$53), NA())</f>
        <v>1509</v>
      </c>
      <c r="M67" s="175" t="e">
        <f>NA()</f>
        <v>#N/A</v>
      </c>
      <c r="N67" s="175" t="e">
        <f>NA()</f>
        <v>#N/A</v>
      </c>
      <c r="O67" s="175">
        <f>IF(ISNUMBER('将来負担比率（分子）の構造'!M$53), IF('将来負担比率（分子）の構造'!M$53 &lt; 0, 0, '将来負担比率（分子）の構造'!M$53), NA())</f>
        <v>1079</v>
      </c>
      <c r="P67" s="175" t="e">
        <f>NA()</f>
        <v>#N/A</v>
      </c>
    </row>
    <row r="70" spans="1:16" x14ac:dyDescent="0.2">
      <c r="A70" s="177" t="s">
        <v>78</v>
      </c>
      <c r="B70" s="177"/>
      <c r="C70" s="177"/>
      <c r="D70" s="177"/>
      <c r="E70" s="177"/>
      <c r="F70" s="177"/>
    </row>
    <row r="71" spans="1:16" x14ac:dyDescent="0.2">
      <c r="A71" s="178"/>
      <c r="B71" s="178" t="str">
        <f>基金残高に係る経年分析!F54</f>
        <v>R02</v>
      </c>
      <c r="C71" s="178" t="str">
        <f>基金残高に係る経年分析!G54</f>
        <v>R03</v>
      </c>
      <c r="D71" s="178" t="str">
        <f>基金残高に係る経年分析!H54</f>
        <v>R04</v>
      </c>
    </row>
    <row r="72" spans="1:16" x14ac:dyDescent="0.2">
      <c r="A72" s="178" t="s">
        <v>79</v>
      </c>
      <c r="B72" s="179">
        <f>基金残高に係る経年分析!F55</f>
        <v>625</v>
      </c>
      <c r="C72" s="179">
        <f>基金残高に係る経年分析!G55</f>
        <v>685</v>
      </c>
      <c r="D72" s="179">
        <f>基金残高に係る経年分析!H55</f>
        <v>740</v>
      </c>
    </row>
    <row r="73" spans="1:16" x14ac:dyDescent="0.2">
      <c r="A73" s="178" t="s">
        <v>80</v>
      </c>
      <c r="B73" s="179">
        <f>基金残高に係る経年分析!F56</f>
        <v>51</v>
      </c>
      <c r="C73" s="179">
        <f>基金残高に係る経年分析!G56</f>
        <v>101</v>
      </c>
      <c r="D73" s="179">
        <f>基金残高に係る経年分析!H56</f>
        <v>151</v>
      </c>
    </row>
    <row r="74" spans="1:16" x14ac:dyDescent="0.2">
      <c r="A74" s="178" t="s">
        <v>81</v>
      </c>
      <c r="B74" s="179">
        <f>基金残高に係る経年分析!F57</f>
        <v>927</v>
      </c>
      <c r="C74" s="179">
        <f>基金残高に係る経年分析!G57</f>
        <v>1141</v>
      </c>
      <c r="D74" s="179">
        <f>基金残高に係る経年分析!H57</f>
        <v>1134</v>
      </c>
    </row>
  </sheetData>
  <sheetProtection algorithmName="SHA-512" hashValue="YZQbfl0uDllMxm9rhes6umYzof2pghqNMFEik0nqceSckoe7ARosrGHcS3Vz6b5o0CY8eCtpEZh010lqzKMtBA==" saltValue="z7Gg5n9SM6UomSsQ5Rvpk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2024-09-06T05:06:03Z</cp:lastPrinted>
  <dcterms:created xsi:type="dcterms:W3CDTF">2024-02-05T00:07:52Z</dcterms:created>
  <dcterms:modified xsi:type="dcterms:W3CDTF">2024-09-12T08:04:47Z</dcterms:modified>
  <cp:category/>
</cp:coreProperties>
</file>