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15360" windowHeight="7632"/>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C36" i="10"/>
  <c r="BE35" i="10"/>
  <c r="AM35" i="10"/>
  <c r="U35" i="10"/>
  <c r="C35" i="10"/>
  <c r="CO34" i="10"/>
  <c r="CO35" i="10" s="1"/>
  <c r="CO36" i="10" s="1"/>
  <c r="CO37" i="10" s="1"/>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<sst xmlns="http://schemas.openxmlformats.org/spreadsheetml/2006/main" count="1134" uniqueCount="623">
  <si>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</si>
  <si>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</si>
  <si>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</si>
  <si>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</si>
  <si>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</si>
  <si>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</si>
  <si>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</si>
  <si>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</si>
  <si>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</si>
  <si>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</si>
  <si>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</si>
  <si>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</si>
  <si>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</si>
  <si>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</si>
  <si>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</si>
  <si>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</si>
  <si>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</si>
  <si>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</si>
  <si>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</si>
  <si>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</si>
  <si>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</si>
  <si>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</si>
  <si>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</si>
  <si>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</si>
  <si>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</si>
  <si>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</si>
  <si>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</si>
  <si>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</si>
  <si>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</si>
  <si>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</si>
  <si>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</si>
  <si>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</si>
  <si>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</si>
  <si>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</si>
  <si>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</si>
  <si>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</si>
  <si>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</si>
  <si>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</si>
  <si>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</si>
  <si>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</si>
  <si>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</si>
  <si>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</si>
  <si>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</si>
  <si>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</si>
  <si>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</si>
  <si>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</si>
  <si>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</si>
  <si>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</si>
  <si>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</si>
  <si>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</si>
  <si>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</si>
  <si>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</si>
  <si>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</si>
  <si>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</si>
  <si>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</si>
  <si>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</si>
  <si>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</si>
  <si>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</si>
  <si>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</si>
  <si>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</si>
  <si>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</si>
  <si>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</si>
  <si>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</si>
  <si>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</si>
  <si>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</si>
  <si>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</si>
  <si>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</si>
  <si>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</si>
  <si>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</si>
  <si>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</si>
  <si>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</si>
  <si>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</si>
  <si>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</si>
  <si>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</si>
  <si>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</si>
  <si>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</si>
  <si>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</si>
  <si>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</si>
  <si>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</si>
  <si>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</si>
  <si>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</si>
  <si>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</si>
  <si>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</si>
  <si>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</si>
  <si>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</si>
  <si>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</si>
  <si>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</si>
  <si>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Ⅱ－０</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</si>
  <si>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</si>
  <si>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</si>
  <si>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</si>
  <si>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</si>
  <si>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</si>
  <si>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</si>
  <si>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</si>
  <si>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</si>
  <si>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</si>
  <si>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</si>
  <si>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</si>
  <si>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</si>
  <si>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朝日町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</si>
  <si>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</si>
  <si>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</si>
  <si>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</si>
  <si>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</si>
  <si>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</si>
  <si>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</si>
  <si>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</si>
  <si>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</si>
  <si>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</si>
  <si>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</si>
  <si>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</si>
  <si>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</si>
  <si>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</si>
  <si>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</si>
  <si>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</si>
  <si>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</si>
  <si>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</si>
  <si>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</si>
  <si>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</si>
  <si>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</si>
  <si>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</si>
  <si>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</si>
  <si>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</si>
  <si>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</si>
  <si>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</si>
  <si>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</si>
  <si>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</si>
  <si>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</si>
  <si>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</si>
  <si>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</si>
  <si>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</si>
  <si>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</si>
  <si>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</si>
  <si>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</si>
  <si>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</si>
  <si>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</si>
  <si>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</si>
  <si>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</si>
  <si>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</si>
  <si>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</si>
  <si>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</si>
  <si>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</si>
  <si>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</si>
  <si>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</si>
  <si>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</si>
  <si>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</si>
  <si>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</si>
  <si>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</si>
  <si>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</si>
  <si>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</si>
  <si>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</si>
  <si>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</si>
  <si>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</si>
  <si>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</si>
  <si>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</si>
  <si>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</si>
  <si>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</si>
  <si>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</si>
  <si>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</si>
  <si>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</si>
  <si>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</si>
  <si>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</si>
  <si>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</si>
  <si>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</si>
  <si>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</si>
  <si>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</si>
  <si>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</si>
  <si>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</si>
  <si>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</si>
  <si>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</si>
  <si>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</si>
  <si>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</si>
  <si>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</si>
  <si>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</si>
  <si>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</si>
  <si>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</si>
  <si>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</si>
  <si>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</si>
  <si>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</si>
  <si>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</si>
  <si>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</si>
  <si>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</si>
  <si>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</si>
  <si>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</si>
  <si>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</si>
  <si>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</si>
  <si>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</si>
  <si>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</si>
  <si>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</si>
  <si>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</si>
  <si>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</si>
  <si>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</si>
  <si>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</si>
  <si>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</si>
  <si>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</si>
  <si>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</si>
  <si>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</si>
  <si>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</si>
  <si>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</si>
  <si>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</si>
  <si>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</si>
  <si>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</si>
  <si>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</si>
  <si>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</si>
  <si>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</si>
  <si>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</si>
  <si>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</si>
  <si>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</si>
  <si>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</si>
  <si>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</si>
  <si>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</si>
  <si>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</si>
  <si>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</si>
  <si>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</si>
  <si>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</si>
  <si>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</si>
  <si>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</si>
  <si>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</si>
  <si>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</si>
  <si>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</si>
  <si>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</si>
  <si>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山形県朝日町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</si>
  <si>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</si>
  <si>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</si>
  <si>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</si>
  <si>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</si>
  <si>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</si>
  <si>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</si>
  <si>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</si>
  <si>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</si>
  <si>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</si>
  <si>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</si>
  <si>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</si>
  <si>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</si>
  <si>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</si>
  <si>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</si>
  <si>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</si>
  <si>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</si>
  <si>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</si>
  <si>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</si>
  <si>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</si>
  <si>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</si>
  <si>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</si>
  <si>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</si>
  <si>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</si>
  <si>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</si>
  <si>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</si>
  <si>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</si>
  <si>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</si>
  <si>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</si>
  <si>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</si>
  <si>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</si>
  <si>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</si>
  <si>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</si>
  <si>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</si>
  <si>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</si>
  <si>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</si>
  <si>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</si>
  <si>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</si>
  <si>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</si>
  <si>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</si>
  <si>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</si>
  <si>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</si>
  <si>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</si>
  <si>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</si>
  <si>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</si>
  <si>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</si>
  <si>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</si>
  <si>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</si>
  <si>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</si>
  <si>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</si>
  <si>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</si>
  <si>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</si>
  <si>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</si>
  <si>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</si>
  <si>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</si>
  <si>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</si>
  <si>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</si>
  <si>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</si>
  <si>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</si>
  <si>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</si>
  <si>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</si>
  <si>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</si>
  <si>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</si>
  <si>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</si>
  <si>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</si>
  <si>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</si>
  <si>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</si>
  <si>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</si>
  <si>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</si>
  <si>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</si>
  <si>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</si>
  <si>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</si>
  <si>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</si>
  <si>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</si>
  <si>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</si>
  <si>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</si>
  <si>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</si>
  <si>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</si>
  <si>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</si>
  <si>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</si>
  <si>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</si>
  <si>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</si>
  <si>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</si>
  <si>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</si>
  <si>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</si>
  <si>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</si>
  <si>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</si>
  <si>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</si>
  <si>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</si>
  <si>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</si>
  <si>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</si>
  <si>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</si>
  <si>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</si>
  <si>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</si>
  <si>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</si>
  <si>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</si>
  <si>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</si>
  <si>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</si>
  <si>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</si>
  <si>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</si>
  <si>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</si>
  <si>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</si>
  <si>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</si>
  <si>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</si>
  <si>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</si>
  <si>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</si>
  <si>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</si>
  <si>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</si>
  <si>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</si>
  <si>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</si>
  <si>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</si>
  <si>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</si>
  <si>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</si>
  <si>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</si>
  <si>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</si>
  <si>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</si>
  <si>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</si>
  <si>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</si>
  <si>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</si>
  <si>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</si>
  <si>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</si>
  <si>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</si>
  <si>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</si>
  <si>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</si>
  <si>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</si>
  <si>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</si>
  <si>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</si>
  <si>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</si>
  <si>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</si>
  <si>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</si>
  <si>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</si>
  <si>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</si>
  <si>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</si>
  <si>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</si>
  <si>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</si>
  <si>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</si>
  <si>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</si>
  <si>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</si>
  <si>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</si>
  <si>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</si>
  <si>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</si>
  <si>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</si>
  <si>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</si>
  <si>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</si>
  <si>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</si>
  <si>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</si>
  <si>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</si>
  <si>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</si>
  <si>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</si>
  <si>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</si>
  <si>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</si>
  <si>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</si>
  <si>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山形県朝日町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</si>
  <si>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</si>
  <si>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</si>
  <si>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</si>
  <si>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</si>
  <si>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</si>
  <si>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</si>
  <si>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</si>
  <si>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</si>
  <si>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</si>
  <si>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</si>
  <si>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</si>
  <si>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</si>
  <si>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</si>
  <si>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</si>
  <si>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</si>
  <si>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</si>
  <si>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</si>
  <si>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</si>
  <si>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</si>
  <si>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</si>
  <si>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</si>
  <si>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</si>
  <si>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</si>
  <si>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</si>
  <si>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</si>
  <si>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</si>
  <si>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</si>
  <si>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</si>
  <si>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</si>
  <si>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</si>
  <si>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</si>
  <si>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</si>
  <si>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</si>
  <si>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</si>
  <si>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</si>
  <si>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</si>
  <si>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</si>
  <si>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</si>
  <si>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</si>
  <si>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</si>
  <si>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法適用企業</t>
    <phoneticPr fontId="5"/>
  </si>
  <si>
    <t>集落排水事業特別会計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</si>
  <si>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</si>
  <si>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</si>
  <si>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</si>
  <si>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</si>
  <si>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</si>
  <si>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</si>
  <si>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</si>
  <si>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</si>
  <si>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</si>
  <si>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</si>
  <si>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</si>
  <si>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</si>
  <si>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</si>
  <si>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</si>
  <si>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</si>
  <si>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</si>
  <si>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</si>
  <si>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</si>
  <si>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</si>
  <si>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</si>
  <si>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</si>
  <si>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</si>
  <si>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</si>
  <si>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</si>
  <si>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</si>
  <si>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</si>
  <si>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</si>
  <si>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</si>
  <si>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</si>
  <si>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</si>
  <si>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</si>
  <si>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</si>
  <si>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</si>
  <si>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</si>
  <si>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</si>
  <si>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</si>
  <si>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</si>
  <si>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</si>
  <si>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</si>
  <si>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</si>
  <si>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</si>
  <si>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</si>
  <si>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</si>
  <si>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</si>
  <si>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</si>
  <si>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</si>
  <si>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</si>
  <si>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</si>
  <si>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t>
    <phoneticPr fontId="5"/>
  </si>
  <si>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</si>
  <si>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</si>
  <si>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</si>
  <si>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</si>
  <si>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</si>
  <si>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</si>
  <si>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</si>
  <si>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</si>
  <si>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</si>
  <si>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</si>
  <si>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</si>
  <si>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</si>
  <si>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</si>
  <si>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</si>
  <si>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</si>
  <si>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病院事業会計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</si>
  <si>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</si>
  <si>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</si>
  <si>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</si>
  <si>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</si>
  <si>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</si>
  <si>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</si>
  <si>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</si>
  <si>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</si>
  <si>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</si>
  <si>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</si>
  <si>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</si>
  <si>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</si>
  <si>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</si>
  <si>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</si>
  <si>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</si>
  <si>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</si>
  <si>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</si>
  <si>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</si>
  <si>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</si>
  <si>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</si>
  <si>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</si>
  <si>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</si>
  <si>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</si>
  <si>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</si>
  <si>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</si>
  <si>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</si>
  <si>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</si>
  <si>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</si>
  <si>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</si>
  <si>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</si>
  <si>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</si>
  <si>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</si>
  <si>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</si>
  <si>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</si>
  <si>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</si>
  <si>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</si>
  <si>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</si>
  <si>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</si>
  <si>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</si>
  <si>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</si>
  <si>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</si>
  <si>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</si>
  <si>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</si>
  <si>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</si>
  <si>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</si>
  <si>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</si>
  <si>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</si>
  <si>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</si>
  <si>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</si>
  <si>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</si>
  <si>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</si>
  <si>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</si>
  <si>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</si>
  <si>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</si>
  <si>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</si>
  <si>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</si>
  <si>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</si>
  <si>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</si>
  <si>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</si>
  <si>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</si>
  <si>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</si>
  <si>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</si>
  <si>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</si>
  <si>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</si>
  <si>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</si>
  <si>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</si>
  <si>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</si>
  <si>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</si>
  <si>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</si>
  <si>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</si>
  <si>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</si>
  <si>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</si>
  <si>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</si>
  <si>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</si>
  <si>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</si>
  <si>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</si>
  <si>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</si>
  <si>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</si>
  <si>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</si>
  <si>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</si>
  <si>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</si>
  <si>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</si>
  <si>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</si>
  <si>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</si>
  <si>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</si>
  <si>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</si>
  <si>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</si>
  <si>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</si>
  <si>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5.48</t>
  </si>
  <si>
    <t>▲ 5.59</t>
  </si>
  <si>
    <t>▲ 5.21</t>
  </si>
  <si>
    <t>▲ 4.68</t>
  </si>
  <si>
    <t>▲ 13.43</t>
  </si>
  <si>
    <t>病院事業会計</t>
  </si>
  <si>
    <t>一般会計</t>
  </si>
  <si>
    <t>水道事業会計</t>
  </si>
  <si>
    <t>介護保険特別会計</t>
  </si>
  <si>
    <t>国民健康保険特別会計</t>
  </si>
  <si>
    <t>後期高齢者医療特別会計</t>
  </si>
  <si>
    <t>集落排水事業特別会計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</si>
  <si>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</si>
  <si>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</si>
  <si>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</si>
  <si>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</si>
  <si>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</si>
  <si>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</si>
  <si>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</si>
  <si>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</si>
  <si>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</si>
  <si>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西村山広域行政事務組合（普通会計分）</t>
  </si>
  <si>
    <t xml:space="preserve">山形県自治会館管理組合 </t>
  </si>
  <si>
    <t>山形県市町村職員退職手当組合</t>
  </si>
  <si>
    <t>山形県後期高齢者医療広域連合（普通会計分）</t>
  </si>
  <si>
    <t>山形県後期高齢者医療広域連合（事業会計分）</t>
  </si>
  <si>
    <t>山形県消防補償等組合</t>
    <phoneticPr fontId="2"/>
  </si>
  <si>
    <t>-</t>
    <phoneticPr fontId="2"/>
  </si>
  <si>
    <t>朝日町ワイン</t>
    <phoneticPr fontId="19"/>
  </si>
  <si>
    <t>朝日自然観</t>
    <phoneticPr fontId="19"/>
  </si>
  <si>
    <t>りんごの森</t>
    <rPh sb="4" eb="5">
      <t>モリ</t>
    </rPh>
    <phoneticPr fontId="19"/>
  </si>
  <si>
    <t>地球耕望</t>
    <rPh sb="0" eb="2">
      <t>チキュウ</t>
    </rPh>
    <rPh sb="2" eb="3">
      <t>コウ</t>
    </rPh>
    <rPh sb="3" eb="4">
      <t>ボウ</t>
    </rPh>
    <phoneticPr fontId="2"/>
  </si>
  <si>
    <t>町有施設整備・管理基金</t>
    <rPh sb="0" eb="6">
      <t>チョウユウシセツセイビ</t>
    </rPh>
    <rPh sb="7" eb="11">
      <t>カンリキキン</t>
    </rPh>
    <phoneticPr fontId="5"/>
  </si>
  <si>
    <t>日本一りんごのふるさとづくり基金</t>
    <rPh sb="0" eb="3">
      <t>ニホンイチ</t>
    </rPh>
    <rPh sb="14" eb="16">
      <t>キキン</t>
    </rPh>
    <phoneticPr fontId="5"/>
  </si>
  <si>
    <t>町営住宅建設維持管理基金</t>
    <rPh sb="0" eb="4">
      <t>チョウエイジュウタク</t>
    </rPh>
    <rPh sb="4" eb="12">
      <t>ケンセツイジカンリキキン</t>
    </rPh>
    <phoneticPr fontId="5"/>
  </si>
  <si>
    <t>奨学基金</t>
    <rPh sb="0" eb="4">
      <t>ショウガクキキン</t>
    </rPh>
    <phoneticPr fontId="5"/>
  </si>
  <si>
    <t>ふれあい福祉基金</t>
    <rPh sb="4" eb="8">
      <t>フクシキキン</t>
    </rPh>
    <phoneticPr fontId="5"/>
  </si>
  <si>
    <t xml:space="preserve"> </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</si>
  <si>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</si>
  <si>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</si>
  <si>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令和４年度決算に基づく将来負担比率は0.0％（数値なし）となっている。将来負担額よりも充当可能財源が多いためである。
有形固定資産減価償却等については、高いもの、低いものと様々だが、類似団体平均をほぼ同じ水準になっている。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</si>
  <si>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</si>
  <si>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</si>
  <si>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</si>
  <si>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将来負担比率</t>
    <phoneticPr fontId="5"/>
  </si>
  <si>
    <t>有形固定資産減価償却率</t>
    <phoneticPr fontId="5"/>
  </si>
  <si>
    <t>類似団体内平均値</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</si>
  <si>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</si>
  <si>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</si>
  <si>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令和４年度決算に基づく将来負担比率は0.0％（数値なし）となっている。将来負担額よりも充当可能財源が多いためである。
実質公債費比率は7.9％で、類似団体平均を下回っているが、近年、公債費の増により上昇傾向にある。
直近の公債費のピークは令和４年度であり、町の独自試算では令和５年度決算から8％台に到達し数年続くと考えられる。令和4年度の影響が抜ける令和７年度以降は緩やかに改善していく見込み。</t>
    <rPh sb="108" eb="110">
      <t>チョッキン</t>
    </rPh>
    <rPh sb="111" eb="114">
      <t>コウサイヒ</t>
    </rPh>
    <rPh sb="119" eb="121">
      <t>レイワ</t>
    </rPh>
    <rPh sb="122" eb="124">
      <t>ネンド</t>
    </rPh>
    <rPh sb="163" eb="165">
      <t>レイワ</t>
    </rPh>
    <rPh sb="166" eb="168">
      <t>ネンド</t>
    </rPh>
    <rPh sb="169" eb="171">
      <t>エイキョウ</t>
    </rPh>
    <rPh sb="172" eb="173">
      <t>ヌ</t>
    </rPh>
    <rPh sb="175" eb="177">
      <t>レイワ</t>
    </rPh>
    <rPh sb="178" eb="182">
      <t>ネンドイコウ</t>
    </rPh>
    <rPh sb="183" eb="184">
      <t>ユル</t>
    </rPh>
    <rPh sb="187" eb="189">
      <t>カイゼン</t>
    </rPh>
    <rPh sb="193" eb="195">
      <t>ミコ</t>
    </rPh>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</si>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</sst>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167497</c:v>
                </c:pt>
                <c:pt idx="1">
                  <c:v>190274</c:v>
                </c:pt>
                <c:pt idx="2">
                  <c:v>200194</c:v>
                </c:pt>
                <c:pt idx="3">
                  <c:v>196914</c:v>
                </c:pt>
                <c:pt idx="4">
                  <c:v>204757</c:v>
                </c:pt>
              </c:numCache>
            </c:numRef>
          </c:val>
          <c:smooth val="0"/>
          <c:extLst>
            <c:ext xmlns:c16="http://schemas.microsoft.com/office/drawing/2014/chart" uri="{C3380CC4-5D6E-409C-BE32-E72D297353CC}">
              <c16:uniqueId val="{00000000-F1BA-4370-B458-FD712652BF7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102362</c:v>
                </c:pt>
                <c:pt idx="1">
                  <c:v>174461</c:v>
                </c:pt>
                <c:pt idx="2">
                  <c:v>131197</c:v>
                </c:pt>
                <c:pt idx="3">
                  <c:v>86623</c:v>
                </c:pt>
                <c:pt idx="4">
                  <c:v>196233</c:v>
                </c:pt>
              </c:numCache>
            </c:numRef>
          </c:val>
          <c:smooth val="0"/>
          <c:extLst>
            <c:ext xmlns:c16="http://schemas.microsoft.com/office/drawing/2014/chart" uri="{C3380CC4-5D6E-409C-BE32-E72D297353CC}">
              <c16:uniqueId val="{00000001-F1BA-4370-B458-FD712652BF7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10.86</c:v>
                </c:pt>
                <c:pt idx="1">
                  <c:v>11.69</c:v>
                </c:pt>
                <c:pt idx="2">
                  <c:v>14.59</c:v>
                </c:pt>
                <c:pt idx="3">
                  <c:v>12.95</c:v>
                </c:pt>
                <c:pt idx="4">
                  <c:v>11.34</c:v>
                </c:pt>
              </c:numCache>
            </c:numRef>
          </c:val>
          <c:extLst>
            <c:ext xmlns:c16="http://schemas.microsoft.com/office/drawing/2014/chart" uri="{C3380CC4-5D6E-409C-BE32-E72D297353CC}">
              <c16:uniqueId val="{00000000-3B4D-44E1-B703-D5AAFFB70BA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34.75</c:v>
                </c:pt>
                <c:pt idx="1">
                  <c:v>32.119999999999997</c:v>
                </c:pt>
                <c:pt idx="2">
                  <c:v>27.69</c:v>
                </c:pt>
                <c:pt idx="3">
                  <c:v>30.53</c:v>
                </c:pt>
                <c:pt idx="4">
                  <c:v>28.93</c:v>
                </c:pt>
              </c:numCache>
            </c:numRef>
          </c:val>
          <c:extLst>
            <c:ext xmlns:c16="http://schemas.microsoft.com/office/drawing/2014/chart" uri="{C3380CC4-5D6E-409C-BE32-E72D297353CC}">
              <c16:uniqueId val="{00000001-3B4D-44E1-B703-D5AAFFB70BA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-5.48</c:v>
                </c:pt>
                <c:pt idx="1">
                  <c:v>-5.59</c:v>
                </c:pt>
                <c:pt idx="2">
                  <c:v>-5.21</c:v>
                </c:pt>
                <c:pt idx="3">
                  <c:v>-4.68</c:v>
                </c:pt>
                <c:pt idx="4">
                  <c:v>-13.43</c:v>
                </c:pt>
              </c:numCache>
            </c:numRef>
          </c:val>
          <c:smooth val="0"/>
          <c:extLst>
            <c:ext xmlns:c16="http://schemas.microsoft.com/office/drawing/2014/chart" uri="{C3380CC4-5D6E-409C-BE32-E72D297353CC}">
              <c16:uniqueId val="{00000002-3B4D-44E1-B703-D5AAFFB70BA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8ED-49DB-A459-1ADB7DB71E3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8ED-49DB-A459-1ADB7DB71E3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8ED-49DB-A459-1ADB7DB71E33}"/>
            </c:ext>
          </c:extLst>
        </c:ser>
        <c:ser>
          <c:idx val="3"/>
          <c:order val="3"/>
          <c:tx>
            <c:strRef>
              <c:f>データシート!$A$30</c:f>
              <c:strCache>
                <c:ptCount val="1"/>
                <c:pt idx="0">
                  <c:v>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8ED-49DB-A459-1ADB7DB71E3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0.01</c:v>
                </c:pt>
                <c:pt idx="2">
                  <c:v>#N/A</c:v>
                </c:pt>
                <c:pt idx="3">
                  <c:v>0.01</c:v>
                </c:pt>
                <c:pt idx="4">
                  <c:v>#N/A</c:v>
                </c:pt>
                <c:pt idx="5">
                  <c:v>0</c:v>
                </c:pt>
                <c:pt idx="6">
                  <c:v>#N/A</c:v>
                </c:pt>
                <c:pt idx="7">
                  <c:v>0.03</c:v>
                </c:pt>
                <c:pt idx="8">
                  <c:v>#N/A</c:v>
                </c:pt>
                <c:pt idx="9">
                  <c:v>0.02</c:v>
                </c:pt>
              </c:numCache>
            </c:numRef>
          </c:val>
          <c:extLst>
            <c:ext xmlns:c16="http://schemas.microsoft.com/office/drawing/2014/chart" uri="{C3380CC4-5D6E-409C-BE32-E72D297353CC}">
              <c16:uniqueId val="{00000004-B8ED-49DB-A459-1ADB7DB71E33}"/>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1.43</c:v>
                </c:pt>
                <c:pt idx="2">
                  <c:v>#N/A</c:v>
                </c:pt>
                <c:pt idx="3">
                  <c:v>1.48</c:v>
                </c:pt>
                <c:pt idx="4">
                  <c:v>#N/A</c:v>
                </c:pt>
                <c:pt idx="5">
                  <c:v>1.28</c:v>
                </c:pt>
                <c:pt idx="6">
                  <c:v>#N/A</c:v>
                </c:pt>
                <c:pt idx="7">
                  <c:v>1.01</c:v>
                </c:pt>
                <c:pt idx="8">
                  <c:v>#N/A</c:v>
                </c:pt>
                <c:pt idx="9">
                  <c:v>0.74</c:v>
                </c:pt>
              </c:numCache>
            </c:numRef>
          </c:val>
          <c:extLst>
            <c:ext xmlns:c16="http://schemas.microsoft.com/office/drawing/2014/chart" uri="{C3380CC4-5D6E-409C-BE32-E72D297353CC}">
              <c16:uniqueId val="{00000005-B8ED-49DB-A459-1ADB7DB71E33}"/>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0.03</c:v>
                </c:pt>
                <c:pt idx="2">
                  <c:v>#N/A</c:v>
                </c:pt>
                <c:pt idx="3">
                  <c:v>0.78</c:v>
                </c:pt>
                <c:pt idx="4">
                  <c:v>#N/A</c:v>
                </c:pt>
                <c:pt idx="5">
                  <c:v>0.6</c:v>
                </c:pt>
                <c:pt idx="6">
                  <c:v>#N/A</c:v>
                </c:pt>
                <c:pt idx="7">
                  <c:v>0.93</c:v>
                </c:pt>
                <c:pt idx="8">
                  <c:v>#N/A</c:v>
                </c:pt>
                <c:pt idx="9">
                  <c:v>0.91</c:v>
                </c:pt>
              </c:numCache>
            </c:numRef>
          </c:val>
          <c:extLst>
            <c:ext xmlns:c16="http://schemas.microsoft.com/office/drawing/2014/chart" uri="{C3380CC4-5D6E-409C-BE32-E72D297353CC}">
              <c16:uniqueId val="{00000006-B8ED-49DB-A459-1ADB7DB71E33}"/>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11.03</c:v>
                </c:pt>
                <c:pt idx="2">
                  <c:v>#N/A</c:v>
                </c:pt>
                <c:pt idx="3">
                  <c:v>11.91</c:v>
                </c:pt>
                <c:pt idx="4">
                  <c:v>#N/A</c:v>
                </c:pt>
                <c:pt idx="5">
                  <c:v>10.4</c:v>
                </c:pt>
                <c:pt idx="6">
                  <c:v>#N/A</c:v>
                </c:pt>
                <c:pt idx="7">
                  <c:v>10.3</c:v>
                </c:pt>
                <c:pt idx="8">
                  <c:v>#N/A</c:v>
                </c:pt>
                <c:pt idx="9">
                  <c:v>11.22</c:v>
                </c:pt>
              </c:numCache>
            </c:numRef>
          </c:val>
          <c:extLst>
            <c:ext xmlns:c16="http://schemas.microsoft.com/office/drawing/2014/chart" uri="{C3380CC4-5D6E-409C-BE32-E72D297353CC}">
              <c16:uniqueId val="{00000007-B8ED-49DB-A459-1ADB7DB71E3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10.86</c:v>
                </c:pt>
                <c:pt idx="2">
                  <c:v>#N/A</c:v>
                </c:pt>
                <c:pt idx="3">
                  <c:v>11.68</c:v>
                </c:pt>
                <c:pt idx="4">
                  <c:v>#N/A</c:v>
                </c:pt>
                <c:pt idx="5">
                  <c:v>14.58</c:v>
                </c:pt>
                <c:pt idx="6">
                  <c:v>#N/A</c:v>
                </c:pt>
                <c:pt idx="7">
                  <c:v>12.95</c:v>
                </c:pt>
                <c:pt idx="8">
                  <c:v>#N/A</c:v>
                </c:pt>
                <c:pt idx="9">
                  <c:v>11.33</c:v>
                </c:pt>
              </c:numCache>
            </c:numRef>
          </c:val>
          <c:extLst>
            <c:ext xmlns:c16="http://schemas.microsoft.com/office/drawing/2014/chart" uri="{C3380CC4-5D6E-409C-BE32-E72D297353CC}">
              <c16:uniqueId val="{00000008-B8ED-49DB-A459-1ADB7DB71E33}"/>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8.64</c:v>
                </c:pt>
                <c:pt idx="2">
                  <c:v>#N/A</c:v>
                </c:pt>
                <c:pt idx="3">
                  <c:v>9.16</c:v>
                </c:pt>
                <c:pt idx="4">
                  <c:v>#N/A</c:v>
                </c:pt>
                <c:pt idx="5">
                  <c:v>8.82</c:v>
                </c:pt>
                <c:pt idx="6">
                  <c:v>#N/A</c:v>
                </c:pt>
                <c:pt idx="7">
                  <c:v>10.7</c:v>
                </c:pt>
                <c:pt idx="8">
                  <c:v>#N/A</c:v>
                </c:pt>
                <c:pt idx="9">
                  <c:v>11.63</c:v>
                </c:pt>
              </c:numCache>
            </c:numRef>
          </c:val>
          <c:extLst>
            <c:ext xmlns:c16="http://schemas.microsoft.com/office/drawing/2014/chart" uri="{C3380CC4-5D6E-409C-BE32-E72D297353CC}">
              <c16:uniqueId val="{00000009-B8ED-49DB-A459-1ADB7DB71E3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608</c:v>
                </c:pt>
                <c:pt idx="5">
                  <c:v>630</c:v>
                </c:pt>
                <c:pt idx="8">
                  <c:v>651</c:v>
                </c:pt>
                <c:pt idx="11">
                  <c:v>666</c:v>
                </c:pt>
                <c:pt idx="14">
                  <c:v>632</c:v>
                </c:pt>
              </c:numCache>
            </c:numRef>
          </c:val>
          <c:extLst>
            <c:ext xmlns:c16="http://schemas.microsoft.com/office/drawing/2014/chart" uri="{C3380CC4-5D6E-409C-BE32-E72D297353CC}">
              <c16:uniqueId val="{00000000-7B48-4211-BDC4-65CBC6E01C8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B48-4211-BDC4-65CBC6E01C8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B48-4211-BDC4-65CBC6E01C8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4</c:v>
                </c:pt>
                <c:pt idx="3">
                  <c:v>8</c:v>
                </c:pt>
                <c:pt idx="6">
                  <c:v>9</c:v>
                </c:pt>
                <c:pt idx="9">
                  <c:v>9</c:v>
                </c:pt>
                <c:pt idx="12">
                  <c:v>10</c:v>
                </c:pt>
              </c:numCache>
            </c:numRef>
          </c:val>
          <c:extLst>
            <c:ext xmlns:c16="http://schemas.microsoft.com/office/drawing/2014/chart" uri="{C3380CC4-5D6E-409C-BE32-E72D297353CC}">
              <c16:uniqueId val="{00000003-7B48-4211-BDC4-65CBC6E01C8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44</c:v>
                </c:pt>
                <c:pt idx="3">
                  <c:v>40</c:v>
                </c:pt>
                <c:pt idx="6">
                  <c:v>42</c:v>
                </c:pt>
                <c:pt idx="9">
                  <c:v>51</c:v>
                </c:pt>
                <c:pt idx="12">
                  <c:v>55</c:v>
                </c:pt>
              </c:numCache>
            </c:numRef>
          </c:val>
          <c:extLst>
            <c:ext xmlns:c16="http://schemas.microsoft.com/office/drawing/2014/chart" uri="{C3380CC4-5D6E-409C-BE32-E72D297353CC}">
              <c16:uniqueId val="{00000004-7B48-4211-BDC4-65CBC6E01C8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B48-4211-BDC4-65CBC6E01C8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B48-4211-BDC4-65CBC6E01C8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700</c:v>
                </c:pt>
                <c:pt idx="3">
                  <c:v>745</c:v>
                </c:pt>
                <c:pt idx="6">
                  <c:v>771</c:v>
                </c:pt>
                <c:pt idx="9">
                  <c:v>803</c:v>
                </c:pt>
                <c:pt idx="12">
                  <c:v>860</c:v>
                </c:pt>
              </c:numCache>
            </c:numRef>
          </c:val>
          <c:extLst>
            <c:ext xmlns:c16="http://schemas.microsoft.com/office/drawing/2014/chart" uri="{C3380CC4-5D6E-409C-BE32-E72D297353CC}">
              <c16:uniqueId val="{00000007-7B48-4211-BDC4-65CBC6E01C8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140</c:v>
                </c:pt>
                <c:pt idx="2">
                  <c:v>#N/A</c:v>
                </c:pt>
                <c:pt idx="3">
                  <c:v>#N/A</c:v>
                </c:pt>
                <c:pt idx="4">
                  <c:v>163</c:v>
                </c:pt>
                <c:pt idx="5">
                  <c:v>#N/A</c:v>
                </c:pt>
                <c:pt idx="6">
                  <c:v>#N/A</c:v>
                </c:pt>
                <c:pt idx="7">
                  <c:v>171</c:v>
                </c:pt>
                <c:pt idx="8">
                  <c:v>#N/A</c:v>
                </c:pt>
                <c:pt idx="9">
                  <c:v>#N/A</c:v>
                </c:pt>
                <c:pt idx="10">
                  <c:v>197</c:v>
                </c:pt>
                <c:pt idx="11">
                  <c:v>#N/A</c:v>
                </c:pt>
                <c:pt idx="12">
                  <c:v>#N/A</c:v>
                </c:pt>
                <c:pt idx="13">
                  <c:v>293</c:v>
                </c:pt>
                <c:pt idx="14">
                  <c:v>#N/A</c:v>
                </c:pt>
              </c:numCache>
            </c:numRef>
          </c:val>
          <c:smooth val="0"/>
          <c:extLst>
            <c:ext xmlns:c16="http://schemas.microsoft.com/office/drawing/2014/chart" uri="{C3380CC4-5D6E-409C-BE32-E72D297353CC}">
              <c16:uniqueId val="{00000008-7B48-4211-BDC4-65CBC6E01C8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5560</c:v>
                </c:pt>
                <c:pt idx="5">
                  <c:v>5648</c:v>
                </c:pt>
                <c:pt idx="8">
                  <c:v>5515</c:v>
                </c:pt>
                <c:pt idx="11">
                  <c:v>5276</c:v>
                </c:pt>
                <c:pt idx="14">
                  <c:v>5012</c:v>
                </c:pt>
              </c:numCache>
            </c:numRef>
          </c:val>
          <c:extLst>
            <c:ext xmlns:c16="http://schemas.microsoft.com/office/drawing/2014/chart" uri="{C3380CC4-5D6E-409C-BE32-E72D297353CC}">
              <c16:uniqueId val="{00000000-BD43-4F84-B82A-E7349EEA72F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114</c:v>
                </c:pt>
                <c:pt idx="5">
                  <c:v>44</c:v>
                </c:pt>
                <c:pt idx="8">
                  <c:v>39</c:v>
                </c:pt>
                <c:pt idx="11">
                  <c:v>36</c:v>
                </c:pt>
                <c:pt idx="14">
                  <c:v>39</c:v>
                </c:pt>
              </c:numCache>
            </c:numRef>
          </c:val>
          <c:extLst>
            <c:ext xmlns:c16="http://schemas.microsoft.com/office/drawing/2014/chart" uri="{C3380CC4-5D6E-409C-BE32-E72D297353CC}">
              <c16:uniqueId val="{00000001-BD43-4F84-B82A-E7349EEA72F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3507</c:v>
                </c:pt>
                <c:pt idx="5">
                  <c:v>3304</c:v>
                </c:pt>
                <c:pt idx="8">
                  <c:v>3114</c:v>
                </c:pt>
                <c:pt idx="11">
                  <c:v>3565</c:v>
                </c:pt>
                <c:pt idx="14">
                  <c:v>3582</c:v>
                </c:pt>
              </c:numCache>
            </c:numRef>
          </c:val>
          <c:extLst>
            <c:ext xmlns:c16="http://schemas.microsoft.com/office/drawing/2014/chart" uri="{C3380CC4-5D6E-409C-BE32-E72D297353CC}">
              <c16:uniqueId val="{00000002-BD43-4F84-B82A-E7349EEA72F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D43-4F84-B82A-E7349EEA72F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D43-4F84-B82A-E7349EEA72F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D43-4F84-B82A-E7349EEA72F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543</c:v>
                </c:pt>
                <c:pt idx="3">
                  <c:v>499</c:v>
                </c:pt>
                <c:pt idx="6">
                  <c:v>489</c:v>
                </c:pt>
                <c:pt idx="9">
                  <c:v>438</c:v>
                </c:pt>
                <c:pt idx="12">
                  <c:v>395</c:v>
                </c:pt>
              </c:numCache>
            </c:numRef>
          </c:val>
          <c:extLst>
            <c:ext xmlns:c16="http://schemas.microsoft.com/office/drawing/2014/chart" uri="{C3380CC4-5D6E-409C-BE32-E72D297353CC}">
              <c16:uniqueId val="{00000006-BD43-4F84-B82A-E7349EEA72F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38</c:v>
                </c:pt>
                <c:pt idx="3">
                  <c:v>33</c:v>
                </c:pt>
                <c:pt idx="6">
                  <c:v>25</c:v>
                </c:pt>
                <c:pt idx="9">
                  <c:v>14</c:v>
                </c:pt>
                <c:pt idx="12">
                  <c:v>5</c:v>
                </c:pt>
              </c:numCache>
            </c:numRef>
          </c:val>
          <c:extLst>
            <c:ext xmlns:c16="http://schemas.microsoft.com/office/drawing/2014/chart" uri="{C3380CC4-5D6E-409C-BE32-E72D297353CC}">
              <c16:uniqueId val="{00000007-BD43-4F84-B82A-E7349EEA72F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292</c:v>
                </c:pt>
                <c:pt idx="3">
                  <c:v>344</c:v>
                </c:pt>
                <c:pt idx="6">
                  <c:v>328</c:v>
                </c:pt>
                <c:pt idx="9">
                  <c:v>280</c:v>
                </c:pt>
                <c:pt idx="12">
                  <c:v>251</c:v>
                </c:pt>
              </c:numCache>
            </c:numRef>
          </c:val>
          <c:extLst>
            <c:ext xmlns:c16="http://schemas.microsoft.com/office/drawing/2014/chart" uri="{C3380CC4-5D6E-409C-BE32-E72D297353CC}">
              <c16:uniqueId val="{00000008-BD43-4F84-B82A-E7349EEA72F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163</c:v>
                </c:pt>
                <c:pt idx="6">
                  <c:v>131</c:v>
                </c:pt>
                <c:pt idx="9">
                  <c:v>114</c:v>
                </c:pt>
                <c:pt idx="12">
                  <c:v>98</c:v>
                </c:pt>
              </c:numCache>
            </c:numRef>
          </c:val>
          <c:extLst>
            <c:ext xmlns:c16="http://schemas.microsoft.com/office/drawing/2014/chart" uri="{C3380CC4-5D6E-409C-BE32-E72D297353CC}">
              <c16:uniqueId val="{00000009-BD43-4F84-B82A-E7349EEA72F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6487</c:v>
                </c:pt>
                <c:pt idx="3">
                  <c:v>6593</c:v>
                </c:pt>
                <c:pt idx="6">
                  <c:v>6421</c:v>
                </c:pt>
                <c:pt idx="9">
                  <c:v>6206</c:v>
                </c:pt>
                <c:pt idx="12">
                  <c:v>5833</c:v>
                </c:pt>
              </c:numCache>
            </c:numRef>
          </c:val>
          <c:extLst>
            <c:ext xmlns:c16="http://schemas.microsoft.com/office/drawing/2014/chart" uri="{C3380CC4-5D6E-409C-BE32-E72D297353CC}">
              <c16:uniqueId val="{0000000A-BD43-4F84-B82A-E7349EEA72F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D43-4F84-B82A-E7349EEA72F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919</c:v>
                </c:pt>
                <c:pt idx="1">
                  <c:v>1093</c:v>
                </c:pt>
                <c:pt idx="2">
                  <c:v>999</c:v>
                </c:pt>
              </c:numCache>
            </c:numRef>
          </c:val>
          <c:extLst>
            <c:ext xmlns:c16="http://schemas.microsoft.com/office/drawing/2014/chart" uri="{C3380CC4-5D6E-409C-BE32-E72D297353CC}">
              <c16:uniqueId val="{00000000-B16B-4963-AEB9-5CF05200970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105</c:v>
                </c:pt>
                <c:pt idx="1">
                  <c:v>136</c:v>
                </c:pt>
                <c:pt idx="2">
                  <c:v>135</c:v>
                </c:pt>
              </c:numCache>
            </c:numRef>
          </c:val>
          <c:extLst>
            <c:ext xmlns:c16="http://schemas.microsoft.com/office/drawing/2014/chart" uri="{C3380CC4-5D6E-409C-BE32-E72D297353CC}">
              <c16:uniqueId val="{00000001-B16B-4963-AEB9-5CF05200970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1811</c:v>
                </c:pt>
                <c:pt idx="1">
                  <c:v>1946</c:v>
                </c:pt>
                <c:pt idx="2">
                  <c:v>2071</c:v>
                </c:pt>
              </c:numCache>
            </c:numRef>
          </c:val>
          <c:extLst>
            <c:ext xmlns:c16="http://schemas.microsoft.com/office/drawing/2014/chart" uri="{C3380CC4-5D6E-409C-BE32-E72D297353CC}">
              <c16:uniqueId val="{00000002-B16B-4963-AEB9-5CF05200970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{DC75536B-D9E8-491F-A556-9603737491BB}</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0896-4EB8-983A-EDF9608C51C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{51ABA2BE-5FA6-4511-9F48-3AB02A2C155F}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96-4EB8-983A-EDF9608C51C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{48B5B173-DC5B-4C3F-BBBC-3E080F13C198}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96-4EB8-983A-EDF9608C51C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{0FDB52DD-1E32-46DA-A927-2B3F92463433}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96-4EB8-983A-EDF9608C51C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{D023FE39-3A26-46C4-8AE2-6C0FA6E76916}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96-4EB8-983A-EDF9608C51CE}"/>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{94975F6D-701F-4BCA-B076-C62EB0D0A374}</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0896-4EB8-983A-EDF9608C51CE}"/>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{18A6380E-9622-44DE-BC00-3CB7F40D3D0A}</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0896-4EB8-983A-EDF9608C51CE}"/>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{76CA09AE-61E2-47E9-A836-76B53DE8EB12}</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0896-4EB8-983A-EDF9608C51CE}"/>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{CAC7DBE7-A20D-449E-9C22-2A7461E2A098}</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0896-4EB8-983A-EDF9608C51C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56.2</c:v>
                </c:pt>
                <c:pt idx="8">
                  <c:v>56.2</c:v>
                </c:pt>
                <c:pt idx="16">
                  <c:v>59.1</c:v>
                </c:pt>
                <c:pt idx="24">
                  <c:v>59.5</c:v>
                </c:pt>
                <c:pt idx="32">
                  <c:v>61.6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896-4EB8-983A-EDF9608C51C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{6BFAFB74-7C9C-41D6-B705-EAE0360B1673}</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0896-4EB8-983A-EDF9608C51C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{AA6DE5BA-3FB4-4C0F-A75A-12D33E9D4861}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96-4EB8-983A-EDF9608C51C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{430AD92C-3A49-47B0-97C5-50D841635A14}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96-4EB8-983A-EDF9608C51C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{0A1F0BDC-E3D8-4B98-9120-A049524D9DBC}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96-4EB8-983A-EDF9608C51C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{EFA1A14F-BF72-4990-B777-2A218746829D}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96-4EB8-983A-EDF9608C51CE}"/>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{44114B0C-C2D2-4705-A27D-219E42B4679E}</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0896-4EB8-983A-EDF9608C51CE}"/>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{3EEFB324-8475-4833-A391-BD2FE15EAA8C}</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0896-4EB8-983A-EDF9608C51CE}"/>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{E0B13056-1499-4851-9B38-C4BE60E56D45}</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0896-4EB8-983A-EDF9608C51CE}"/>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{563D003A-36DA-490A-A0BD-E4EED405A7D4}</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0896-4EB8-983A-EDF9608C51C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60.1</c:v>
                </c:pt>
                <c:pt idx="8">
                  <c:v>61.6</c:v>
                </c:pt>
                <c:pt idx="16">
                  <c:v>64.3</c:v>
                </c:pt>
                <c:pt idx="24">
                  <c:v>65.3</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896-4EB8-983A-EDF9608C51CE}"/>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{D118ACD5-EB47-44D8-B9D3-695452CCE6A7}</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EFFF-4593-A02D-6E9DD66A6DF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{332F4DE8-D22C-4FBC-AB4F-25ACB46F65DC}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FF-4593-A02D-6E9DD66A6DF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{11B18630-A3F8-48A4-879F-240C0E6CEA0F}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FF-4593-A02D-6E9DD66A6DF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{7D4F8888-BEE4-4922-9A82-BA5962E667C1}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FF-4593-A02D-6E9DD66A6DF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{9AD53D5D-6E1B-43CB-9721-7C7763DD5AEC}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FF-4593-A02D-6E9DD66A6DF3}"/>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{39D06071-5B43-44F4-B134-F72E71E2E164}</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EFFF-4593-A02D-6E9DD66A6DF3}"/>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{A0B7D88D-FDC5-488C-BACE-AFC2FEB6915C}</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EFFF-4593-A02D-6E9DD66A6DF3}"/>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{C77957BC-0EB4-4EEB-9C68-6997CF34B881}</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EFFF-4593-A02D-6E9DD66A6DF3}"/>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{9ACDC3E7-99DB-4A27-91E2-FBBF60721401}</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EFFF-4593-A02D-6E9DD66A6DF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5.5</c:v>
                </c:pt>
                <c:pt idx="16">
                  <c:v>6</c:v>
                </c:pt>
                <c:pt idx="24">
                  <c:v>6.4</c:v>
                </c:pt>
                <c:pt idx="32">
                  <c:v>7.9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FFF-4593-A02D-6E9DD66A6DF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09653070695388E-2"/>
                  <c:y val="-6.2416647087793951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{8A525AD5-40CE-4515-9E35-C3EE2F98CFA8}</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EFFF-4593-A02D-6E9DD66A6DF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{D4FB4890-3B95-483D-9B2C-64CA7AB84F78}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FF-4593-A02D-6E9DD66A6DF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{A863E2D0-FE90-4BCD-AECF-E50C6370857F}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FF-4593-A02D-6E9DD66A6DF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{153086D5-6036-44CD-AD51-2D5A210A6150}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FF-4593-A02D-6E9DD66A6DF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{38065DBD-B9D8-4B5A-A219-F22AB662AD7A}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FF-4593-A02D-6E9DD66A6DF3}"/>
                </c:ext>
              </c:extLst>
            </c:dLbl>
            <c:dLbl>
              <c:idx val="8"/>
              <c:layout>
                <c:manualLayout>
                  <c:x val="-1.8171803637232468E-2"/>
                  <c:y val="-6.2416647087793951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{44AFAA97-2964-4ED0-91B9-BBE605491188}</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EFFF-4593-A02D-6E9DD66A6DF3}"/>
                </c:ext>
              </c:extLst>
            </c:dLbl>
            <c:dLbl>
              <c:idx val="16"/>
              <c:layout>
                <c:manualLayout>
                  <c:x val="-4.4905057365901176E-2"/>
                  <c:y val="-4.3495921315535875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{D8FBF978-40D1-4024-99D9-E77B652A7B48}</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EFFF-4593-A02D-6E9DD66A6DF3}"/>
                </c:ext>
              </c:extLst>
            </c:dLbl>
            <c:dLbl>
              <c:idx val="24"/>
              <c:layout>
                <c:manualLayout>
                  <c:x val="-1.8235628084249993E-2"/>
                  <c:y val="-8.1337372860052048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{F1EE1B6F-7F52-4E0D-B8B1-5124C76E3496}</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EFFF-4593-A02D-6E9DD66A6DF3}"/>
                </c:ext>
              </c:extLst>
            </c:dLbl>
            <c:dLbl>
              <c:idx val="32"/>
              <c:layout/>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{DF758374-B635-45E4-8C9E-9B6C668AF7E0}</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EFFF-4593-A02D-6E9DD66A6DF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8.6</c:v>
                </c:pt>
                <c:pt idx="16">
                  <c:v>8.9</c:v>
                </c:pt>
                <c:pt idx="24">
                  <c:v>8.9</c:v>
                </c:pt>
                <c:pt idx="32">
                  <c:v>9.1</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FFF-4593-A02D-6E9DD66A6DF3}"/>
            </c:ext>
          </c:extLst>
        </c:ser>
        <c:dLbls>
          <c:showLegendKey val="0"/>
          <c:showVal val="1"/>
          <c:showCatName val="0"/>
          <c:showSerName val="0"/>
          <c:showPercent val="0"/>
          <c:showBubbleSize val="0"/>
        </c:dLbls>
        <c:axId val="84219776"/>
        <c:axId val="84234240"/>
      </c:scatterChart>
      <c:valAx>
        <c:axId val="84219776"/>
        <c:scaling>
          <c:orientation val="maxMin"/>
          <c:max val="9.1999999999999993"/>
          <c:min val="8.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
6,144
196.81
7,045,703
6,612,525
391,523
3,452,767
5,832,688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月現在</a:t>
          </a:r>
          <a:r>
            <a:rPr kumimoji="1" lang="en-US" altLang="ja-JP" sz="1300">
              <a:latin typeface="ＭＳ Ｐゴシック" panose="020B0600070205080204" pitchFamily="50" charset="-128"/>
              <a:ea typeface="ＭＳ Ｐゴシック" panose="020B0600070205080204" pitchFamily="50" charset="-128"/>
            </a:rPr>
            <a:t>45.4</a:t>
          </a:r>
          <a:r>
            <a:rPr kumimoji="1" lang="ja-JP" altLang="en-US" sz="1300">
              <a:latin typeface="ＭＳ Ｐゴシック" panose="020B0600070205080204" pitchFamily="50" charset="-128"/>
              <a:ea typeface="ＭＳ Ｐゴシック" panose="020B0600070205080204" pitchFamily="50" charset="-128"/>
            </a:rPr>
            <a:t>％）に加え、長引く景気低迷による税の減収などから、財政基盤が弱く、類似団体平均を下回っている。第６次総合発展計画に沿った活力あるまちづくりを展開しつつ、行政の効率化に努めることにより、財政の健全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35278</xdr:rowOff>
    </xdr:from>
    <xdr:to>
      <xdr:col>23</xdr:col>
      <xdr:colOff>133350</xdr:colOff>
      <xdr:row>44</xdr:row>
      <xdr:rowOff>71261</xdr:rowOff>
    </xdr:to>
    <xdr:cxnSp macro="">
      <xdr:nvCxnSpPr>
        <xdr:cNvPr id="63" name="直線コネクタ 62"/>
        <xdr:cNvCxnSpPr/>
      </xdr:nvCxnSpPr>
      <xdr:spPr>
        <a:xfrm flipV="1">
          <a:off x="4953000" y="6207478"/>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43338</xdr:rowOff>
    </xdr:from>
    <xdr:ext cx="762000" cy="259045"/>
    <xdr:sp macro="" textlink="">
      <xdr:nvSpPr>
        <xdr:cNvPr id="64" name="財政力最小値テキスト"/>
        <xdr:cNvSpPr txBox="1"/>
      </xdr:nvSpPr>
      <xdr:spPr>
        <a:xfrm>
          <a:off x="5041900" y="75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71261</xdr:rowOff>
    </xdr:from>
    <xdr:to>
      <xdr:col>24</xdr:col>
      <xdr:colOff>12700</xdr:colOff>
      <xdr:row>44</xdr:row>
      <xdr:rowOff>71261</xdr:rowOff>
    </xdr:to>
    <xdr:cxnSp macro="">
      <xdr:nvCxnSpPr>
        <xdr:cNvPr id="65" name="直線コネクタ 64"/>
        <xdr:cNvCxnSpPr/>
      </xdr:nvCxnSpPr>
      <xdr:spPr>
        <a:xfrm>
          <a:off x="4864100" y="7615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121655</xdr:rowOff>
    </xdr:from>
    <xdr:ext cx="762000" cy="259045"/>
    <xdr:sp macro="" textlink="">
      <xdr:nvSpPr>
        <xdr:cNvPr id="66" name="財政力最大値テキスト"/>
        <xdr:cNvSpPr txBox="1"/>
      </xdr:nvSpPr>
      <xdr:spPr>
        <a:xfrm>
          <a:off x="5041900" y="595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35278</xdr:rowOff>
    </xdr:from>
    <xdr:to>
      <xdr:col>24</xdr:col>
      <xdr:colOff>12700</xdr:colOff>
      <xdr:row>36</xdr:row>
      <xdr:rowOff>35278</xdr:rowOff>
    </xdr:to>
    <xdr:cxnSp macro="">
      <xdr:nvCxnSpPr>
        <xdr:cNvPr id="67" name="直線コネクタ 66"/>
        <xdr:cNvCxnSpPr/>
      </xdr:nvCxnSpPr>
      <xdr:spPr>
        <a:xfrm>
          <a:off x="4864100" y="6207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148872</xdr:rowOff>
    </xdr:from>
    <xdr:to>
      <xdr:col>23</xdr:col>
      <xdr:colOff>133350</xdr:colOff>
      <xdr:row>43</xdr:row>
      <xdr:rowOff>162278</xdr:rowOff>
    </xdr:to>
    <xdr:cxnSp macro="">
      <xdr:nvCxnSpPr>
        <xdr:cNvPr id="68" name="直線コネクタ 67"/>
        <xdr:cNvCxnSpPr/>
      </xdr:nvCxnSpPr>
      <xdr:spPr>
        <a:xfrm>
          <a:off x="4114800" y="75212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148872</xdr:rowOff>
    </xdr:to>
    <xdr:cxnSp macro="">
      <xdr:nvCxnSpPr>
        <xdr:cNvPr id="71" name="直線コネクタ 70"/>
        <xdr:cNvCxnSpPr/>
      </xdr:nvCxnSpPr>
      <xdr:spPr>
        <a:xfrm>
          <a:off x="3225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4" name="直線コネクタ 73"/>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162278</xdr:rowOff>
    </xdr:from>
    <xdr:to>
      <xdr:col>15</xdr:col>
      <xdr:colOff>133350</xdr:colOff>
      <xdr:row>43</xdr:row>
      <xdr:rowOff>92428</xdr:rowOff>
    </xdr:to>
    <xdr:sp macro="" textlink="">
      <xdr:nvSpPr>
        <xdr:cNvPr id="75" name="フローチャート: 判断 74"/>
        <xdr:cNvSpPr/>
      </xdr:nvSpPr>
      <xdr:spPr>
        <a:xfrm>
          <a:off x="3175000" y="73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102605</xdr:rowOff>
    </xdr:from>
    <xdr:ext cx="762000" cy="259045"/>
    <xdr:sp macro="" textlink="">
      <xdr:nvSpPr>
        <xdr:cNvPr id="76" name="テキスト ボックス 75"/>
        <xdr:cNvSpPr txBox="1"/>
      </xdr:nvSpPr>
      <xdr:spPr>
        <a:xfrm>
          <a:off x="2844800" y="713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148872</xdr:rowOff>
    </xdr:to>
    <xdr:cxnSp macro="">
      <xdr:nvCxnSpPr>
        <xdr:cNvPr id="77" name="直線コネクタ 76"/>
        <xdr:cNvCxnSpPr/>
      </xdr:nvCxnSpPr>
      <xdr:spPr>
        <a:xfrm flipV="1">
          <a:off x="1447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162278</xdr:rowOff>
    </xdr:from>
    <xdr:to>
      <xdr:col>11</xdr:col>
      <xdr:colOff>82550</xdr:colOff>
      <xdr:row>43</xdr:row>
      <xdr:rowOff>92428</xdr:rowOff>
    </xdr:to>
    <xdr:sp macro="" textlink="">
      <xdr:nvSpPr>
        <xdr:cNvPr id="78" name="フローチャート: 判断 77"/>
        <xdr:cNvSpPr/>
      </xdr:nvSpPr>
      <xdr:spPr>
        <a:xfrm>
          <a:off x="2286000" y="73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102605</xdr:rowOff>
    </xdr:from>
    <xdr:ext cx="762000" cy="259045"/>
    <xdr:sp macro="" textlink="">
      <xdr:nvSpPr>
        <xdr:cNvPr id="79" name="テキスト ボックス 78"/>
        <xdr:cNvSpPr txBox="1"/>
      </xdr:nvSpPr>
      <xdr:spPr>
        <a:xfrm>
          <a:off x="1955800" y="713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111478</xdr:rowOff>
    </xdr:from>
    <xdr:to>
      <xdr:col>23</xdr:col>
      <xdr:colOff>184150</xdr:colOff>
      <xdr:row>44</xdr:row>
      <xdr:rowOff>41628</xdr:rowOff>
    </xdr:to>
    <xdr:sp macro="" textlink="">
      <xdr:nvSpPr>
        <xdr:cNvPr id="87" name="楕円 86"/>
        <xdr:cNvSpPr/>
      </xdr:nvSpPr>
      <xdr:spPr>
        <a:xfrm>
          <a:off x="49022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7355</xdr:rowOff>
    </xdr:from>
    <xdr:ext cx="762000" cy="259045"/>
    <xdr:sp macro="" textlink="">
      <xdr:nvSpPr>
        <xdr:cNvPr id="88" name="財政力該当値テキスト"/>
        <xdr:cNvSpPr txBox="1"/>
      </xdr:nvSpPr>
      <xdr:spPr>
        <a:xfrm>
          <a:off x="5041900" y="737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98072</xdr:rowOff>
    </xdr:from>
    <xdr:to>
      <xdr:col>19</xdr:col>
      <xdr:colOff>184150</xdr:colOff>
      <xdr:row>44</xdr:row>
      <xdr:rowOff>28222</xdr:rowOff>
    </xdr:to>
    <xdr:sp macro="" textlink="">
      <xdr:nvSpPr>
        <xdr:cNvPr id="89" name="楕円 88"/>
        <xdr:cNvSpPr/>
      </xdr:nvSpPr>
      <xdr:spPr>
        <a:xfrm>
          <a:off x="4064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12999</xdr:rowOff>
    </xdr:from>
    <xdr:ext cx="736600" cy="259045"/>
    <xdr:sp macro="" textlink="">
      <xdr:nvSpPr>
        <xdr:cNvPr id="90" name="テキスト ボックス 89"/>
        <xdr:cNvSpPr txBox="1"/>
      </xdr:nvSpPr>
      <xdr:spPr>
        <a:xfrm>
          <a:off x="3733800" y="7556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1" name="楕円 90"/>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2" name="テキスト ボックス 91"/>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3" name="楕円 92"/>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4" name="テキスト ボックス 93"/>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98072</xdr:rowOff>
    </xdr:from>
    <xdr:to>
      <xdr:col>7</xdr:col>
      <xdr:colOff>31750</xdr:colOff>
      <xdr:row>44</xdr:row>
      <xdr:rowOff>28222</xdr:rowOff>
    </xdr:to>
    <xdr:sp macro="" textlink="">
      <xdr:nvSpPr>
        <xdr:cNvPr id="95" name="楕円 94"/>
        <xdr:cNvSpPr/>
      </xdr:nvSpPr>
      <xdr:spPr>
        <a:xfrm>
          <a:off x="1397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12999</xdr:rowOff>
    </xdr:from>
    <xdr:ext cx="762000" cy="259045"/>
    <xdr:sp macro="" textlink="">
      <xdr:nvSpPr>
        <xdr:cNvPr id="96" name="テキスト ボックス 95"/>
        <xdr:cNvSpPr txBox="1"/>
      </xdr:nvSpPr>
      <xdr:spPr>
        <a:xfrm>
          <a:off x="1066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令和３年度は公債費や繰出金の状況は変わらないものの、地方消費税交付金と地方交付税の伸びにより経常収支比率が上向いていたが、公債費のピーク見込みは令和４年度であり、来年度以降は再び悪化することが懸念されている。基金の活用による起債残高の縮減や、病院事業の経営プランの着実な実行により経営状況の改善等を実施し、経常経費の減、財政の弾力性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164592</xdr:rowOff>
    </xdr:to>
    <xdr:cxnSp macro="">
      <xdr:nvCxnSpPr>
        <xdr:cNvPr id="124" name="直線コネクタ 123"/>
        <xdr:cNvCxnSpPr/>
      </xdr:nvCxnSpPr>
      <xdr:spPr>
        <a:xfrm flipV="1">
          <a:off x="4953000" y="10288270"/>
          <a:ext cx="0" cy="11920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136669</xdr:rowOff>
    </xdr:from>
    <xdr:ext cx="762000" cy="259045"/>
    <xdr:sp macro="" textlink="">
      <xdr:nvSpPr>
        <xdr:cNvPr id="125" name="財政構造の弾力性最小値テキスト"/>
        <xdr:cNvSpPr txBox="1"/>
      </xdr:nvSpPr>
      <xdr:spPr>
        <a:xfrm>
          <a:off x="5041900" y="1145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164592</xdr:rowOff>
    </xdr:from>
    <xdr:to>
      <xdr:col>24</xdr:col>
      <xdr:colOff>12700</xdr:colOff>
      <xdr:row>66</xdr:row>
      <xdr:rowOff>164592</xdr:rowOff>
    </xdr:to>
    <xdr:cxnSp macro="">
      <xdr:nvCxnSpPr>
        <xdr:cNvPr id="126" name="直線コネクタ 125"/>
        <xdr:cNvCxnSpPr/>
      </xdr:nvCxnSpPr>
      <xdr:spPr>
        <a:xfrm>
          <a:off x="4864100" y="1148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7" name="財政構造の弾力性最大値テキスト"/>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8" name="直線コネクタ 127"/>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121412</xdr:rowOff>
    </xdr:from>
    <xdr:to>
      <xdr:col>23</xdr:col>
      <xdr:colOff>133350</xdr:colOff>
      <xdr:row>66</xdr:row>
      <xdr:rowOff>164592</xdr:rowOff>
    </xdr:to>
    <xdr:cxnSp macro="">
      <xdr:nvCxnSpPr>
        <xdr:cNvPr id="129" name="直線コネクタ 128"/>
        <xdr:cNvCxnSpPr/>
      </xdr:nvCxnSpPr>
      <xdr:spPr>
        <a:xfrm>
          <a:off x="4114800" y="11094212"/>
          <a:ext cx="8382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41419</xdr:rowOff>
    </xdr:from>
    <xdr:ext cx="762000" cy="259045"/>
    <xdr:sp macro="" textlink="">
      <xdr:nvSpPr>
        <xdr:cNvPr id="130" name="財政構造の弾力性平均値テキスト"/>
        <xdr:cNvSpPr txBox="1"/>
      </xdr:nvSpPr>
      <xdr:spPr>
        <a:xfrm>
          <a:off x="5041900" y="106713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24892</xdr:rowOff>
    </xdr:from>
    <xdr:to>
      <xdr:col>23</xdr:col>
      <xdr:colOff>184150</xdr:colOff>
      <xdr:row>63</xdr:row>
      <xdr:rowOff>126492</xdr:rowOff>
    </xdr:to>
    <xdr:sp macro="" textlink="">
      <xdr:nvSpPr>
        <xdr:cNvPr id="131" name="フローチャート: 判断 130"/>
        <xdr:cNvSpPr/>
      </xdr:nvSpPr>
      <xdr:spPr>
        <a:xfrm>
          <a:off x="49022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121412</xdr:rowOff>
    </xdr:from>
    <xdr:to>
      <xdr:col>19</xdr:col>
      <xdr:colOff>133350</xdr:colOff>
      <xdr:row>66</xdr:row>
      <xdr:rowOff>5334</xdr:rowOff>
    </xdr:to>
    <xdr:cxnSp macro="">
      <xdr:nvCxnSpPr>
        <xdr:cNvPr id="132" name="直線コネクタ 131"/>
        <xdr:cNvCxnSpPr/>
      </xdr:nvCxnSpPr>
      <xdr:spPr>
        <a:xfrm flipV="1">
          <a:off x="3225800" y="11094212"/>
          <a:ext cx="889000" cy="2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41910</xdr:rowOff>
    </xdr:from>
    <xdr:to>
      <xdr:col>19</xdr:col>
      <xdr:colOff>184150</xdr:colOff>
      <xdr:row>62</xdr:row>
      <xdr:rowOff>143510</xdr:rowOff>
    </xdr:to>
    <xdr:sp macro="" textlink="">
      <xdr:nvSpPr>
        <xdr:cNvPr id="133" name="フローチャート: 判断 132"/>
        <xdr:cNvSpPr/>
      </xdr:nvSpPr>
      <xdr:spPr>
        <a:xfrm>
          <a:off x="4064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153687</xdr:rowOff>
    </xdr:from>
    <xdr:ext cx="736600" cy="259045"/>
    <xdr:sp macro="" textlink="">
      <xdr:nvSpPr>
        <xdr:cNvPr id="134" name="テキスト ボックス 133"/>
        <xdr:cNvSpPr txBox="1"/>
      </xdr:nvSpPr>
      <xdr:spPr>
        <a:xfrm>
          <a:off x="3733800" y="1044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5334</xdr:rowOff>
    </xdr:from>
    <xdr:to>
      <xdr:col>15</xdr:col>
      <xdr:colOff>82550</xdr:colOff>
      <xdr:row>66</xdr:row>
      <xdr:rowOff>150114</xdr:rowOff>
    </xdr:to>
    <xdr:cxnSp macro="">
      <xdr:nvCxnSpPr>
        <xdr:cNvPr id="135" name="直線コネクタ 134"/>
        <xdr:cNvCxnSpPr/>
      </xdr:nvCxnSpPr>
      <xdr:spPr>
        <a:xfrm flipV="1">
          <a:off x="2336800" y="11321034"/>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49022</xdr:rowOff>
    </xdr:from>
    <xdr:to>
      <xdr:col>15</xdr:col>
      <xdr:colOff>133350</xdr:colOff>
      <xdr:row>63</xdr:row>
      <xdr:rowOff>150622</xdr:rowOff>
    </xdr:to>
    <xdr:sp macro="" textlink="">
      <xdr:nvSpPr>
        <xdr:cNvPr id="136" name="フローチャート: 判断 135"/>
        <xdr:cNvSpPr/>
      </xdr:nvSpPr>
      <xdr:spPr>
        <a:xfrm>
          <a:off x="3175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160799</xdr:rowOff>
    </xdr:from>
    <xdr:ext cx="762000" cy="259045"/>
    <xdr:sp macro="" textlink="">
      <xdr:nvSpPr>
        <xdr:cNvPr id="137" name="テキスト ボックス 136"/>
        <xdr:cNvSpPr txBox="1"/>
      </xdr:nvSpPr>
      <xdr:spPr>
        <a:xfrm>
          <a:off x="2844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133350</xdr:rowOff>
    </xdr:from>
    <xdr:to>
      <xdr:col>11</xdr:col>
      <xdr:colOff>31750</xdr:colOff>
      <xdr:row>66</xdr:row>
      <xdr:rowOff>150114</xdr:rowOff>
    </xdr:to>
    <xdr:cxnSp macro="">
      <xdr:nvCxnSpPr>
        <xdr:cNvPr id="138" name="直線コネクタ 137"/>
        <xdr:cNvCxnSpPr/>
      </xdr:nvCxnSpPr>
      <xdr:spPr>
        <a:xfrm>
          <a:off x="1447800" y="11277600"/>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92456</xdr:rowOff>
    </xdr:from>
    <xdr:to>
      <xdr:col>11</xdr:col>
      <xdr:colOff>82550</xdr:colOff>
      <xdr:row>64</xdr:row>
      <xdr:rowOff>22606</xdr:rowOff>
    </xdr:to>
    <xdr:sp macro="" textlink="">
      <xdr:nvSpPr>
        <xdr:cNvPr id="139" name="フローチャート: 判断 138"/>
        <xdr:cNvSpPr/>
      </xdr:nvSpPr>
      <xdr:spPr>
        <a:xfrm>
          <a:off x="2286000" y="108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32783</xdr:rowOff>
    </xdr:from>
    <xdr:ext cx="762000" cy="259045"/>
    <xdr:sp macro="" textlink="">
      <xdr:nvSpPr>
        <xdr:cNvPr id="140" name="テキスト ボックス 139"/>
        <xdr:cNvSpPr txBox="1"/>
      </xdr:nvSpPr>
      <xdr:spPr>
        <a:xfrm>
          <a:off x="1955800" y="1066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82804</xdr:rowOff>
    </xdr:from>
    <xdr:to>
      <xdr:col>7</xdr:col>
      <xdr:colOff>31750</xdr:colOff>
      <xdr:row>64</xdr:row>
      <xdr:rowOff>12954</xdr:rowOff>
    </xdr:to>
    <xdr:sp macro="" textlink="">
      <xdr:nvSpPr>
        <xdr:cNvPr id="141" name="フローチャート: 判断 140"/>
        <xdr:cNvSpPr/>
      </xdr:nvSpPr>
      <xdr:spPr>
        <a:xfrm>
          <a:off x="1397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23131</xdr:rowOff>
    </xdr:from>
    <xdr:ext cx="762000" cy="259045"/>
    <xdr:sp macro="" textlink="">
      <xdr:nvSpPr>
        <xdr:cNvPr id="142" name="テキスト ボックス 141"/>
        <xdr:cNvSpPr txBox="1"/>
      </xdr:nvSpPr>
      <xdr:spPr>
        <a:xfrm>
          <a:off x="1066800" y="1065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113792</xdr:rowOff>
    </xdr:from>
    <xdr:to>
      <xdr:col>23</xdr:col>
      <xdr:colOff>184150</xdr:colOff>
      <xdr:row>67</xdr:row>
      <xdr:rowOff>43942</xdr:rowOff>
    </xdr:to>
    <xdr:sp macro="" textlink="">
      <xdr:nvSpPr>
        <xdr:cNvPr id="148" name="楕円 147"/>
        <xdr:cNvSpPr/>
      </xdr:nvSpPr>
      <xdr:spPr>
        <a:xfrm>
          <a:off x="4902200" y="1142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9669</xdr:rowOff>
    </xdr:from>
    <xdr:ext cx="762000" cy="259045"/>
    <xdr:sp macro="" textlink="">
      <xdr:nvSpPr>
        <xdr:cNvPr id="149" name="財政構造の弾力性該当値テキスト"/>
        <xdr:cNvSpPr txBox="1"/>
      </xdr:nvSpPr>
      <xdr:spPr>
        <a:xfrm>
          <a:off x="5041900" y="1132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70612</xdr:rowOff>
    </xdr:from>
    <xdr:to>
      <xdr:col>19</xdr:col>
      <xdr:colOff>184150</xdr:colOff>
      <xdr:row>65</xdr:row>
      <xdr:rowOff>762</xdr:rowOff>
    </xdr:to>
    <xdr:sp macro="" textlink="">
      <xdr:nvSpPr>
        <xdr:cNvPr id="150" name="楕円 149"/>
        <xdr:cNvSpPr/>
      </xdr:nvSpPr>
      <xdr:spPr>
        <a:xfrm>
          <a:off x="4064000" y="110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156989</xdr:rowOff>
    </xdr:from>
    <xdr:ext cx="736600" cy="259045"/>
    <xdr:sp macro="" textlink="">
      <xdr:nvSpPr>
        <xdr:cNvPr id="151" name="テキスト ボックス 150"/>
        <xdr:cNvSpPr txBox="1"/>
      </xdr:nvSpPr>
      <xdr:spPr>
        <a:xfrm>
          <a:off x="3733800" y="11129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125984</xdr:rowOff>
    </xdr:from>
    <xdr:to>
      <xdr:col>15</xdr:col>
      <xdr:colOff>133350</xdr:colOff>
      <xdr:row>66</xdr:row>
      <xdr:rowOff>56134</xdr:rowOff>
    </xdr:to>
    <xdr:sp macro="" textlink="">
      <xdr:nvSpPr>
        <xdr:cNvPr id="152" name="楕円 151"/>
        <xdr:cNvSpPr/>
      </xdr:nvSpPr>
      <xdr:spPr>
        <a:xfrm>
          <a:off x="3175000" y="112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40911</xdr:rowOff>
    </xdr:from>
    <xdr:ext cx="762000" cy="259045"/>
    <xdr:sp macro="" textlink="">
      <xdr:nvSpPr>
        <xdr:cNvPr id="153" name="テキスト ボックス 152"/>
        <xdr:cNvSpPr txBox="1"/>
      </xdr:nvSpPr>
      <xdr:spPr>
        <a:xfrm>
          <a:off x="2844800" y="1135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99314</xdr:rowOff>
    </xdr:from>
    <xdr:to>
      <xdr:col>11</xdr:col>
      <xdr:colOff>82550</xdr:colOff>
      <xdr:row>67</xdr:row>
      <xdr:rowOff>29464</xdr:rowOff>
    </xdr:to>
    <xdr:sp macro="" textlink="">
      <xdr:nvSpPr>
        <xdr:cNvPr id="154" name="楕円 153"/>
        <xdr:cNvSpPr/>
      </xdr:nvSpPr>
      <xdr:spPr>
        <a:xfrm>
          <a:off x="2286000" y="1141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67</xdr:row>
      <xdr:rowOff>14241</xdr:rowOff>
    </xdr:from>
    <xdr:ext cx="762000" cy="259045"/>
    <xdr:sp macro="" textlink="">
      <xdr:nvSpPr>
        <xdr:cNvPr id="155" name="テキスト ボックス 154"/>
        <xdr:cNvSpPr txBox="1"/>
      </xdr:nvSpPr>
      <xdr:spPr>
        <a:xfrm>
          <a:off x="1955800" y="1150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82550</xdr:rowOff>
    </xdr:from>
    <xdr:to>
      <xdr:col>7</xdr:col>
      <xdr:colOff>31750</xdr:colOff>
      <xdr:row>66</xdr:row>
      <xdr:rowOff>12700</xdr:rowOff>
    </xdr:to>
    <xdr:sp macro="" textlink="">
      <xdr:nvSpPr>
        <xdr:cNvPr id="156" name="楕円 155"/>
        <xdr:cNvSpPr/>
      </xdr:nvSpPr>
      <xdr:spPr>
        <a:xfrm>
          <a:off x="1397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168927</xdr:rowOff>
    </xdr:from>
    <xdr:ext cx="762000" cy="259045"/>
    <xdr:sp macro="" textlink="">
      <xdr:nvSpPr>
        <xdr:cNvPr id="157" name="テキスト ボックス 156"/>
        <xdr:cNvSpPr txBox="1"/>
      </xdr:nvSpPr>
      <xdr:spPr>
        <a:xfrm>
          <a:off x="1066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[322,349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人件費・物件費等の適正度が低くなっている要因として、ゴミ処理業務や消防業務を一部事務組合で行なっていることが挙げられる。一部事務組合の人件費・物件費に充てる負担金といった費用を合計した場合、人口１人当たりの金額は増加することになる。今後はこれらも含めた経費について、抑制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3" name="テキスト ボックス 182"/>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4"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110382</xdr:rowOff>
    </xdr:from>
    <xdr:to>
      <xdr:col>23</xdr:col>
      <xdr:colOff>133350</xdr:colOff>
      <xdr:row>87</xdr:row>
      <xdr:rowOff>169707</xdr:rowOff>
    </xdr:to>
    <xdr:cxnSp macro="">
      <xdr:nvCxnSpPr>
        <xdr:cNvPr id="185" name="直線コネクタ 184"/>
        <xdr:cNvCxnSpPr/>
      </xdr:nvCxnSpPr>
      <xdr:spPr>
        <a:xfrm flipV="1">
          <a:off x="4953000" y="13826382"/>
          <a:ext cx="0" cy="12594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141784</xdr:rowOff>
    </xdr:from>
    <xdr:ext cx="762000" cy="259045"/>
    <xdr:sp macro="" textlink="">
      <xdr:nvSpPr>
        <xdr:cNvPr id="186" name="人件費・物件費等の状況最小値テキスト"/>
        <xdr:cNvSpPr txBox="1"/>
      </xdr:nvSpPr>
      <xdr:spPr>
        <a:xfrm>
          <a:off x="5041900" y="1505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699,278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87</xdr:row>
      <xdr:rowOff>169707</xdr:rowOff>
    </xdr:from>
    <xdr:to>
      <xdr:col>24</xdr:col>
      <xdr:colOff>12700</xdr:colOff>
      <xdr:row>87</xdr:row>
      <xdr:rowOff>169707</xdr:rowOff>
    </xdr:to>
    <xdr:cxnSp macro="">
      <xdr:nvCxnSpPr>
        <xdr:cNvPr id="187" name="直線コネクタ 186"/>
        <xdr:cNvCxnSpPr/>
      </xdr:nvCxnSpPr>
      <xdr:spPr>
        <a:xfrm>
          <a:off x="4864100" y="15085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25309</xdr:rowOff>
    </xdr:from>
    <xdr:ext cx="762000" cy="259045"/>
    <xdr:sp macro="" textlink="">
      <xdr:nvSpPr>
        <xdr:cNvPr id="188" name="人件費・物件費等の状況最大値テキスト"/>
        <xdr:cNvSpPr txBox="1"/>
      </xdr:nvSpPr>
      <xdr:spPr>
        <a:xfrm>
          <a:off x="5041900" y="13569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110382</xdr:rowOff>
    </xdr:from>
    <xdr:to>
      <xdr:col>24</xdr:col>
      <xdr:colOff>12700</xdr:colOff>
      <xdr:row>80</xdr:row>
      <xdr:rowOff>110382</xdr:rowOff>
    </xdr:to>
    <xdr:cxnSp macro="">
      <xdr:nvCxnSpPr>
        <xdr:cNvPr id="189" name="直線コネクタ 188"/>
        <xdr:cNvCxnSpPr/>
      </xdr:nvCxnSpPr>
      <xdr:spPr>
        <a:xfrm>
          <a:off x="4864100" y="13826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59492</xdr:rowOff>
    </xdr:from>
    <xdr:to>
      <xdr:col>23</xdr:col>
      <xdr:colOff>133350</xdr:colOff>
      <xdr:row>82</xdr:row>
      <xdr:rowOff>117428</xdr:rowOff>
    </xdr:to>
    <xdr:cxnSp macro="">
      <xdr:nvCxnSpPr>
        <xdr:cNvPr id="190" name="直線コネクタ 189"/>
        <xdr:cNvCxnSpPr/>
      </xdr:nvCxnSpPr>
      <xdr:spPr>
        <a:xfrm>
          <a:off x="4114800" y="14118392"/>
          <a:ext cx="838200" cy="5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109490</xdr:rowOff>
    </xdr:from>
    <xdr:ext cx="762000" cy="259045"/>
    <xdr:sp macro="" textlink="">
      <xdr:nvSpPr>
        <xdr:cNvPr id="191" name="人件費・物件費等の状況平均値テキスト"/>
        <xdr:cNvSpPr txBox="1"/>
      </xdr:nvSpPr>
      <xdr:spPr>
        <a:xfrm>
          <a:off x="5041900" y="141683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137413</xdr:rowOff>
    </xdr:from>
    <xdr:to>
      <xdr:col>23</xdr:col>
      <xdr:colOff>184150</xdr:colOff>
      <xdr:row>83</xdr:row>
      <xdr:rowOff>67563</xdr:rowOff>
    </xdr:to>
    <xdr:sp macro="" textlink="">
      <xdr:nvSpPr>
        <xdr:cNvPr id="192" name="フローチャート: 判断 191"/>
        <xdr:cNvSpPr/>
      </xdr:nvSpPr>
      <xdr:spPr>
        <a:xfrm>
          <a:off x="49022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26637</xdr:rowOff>
    </xdr:from>
    <xdr:to>
      <xdr:col>19</xdr:col>
      <xdr:colOff>133350</xdr:colOff>
      <xdr:row>82</xdr:row>
      <xdr:rowOff>59492</xdr:rowOff>
    </xdr:to>
    <xdr:cxnSp macro="">
      <xdr:nvCxnSpPr>
        <xdr:cNvPr id="193" name="直線コネクタ 192"/>
        <xdr:cNvCxnSpPr/>
      </xdr:nvCxnSpPr>
      <xdr:spPr>
        <a:xfrm>
          <a:off x="3225800" y="14085537"/>
          <a:ext cx="889000" cy="3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110922</xdr:rowOff>
    </xdr:from>
    <xdr:to>
      <xdr:col>19</xdr:col>
      <xdr:colOff>184150</xdr:colOff>
      <xdr:row>83</xdr:row>
      <xdr:rowOff>41072</xdr:rowOff>
    </xdr:to>
    <xdr:sp macro="" textlink="">
      <xdr:nvSpPr>
        <xdr:cNvPr id="194" name="フローチャート: 判断 193"/>
        <xdr:cNvSpPr/>
      </xdr:nvSpPr>
      <xdr:spPr>
        <a:xfrm>
          <a:off x="4064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25849</xdr:rowOff>
    </xdr:from>
    <xdr:ext cx="736600" cy="259045"/>
    <xdr:sp macro="" textlink="">
      <xdr:nvSpPr>
        <xdr:cNvPr id="195" name="テキスト ボックス 194"/>
        <xdr:cNvSpPr txBox="1"/>
      </xdr:nvSpPr>
      <xdr:spPr>
        <a:xfrm>
          <a:off x="3733800" y="14256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128848</xdr:rowOff>
    </xdr:from>
    <xdr:to>
      <xdr:col>15</xdr:col>
      <xdr:colOff>82550</xdr:colOff>
      <xdr:row>82</xdr:row>
      <xdr:rowOff>26637</xdr:rowOff>
    </xdr:to>
    <xdr:cxnSp macro="">
      <xdr:nvCxnSpPr>
        <xdr:cNvPr id="196" name="直線コネクタ 195"/>
        <xdr:cNvCxnSpPr/>
      </xdr:nvCxnSpPr>
      <xdr:spPr>
        <a:xfrm>
          <a:off x="2336800" y="14016298"/>
          <a:ext cx="889000" cy="6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64208</xdr:rowOff>
    </xdr:from>
    <xdr:to>
      <xdr:col>15</xdr:col>
      <xdr:colOff>133350</xdr:colOff>
      <xdr:row>82</xdr:row>
      <xdr:rowOff>165808</xdr:rowOff>
    </xdr:to>
    <xdr:sp macro="" textlink="">
      <xdr:nvSpPr>
        <xdr:cNvPr id="197" name="フローチャート: 判断 196"/>
        <xdr:cNvSpPr/>
      </xdr:nvSpPr>
      <xdr:spPr>
        <a:xfrm>
          <a:off x="3175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150585</xdr:rowOff>
    </xdr:from>
    <xdr:ext cx="762000" cy="259045"/>
    <xdr:sp macro="" textlink="">
      <xdr:nvSpPr>
        <xdr:cNvPr id="198" name="テキスト ボックス 197"/>
        <xdr:cNvSpPr txBox="1"/>
      </xdr:nvSpPr>
      <xdr:spPr>
        <a:xfrm>
          <a:off x="2844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100355</xdr:rowOff>
    </xdr:from>
    <xdr:to>
      <xdr:col>11</xdr:col>
      <xdr:colOff>31750</xdr:colOff>
      <xdr:row>81</xdr:row>
      <xdr:rowOff>128848</xdr:rowOff>
    </xdr:to>
    <xdr:cxnSp macro="">
      <xdr:nvCxnSpPr>
        <xdr:cNvPr id="199" name="直線コネクタ 198"/>
        <xdr:cNvCxnSpPr/>
      </xdr:nvCxnSpPr>
      <xdr:spPr>
        <a:xfrm>
          <a:off x="1447800" y="13987805"/>
          <a:ext cx="889000" cy="2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3195</xdr:rowOff>
    </xdr:from>
    <xdr:to>
      <xdr:col>11</xdr:col>
      <xdr:colOff>82550</xdr:colOff>
      <xdr:row>82</xdr:row>
      <xdr:rowOff>104795</xdr:rowOff>
    </xdr:to>
    <xdr:sp macro="" textlink="">
      <xdr:nvSpPr>
        <xdr:cNvPr id="200" name="フローチャート: 判断 199"/>
        <xdr:cNvSpPr/>
      </xdr:nvSpPr>
      <xdr:spPr>
        <a:xfrm>
          <a:off x="2286000" y="140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89572</xdr:rowOff>
    </xdr:from>
    <xdr:ext cx="762000" cy="259045"/>
    <xdr:sp macro="" textlink="">
      <xdr:nvSpPr>
        <xdr:cNvPr id="201" name="テキスト ボックス 200"/>
        <xdr:cNvSpPr txBox="1"/>
      </xdr:nvSpPr>
      <xdr:spPr>
        <a:xfrm>
          <a:off x="1955800" y="141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150957</xdr:rowOff>
    </xdr:from>
    <xdr:to>
      <xdr:col>7</xdr:col>
      <xdr:colOff>31750</xdr:colOff>
      <xdr:row>82</xdr:row>
      <xdr:rowOff>81107</xdr:rowOff>
    </xdr:to>
    <xdr:sp macro="" textlink="">
      <xdr:nvSpPr>
        <xdr:cNvPr id="202" name="フローチャート: 判断 201"/>
        <xdr:cNvSpPr/>
      </xdr:nvSpPr>
      <xdr:spPr>
        <a:xfrm>
          <a:off x="1397000" y="1403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65884</xdr:rowOff>
    </xdr:from>
    <xdr:ext cx="762000" cy="259045"/>
    <xdr:sp macro="" textlink="">
      <xdr:nvSpPr>
        <xdr:cNvPr id="203" name="テキスト ボックス 202"/>
        <xdr:cNvSpPr txBox="1"/>
      </xdr:nvSpPr>
      <xdr:spPr>
        <a:xfrm>
          <a:off x="1066800" y="1412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4" name="テキスト ボックス 203"/>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5" name="テキスト ボックス 204"/>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6" name="テキスト ボックス 205"/>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7" name="テキスト ボックス 206"/>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8" name="テキスト ボックス 207"/>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66628</xdr:rowOff>
    </xdr:from>
    <xdr:to>
      <xdr:col>23</xdr:col>
      <xdr:colOff>184150</xdr:colOff>
      <xdr:row>82</xdr:row>
      <xdr:rowOff>168228</xdr:rowOff>
    </xdr:to>
    <xdr:sp macro="" textlink="">
      <xdr:nvSpPr>
        <xdr:cNvPr id="209" name="楕円 208"/>
        <xdr:cNvSpPr/>
      </xdr:nvSpPr>
      <xdr:spPr>
        <a:xfrm>
          <a:off x="4902200" y="1412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83155</xdr:rowOff>
    </xdr:from>
    <xdr:ext cx="762000" cy="259045"/>
    <xdr:sp macro="" textlink="">
      <xdr:nvSpPr>
        <xdr:cNvPr id="210" name="人件費・物件費等の状況該当値テキスト"/>
        <xdr:cNvSpPr txBox="1"/>
      </xdr:nvSpPr>
      <xdr:spPr>
        <a:xfrm>
          <a:off x="5041900" y="1397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8692</xdr:rowOff>
    </xdr:from>
    <xdr:to>
      <xdr:col>19</xdr:col>
      <xdr:colOff>184150</xdr:colOff>
      <xdr:row>82</xdr:row>
      <xdr:rowOff>110292</xdr:rowOff>
    </xdr:to>
    <xdr:sp macro="" textlink="">
      <xdr:nvSpPr>
        <xdr:cNvPr id="211" name="楕円 210"/>
        <xdr:cNvSpPr/>
      </xdr:nvSpPr>
      <xdr:spPr>
        <a:xfrm>
          <a:off x="4064000" y="1406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120469</xdr:rowOff>
    </xdr:from>
    <xdr:ext cx="736600" cy="259045"/>
    <xdr:sp macro="" textlink="">
      <xdr:nvSpPr>
        <xdr:cNvPr id="212" name="テキスト ボックス 211"/>
        <xdr:cNvSpPr txBox="1"/>
      </xdr:nvSpPr>
      <xdr:spPr>
        <a:xfrm>
          <a:off x="3733800" y="13836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147287</xdr:rowOff>
    </xdr:from>
    <xdr:to>
      <xdr:col>15</xdr:col>
      <xdr:colOff>133350</xdr:colOff>
      <xdr:row>82</xdr:row>
      <xdr:rowOff>77437</xdr:rowOff>
    </xdr:to>
    <xdr:sp macro="" textlink="">
      <xdr:nvSpPr>
        <xdr:cNvPr id="213" name="楕円 212"/>
        <xdr:cNvSpPr/>
      </xdr:nvSpPr>
      <xdr:spPr>
        <a:xfrm>
          <a:off x="3175000" y="1403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87614</xdr:rowOff>
    </xdr:from>
    <xdr:ext cx="762000" cy="259045"/>
    <xdr:sp macro="" textlink="">
      <xdr:nvSpPr>
        <xdr:cNvPr id="214" name="テキスト ボックス 213"/>
        <xdr:cNvSpPr txBox="1"/>
      </xdr:nvSpPr>
      <xdr:spPr>
        <a:xfrm>
          <a:off x="2844800" y="1380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78048</xdr:rowOff>
    </xdr:from>
    <xdr:to>
      <xdr:col>11</xdr:col>
      <xdr:colOff>82550</xdr:colOff>
      <xdr:row>82</xdr:row>
      <xdr:rowOff>8198</xdr:rowOff>
    </xdr:to>
    <xdr:sp macro="" textlink="">
      <xdr:nvSpPr>
        <xdr:cNvPr id="215" name="楕円 214"/>
        <xdr:cNvSpPr/>
      </xdr:nvSpPr>
      <xdr:spPr>
        <a:xfrm>
          <a:off x="2286000" y="1396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18375</xdr:rowOff>
    </xdr:from>
    <xdr:ext cx="762000" cy="259045"/>
    <xdr:sp macro="" textlink="">
      <xdr:nvSpPr>
        <xdr:cNvPr id="216" name="テキスト ボックス 215"/>
        <xdr:cNvSpPr txBox="1"/>
      </xdr:nvSpPr>
      <xdr:spPr>
        <a:xfrm>
          <a:off x="1955800" y="1373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49555</xdr:rowOff>
    </xdr:from>
    <xdr:to>
      <xdr:col>7</xdr:col>
      <xdr:colOff>31750</xdr:colOff>
      <xdr:row>81</xdr:row>
      <xdr:rowOff>151155</xdr:rowOff>
    </xdr:to>
    <xdr:sp macro="" textlink="">
      <xdr:nvSpPr>
        <xdr:cNvPr id="217" name="楕円 216"/>
        <xdr:cNvSpPr/>
      </xdr:nvSpPr>
      <xdr:spPr>
        <a:xfrm>
          <a:off x="1397000" y="1393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161332</xdr:rowOff>
    </xdr:from>
    <xdr:ext cx="762000" cy="259045"/>
    <xdr:sp macro="" textlink="">
      <xdr:nvSpPr>
        <xdr:cNvPr id="218" name="テキスト ボックス 217"/>
        <xdr:cNvSpPr txBox="1"/>
      </xdr:nvSpPr>
      <xdr:spPr>
        <a:xfrm>
          <a:off x="1066800" y="1370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9" name="正方形/長方形 218"/>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0" name="テキスト ボックス 219"/>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1" name="テキスト ボックス 220"/>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2" name="正方形/長方形 221"/>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3" name="正方形/長方形 222"/>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4" name="正方形/長方形 223"/>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5" name="正方形/長方形 224"/>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6" name="正方形/長方形 225"/>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7" name="正方形/長方形 226"/>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8" name="正方形/長方形 227"/>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9" name="正方形/長方形 228"/>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0" name="正方形/長方形 229"/>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1" name="テキスト ボックス 230"/>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・職員の大量退職と世代交代のため若い職員が多くなり、全国町村平均を上回っている。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年度は昨年度に引き続きラスパイレス指数が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を下回っているが、未だ全国町村平均および類似団体平均よりを上回っており、給与の適正化、適切な制度運用に今後も努めていく。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2" name="直線コネクタ 231"/>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3" name="テキスト ボックス 232"/>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34" name="直線コネクタ 233"/>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35" name="テキスト ボックス 234"/>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6" name="直線コネクタ 235"/>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7" name="テキスト ボックス 236"/>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38" name="直線コネクタ 237"/>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39" name="テキスト ボックス 238"/>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2" name="直線コネクタ 241"/>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43" name="テキスト ボックス 242"/>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4" name="直線コネクタ 243"/>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5" name="テキスト ボックス 244"/>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46" name="直線コネクタ 245"/>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47" name="テキスト ボックス 246"/>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104775</xdr:rowOff>
    </xdr:from>
    <xdr:to>
      <xdr:col>81</xdr:col>
      <xdr:colOff>44450</xdr:colOff>
      <xdr:row>89</xdr:row>
      <xdr:rowOff>49741</xdr:rowOff>
    </xdr:to>
    <xdr:cxnSp macro="">
      <xdr:nvCxnSpPr>
        <xdr:cNvPr id="251" name="直線コネクタ 250"/>
        <xdr:cNvCxnSpPr/>
      </xdr:nvCxnSpPr>
      <xdr:spPr>
        <a:xfrm flipV="1">
          <a:off x="17018000" y="13820775"/>
          <a:ext cx="0" cy="14880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2" name="給与水準   （国との比較）最小値テキスト"/>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3" name="直線コネクタ 252"/>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19702</xdr:rowOff>
    </xdr:from>
    <xdr:ext cx="762000" cy="259045"/>
    <xdr:sp macro="" textlink="">
      <xdr:nvSpPr>
        <xdr:cNvPr id="254" name="給与水準   （国との比較）最大値テキスト"/>
        <xdr:cNvSpPr txBox="1"/>
      </xdr:nvSpPr>
      <xdr:spPr>
        <a:xfrm>
          <a:off x="17106900" y="1356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104775</xdr:rowOff>
    </xdr:from>
    <xdr:to>
      <xdr:col>81</xdr:col>
      <xdr:colOff>133350</xdr:colOff>
      <xdr:row>80</xdr:row>
      <xdr:rowOff>104775</xdr:rowOff>
    </xdr:to>
    <xdr:cxnSp macro="">
      <xdr:nvCxnSpPr>
        <xdr:cNvPr id="255" name="直線コネクタ 254"/>
        <xdr:cNvCxnSpPr/>
      </xdr:nvCxnSpPr>
      <xdr:spPr>
        <a:xfrm>
          <a:off x="16929100" y="1382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30691</xdr:rowOff>
    </xdr:from>
    <xdr:to>
      <xdr:col>81</xdr:col>
      <xdr:colOff>44450</xdr:colOff>
      <xdr:row>87</xdr:row>
      <xdr:rowOff>50800</xdr:rowOff>
    </xdr:to>
    <xdr:cxnSp macro="">
      <xdr:nvCxnSpPr>
        <xdr:cNvPr id="256" name="直線コネクタ 255"/>
        <xdr:cNvCxnSpPr/>
      </xdr:nvCxnSpPr>
      <xdr:spPr>
        <a:xfrm>
          <a:off x="16179800" y="14946841"/>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128711</xdr:rowOff>
    </xdr:from>
    <xdr:ext cx="762000" cy="259045"/>
    <xdr:sp macro="" textlink="">
      <xdr:nvSpPr>
        <xdr:cNvPr id="257" name="給与水準   （国との比較）平均値テキスト"/>
        <xdr:cNvSpPr txBox="1"/>
      </xdr:nvSpPr>
      <xdr:spPr>
        <a:xfrm>
          <a:off x="17106900" y="14359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58" name="フローチャート: 判断 257"/>
        <xdr:cNvSpPr/>
      </xdr:nvSpPr>
      <xdr:spPr>
        <a:xfrm>
          <a:off x="169672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30691</xdr:rowOff>
    </xdr:from>
    <xdr:to>
      <xdr:col>77</xdr:col>
      <xdr:colOff>44450</xdr:colOff>
      <xdr:row>87</xdr:row>
      <xdr:rowOff>111125</xdr:rowOff>
    </xdr:to>
    <xdr:cxnSp macro="">
      <xdr:nvCxnSpPr>
        <xdr:cNvPr id="259" name="直線コネクタ 258"/>
        <xdr:cNvCxnSpPr/>
      </xdr:nvCxnSpPr>
      <xdr:spPr>
        <a:xfrm flipV="1">
          <a:off x="15290800" y="1494684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132291</xdr:rowOff>
    </xdr:from>
    <xdr:to>
      <xdr:col>77</xdr:col>
      <xdr:colOff>95250</xdr:colOff>
      <xdr:row>85</xdr:row>
      <xdr:rowOff>62441</xdr:rowOff>
    </xdr:to>
    <xdr:sp macro="" textlink="">
      <xdr:nvSpPr>
        <xdr:cNvPr id="260" name="フローチャート: 判断 259"/>
        <xdr:cNvSpPr/>
      </xdr:nvSpPr>
      <xdr:spPr>
        <a:xfrm>
          <a:off x="16129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72618</xdr:rowOff>
    </xdr:from>
    <xdr:ext cx="736600" cy="259045"/>
    <xdr:sp macro="" textlink="">
      <xdr:nvSpPr>
        <xdr:cNvPr id="261" name="テキスト ボックス 260"/>
        <xdr:cNvSpPr txBox="1"/>
      </xdr:nvSpPr>
      <xdr:spPr>
        <a:xfrm>
          <a:off x="15798800" y="14302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111125</xdr:rowOff>
    </xdr:from>
    <xdr:to>
      <xdr:col>72</xdr:col>
      <xdr:colOff>203200</xdr:colOff>
      <xdr:row>88</xdr:row>
      <xdr:rowOff>10054</xdr:rowOff>
    </xdr:to>
    <xdr:cxnSp macro="">
      <xdr:nvCxnSpPr>
        <xdr:cNvPr id="262" name="直線コネクタ 261"/>
        <xdr:cNvCxnSpPr/>
      </xdr:nvCxnSpPr>
      <xdr:spPr>
        <a:xfrm flipV="1">
          <a:off x="14401800" y="15027275"/>
          <a:ext cx="8890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3" name="フローチャート: 判断 262"/>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64" name="テキスト ボックス 263"/>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10054</xdr:rowOff>
    </xdr:from>
    <xdr:to>
      <xdr:col>68</xdr:col>
      <xdr:colOff>152400</xdr:colOff>
      <xdr:row>88</xdr:row>
      <xdr:rowOff>20109</xdr:rowOff>
    </xdr:to>
    <xdr:cxnSp macro="">
      <xdr:nvCxnSpPr>
        <xdr:cNvPr id="265" name="直線コネクタ 264"/>
        <xdr:cNvCxnSpPr/>
      </xdr:nvCxnSpPr>
      <xdr:spPr>
        <a:xfrm flipV="1">
          <a:off x="13512800" y="15097654"/>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66" name="フローチャート: 判断 265"/>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67" name="テキスト ボックス 266"/>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162454</xdr:rowOff>
    </xdr:from>
    <xdr:to>
      <xdr:col>64</xdr:col>
      <xdr:colOff>152400</xdr:colOff>
      <xdr:row>85</xdr:row>
      <xdr:rowOff>92604</xdr:rowOff>
    </xdr:to>
    <xdr:sp macro="" textlink="">
      <xdr:nvSpPr>
        <xdr:cNvPr id="268" name="フローチャート: 判断 267"/>
        <xdr:cNvSpPr/>
      </xdr:nvSpPr>
      <xdr:spPr>
        <a:xfrm>
          <a:off x="13462000" y="1456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102781</xdr:rowOff>
    </xdr:from>
    <xdr:ext cx="762000" cy="259045"/>
    <xdr:sp macro="" textlink="">
      <xdr:nvSpPr>
        <xdr:cNvPr id="269" name="テキスト ボックス 268"/>
        <xdr:cNvSpPr txBox="1"/>
      </xdr:nvSpPr>
      <xdr:spPr>
        <a:xfrm>
          <a:off x="13131800" y="1433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75" name="楕円 274"/>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76" name="給与水準   （国との比較）該当値テキスト"/>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151341</xdr:rowOff>
    </xdr:from>
    <xdr:to>
      <xdr:col>77</xdr:col>
      <xdr:colOff>95250</xdr:colOff>
      <xdr:row>87</xdr:row>
      <xdr:rowOff>81491</xdr:rowOff>
    </xdr:to>
    <xdr:sp macro="" textlink="">
      <xdr:nvSpPr>
        <xdr:cNvPr id="277" name="楕円 276"/>
        <xdr:cNvSpPr/>
      </xdr:nvSpPr>
      <xdr:spPr>
        <a:xfrm>
          <a:off x="161290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66268</xdr:rowOff>
    </xdr:from>
    <xdr:ext cx="736600" cy="259045"/>
    <xdr:sp macro="" textlink="">
      <xdr:nvSpPr>
        <xdr:cNvPr id="278" name="テキスト ボックス 277"/>
        <xdr:cNvSpPr txBox="1"/>
      </xdr:nvSpPr>
      <xdr:spPr>
        <a:xfrm>
          <a:off x="15798800" y="14982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60325</xdr:rowOff>
    </xdr:from>
    <xdr:to>
      <xdr:col>73</xdr:col>
      <xdr:colOff>44450</xdr:colOff>
      <xdr:row>87</xdr:row>
      <xdr:rowOff>161925</xdr:rowOff>
    </xdr:to>
    <xdr:sp macro="" textlink="">
      <xdr:nvSpPr>
        <xdr:cNvPr id="279" name="楕円 278"/>
        <xdr:cNvSpPr/>
      </xdr:nvSpPr>
      <xdr:spPr>
        <a:xfrm>
          <a:off x="15240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146702</xdr:rowOff>
    </xdr:from>
    <xdr:ext cx="762000" cy="259045"/>
    <xdr:sp macro="" textlink="">
      <xdr:nvSpPr>
        <xdr:cNvPr id="280" name="テキスト ボックス 279"/>
        <xdr:cNvSpPr txBox="1"/>
      </xdr:nvSpPr>
      <xdr:spPr>
        <a:xfrm>
          <a:off x="14909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130704</xdr:rowOff>
    </xdr:from>
    <xdr:to>
      <xdr:col>68</xdr:col>
      <xdr:colOff>203200</xdr:colOff>
      <xdr:row>88</xdr:row>
      <xdr:rowOff>60854</xdr:rowOff>
    </xdr:to>
    <xdr:sp macro="" textlink="">
      <xdr:nvSpPr>
        <xdr:cNvPr id="281" name="楕円 280"/>
        <xdr:cNvSpPr/>
      </xdr:nvSpPr>
      <xdr:spPr>
        <a:xfrm>
          <a:off x="14351000" y="1504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45631</xdr:rowOff>
    </xdr:from>
    <xdr:ext cx="762000" cy="259045"/>
    <xdr:sp macro="" textlink="">
      <xdr:nvSpPr>
        <xdr:cNvPr id="282" name="テキスト ボックス 281"/>
        <xdr:cNvSpPr txBox="1"/>
      </xdr:nvSpPr>
      <xdr:spPr>
        <a:xfrm>
          <a:off x="14020800" y="1513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140759</xdr:rowOff>
    </xdr:from>
    <xdr:to>
      <xdr:col>64</xdr:col>
      <xdr:colOff>152400</xdr:colOff>
      <xdr:row>88</xdr:row>
      <xdr:rowOff>70909</xdr:rowOff>
    </xdr:to>
    <xdr:sp macro="" textlink="">
      <xdr:nvSpPr>
        <xdr:cNvPr id="283" name="楕円 282"/>
        <xdr:cNvSpPr/>
      </xdr:nvSpPr>
      <xdr:spPr>
        <a:xfrm>
          <a:off x="13462000" y="150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55686</xdr:rowOff>
    </xdr:from>
    <xdr:ext cx="762000" cy="259045"/>
    <xdr:sp macro="" textlink="">
      <xdr:nvSpPr>
        <xdr:cNvPr id="284" name="テキスト ボックス 283"/>
        <xdr:cNvSpPr txBox="1"/>
      </xdr:nvSpPr>
      <xdr:spPr>
        <a:xfrm>
          <a:off x="13131800" y="15143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・継続して取り組んできた新規採用抑制策により類似団体平均を下回っている。今後とも住民サービスを低下させることなく、より適切な定員管理に努める。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1" name="直線コネクタ 300"/>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2" name="テキスト ボックス 301"/>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3" name="直線コネクタ 302"/>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4" name="テキスト ボックス 303"/>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5" name="直線コネクタ 304"/>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6" name="テキスト ボックス 305"/>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42418</xdr:rowOff>
    </xdr:from>
    <xdr:to>
      <xdr:col>81</xdr:col>
      <xdr:colOff>44450</xdr:colOff>
      <xdr:row>67</xdr:row>
      <xdr:rowOff>42608</xdr:rowOff>
    </xdr:to>
    <xdr:cxnSp macro="">
      <xdr:nvCxnSpPr>
        <xdr:cNvPr id="310" name="直線コネクタ 309"/>
        <xdr:cNvCxnSpPr/>
      </xdr:nvCxnSpPr>
      <xdr:spPr>
        <a:xfrm flipV="1">
          <a:off x="17018000" y="10157968"/>
          <a:ext cx="0" cy="13717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14685</xdr:rowOff>
    </xdr:from>
    <xdr:ext cx="762000" cy="259045"/>
    <xdr:sp macro="" textlink="">
      <xdr:nvSpPr>
        <xdr:cNvPr id="311" name="定員管理の状況最小値テキスト"/>
        <xdr:cNvSpPr txBox="1"/>
      </xdr:nvSpPr>
      <xdr:spPr>
        <a:xfrm>
          <a:off x="17106900" y="11501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42608</xdr:rowOff>
    </xdr:from>
    <xdr:to>
      <xdr:col>81</xdr:col>
      <xdr:colOff>133350</xdr:colOff>
      <xdr:row>67</xdr:row>
      <xdr:rowOff>42608</xdr:rowOff>
    </xdr:to>
    <xdr:cxnSp macro="">
      <xdr:nvCxnSpPr>
        <xdr:cNvPr id="312" name="直線コネクタ 311"/>
        <xdr:cNvCxnSpPr/>
      </xdr:nvCxnSpPr>
      <xdr:spPr>
        <a:xfrm>
          <a:off x="16929100" y="115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128795</xdr:rowOff>
    </xdr:from>
    <xdr:ext cx="762000" cy="259045"/>
    <xdr:sp macro="" textlink="">
      <xdr:nvSpPr>
        <xdr:cNvPr id="313" name="定員管理の状況最大値テキスト"/>
        <xdr:cNvSpPr txBox="1"/>
      </xdr:nvSpPr>
      <xdr:spPr>
        <a:xfrm>
          <a:off x="17106900" y="9901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42418</xdr:rowOff>
    </xdr:from>
    <xdr:to>
      <xdr:col>81</xdr:col>
      <xdr:colOff>133350</xdr:colOff>
      <xdr:row>59</xdr:row>
      <xdr:rowOff>42418</xdr:rowOff>
    </xdr:to>
    <xdr:cxnSp macro="">
      <xdr:nvCxnSpPr>
        <xdr:cNvPr id="314" name="直線コネクタ 313"/>
        <xdr:cNvCxnSpPr/>
      </xdr:nvCxnSpPr>
      <xdr:spPr>
        <a:xfrm>
          <a:off x="16929100" y="1015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145447</xdr:rowOff>
    </xdr:from>
    <xdr:to>
      <xdr:col>81</xdr:col>
      <xdr:colOff>44450</xdr:colOff>
      <xdr:row>61</xdr:row>
      <xdr:rowOff>34925</xdr:rowOff>
    </xdr:to>
    <xdr:cxnSp macro="">
      <xdr:nvCxnSpPr>
        <xdr:cNvPr id="315" name="直線コネクタ 314"/>
        <xdr:cNvCxnSpPr/>
      </xdr:nvCxnSpPr>
      <xdr:spPr>
        <a:xfrm>
          <a:off x="16179800" y="10432447"/>
          <a:ext cx="838200" cy="6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52722</xdr:rowOff>
    </xdr:from>
    <xdr:ext cx="762000" cy="259045"/>
    <xdr:sp macro="" textlink="">
      <xdr:nvSpPr>
        <xdr:cNvPr id="316" name="定員管理の状況平均値テキスト"/>
        <xdr:cNvSpPr txBox="1"/>
      </xdr:nvSpPr>
      <xdr:spPr>
        <a:xfrm>
          <a:off x="17106900" y="10511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80645</xdr:rowOff>
    </xdr:from>
    <xdr:to>
      <xdr:col>81</xdr:col>
      <xdr:colOff>95250</xdr:colOff>
      <xdr:row>62</xdr:row>
      <xdr:rowOff>10795</xdr:rowOff>
    </xdr:to>
    <xdr:sp macro="" textlink="">
      <xdr:nvSpPr>
        <xdr:cNvPr id="317" name="フローチャート: 判断 316"/>
        <xdr:cNvSpPr/>
      </xdr:nvSpPr>
      <xdr:spPr>
        <a:xfrm>
          <a:off x="169672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120714</xdr:rowOff>
    </xdr:from>
    <xdr:to>
      <xdr:col>77</xdr:col>
      <xdr:colOff>44450</xdr:colOff>
      <xdr:row>60</xdr:row>
      <xdr:rowOff>145447</xdr:rowOff>
    </xdr:to>
    <xdr:cxnSp macro="">
      <xdr:nvCxnSpPr>
        <xdr:cNvPr id="318" name="直線コネクタ 317"/>
        <xdr:cNvCxnSpPr/>
      </xdr:nvCxnSpPr>
      <xdr:spPr>
        <a:xfrm>
          <a:off x="15290800" y="10407714"/>
          <a:ext cx="889000" cy="2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67976</xdr:rowOff>
    </xdr:from>
    <xdr:to>
      <xdr:col>77</xdr:col>
      <xdr:colOff>95250</xdr:colOff>
      <xdr:row>61</xdr:row>
      <xdr:rowOff>169576</xdr:rowOff>
    </xdr:to>
    <xdr:sp macro="" textlink="">
      <xdr:nvSpPr>
        <xdr:cNvPr id="319" name="フローチャート: 判断 318"/>
        <xdr:cNvSpPr/>
      </xdr:nvSpPr>
      <xdr:spPr>
        <a:xfrm>
          <a:off x="16129000" y="10526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154353</xdr:rowOff>
    </xdr:from>
    <xdr:ext cx="736600" cy="259045"/>
    <xdr:sp macro="" textlink="">
      <xdr:nvSpPr>
        <xdr:cNvPr id="320" name="テキスト ボックス 319"/>
        <xdr:cNvSpPr txBox="1"/>
      </xdr:nvSpPr>
      <xdr:spPr>
        <a:xfrm>
          <a:off x="15798800" y="10612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92361</xdr:rowOff>
    </xdr:from>
    <xdr:to>
      <xdr:col>72</xdr:col>
      <xdr:colOff>203200</xdr:colOff>
      <xdr:row>60</xdr:row>
      <xdr:rowOff>120714</xdr:rowOff>
    </xdr:to>
    <xdr:cxnSp macro="">
      <xdr:nvCxnSpPr>
        <xdr:cNvPr id="321" name="直線コネクタ 320"/>
        <xdr:cNvCxnSpPr/>
      </xdr:nvCxnSpPr>
      <xdr:spPr>
        <a:xfrm>
          <a:off x="14401800" y="10379361"/>
          <a:ext cx="889000" cy="2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25146</xdr:rowOff>
    </xdr:from>
    <xdr:to>
      <xdr:col>73</xdr:col>
      <xdr:colOff>44450</xdr:colOff>
      <xdr:row>61</xdr:row>
      <xdr:rowOff>126746</xdr:rowOff>
    </xdr:to>
    <xdr:sp macro="" textlink="">
      <xdr:nvSpPr>
        <xdr:cNvPr id="322" name="フローチャート: 判断 321"/>
        <xdr:cNvSpPr/>
      </xdr:nvSpPr>
      <xdr:spPr>
        <a:xfrm>
          <a:off x="15240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111523</xdr:rowOff>
    </xdr:from>
    <xdr:ext cx="762000" cy="259045"/>
    <xdr:sp macro="" textlink="">
      <xdr:nvSpPr>
        <xdr:cNvPr id="323" name="テキスト ボックス 322"/>
        <xdr:cNvSpPr txBox="1"/>
      </xdr:nvSpPr>
      <xdr:spPr>
        <a:xfrm>
          <a:off x="14909800" y="1056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74263</xdr:rowOff>
    </xdr:from>
    <xdr:to>
      <xdr:col>68</xdr:col>
      <xdr:colOff>152400</xdr:colOff>
      <xdr:row>60</xdr:row>
      <xdr:rowOff>92361</xdr:rowOff>
    </xdr:to>
    <xdr:cxnSp macro="">
      <xdr:nvCxnSpPr>
        <xdr:cNvPr id="324" name="直線コネクタ 323"/>
        <xdr:cNvCxnSpPr/>
      </xdr:nvCxnSpPr>
      <xdr:spPr>
        <a:xfrm>
          <a:off x="13512800" y="10361263"/>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49276</xdr:rowOff>
    </xdr:from>
    <xdr:to>
      <xdr:col>68</xdr:col>
      <xdr:colOff>203200</xdr:colOff>
      <xdr:row>61</xdr:row>
      <xdr:rowOff>150876</xdr:rowOff>
    </xdr:to>
    <xdr:sp macro="" textlink="">
      <xdr:nvSpPr>
        <xdr:cNvPr id="325" name="フローチャート: 判断 324"/>
        <xdr:cNvSpPr/>
      </xdr:nvSpPr>
      <xdr:spPr>
        <a:xfrm>
          <a:off x="14351000" y="10507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135653</xdr:rowOff>
    </xdr:from>
    <xdr:ext cx="762000" cy="259045"/>
    <xdr:sp macro="" textlink="">
      <xdr:nvSpPr>
        <xdr:cNvPr id="326" name="テキスト ボックス 325"/>
        <xdr:cNvSpPr txBox="1"/>
      </xdr:nvSpPr>
      <xdr:spPr>
        <a:xfrm>
          <a:off x="14020800" y="1059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30575</xdr:rowOff>
    </xdr:from>
    <xdr:to>
      <xdr:col>64</xdr:col>
      <xdr:colOff>152400</xdr:colOff>
      <xdr:row>61</xdr:row>
      <xdr:rowOff>132175</xdr:rowOff>
    </xdr:to>
    <xdr:sp macro="" textlink="">
      <xdr:nvSpPr>
        <xdr:cNvPr id="327" name="フローチャート: 判断 326"/>
        <xdr:cNvSpPr/>
      </xdr:nvSpPr>
      <xdr:spPr>
        <a:xfrm>
          <a:off x="13462000" y="1048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116952</xdr:rowOff>
    </xdr:from>
    <xdr:ext cx="762000" cy="259045"/>
    <xdr:sp macro="" textlink="">
      <xdr:nvSpPr>
        <xdr:cNvPr id="328" name="テキスト ボックス 327"/>
        <xdr:cNvSpPr txBox="1"/>
      </xdr:nvSpPr>
      <xdr:spPr>
        <a:xfrm>
          <a:off x="13131800" y="1057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155575</xdr:rowOff>
    </xdr:from>
    <xdr:to>
      <xdr:col>81</xdr:col>
      <xdr:colOff>95250</xdr:colOff>
      <xdr:row>61</xdr:row>
      <xdr:rowOff>85725</xdr:rowOff>
    </xdr:to>
    <xdr:sp macro="" textlink="">
      <xdr:nvSpPr>
        <xdr:cNvPr id="334" name="楕円 333"/>
        <xdr:cNvSpPr/>
      </xdr:nvSpPr>
      <xdr:spPr>
        <a:xfrm>
          <a:off x="169672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652</xdr:rowOff>
    </xdr:from>
    <xdr:ext cx="762000" cy="259045"/>
    <xdr:sp macro="" textlink="">
      <xdr:nvSpPr>
        <xdr:cNvPr id="335" name="定員管理の状況該当値テキスト"/>
        <xdr:cNvSpPr txBox="1"/>
      </xdr:nvSpPr>
      <xdr:spPr>
        <a:xfrm>
          <a:off x="17106900" y="1028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94647</xdr:rowOff>
    </xdr:from>
    <xdr:to>
      <xdr:col>77</xdr:col>
      <xdr:colOff>95250</xdr:colOff>
      <xdr:row>61</xdr:row>
      <xdr:rowOff>24797</xdr:rowOff>
    </xdr:to>
    <xdr:sp macro="" textlink="">
      <xdr:nvSpPr>
        <xdr:cNvPr id="336" name="楕円 335"/>
        <xdr:cNvSpPr/>
      </xdr:nvSpPr>
      <xdr:spPr>
        <a:xfrm>
          <a:off x="16129000" y="1038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34974</xdr:rowOff>
    </xdr:from>
    <xdr:ext cx="736600" cy="259045"/>
    <xdr:sp macro="" textlink="">
      <xdr:nvSpPr>
        <xdr:cNvPr id="337" name="テキスト ボックス 336"/>
        <xdr:cNvSpPr txBox="1"/>
      </xdr:nvSpPr>
      <xdr:spPr>
        <a:xfrm>
          <a:off x="15798800" y="10150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69914</xdr:rowOff>
    </xdr:from>
    <xdr:to>
      <xdr:col>73</xdr:col>
      <xdr:colOff>44450</xdr:colOff>
      <xdr:row>61</xdr:row>
      <xdr:rowOff>64</xdr:rowOff>
    </xdr:to>
    <xdr:sp macro="" textlink="">
      <xdr:nvSpPr>
        <xdr:cNvPr id="338" name="楕円 337"/>
        <xdr:cNvSpPr/>
      </xdr:nvSpPr>
      <xdr:spPr>
        <a:xfrm>
          <a:off x="15240000" y="1035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10241</xdr:rowOff>
    </xdr:from>
    <xdr:ext cx="762000" cy="259045"/>
    <xdr:sp macro="" textlink="">
      <xdr:nvSpPr>
        <xdr:cNvPr id="339" name="テキスト ボックス 338"/>
        <xdr:cNvSpPr txBox="1"/>
      </xdr:nvSpPr>
      <xdr:spPr>
        <a:xfrm>
          <a:off x="14909800" y="1012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41561</xdr:rowOff>
    </xdr:from>
    <xdr:to>
      <xdr:col>68</xdr:col>
      <xdr:colOff>203200</xdr:colOff>
      <xdr:row>60</xdr:row>
      <xdr:rowOff>143161</xdr:rowOff>
    </xdr:to>
    <xdr:sp macro="" textlink="">
      <xdr:nvSpPr>
        <xdr:cNvPr id="340" name="楕円 339"/>
        <xdr:cNvSpPr/>
      </xdr:nvSpPr>
      <xdr:spPr>
        <a:xfrm>
          <a:off x="14351000" y="1032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153338</xdr:rowOff>
    </xdr:from>
    <xdr:ext cx="762000" cy="259045"/>
    <xdr:sp macro="" textlink="">
      <xdr:nvSpPr>
        <xdr:cNvPr id="341" name="テキスト ボックス 340"/>
        <xdr:cNvSpPr txBox="1"/>
      </xdr:nvSpPr>
      <xdr:spPr>
        <a:xfrm>
          <a:off x="14020800" y="1009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23463</xdr:rowOff>
    </xdr:from>
    <xdr:to>
      <xdr:col>64</xdr:col>
      <xdr:colOff>152400</xdr:colOff>
      <xdr:row>60</xdr:row>
      <xdr:rowOff>125063</xdr:rowOff>
    </xdr:to>
    <xdr:sp macro="" textlink="">
      <xdr:nvSpPr>
        <xdr:cNvPr id="342" name="楕円 341"/>
        <xdr:cNvSpPr/>
      </xdr:nvSpPr>
      <xdr:spPr>
        <a:xfrm>
          <a:off x="13462000" y="1031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135240</xdr:rowOff>
    </xdr:from>
    <xdr:ext cx="762000" cy="259045"/>
    <xdr:sp macro="" textlink="">
      <xdr:nvSpPr>
        <xdr:cNvPr id="343" name="テキスト ボックス 342"/>
        <xdr:cNvSpPr txBox="1"/>
      </xdr:nvSpPr>
      <xdr:spPr>
        <a:xfrm>
          <a:off x="13131800" y="10079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・これまで起債の抑制や積極的な繰上償還の実施により類似団体平均を大きく下回ってきたが、今後</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R9</a:t>
          </a:r>
          <a:r>
            <a:rPr kumimoji="1" lang="ja-JP" altLang="en-US" sz="1300">
              <a:latin typeface="ＭＳ Ｐゴシック" panose="020B0600070205080204" pitchFamily="50" charset="-128"/>
              <a:ea typeface="ＭＳ Ｐゴシック" panose="020B0600070205080204" pitchFamily="50" charset="-128"/>
            </a:rPr>
            <a:t>にかけて大型の整備事業が集中することにより、今後は増加することが見込まれる。事業の抑制や基金の取り崩しを実施しながら公債費の抑制に努める。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0" name="直線コネクタ 359"/>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1" name="テキスト ボックス 360"/>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2" name="直線コネクタ 361"/>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3" name="テキスト ボックス 362"/>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4" name="直線コネクタ 363"/>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5" name="テキスト ボックス 364"/>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6" name="直線コネクタ 365"/>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7" name="テキスト ボックス 366"/>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8" name="直線コネクタ 367"/>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9" name="テキスト ボックス 368"/>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8467</xdr:rowOff>
    </xdr:from>
    <xdr:to>
      <xdr:col>81</xdr:col>
      <xdr:colOff>44450</xdr:colOff>
      <xdr:row>43</xdr:row>
      <xdr:rowOff>127423</xdr:rowOff>
    </xdr:to>
    <xdr:cxnSp macro="">
      <xdr:nvCxnSpPr>
        <xdr:cNvPr id="372" name="直線コネクタ 371"/>
        <xdr:cNvCxnSpPr/>
      </xdr:nvCxnSpPr>
      <xdr:spPr>
        <a:xfrm flipV="1">
          <a:off x="17018000" y="6180667"/>
          <a:ext cx="0" cy="13191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99500</xdr:rowOff>
    </xdr:from>
    <xdr:ext cx="762000" cy="259045"/>
    <xdr:sp macro="" textlink="">
      <xdr:nvSpPr>
        <xdr:cNvPr id="373" name="公債費負担の状況最小値テキスト"/>
        <xdr:cNvSpPr txBox="1"/>
      </xdr:nvSpPr>
      <xdr:spPr>
        <a:xfrm>
          <a:off x="17106900" y="7471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127423</xdr:rowOff>
    </xdr:from>
    <xdr:to>
      <xdr:col>81</xdr:col>
      <xdr:colOff>133350</xdr:colOff>
      <xdr:row>43</xdr:row>
      <xdr:rowOff>127423</xdr:rowOff>
    </xdr:to>
    <xdr:cxnSp macro="">
      <xdr:nvCxnSpPr>
        <xdr:cNvPr id="374" name="直線コネクタ 373"/>
        <xdr:cNvCxnSpPr/>
      </xdr:nvCxnSpPr>
      <xdr:spPr>
        <a:xfrm>
          <a:off x="16929100" y="7499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94844</xdr:rowOff>
    </xdr:from>
    <xdr:ext cx="762000" cy="259045"/>
    <xdr:sp macro="" textlink="">
      <xdr:nvSpPr>
        <xdr:cNvPr id="375" name="公債費負担の状況最大値テキスト"/>
        <xdr:cNvSpPr txBox="1"/>
      </xdr:nvSpPr>
      <xdr:spPr>
        <a:xfrm>
          <a:off x="17106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8467</xdr:rowOff>
    </xdr:from>
    <xdr:to>
      <xdr:col>81</xdr:col>
      <xdr:colOff>133350</xdr:colOff>
      <xdr:row>36</xdr:row>
      <xdr:rowOff>8467</xdr:rowOff>
    </xdr:to>
    <xdr:cxnSp macro="">
      <xdr:nvCxnSpPr>
        <xdr:cNvPr id="376" name="直線コネクタ 375"/>
        <xdr:cNvCxnSpPr/>
      </xdr:nvCxnSpPr>
      <xdr:spPr>
        <a:xfrm>
          <a:off x="16929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8890</xdr:rowOff>
    </xdr:from>
    <xdr:to>
      <xdr:col>81</xdr:col>
      <xdr:colOff>44450</xdr:colOff>
      <xdr:row>39</xdr:row>
      <xdr:rowOff>129540</xdr:rowOff>
    </xdr:to>
    <xdr:cxnSp macro="">
      <xdr:nvCxnSpPr>
        <xdr:cNvPr id="377" name="直線コネクタ 376"/>
        <xdr:cNvCxnSpPr/>
      </xdr:nvCxnSpPr>
      <xdr:spPr>
        <a:xfrm>
          <a:off x="16179800" y="669544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147337</xdr:rowOff>
    </xdr:from>
    <xdr:ext cx="762000" cy="259045"/>
    <xdr:sp macro="" textlink="">
      <xdr:nvSpPr>
        <xdr:cNvPr id="378" name="公債費負担の状況平均値テキスト"/>
        <xdr:cNvSpPr txBox="1"/>
      </xdr:nvSpPr>
      <xdr:spPr>
        <a:xfrm>
          <a:off x="17106900" y="6833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3810</xdr:rowOff>
    </xdr:from>
    <xdr:to>
      <xdr:col>81</xdr:col>
      <xdr:colOff>95250</xdr:colOff>
      <xdr:row>40</xdr:row>
      <xdr:rowOff>105410</xdr:rowOff>
    </xdr:to>
    <xdr:sp macro="" textlink="">
      <xdr:nvSpPr>
        <xdr:cNvPr id="379" name="フローチャート: 判断 378"/>
        <xdr:cNvSpPr/>
      </xdr:nvSpPr>
      <xdr:spPr>
        <a:xfrm>
          <a:off x="169672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148167</xdr:rowOff>
    </xdr:from>
    <xdr:to>
      <xdr:col>77</xdr:col>
      <xdr:colOff>44450</xdr:colOff>
      <xdr:row>39</xdr:row>
      <xdr:rowOff>8890</xdr:rowOff>
    </xdr:to>
    <xdr:cxnSp macro="">
      <xdr:nvCxnSpPr>
        <xdr:cNvPr id="380" name="直線コネクタ 379"/>
        <xdr:cNvCxnSpPr/>
      </xdr:nvCxnSpPr>
      <xdr:spPr>
        <a:xfrm>
          <a:off x="15290800" y="666326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159173</xdr:rowOff>
    </xdr:from>
    <xdr:to>
      <xdr:col>77</xdr:col>
      <xdr:colOff>95250</xdr:colOff>
      <xdr:row>40</xdr:row>
      <xdr:rowOff>89323</xdr:rowOff>
    </xdr:to>
    <xdr:sp macro="" textlink="">
      <xdr:nvSpPr>
        <xdr:cNvPr id="381" name="フローチャート: 判断 380"/>
        <xdr:cNvSpPr/>
      </xdr:nvSpPr>
      <xdr:spPr>
        <a:xfrm>
          <a:off x="16129000" y="684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74100</xdr:rowOff>
    </xdr:from>
    <xdr:ext cx="736600" cy="259045"/>
    <xdr:sp macro="" textlink="">
      <xdr:nvSpPr>
        <xdr:cNvPr id="382" name="テキスト ボックス 381"/>
        <xdr:cNvSpPr txBox="1"/>
      </xdr:nvSpPr>
      <xdr:spPr>
        <a:xfrm>
          <a:off x="15798800" y="6932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107950</xdr:rowOff>
    </xdr:from>
    <xdr:to>
      <xdr:col>72</xdr:col>
      <xdr:colOff>203200</xdr:colOff>
      <xdr:row>38</xdr:row>
      <xdr:rowOff>148167</xdr:rowOff>
    </xdr:to>
    <xdr:cxnSp macro="">
      <xdr:nvCxnSpPr>
        <xdr:cNvPr id="383" name="直線コネクタ 382"/>
        <xdr:cNvCxnSpPr/>
      </xdr:nvCxnSpPr>
      <xdr:spPr>
        <a:xfrm>
          <a:off x="14401800" y="66230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159173</xdr:rowOff>
    </xdr:from>
    <xdr:to>
      <xdr:col>73</xdr:col>
      <xdr:colOff>44450</xdr:colOff>
      <xdr:row>40</xdr:row>
      <xdr:rowOff>89323</xdr:rowOff>
    </xdr:to>
    <xdr:sp macro="" textlink="">
      <xdr:nvSpPr>
        <xdr:cNvPr id="384" name="フローチャート: 判断 383"/>
        <xdr:cNvSpPr/>
      </xdr:nvSpPr>
      <xdr:spPr>
        <a:xfrm>
          <a:off x="15240000" y="684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74100</xdr:rowOff>
    </xdr:from>
    <xdr:ext cx="762000" cy="259045"/>
    <xdr:sp macro="" textlink="">
      <xdr:nvSpPr>
        <xdr:cNvPr id="385" name="テキスト ボックス 384"/>
        <xdr:cNvSpPr txBox="1"/>
      </xdr:nvSpPr>
      <xdr:spPr>
        <a:xfrm>
          <a:off x="14909800" y="693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27517</xdr:rowOff>
    </xdr:from>
    <xdr:to>
      <xdr:col>68</xdr:col>
      <xdr:colOff>152400</xdr:colOff>
      <xdr:row>38</xdr:row>
      <xdr:rowOff>107950</xdr:rowOff>
    </xdr:to>
    <xdr:cxnSp macro="">
      <xdr:nvCxnSpPr>
        <xdr:cNvPr id="386" name="直線コネクタ 385"/>
        <xdr:cNvCxnSpPr/>
      </xdr:nvCxnSpPr>
      <xdr:spPr>
        <a:xfrm>
          <a:off x="13512800" y="654261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135044</xdr:rowOff>
    </xdr:from>
    <xdr:to>
      <xdr:col>68</xdr:col>
      <xdr:colOff>203200</xdr:colOff>
      <xdr:row>40</xdr:row>
      <xdr:rowOff>65194</xdr:rowOff>
    </xdr:to>
    <xdr:sp macro="" textlink="">
      <xdr:nvSpPr>
        <xdr:cNvPr id="387" name="フローチャート: 判断 386"/>
        <xdr:cNvSpPr/>
      </xdr:nvSpPr>
      <xdr:spPr>
        <a:xfrm>
          <a:off x="14351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49971</xdr:rowOff>
    </xdr:from>
    <xdr:ext cx="762000" cy="259045"/>
    <xdr:sp macro="" textlink="">
      <xdr:nvSpPr>
        <xdr:cNvPr id="388" name="テキスト ボックス 387"/>
        <xdr:cNvSpPr txBox="1"/>
      </xdr:nvSpPr>
      <xdr:spPr>
        <a:xfrm>
          <a:off x="140208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135044</xdr:rowOff>
    </xdr:from>
    <xdr:to>
      <xdr:col>64</xdr:col>
      <xdr:colOff>152400</xdr:colOff>
      <xdr:row>40</xdr:row>
      <xdr:rowOff>65194</xdr:rowOff>
    </xdr:to>
    <xdr:sp macro="" textlink="">
      <xdr:nvSpPr>
        <xdr:cNvPr id="389" name="フローチャート: 判断 388"/>
        <xdr:cNvSpPr/>
      </xdr:nvSpPr>
      <xdr:spPr>
        <a:xfrm>
          <a:off x="13462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49971</xdr:rowOff>
    </xdr:from>
    <xdr:ext cx="762000" cy="259045"/>
    <xdr:sp macro="" textlink="">
      <xdr:nvSpPr>
        <xdr:cNvPr id="390" name="テキスト ボックス 389"/>
        <xdr:cNvSpPr txBox="1"/>
      </xdr:nvSpPr>
      <xdr:spPr>
        <a:xfrm>
          <a:off x="131318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78740</xdr:rowOff>
    </xdr:from>
    <xdr:to>
      <xdr:col>81</xdr:col>
      <xdr:colOff>95250</xdr:colOff>
      <xdr:row>40</xdr:row>
      <xdr:rowOff>8890</xdr:rowOff>
    </xdr:to>
    <xdr:sp macro="" textlink="">
      <xdr:nvSpPr>
        <xdr:cNvPr id="396" name="楕円 395"/>
        <xdr:cNvSpPr/>
      </xdr:nvSpPr>
      <xdr:spPr>
        <a:xfrm>
          <a:off x="169672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95267</xdr:rowOff>
    </xdr:from>
    <xdr:ext cx="762000" cy="259045"/>
    <xdr:sp macro="" textlink="">
      <xdr:nvSpPr>
        <xdr:cNvPr id="397" name="公債費負担の状況該当値テキスト"/>
        <xdr:cNvSpPr txBox="1"/>
      </xdr:nvSpPr>
      <xdr:spPr>
        <a:xfrm>
          <a:off x="17106900" y="661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129540</xdr:rowOff>
    </xdr:from>
    <xdr:to>
      <xdr:col>77</xdr:col>
      <xdr:colOff>95250</xdr:colOff>
      <xdr:row>39</xdr:row>
      <xdr:rowOff>59690</xdr:rowOff>
    </xdr:to>
    <xdr:sp macro="" textlink="">
      <xdr:nvSpPr>
        <xdr:cNvPr id="398" name="楕円 397"/>
        <xdr:cNvSpPr/>
      </xdr:nvSpPr>
      <xdr:spPr>
        <a:xfrm>
          <a:off x="16129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69867</xdr:rowOff>
    </xdr:from>
    <xdr:ext cx="736600" cy="259045"/>
    <xdr:sp macro="" textlink="">
      <xdr:nvSpPr>
        <xdr:cNvPr id="399" name="テキスト ボックス 398"/>
        <xdr:cNvSpPr txBox="1"/>
      </xdr:nvSpPr>
      <xdr:spPr>
        <a:xfrm>
          <a:off x="15798800" y="641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97367</xdr:rowOff>
    </xdr:from>
    <xdr:to>
      <xdr:col>73</xdr:col>
      <xdr:colOff>44450</xdr:colOff>
      <xdr:row>39</xdr:row>
      <xdr:rowOff>27517</xdr:rowOff>
    </xdr:to>
    <xdr:sp macro="" textlink="">
      <xdr:nvSpPr>
        <xdr:cNvPr id="400" name="楕円 399"/>
        <xdr:cNvSpPr/>
      </xdr:nvSpPr>
      <xdr:spPr>
        <a:xfrm>
          <a:off x="15240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37694</xdr:rowOff>
    </xdr:from>
    <xdr:ext cx="762000" cy="259045"/>
    <xdr:sp macro="" textlink="">
      <xdr:nvSpPr>
        <xdr:cNvPr id="401" name="テキスト ボックス 400"/>
        <xdr:cNvSpPr txBox="1"/>
      </xdr:nvSpPr>
      <xdr:spPr>
        <a:xfrm>
          <a:off x="14909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57150</xdr:rowOff>
    </xdr:from>
    <xdr:to>
      <xdr:col>68</xdr:col>
      <xdr:colOff>203200</xdr:colOff>
      <xdr:row>38</xdr:row>
      <xdr:rowOff>158750</xdr:rowOff>
    </xdr:to>
    <xdr:sp macro="" textlink="">
      <xdr:nvSpPr>
        <xdr:cNvPr id="402" name="楕円 401"/>
        <xdr:cNvSpPr/>
      </xdr:nvSpPr>
      <xdr:spPr>
        <a:xfrm>
          <a:off x="14351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168927</xdr:rowOff>
    </xdr:from>
    <xdr:ext cx="762000" cy="259045"/>
    <xdr:sp macro="" textlink="">
      <xdr:nvSpPr>
        <xdr:cNvPr id="403" name="テキスト ボックス 402"/>
        <xdr:cNvSpPr txBox="1"/>
      </xdr:nvSpPr>
      <xdr:spPr>
        <a:xfrm>
          <a:off x="14020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148167</xdr:rowOff>
    </xdr:from>
    <xdr:to>
      <xdr:col>64</xdr:col>
      <xdr:colOff>152400</xdr:colOff>
      <xdr:row>38</xdr:row>
      <xdr:rowOff>78316</xdr:rowOff>
    </xdr:to>
    <xdr:sp macro="" textlink="">
      <xdr:nvSpPr>
        <xdr:cNvPr id="404" name="楕円 403"/>
        <xdr:cNvSpPr/>
      </xdr:nvSpPr>
      <xdr:spPr>
        <a:xfrm>
          <a:off x="13462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88494</xdr:rowOff>
    </xdr:from>
    <xdr:ext cx="762000" cy="259045"/>
    <xdr:sp macro="" textlink="">
      <xdr:nvSpPr>
        <xdr:cNvPr id="405" name="テキスト ボックス 404"/>
        <xdr:cNvSpPr txBox="1"/>
      </xdr:nvSpPr>
      <xdr:spPr>
        <a:xfrm>
          <a:off x="13131800" y="626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・昨年度までと同様に</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のままとなっている。主な要因としては、これまでの地方債の繰上償還に係る地方債残高の減や、財政調整基金等の積立による充当可能基金の増額等があげられる。今後も基金の適正管理とともに、公債費等の義務的経費の削減を中心とした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2" name="直線コネクタ 421"/>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3" name="テキスト ボックス 422"/>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4" name="直線コネクタ 423"/>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5" name="テキスト ボックス 424"/>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6" name="直線コネクタ 425"/>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7" name="テキスト ボックス 426"/>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8" name="直線コネクタ 427"/>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9" name="テキスト ボックス 428"/>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0" name="直線コネクタ 429"/>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1" name="テキスト ボックス 430"/>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2" name="直線コネクタ 431"/>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3" name="テキスト ボックス 432"/>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6" name="直線コネクタ 435"/>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7" name="将来負担の状況最小値テキスト"/>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8" name="直線コネクタ 437"/>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9"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0" name="直線コネクタ 439"/>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1" name="将来負担の状況平均値テキスト"/>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2" name="フローチャート: 判断 441"/>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5" name="フローチャート: 判断 444"/>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6" name="テキスト ボックス 445"/>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7" name="フローチャート: 判断 446"/>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48" name="テキスト ボックス 447"/>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49" name="フローチャート: 判断 448"/>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0" name="テキスト ボックス 449"/>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
6,144
196.81
7,045,703
6,612,525
391,523
3,452,767
5,832,688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・近年は定年退職者が増加し新規採用職員が増加しているため低下傾向となっていたが、令和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年度は会計年度任用職員の増員分が重なったこともあり、増加となった。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107950</xdr:rowOff>
    </xdr:from>
    <xdr:to>
      <xdr:col>24</xdr:col>
      <xdr:colOff>25400</xdr:colOff>
      <xdr:row>41</xdr:row>
      <xdr:rowOff>161290</xdr:rowOff>
    </xdr:to>
    <xdr:cxnSp macro="">
      <xdr:nvCxnSpPr>
        <xdr:cNvPr id="61" name="直線コネクタ 60"/>
        <xdr:cNvCxnSpPr/>
      </xdr:nvCxnSpPr>
      <xdr:spPr>
        <a:xfrm flipV="1">
          <a:off x="4826000" y="576580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2" name="人件費最小値テキスト"/>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3" name="直線コネクタ 62"/>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22877</xdr:rowOff>
    </xdr:from>
    <xdr:ext cx="762000" cy="259045"/>
    <xdr:sp macro="" textlink="">
      <xdr:nvSpPr>
        <xdr:cNvPr id="64" name="人件費最大値テキスト"/>
        <xdr:cNvSpPr txBox="1"/>
      </xdr:nvSpPr>
      <xdr:spPr>
        <a:xfrm>
          <a:off x="49149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107950</xdr:rowOff>
    </xdr:from>
    <xdr:to>
      <xdr:col>24</xdr:col>
      <xdr:colOff>114300</xdr:colOff>
      <xdr:row>33</xdr:row>
      <xdr:rowOff>107950</xdr:rowOff>
    </xdr:to>
    <xdr:cxnSp macro="">
      <xdr:nvCxnSpPr>
        <xdr:cNvPr id="65" name="直線コネクタ 64"/>
        <xdr:cNvCxnSpPr/>
      </xdr:nvCxnSpPr>
      <xdr:spPr>
        <a:xfrm>
          <a:off x="47371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168910</xdr:rowOff>
    </xdr:from>
    <xdr:to>
      <xdr:col>24</xdr:col>
      <xdr:colOff>25400</xdr:colOff>
      <xdr:row>36</xdr:row>
      <xdr:rowOff>134620</xdr:rowOff>
    </xdr:to>
    <xdr:cxnSp macro="">
      <xdr:nvCxnSpPr>
        <xdr:cNvPr id="66" name="直線コネクタ 65"/>
        <xdr:cNvCxnSpPr/>
      </xdr:nvCxnSpPr>
      <xdr:spPr>
        <a:xfrm>
          <a:off x="3987800" y="61696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85107</xdr:rowOff>
    </xdr:from>
    <xdr:ext cx="762000" cy="259045"/>
    <xdr:sp macro="" textlink="">
      <xdr:nvSpPr>
        <xdr:cNvPr id="67" name="人件費平均値テキスト"/>
        <xdr:cNvSpPr txBox="1"/>
      </xdr:nvSpPr>
      <xdr:spPr>
        <a:xfrm>
          <a:off x="4914900" y="608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68" name="フローチャート: 判断 67"/>
        <xdr:cNvSpPr/>
      </xdr:nvSpPr>
      <xdr:spPr>
        <a:xfrm>
          <a:off x="47752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168910</xdr:rowOff>
    </xdr:from>
    <xdr:to>
      <xdr:col>19</xdr:col>
      <xdr:colOff>187325</xdr:colOff>
      <xdr:row>36</xdr:row>
      <xdr:rowOff>165100</xdr:rowOff>
    </xdr:to>
    <xdr:cxnSp macro="">
      <xdr:nvCxnSpPr>
        <xdr:cNvPr id="69" name="直線コネクタ 68"/>
        <xdr:cNvCxnSpPr/>
      </xdr:nvCxnSpPr>
      <xdr:spPr>
        <a:xfrm flipV="1">
          <a:off x="3098800" y="61696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60960</xdr:rowOff>
    </xdr:from>
    <xdr:to>
      <xdr:col>20</xdr:col>
      <xdr:colOff>38100</xdr:colOff>
      <xdr:row>36</xdr:row>
      <xdr:rowOff>162560</xdr:rowOff>
    </xdr:to>
    <xdr:sp macro="" textlink="">
      <xdr:nvSpPr>
        <xdr:cNvPr id="70" name="フローチャート: 判断 69"/>
        <xdr:cNvSpPr/>
      </xdr:nvSpPr>
      <xdr:spPr>
        <a:xfrm>
          <a:off x="3937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147337</xdr:rowOff>
    </xdr:from>
    <xdr:ext cx="736600" cy="259045"/>
    <xdr:sp macro="" textlink="">
      <xdr:nvSpPr>
        <xdr:cNvPr id="71" name="テキスト ボックス 70"/>
        <xdr:cNvSpPr txBox="1"/>
      </xdr:nvSpPr>
      <xdr:spPr>
        <a:xfrm>
          <a:off x="3606800" y="631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142240</xdr:rowOff>
    </xdr:from>
    <xdr:to>
      <xdr:col>15</xdr:col>
      <xdr:colOff>98425</xdr:colOff>
      <xdr:row>36</xdr:row>
      <xdr:rowOff>165100</xdr:rowOff>
    </xdr:to>
    <xdr:cxnSp macro="">
      <xdr:nvCxnSpPr>
        <xdr:cNvPr id="72" name="直線コネクタ 71"/>
        <xdr:cNvCxnSpPr/>
      </xdr:nvCxnSpPr>
      <xdr:spPr>
        <a:xfrm>
          <a:off x="2209800" y="63144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160020</xdr:rowOff>
    </xdr:from>
    <xdr:to>
      <xdr:col>15</xdr:col>
      <xdr:colOff>149225</xdr:colOff>
      <xdr:row>37</xdr:row>
      <xdr:rowOff>90170</xdr:rowOff>
    </xdr:to>
    <xdr:sp macro="" textlink="">
      <xdr:nvSpPr>
        <xdr:cNvPr id="73" name="フローチャート: 判断 72"/>
        <xdr:cNvSpPr/>
      </xdr:nvSpPr>
      <xdr:spPr>
        <a:xfrm>
          <a:off x="3048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74947</xdr:rowOff>
    </xdr:from>
    <xdr:ext cx="762000" cy="259045"/>
    <xdr:sp macro="" textlink="">
      <xdr:nvSpPr>
        <xdr:cNvPr id="74" name="テキスト ボックス 73"/>
        <xdr:cNvSpPr txBox="1"/>
      </xdr:nvSpPr>
      <xdr:spPr>
        <a:xfrm>
          <a:off x="2717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142240</xdr:rowOff>
    </xdr:from>
    <xdr:to>
      <xdr:col>11</xdr:col>
      <xdr:colOff>9525</xdr:colOff>
      <xdr:row>36</xdr:row>
      <xdr:rowOff>142240</xdr:rowOff>
    </xdr:to>
    <xdr:cxnSp macro="">
      <xdr:nvCxnSpPr>
        <xdr:cNvPr id="75" name="直線コネクタ 74"/>
        <xdr:cNvCxnSpPr/>
      </xdr:nvCxnSpPr>
      <xdr:spPr>
        <a:xfrm>
          <a:off x="1320800" y="6314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77" name="テキスト ボックス 76"/>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79" name="テキスト ボックス 78"/>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85" name="楕円 84"/>
        <xdr:cNvSpPr/>
      </xdr:nvSpPr>
      <xdr:spPr>
        <a:xfrm>
          <a:off x="47752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55897</xdr:rowOff>
    </xdr:from>
    <xdr:ext cx="762000" cy="259045"/>
    <xdr:sp macro="" textlink="">
      <xdr:nvSpPr>
        <xdr:cNvPr id="86" name="人件費該当値テキスト"/>
        <xdr:cNvSpPr txBox="1"/>
      </xdr:nvSpPr>
      <xdr:spPr>
        <a:xfrm>
          <a:off x="49149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118110</xdr:rowOff>
    </xdr:from>
    <xdr:to>
      <xdr:col>20</xdr:col>
      <xdr:colOff>38100</xdr:colOff>
      <xdr:row>36</xdr:row>
      <xdr:rowOff>48260</xdr:rowOff>
    </xdr:to>
    <xdr:sp macro="" textlink="">
      <xdr:nvSpPr>
        <xdr:cNvPr id="87" name="楕円 86"/>
        <xdr:cNvSpPr/>
      </xdr:nvSpPr>
      <xdr:spPr>
        <a:xfrm>
          <a:off x="3937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58437</xdr:rowOff>
    </xdr:from>
    <xdr:ext cx="736600" cy="259045"/>
    <xdr:sp macro="" textlink="">
      <xdr:nvSpPr>
        <xdr:cNvPr id="88" name="テキスト ボックス 87"/>
        <xdr:cNvSpPr txBox="1"/>
      </xdr:nvSpPr>
      <xdr:spPr>
        <a:xfrm>
          <a:off x="3606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114300</xdr:rowOff>
    </xdr:from>
    <xdr:to>
      <xdr:col>15</xdr:col>
      <xdr:colOff>149225</xdr:colOff>
      <xdr:row>37</xdr:row>
      <xdr:rowOff>44450</xdr:rowOff>
    </xdr:to>
    <xdr:sp macro="" textlink="">
      <xdr:nvSpPr>
        <xdr:cNvPr id="89" name="楕円 88"/>
        <xdr:cNvSpPr/>
      </xdr:nvSpPr>
      <xdr:spPr>
        <a:xfrm>
          <a:off x="3048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90" name="テキスト ボックス 89"/>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91440</xdr:rowOff>
    </xdr:from>
    <xdr:to>
      <xdr:col>11</xdr:col>
      <xdr:colOff>60325</xdr:colOff>
      <xdr:row>37</xdr:row>
      <xdr:rowOff>21590</xdr:rowOff>
    </xdr:to>
    <xdr:sp macro="" textlink="">
      <xdr:nvSpPr>
        <xdr:cNvPr id="91" name="楕円 90"/>
        <xdr:cNvSpPr/>
      </xdr:nvSpPr>
      <xdr:spPr>
        <a:xfrm>
          <a:off x="2159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6367</xdr:rowOff>
    </xdr:from>
    <xdr:ext cx="762000" cy="259045"/>
    <xdr:sp macro="" textlink="">
      <xdr:nvSpPr>
        <xdr:cNvPr id="92" name="テキスト ボックス 91"/>
        <xdr:cNvSpPr txBox="1"/>
      </xdr:nvSpPr>
      <xdr:spPr>
        <a:xfrm>
          <a:off x="1828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93" name="楕円 92"/>
        <xdr:cNvSpPr/>
      </xdr:nvSpPr>
      <xdr:spPr>
        <a:xfrm>
          <a:off x="1270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94" name="テキスト ボックス 93"/>
        <xdr:cNvSpPr txBox="1"/>
      </xdr:nvSpPr>
      <xdr:spPr>
        <a:xfrm>
          <a:off x="939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・近年は類似団体平均とほぼ同じ水準で推移してきたが、平成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年度から上回るようになっている。主な要因としては、システム改修費用や業務の民間委託関連費と分析している。</a:t>
          </a:r>
        </a:p>
        <a:p>
          <a:r>
            <a:rPr kumimoji="1" lang="ja-JP" altLang="en-US" sz="1300">
              <a:latin typeface="ＭＳ Ｐゴシック" panose="020B0600070205080204" pitchFamily="50" charset="-128"/>
              <a:ea typeface="ＭＳ Ｐゴシック" panose="020B0600070205080204" pitchFamily="50" charset="-128"/>
            </a:rPr>
            <a:t>自治体クラウド導入に向けた検討等、経費削減となる施策について、検討を進めていくことが急務と捉えている。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24130</xdr:rowOff>
    </xdr:from>
    <xdr:to>
      <xdr:col>82</xdr:col>
      <xdr:colOff>107950</xdr:colOff>
      <xdr:row>19</xdr:row>
      <xdr:rowOff>144145</xdr:rowOff>
    </xdr:to>
    <xdr:cxnSp macro="">
      <xdr:nvCxnSpPr>
        <xdr:cNvPr id="118" name="直線コネクタ 117"/>
        <xdr:cNvCxnSpPr/>
      </xdr:nvCxnSpPr>
      <xdr:spPr>
        <a:xfrm flipV="1">
          <a:off x="16510000" y="2252980"/>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116222</xdr:rowOff>
    </xdr:from>
    <xdr:ext cx="762000" cy="259045"/>
    <xdr:sp macro="" textlink="">
      <xdr:nvSpPr>
        <xdr:cNvPr id="119" name="物件費最小値テキスト"/>
        <xdr:cNvSpPr txBox="1"/>
      </xdr:nvSpPr>
      <xdr:spPr>
        <a:xfrm>
          <a:off x="16598900" y="337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144145</xdr:rowOff>
    </xdr:from>
    <xdr:to>
      <xdr:col>82</xdr:col>
      <xdr:colOff>196850</xdr:colOff>
      <xdr:row>19</xdr:row>
      <xdr:rowOff>144145</xdr:rowOff>
    </xdr:to>
    <xdr:cxnSp macro="">
      <xdr:nvCxnSpPr>
        <xdr:cNvPr id="120" name="直線コネクタ 119"/>
        <xdr:cNvCxnSpPr/>
      </xdr:nvCxnSpPr>
      <xdr:spPr>
        <a:xfrm>
          <a:off x="16421100" y="3401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110507</xdr:rowOff>
    </xdr:from>
    <xdr:ext cx="762000" cy="259045"/>
    <xdr:sp macro="" textlink="">
      <xdr:nvSpPr>
        <xdr:cNvPr id="121" name="物件費最大値テキスト"/>
        <xdr:cNvSpPr txBox="1"/>
      </xdr:nvSpPr>
      <xdr:spPr>
        <a:xfrm>
          <a:off x="16598900" y="1996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24130</xdr:rowOff>
    </xdr:from>
    <xdr:to>
      <xdr:col>82</xdr:col>
      <xdr:colOff>196850</xdr:colOff>
      <xdr:row>13</xdr:row>
      <xdr:rowOff>24130</xdr:rowOff>
    </xdr:to>
    <xdr:cxnSp macro="">
      <xdr:nvCxnSpPr>
        <xdr:cNvPr id="122" name="直線コネクタ 121"/>
        <xdr:cNvCxnSpPr/>
      </xdr:nvCxnSpPr>
      <xdr:spPr>
        <a:xfrm>
          <a:off x="16421100" y="2252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xdr:rowOff>
    </xdr:from>
    <xdr:to>
      <xdr:col>82</xdr:col>
      <xdr:colOff>107950</xdr:colOff>
      <xdr:row>16</xdr:row>
      <xdr:rowOff>58420</xdr:rowOff>
    </xdr:to>
    <xdr:cxnSp macro="">
      <xdr:nvCxnSpPr>
        <xdr:cNvPr id="123" name="直線コネクタ 122"/>
        <xdr:cNvCxnSpPr/>
      </xdr:nvCxnSpPr>
      <xdr:spPr>
        <a:xfrm>
          <a:off x="15671800" y="274447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12717</xdr:rowOff>
    </xdr:from>
    <xdr:ext cx="762000" cy="259045"/>
    <xdr:sp macro="" textlink="">
      <xdr:nvSpPr>
        <xdr:cNvPr id="124" name="物件費平均値テキスト"/>
        <xdr:cNvSpPr txBox="1"/>
      </xdr:nvSpPr>
      <xdr:spPr>
        <a:xfrm>
          <a:off x="16598900" y="241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167640</xdr:rowOff>
    </xdr:from>
    <xdr:to>
      <xdr:col>82</xdr:col>
      <xdr:colOff>158750</xdr:colOff>
      <xdr:row>15</xdr:row>
      <xdr:rowOff>97790</xdr:rowOff>
    </xdr:to>
    <xdr:sp macro="" textlink="">
      <xdr:nvSpPr>
        <xdr:cNvPr id="125" name="フローチャート: 判断 124"/>
        <xdr:cNvSpPr/>
      </xdr:nvSpPr>
      <xdr:spPr>
        <a:xfrm>
          <a:off x="164592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149860</xdr:rowOff>
    </xdr:from>
    <xdr:to>
      <xdr:col>78</xdr:col>
      <xdr:colOff>69850</xdr:colOff>
      <xdr:row>16</xdr:row>
      <xdr:rowOff>1270</xdr:rowOff>
    </xdr:to>
    <xdr:cxnSp macro="">
      <xdr:nvCxnSpPr>
        <xdr:cNvPr id="126" name="直線コネクタ 125"/>
        <xdr:cNvCxnSpPr/>
      </xdr:nvCxnSpPr>
      <xdr:spPr>
        <a:xfrm>
          <a:off x="14782800" y="27216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116205</xdr:rowOff>
    </xdr:from>
    <xdr:to>
      <xdr:col>78</xdr:col>
      <xdr:colOff>120650</xdr:colOff>
      <xdr:row>15</xdr:row>
      <xdr:rowOff>46355</xdr:rowOff>
    </xdr:to>
    <xdr:sp macro="" textlink="">
      <xdr:nvSpPr>
        <xdr:cNvPr id="127" name="フローチャート: 判断 126"/>
        <xdr:cNvSpPr/>
      </xdr:nvSpPr>
      <xdr:spPr>
        <a:xfrm>
          <a:off x="15621000" y="251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56532</xdr:rowOff>
    </xdr:from>
    <xdr:ext cx="736600" cy="259045"/>
    <xdr:sp macro="" textlink="">
      <xdr:nvSpPr>
        <xdr:cNvPr id="128" name="テキスト ボックス 127"/>
        <xdr:cNvSpPr txBox="1"/>
      </xdr:nvSpPr>
      <xdr:spPr>
        <a:xfrm>
          <a:off x="15290800" y="2285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149860</xdr:rowOff>
    </xdr:from>
    <xdr:to>
      <xdr:col>73</xdr:col>
      <xdr:colOff>180975</xdr:colOff>
      <xdr:row>16</xdr:row>
      <xdr:rowOff>121285</xdr:rowOff>
    </xdr:to>
    <xdr:cxnSp macro="">
      <xdr:nvCxnSpPr>
        <xdr:cNvPr id="129" name="直線コネクタ 128"/>
        <xdr:cNvCxnSpPr/>
      </xdr:nvCxnSpPr>
      <xdr:spPr>
        <a:xfrm flipV="1">
          <a:off x="13893800" y="272161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121920</xdr:rowOff>
    </xdr:from>
    <xdr:to>
      <xdr:col>74</xdr:col>
      <xdr:colOff>31750</xdr:colOff>
      <xdr:row>15</xdr:row>
      <xdr:rowOff>52070</xdr:rowOff>
    </xdr:to>
    <xdr:sp macro="" textlink="">
      <xdr:nvSpPr>
        <xdr:cNvPr id="130" name="フローチャート: 判断 129"/>
        <xdr:cNvSpPr/>
      </xdr:nvSpPr>
      <xdr:spPr>
        <a:xfrm>
          <a:off x="14732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62247</xdr:rowOff>
    </xdr:from>
    <xdr:ext cx="762000" cy="259045"/>
    <xdr:sp macro="" textlink="">
      <xdr:nvSpPr>
        <xdr:cNvPr id="131" name="テキスト ボックス 130"/>
        <xdr:cNvSpPr txBox="1"/>
      </xdr:nvSpPr>
      <xdr:spPr>
        <a:xfrm>
          <a:off x="14401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58420</xdr:rowOff>
    </xdr:from>
    <xdr:to>
      <xdr:col>69</xdr:col>
      <xdr:colOff>92075</xdr:colOff>
      <xdr:row>16</xdr:row>
      <xdr:rowOff>121285</xdr:rowOff>
    </xdr:to>
    <xdr:cxnSp macro="">
      <xdr:nvCxnSpPr>
        <xdr:cNvPr id="132" name="直線コネクタ 131"/>
        <xdr:cNvCxnSpPr/>
      </xdr:nvCxnSpPr>
      <xdr:spPr>
        <a:xfrm>
          <a:off x="13004800" y="280162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76200</xdr:rowOff>
    </xdr:from>
    <xdr:to>
      <xdr:col>69</xdr:col>
      <xdr:colOff>142875</xdr:colOff>
      <xdr:row>16</xdr:row>
      <xdr:rowOff>6350</xdr:rowOff>
    </xdr:to>
    <xdr:sp macro="" textlink="">
      <xdr:nvSpPr>
        <xdr:cNvPr id="133" name="フローチャート: 判断 132"/>
        <xdr:cNvSpPr/>
      </xdr:nvSpPr>
      <xdr:spPr>
        <a:xfrm>
          <a:off x="13843000" y="26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16527</xdr:rowOff>
    </xdr:from>
    <xdr:ext cx="762000" cy="259045"/>
    <xdr:sp macro="" textlink="">
      <xdr:nvSpPr>
        <xdr:cNvPr id="134" name="テキスト ボックス 133"/>
        <xdr:cNvSpPr txBox="1"/>
      </xdr:nvSpPr>
      <xdr:spPr>
        <a:xfrm>
          <a:off x="13512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59055</xdr:rowOff>
    </xdr:from>
    <xdr:to>
      <xdr:col>65</xdr:col>
      <xdr:colOff>53975</xdr:colOff>
      <xdr:row>15</xdr:row>
      <xdr:rowOff>160655</xdr:rowOff>
    </xdr:to>
    <xdr:sp macro="" textlink="">
      <xdr:nvSpPr>
        <xdr:cNvPr id="135" name="フローチャート: 判断 134"/>
        <xdr:cNvSpPr/>
      </xdr:nvSpPr>
      <xdr:spPr>
        <a:xfrm>
          <a:off x="12954000" y="263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170832</xdr:rowOff>
    </xdr:from>
    <xdr:ext cx="762000" cy="259045"/>
    <xdr:sp macro="" textlink="">
      <xdr:nvSpPr>
        <xdr:cNvPr id="136" name="テキスト ボックス 135"/>
        <xdr:cNvSpPr txBox="1"/>
      </xdr:nvSpPr>
      <xdr:spPr>
        <a:xfrm>
          <a:off x="12623800" y="239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2" name="楕円 141"/>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151147</xdr:rowOff>
    </xdr:from>
    <xdr:ext cx="762000" cy="259045"/>
    <xdr:sp macro="" textlink="">
      <xdr:nvSpPr>
        <xdr:cNvPr id="143" name="物件費該当値テキスト"/>
        <xdr:cNvSpPr txBox="1"/>
      </xdr:nvSpPr>
      <xdr:spPr>
        <a:xfrm>
          <a:off x="165989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121920</xdr:rowOff>
    </xdr:from>
    <xdr:to>
      <xdr:col>78</xdr:col>
      <xdr:colOff>120650</xdr:colOff>
      <xdr:row>16</xdr:row>
      <xdr:rowOff>52070</xdr:rowOff>
    </xdr:to>
    <xdr:sp macro="" textlink="">
      <xdr:nvSpPr>
        <xdr:cNvPr id="144" name="楕円 143"/>
        <xdr:cNvSpPr/>
      </xdr:nvSpPr>
      <xdr:spPr>
        <a:xfrm>
          <a:off x="15621000" y="26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36847</xdr:rowOff>
    </xdr:from>
    <xdr:ext cx="736600" cy="259045"/>
    <xdr:sp macro="" textlink="">
      <xdr:nvSpPr>
        <xdr:cNvPr id="145" name="テキスト ボックス 144"/>
        <xdr:cNvSpPr txBox="1"/>
      </xdr:nvSpPr>
      <xdr:spPr>
        <a:xfrm>
          <a:off x="15290800" y="278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99060</xdr:rowOff>
    </xdr:from>
    <xdr:to>
      <xdr:col>74</xdr:col>
      <xdr:colOff>31750</xdr:colOff>
      <xdr:row>16</xdr:row>
      <xdr:rowOff>29210</xdr:rowOff>
    </xdr:to>
    <xdr:sp macro="" textlink="">
      <xdr:nvSpPr>
        <xdr:cNvPr id="146" name="楕円 145"/>
        <xdr:cNvSpPr/>
      </xdr:nvSpPr>
      <xdr:spPr>
        <a:xfrm>
          <a:off x="14732000" y="267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13987</xdr:rowOff>
    </xdr:from>
    <xdr:ext cx="762000" cy="259045"/>
    <xdr:sp macro="" textlink="">
      <xdr:nvSpPr>
        <xdr:cNvPr id="147" name="テキスト ボックス 146"/>
        <xdr:cNvSpPr txBox="1"/>
      </xdr:nvSpPr>
      <xdr:spPr>
        <a:xfrm>
          <a:off x="14401800" y="275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70485</xdr:rowOff>
    </xdr:from>
    <xdr:to>
      <xdr:col>69</xdr:col>
      <xdr:colOff>142875</xdr:colOff>
      <xdr:row>17</xdr:row>
      <xdr:rowOff>635</xdr:rowOff>
    </xdr:to>
    <xdr:sp macro="" textlink="">
      <xdr:nvSpPr>
        <xdr:cNvPr id="148" name="楕円 147"/>
        <xdr:cNvSpPr/>
      </xdr:nvSpPr>
      <xdr:spPr>
        <a:xfrm>
          <a:off x="13843000" y="28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156862</xdr:rowOff>
    </xdr:from>
    <xdr:ext cx="762000" cy="259045"/>
    <xdr:sp macro="" textlink="">
      <xdr:nvSpPr>
        <xdr:cNvPr id="149" name="テキスト ボックス 148"/>
        <xdr:cNvSpPr txBox="1"/>
      </xdr:nvSpPr>
      <xdr:spPr>
        <a:xfrm>
          <a:off x="13512800" y="290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50" name="楕円 149"/>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51" name="テキスト ボックス 150"/>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中学生以下の医療費無償化等を実施してきているが、扶助費全体においては大きい変動はない。医療費無償化については、令和元年度から範囲を高校生まで拡大したものの、現在のところは大きい増減はない状況にある。</a:t>
          </a:r>
        </a:p>
        <a:p>
          <a:r>
            <a:rPr kumimoji="1" lang="ja-JP" altLang="en-US" sz="1300">
              <a:latin typeface="ＭＳ Ｐゴシック" panose="020B0600070205080204" pitchFamily="50" charset="-128"/>
              <a:ea typeface="ＭＳ Ｐゴシック" panose="020B0600070205080204" pitchFamily="50" charset="-128"/>
            </a:rPr>
            <a:t>一貫して類似団体を下回っているので、今後もこの比率を保てるように努める。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60</xdr:row>
      <xdr:rowOff>165100</xdr:rowOff>
    </xdr:to>
    <xdr:cxnSp macro="">
      <xdr:nvCxnSpPr>
        <xdr:cNvPr id="179" name="直線コネクタ 178"/>
        <xdr:cNvCxnSpPr/>
      </xdr:nvCxnSpPr>
      <xdr:spPr>
        <a:xfrm flipV="1">
          <a:off x="4826000" y="90043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137177</xdr:rowOff>
    </xdr:from>
    <xdr:ext cx="762000" cy="259045"/>
    <xdr:sp macro="" textlink="">
      <xdr:nvSpPr>
        <xdr:cNvPr id="180" name="扶助費最小値テキスト"/>
        <xdr:cNvSpPr txBox="1"/>
      </xdr:nvSpPr>
      <xdr:spPr>
        <a:xfrm>
          <a:off x="4914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165100</xdr:rowOff>
    </xdr:from>
    <xdr:to>
      <xdr:col>24</xdr:col>
      <xdr:colOff>114300</xdr:colOff>
      <xdr:row>60</xdr:row>
      <xdr:rowOff>165100</xdr:rowOff>
    </xdr:to>
    <xdr:cxnSp macro="">
      <xdr:nvCxnSpPr>
        <xdr:cNvPr id="181" name="直線コネクタ 180"/>
        <xdr:cNvCxnSpPr/>
      </xdr:nvCxnSpPr>
      <xdr:spPr>
        <a:xfrm>
          <a:off x="4737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2" name="扶助費最大値テキスト"/>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3" name="直線コネクタ 182"/>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50800</xdr:rowOff>
    </xdr:from>
    <xdr:to>
      <xdr:col>24</xdr:col>
      <xdr:colOff>25400</xdr:colOff>
      <xdr:row>53</xdr:row>
      <xdr:rowOff>69850</xdr:rowOff>
    </xdr:to>
    <xdr:cxnSp macro="">
      <xdr:nvCxnSpPr>
        <xdr:cNvPr id="184" name="直線コネクタ 183"/>
        <xdr:cNvCxnSpPr/>
      </xdr:nvCxnSpPr>
      <xdr:spPr>
        <a:xfrm>
          <a:off x="3987800" y="91376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124477</xdr:rowOff>
    </xdr:from>
    <xdr:ext cx="762000" cy="259045"/>
    <xdr:sp macro="" textlink="">
      <xdr:nvSpPr>
        <xdr:cNvPr id="185" name="扶助費平均値テキスト"/>
        <xdr:cNvSpPr txBox="1"/>
      </xdr:nvSpPr>
      <xdr:spPr>
        <a:xfrm>
          <a:off x="4914900" y="9382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186" name="フローチャート: 判断 185"/>
        <xdr:cNvSpPr/>
      </xdr:nvSpPr>
      <xdr:spPr>
        <a:xfrm>
          <a:off x="47752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50800</xdr:rowOff>
    </xdr:from>
    <xdr:to>
      <xdr:col>19</xdr:col>
      <xdr:colOff>187325</xdr:colOff>
      <xdr:row>53</xdr:row>
      <xdr:rowOff>88900</xdr:rowOff>
    </xdr:to>
    <xdr:cxnSp macro="">
      <xdr:nvCxnSpPr>
        <xdr:cNvPr id="187" name="直線コネクタ 186"/>
        <xdr:cNvCxnSpPr/>
      </xdr:nvCxnSpPr>
      <xdr:spPr>
        <a:xfrm flipV="1">
          <a:off x="3098800" y="9137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133350</xdr:rowOff>
    </xdr:from>
    <xdr:to>
      <xdr:col>20</xdr:col>
      <xdr:colOff>38100</xdr:colOff>
      <xdr:row>55</xdr:row>
      <xdr:rowOff>63500</xdr:rowOff>
    </xdr:to>
    <xdr:sp macro="" textlink="">
      <xdr:nvSpPr>
        <xdr:cNvPr id="188" name="フローチャート: 判断 187"/>
        <xdr:cNvSpPr/>
      </xdr:nvSpPr>
      <xdr:spPr>
        <a:xfrm>
          <a:off x="3937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48277</xdr:rowOff>
    </xdr:from>
    <xdr:ext cx="736600" cy="259045"/>
    <xdr:sp macro="" textlink="">
      <xdr:nvSpPr>
        <xdr:cNvPr id="189" name="テキスト ボックス 188"/>
        <xdr:cNvSpPr txBox="1"/>
      </xdr:nvSpPr>
      <xdr:spPr>
        <a:xfrm>
          <a:off x="3606800" y="9478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50800</xdr:rowOff>
    </xdr:from>
    <xdr:to>
      <xdr:col>15</xdr:col>
      <xdr:colOff>98425</xdr:colOff>
      <xdr:row>53</xdr:row>
      <xdr:rowOff>88900</xdr:rowOff>
    </xdr:to>
    <xdr:cxnSp macro="">
      <xdr:nvCxnSpPr>
        <xdr:cNvPr id="190" name="直線コネクタ 189"/>
        <xdr:cNvCxnSpPr/>
      </xdr:nvCxnSpPr>
      <xdr:spPr>
        <a:xfrm>
          <a:off x="2209800" y="9137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0</xdr:rowOff>
    </xdr:from>
    <xdr:to>
      <xdr:col>15</xdr:col>
      <xdr:colOff>149225</xdr:colOff>
      <xdr:row>55</xdr:row>
      <xdr:rowOff>101600</xdr:rowOff>
    </xdr:to>
    <xdr:sp macro="" textlink="">
      <xdr:nvSpPr>
        <xdr:cNvPr id="191" name="フローチャート: 判断 190"/>
        <xdr:cNvSpPr/>
      </xdr:nvSpPr>
      <xdr:spPr>
        <a:xfrm>
          <a:off x="3048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86377</xdr:rowOff>
    </xdr:from>
    <xdr:ext cx="762000" cy="259045"/>
    <xdr:sp macro="" textlink="">
      <xdr:nvSpPr>
        <xdr:cNvPr id="192" name="テキスト ボックス 191"/>
        <xdr:cNvSpPr txBox="1"/>
      </xdr:nvSpPr>
      <xdr:spPr>
        <a:xfrm>
          <a:off x="2717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50800</xdr:rowOff>
    </xdr:from>
    <xdr:to>
      <xdr:col>11</xdr:col>
      <xdr:colOff>9525</xdr:colOff>
      <xdr:row>53</xdr:row>
      <xdr:rowOff>88900</xdr:rowOff>
    </xdr:to>
    <xdr:cxnSp macro="">
      <xdr:nvCxnSpPr>
        <xdr:cNvPr id="193" name="直線コネクタ 192"/>
        <xdr:cNvCxnSpPr/>
      </xdr:nvCxnSpPr>
      <xdr:spPr>
        <a:xfrm flipV="1">
          <a:off x="1320800" y="9137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76200</xdr:rowOff>
    </xdr:from>
    <xdr:to>
      <xdr:col>11</xdr:col>
      <xdr:colOff>60325</xdr:colOff>
      <xdr:row>56</xdr:row>
      <xdr:rowOff>6350</xdr:rowOff>
    </xdr:to>
    <xdr:sp macro="" textlink="">
      <xdr:nvSpPr>
        <xdr:cNvPr id="194" name="フローチャート: 判断 193"/>
        <xdr:cNvSpPr/>
      </xdr:nvSpPr>
      <xdr:spPr>
        <a:xfrm>
          <a:off x="2159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162577</xdr:rowOff>
    </xdr:from>
    <xdr:ext cx="762000" cy="259045"/>
    <xdr:sp macro="" textlink="">
      <xdr:nvSpPr>
        <xdr:cNvPr id="195" name="テキスト ボックス 194"/>
        <xdr:cNvSpPr txBox="1"/>
      </xdr:nvSpPr>
      <xdr:spPr>
        <a:xfrm>
          <a:off x="1828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196" name="フローチャート: 判断 195"/>
        <xdr:cNvSpPr/>
      </xdr:nvSpPr>
      <xdr:spPr>
        <a:xfrm>
          <a:off x="1270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macro="" textlink="">
      <xdr:nvSpPr>
        <xdr:cNvPr id="197" name="テキスト ボックス 196"/>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19050</xdr:rowOff>
    </xdr:from>
    <xdr:to>
      <xdr:col>24</xdr:col>
      <xdr:colOff>76200</xdr:colOff>
      <xdr:row>53</xdr:row>
      <xdr:rowOff>120650</xdr:rowOff>
    </xdr:to>
    <xdr:sp macro="" textlink="">
      <xdr:nvSpPr>
        <xdr:cNvPr id="203" name="楕円 202"/>
        <xdr:cNvSpPr/>
      </xdr:nvSpPr>
      <xdr:spPr>
        <a:xfrm>
          <a:off x="47752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35577</xdr:rowOff>
    </xdr:from>
    <xdr:ext cx="762000" cy="259045"/>
    <xdr:sp macro="" textlink="">
      <xdr:nvSpPr>
        <xdr:cNvPr id="204" name="扶助費該当値テキスト"/>
        <xdr:cNvSpPr txBox="1"/>
      </xdr:nvSpPr>
      <xdr:spPr>
        <a:xfrm>
          <a:off x="49149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0</xdr:rowOff>
    </xdr:from>
    <xdr:to>
      <xdr:col>20</xdr:col>
      <xdr:colOff>38100</xdr:colOff>
      <xdr:row>53</xdr:row>
      <xdr:rowOff>101600</xdr:rowOff>
    </xdr:to>
    <xdr:sp macro="" textlink="">
      <xdr:nvSpPr>
        <xdr:cNvPr id="205" name="楕円 204"/>
        <xdr:cNvSpPr/>
      </xdr:nvSpPr>
      <xdr:spPr>
        <a:xfrm>
          <a:off x="3937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111777</xdr:rowOff>
    </xdr:from>
    <xdr:ext cx="736600" cy="259045"/>
    <xdr:sp macro="" textlink="">
      <xdr:nvSpPr>
        <xdr:cNvPr id="206" name="テキスト ボックス 205"/>
        <xdr:cNvSpPr txBox="1"/>
      </xdr:nvSpPr>
      <xdr:spPr>
        <a:xfrm>
          <a:off x="3606800" y="885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38100</xdr:rowOff>
    </xdr:from>
    <xdr:to>
      <xdr:col>15</xdr:col>
      <xdr:colOff>149225</xdr:colOff>
      <xdr:row>53</xdr:row>
      <xdr:rowOff>139700</xdr:rowOff>
    </xdr:to>
    <xdr:sp macro="" textlink="">
      <xdr:nvSpPr>
        <xdr:cNvPr id="207" name="楕円 206"/>
        <xdr:cNvSpPr/>
      </xdr:nvSpPr>
      <xdr:spPr>
        <a:xfrm>
          <a:off x="3048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149877</xdr:rowOff>
    </xdr:from>
    <xdr:ext cx="762000" cy="259045"/>
    <xdr:sp macro="" textlink="">
      <xdr:nvSpPr>
        <xdr:cNvPr id="208" name="テキスト ボックス 207"/>
        <xdr:cNvSpPr txBox="1"/>
      </xdr:nvSpPr>
      <xdr:spPr>
        <a:xfrm>
          <a:off x="2717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0</xdr:rowOff>
    </xdr:from>
    <xdr:to>
      <xdr:col>11</xdr:col>
      <xdr:colOff>60325</xdr:colOff>
      <xdr:row>53</xdr:row>
      <xdr:rowOff>101600</xdr:rowOff>
    </xdr:to>
    <xdr:sp macro="" textlink="">
      <xdr:nvSpPr>
        <xdr:cNvPr id="209" name="楕円 208"/>
        <xdr:cNvSpPr/>
      </xdr:nvSpPr>
      <xdr:spPr>
        <a:xfrm>
          <a:off x="2159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111777</xdr:rowOff>
    </xdr:from>
    <xdr:ext cx="762000" cy="259045"/>
    <xdr:sp macro="" textlink="">
      <xdr:nvSpPr>
        <xdr:cNvPr id="210" name="テキスト ボックス 209"/>
        <xdr:cNvSpPr txBox="1"/>
      </xdr:nvSpPr>
      <xdr:spPr>
        <a:xfrm>
          <a:off x="1828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38100</xdr:rowOff>
    </xdr:from>
    <xdr:to>
      <xdr:col>6</xdr:col>
      <xdr:colOff>171450</xdr:colOff>
      <xdr:row>53</xdr:row>
      <xdr:rowOff>139700</xdr:rowOff>
    </xdr:to>
    <xdr:sp macro="" textlink="">
      <xdr:nvSpPr>
        <xdr:cNvPr id="211" name="楕円 210"/>
        <xdr:cNvSpPr/>
      </xdr:nvSpPr>
      <xdr:spPr>
        <a:xfrm>
          <a:off x="1270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149877</xdr:rowOff>
    </xdr:from>
    <xdr:ext cx="762000" cy="259045"/>
    <xdr:sp macro="" textlink="">
      <xdr:nvSpPr>
        <xdr:cNvPr id="212" name="テキスト ボックス 211"/>
        <xdr:cNvSpPr txBox="1"/>
      </xdr:nvSpPr>
      <xdr:spPr>
        <a:xfrm>
          <a:off x="939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貫して類似団体平均値よりも高くなっているが、その要因は繰出金の増加が主な原因である。国民健康保険特別会計・介護保険特別会計・後期高齢者医療特別会計への繰出し金が多額になっているため、保険料の適正化を図ることなどにより、税収を主な財源とする普通会計の負担額を減らしていく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111760</xdr:rowOff>
    </xdr:from>
    <xdr:to>
      <xdr:col>82</xdr:col>
      <xdr:colOff>107950</xdr:colOff>
      <xdr:row>60</xdr:row>
      <xdr:rowOff>104140</xdr:rowOff>
    </xdr:to>
    <xdr:cxnSp macro="">
      <xdr:nvCxnSpPr>
        <xdr:cNvPr id="240" name="直線コネクタ 239"/>
        <xdr:cNvCxnSpPr/>
      </xdr:nvCxnSpPr>
      <xdr:spPr>
        <a:xfrm flipV="1">
          <a:off x="16510000" y="902716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76217</xdr:rowOff>
    </xdr:from>
    <xdr:ext cx="762000" cy="259045"/>
    <xdr:sp macro="" textlink="">
      <xdr:nvSpPr>
        <xdr:cNvPr id="241" name="その他最小値テキスト"/>
        <xdr:cNvSpPr txBox="1"/>
      </xdr:nvSpPr>
      <xdr:spPr>
        <a:xfrm>
          <a:off x="16598900" y="103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104140</xdr:rowOff>
    </xdr:from>
    <xdr:to>
      <xdr:col>82</xdr:col>
      <xdr:colOff>196850</xdr:colOff>
      <xdr:row>60</xdr:row>
      <xdr:rowOff>104140</xdr:rowOff>
    </xdr:to>
    <xdr:cxnSp macro="">
      <xdr:nvCxnSpPr>
        <xdr:cNvPr id="242" name="直線コネクタ 241"/>
        <xdr:cNvCxnSpPr/>
      </xdr:nvCxnSpPr>
      <xdr:spPr>
        <a:xfrm>
          <a:off x="16421100" y="103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26687</xdr:rowOff>
    </xdr:from>
    <xdr:ext cx="762000" cy="259045"/>
    <xdr:sp macro="" textlink="">
      <xdr:nvSpPr>
        <xdr:cNvPr id="243" name="その他最大値テキスト"/>
        <xdr:cNvSpPr txBox="1"/>
      </xdr:nvSpPr>
      <xdr:spPr>
        <a:xfrm>
          <a:off x="16598900" y="877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111760</xdr:rowOff>
    </xdr:from>
    <xdr:to>
      <xdr:col>82</xdr:col>
      <xdr:colOff>196850</xdr:colOff>
      <xdr:row>52</xdr:row>
      <xdr:rowOff>111760</xdr:rowOff>
    </xdr:to>
    <xdr:cxnSp macro="">
      <xdr:nvCxnSpPr>
        <xdr:cNvPr id="244" name="直線コネクタ 243"/>
        <xdr:cNvCxnSpPr/>
      </xdr:nvCxnSpPr>
      <xdr:spPr>
        <a:xfrm>
          <a:off x="16421100" y="902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96520</xdr:rowOff>
    </xdr:from>
    <xdr:to>
      <xdr:col>82</xdr:col>
      <xdr:colOff>107950</xdr:colOff>
      <xdr:row>56</xdr:row>
      <xdr:rowOff>149860</xdr:rowOff>
    </xdr:to>
    <xdr:cxnSp macro="">
      <xdr:nvCxnSpPr>
        <xdr:cNvPr id="245" name="直線コネクタ 244"/>
        <xdr:cNvCxnSpPr/>
      </xdr:nvCxnSpPr>
      <xdr:spPr>
        <a:xfrm>
          <a:off x="15671800" y="96977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127017</xdr:rowOff>
    </xdr:from>
    <xdr:ext cx="762000" cy="259045"/>
    <xdr:sp macro="" textlink="">
      <xdr:nvSpPr>
        <xdr:cNvPr id="246" name="その他平均値テキスト"/>
        <xdr:cNvSpPr txBox="1"/>
      </xdr:nvSpPr>
      <xdr:spPr>
        <a:xfrm>
          <a:off x="16598900" y="9385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110490</xdr:rowOff>
    </xdr:from>
    <xdr:to>
      <xdr:col>82</xdr:col>
      <xdr:colOff>158750</xdr:colOff>
      <xdr:row>56</xdr:row>
      <xdr:rowOff>40640</xdr:rowOff>
    </xdr:to>
    <xdr:sp macro="" textlink="">
      <xdr:nvSpPr>
        <xdr:cNvPr id="247" name="フローチャート: 判断 246"/>
        <xdr:cNvSpPr/>
      </xdr:nvSpPr>
      <xdr:spPr>
        <a:xfrm>
          <a:off x="16459200" y="954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96520</xdr:rowOff>
    </xdr:from>
    <xdr:to>
      <xdr:col>78</xdr:col>
      <xdr:colOff>69850</xdr:colOff>
      <xdr:row>56</xdr:row>
      <xdr:rowOff>165100</xdr:rowOff>
    </xdr:to>
    <xdr:cxnSp macro="">
      <xdr:nvCxnSpPr>
        <xdr:cNvPr id="248" name="直線コネクタ 247"/>
        <xdr:cNvCxnSpPr/>
      </xdr:nvCxnSpPr>
      <xdr:spPr>
        <a:xfrm flipV="1">
          <a:off x="14782800" y="9697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102870</xdr:rowOff>
    </xdr:from>
    <xdr:to>
      <xdr:col>78</xdr:col>
      <xdr:colOff>120650</xdr:colOff>
      <xdr:row>56</xdr:row>
      <xdr:rowOff>33020</xdr:rowOff>
    </xdr:to>
    <xdr:sp macro="" textlink="">
      <xdr:nvSpPr>
        <xdr:cNvPr id="249" name="フローチャート: 判断 248"/>
        <xdr:cNvSpPr/>
      </xdr:nvSpPr>
      <xdr:spPr>
        <a:xfrm>
          <a:off x="15621000" y="953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43197</xdr:rowOff>
    </xdr:from>
    <xdr:ext cx="736600" cy="259045"/>
    <xdr:sp macro="" textlink="">
      <xdr:nvSpPr>
        <xdr:cNvPr id="250" name="テキスト ボックス 249"/>
        <xdr:cNvSpPr txBox="1"/>
      </xdr:nvSpPr>
      <xdr:spPr>
        <a:xfrm>
          <a:off x="15290800" y="930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16510</xdr:rowOff>
    </xdr:to>
    <xdr:cxnSp macro="">
      <xdr:nvCxnSpPr>
        <xdr:cNvPr id="251" name="直線コネクタ 250"/>
        <xdr:cNvCxnSpPr/>
      </xdr:nvCxnSpPr>
      <xdr:spPr>
        <a:xfrm flipV="1">
          <a:off x="13893800" y="9766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148590</xdr:rowOff>
    </xdr:from>
    <xdr:to>
      <xdr:col>74</xdr:col>
      <xdr:colOff>31750</xdr:colOff>
      <xdr:row>56</xdr:row>
      <xdr:rowOff>78740</xdr:rowOff>
    </xdr:to>
    <xdr:sp macro="" textlink="">
      <xdr:nvSpPr>
        <xdr:cNvPr id="252" name="フローチャート: 判断 251"/>
        <xdr:cNvSpPr/>
      </xdr:nvSpPr>
      <xdr:spPr>
        <a:xfrm>
          <a:off x="147320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88917</xdr:rowOff>
    </xdr:from>
    <xdr:ext cx="762000" cy="259045"/>
    <xdr:sp macro="" textlink="">
      <xdr:nvSpPr>
        <xdr:cNvPr id="253" name="テキスト ボックス 252"/>
        <xdr:cNvSpPr txBox="1"/>
      </xdr:nvSpPr>
      <xdr:spPr>
        <a:xfrm>
          <a:off x="14401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16510</xdr:rowOff>
    </xdr:to>
    <xdr:cxnSp macro="">
      <xdr:nvCxnSpPr>
        <xdr:cNvPr id="254" name="直線コネクタ 253"/>
        <xdr:cNvCxnSpPr/>
      </xdr:nvCxnSpPr>
      <xdr:spPr>
        <a:xfrm>
          <a:off x="13004800" y="9766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156210</xdr:rowOff>
    </xdr:from>
    <xdr:to>
      <xdr:col>69</xdr:col>
      <xdr:colOff>142875</xdr:colOff>
      <xdr:row>56</xdr:row>
      <xdr:rowOff>86360</xdr:rowOff>
    </xdr:to>
    <xdr:sp macro="" textlink="">
      <xdr:nvSpPr>
        <xdr:cNvPr id="255" name="フローチャート: 判断 254"/>
        <xdr:cNvSpPr/>
      </xdr:nvSpPr>
      <xdr:spPr>
        <a:xfrm>
          <a:off x="13843000"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96537</xdr:rowOff>
    </xdr:from>
    <xdr:ext cx="762000" cy="259045"/>
    <xdr:sp macro="" textlink="">
      <xdr:nvSpPr>
        <xdr:cNvPr id="256" name="テキスト ボックス 255"/>
        <xdr:cNvSpPr txBox="1"/>
      </xdr:nvSpPr>
      <xdr:spPr>
        <a:xfrm>
          <a:off x="13512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163830</xdr:rowOff>
    </xdr:from>
    <xdr:to>
      <xdr:col>65</xdr:col>
      <xdr:colOff>53975</xdr:colOff>
      <xdr:row>56</xdr:row>
      <xdr:rowOff>93980</xdr:rowOff>
    </xdr:to>
    <xdr:sp macro="" textlink="">
      <xdr:nvSpPr>
        <xdr:cNvPr id="257" name="フローチャート: 判断 256"/>
        <xdr:cNvSpPr/>
      </xdr:nvSpPr>
      <xdr:spPr>
        <a:xfrm>
          <a:off x="12954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104157</xdr:rowOff>
    </xdr:from>
    <xdr:ext cx="762000" cy="259045"/>
    <xdr:sp macro="" textlink="">
      <xdr:nvSpPr>
        <xdr:cNvPr id="258" name="テキスト ボックス 257"/>
        <xdr:cNvSpPr txBox="1"/>
      </xdr:nvSpPr>
      <xdr:spPr>
        <a:xfrm>
          <a:off x="12623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64" name="楕円 263"/>
        <xdr:cNvSpPr/>
      </xdr:nvSpPr>
      <xdr:spPr>
        <a:xfrm>
          <a:off x="16459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71137</xdr:rowOff>
    </xdr:from>
    <xdr:ext cx="762000" cy="259045"/>
    <xdr:sp macro="" textlink="">
      <xdr:nvSpPr>
        <xdr:cNvPr id="265" name="その他該当値テキスト"/>
        <xdr:cNvSpPr txBox="1"/>
      </xdr:nvSpPr>
      <xdr:spPr>
        <a:xfrm>
          <a:off x="16598900" y="967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45720</xdr:rowOff>
    </xdr:from>
    <xdr:to>
      <xdr:col>78</xdr:col>
      <xdr:colOff>120650</xdr:colOff>
      <xdr:row>56</xdr:row>
      <xdr:rowOff>147320</xdr:rowOff>
    </xdr:to>
    <xdr:sp macro="" textlink="">
      <xdr:nvSpPr>
        <xdr:cNvPr id="266" name="楕円 265"/>
        <xdr:cNvSpPr/>
      </xdr:nvSpPr>
      <xdr:spPr>
        <a:xfrm>
          <a:off x="156210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132097</xdr:rowOff>
    </xdr:from>
    <xdr:ext cx="736600" cy="259045"/>
    <xdr:sp macro="" textlink="">
      <xdr:nvSpPr>
        <xdr:cNvPr id="267" name="テキスト ボックス 266"/>
        <xdr:cNvSpPr txBox="1"/>
      </xdr:nvSpPr>
      <xdr:spPr>
        <a:xfrm>
          <a:off x="15290800" y="9733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68" name="楕円 267"/>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29227</xdr:rowOff>
    </xdr:from>
    <xdr:ext cx="762000" cy="259045"/>
    <xdr:sp macro="" textlink="">
      <xdr:nvSpPr>
        <xdr:cNvPr id="269" name="テキスト ボックス 268"/>
        <xdr:cNvSpPr txBox="1"/>
      </xdr:nvSpPr>
      <xdr:spPr>
        <a:xfrm>
          <a:off x="14401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137160</xdr:rowOff>
    </xdr:from>
    <xdr:to>
      <xdr:col>69</xdr:col>
      <xdr:colOff>142875</xdr:colOff>
      <xdr:row>57</xdr:row>
      <xdr:rowOff>67310</xdr:rowOff>
    </xdr:to>
    <xdr:sp macro="" textlink="">
      <xdr:nvSpPr>
        <xdr:cNvPr id="270" name="楕円 269"/>
        <xdr:cNvSpPr/>
      </xdr:nvSpPr>
      <xdr:spPr>
        <a:xfrm>
          <a:off x="13843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52087</xdr:rowOff>
    </xdr:from>
    <xdr:ext cx="762000" cy="259045"/>
    <xdr:sp macro="" textlink="">
      <xdr:nvSpPr>
        <xdr:cNvPr id="271" name="テキスト ボックス 270"/>
        <xdr:cNvSpPr txBox="1"/>
      </xdr:nvSpPr>
      <xdr:spPr>
        <a:xfrm>
          <a:off x="1351280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72" name="楕円 271"/>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29227</xdr:rowOff>
    </xdr:from>
    <xdr:ext cx="762000" cy="259045"/>
    <xdr:sp macro="" textlink="">
      <xdr:nvSpPr>
        <xdr:cNvPr id="273" name="テキスト ボックス 272"/>
        <xdr:cNvSpPr txBox="1"/>
      </xdr:nvSpPr>
      <xdr:spPr>
        <a:xfrm>
          <a:off x="12623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・当町の場合、病院事業に対する補助や一部事務組合に対する負担金があるため相対的に高い水準で推移してきた。平成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年度から病院事業への補助額が大幅増となったことを受け、補助費等の増につながっている。病院事業の経営戦略の見直しを進め、補助額の減となるよう努めたい。</a:t>
          </a: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62992</xdr:rowOff>
    </xdr:from>
    <xdr:to>
      <xdr:col>82</xdr:col>
      <xdr:colOff>107950</xdr:colOff>
      <xdr:row>39</xdr:row>
      <xdr:rowOff>147574</xdr:rowOff>
    </xdr:to>
    <xdr:cxnSp macro="">
      <xdr:nvCxnSpPr>
        <xdr:cNvPr id="298" name="直線コネクタ 297"/>
        <xdr:cNvCxnSpPr/>
      </xdr:nvCxnSpPr>
      <xdr:spPr>
        <a:xfrm flipV="1">
          <a:off x="16510000" y="5892292"/>
          <a:ext cx="0" cy="94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299" name="補助費等最小値テキスト"/>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0" name="直線コネクタ 299"/>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149369</xdr:rowOff>
    </xdr:from>
    <xdr:ext cx="762000" cy="259045"/>
    <xdr:sp macro="" textlink="">
      <xdr:nvSpPr>
        <xdr:cNvPr id="301" name="補助費等最大値テキスト"/>
        <xdr:cNvSpPr txBox="1"/>
      </xdr:nvSpPr>
      <xdr:spPr>
        <a:xfrm>
          <a:off x="16598900" y="563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62992</xdr:rowOff>
    </xdr:from>
    <xdr:to>
      <xdr:col>82</xdr:col>
      <xdr:colOff>196850</xdr:colOff>
      <xdr:row>34</xdr:row>
      <xdr:rowOff>62992</xdr:rowOff>
    </xdr:to>
    <xdr:cxnSp macro="">
      <xdr:nvCxnSpPr>
        <xdr:cNvPr id="302" name="直線コネクタ 301"/>
        <xdr:cNvCxnSpPr/>
      </xdr:nvCxnSpPr>
      <xdr:spPr>
        <a:xfrm>
          <a:off x="16421100" y="5892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147574</xdr:rowOff>
    </xdr:from>
    <xdr:to>
      <xdr:col>82</xdr:col>
      <xdr:colOff>107950</xdr:colOff>
      <xdr:row>38</xdr:row>
      <xdr:rowOff>58420</xdr:rowOff>
    </xdr:to>
    <xdr:cxnSp macro="">
      <xdr:nvCxnSpPr>
        <xdr:cNvPr id="303" name="直線コネクタ 302"/>
        <xdr:cNvCxnSpPr/>
      </xdr:nvCxnSpPr>
      <xdr:spPr>
        <a:xfrm>
          <a:off x="15671800" y="649122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4" name="補助費等平均値テキスト"/>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5" name="フローチャート: 判断 304"/>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147574</xdr:rowOff>
    </xdr:from>
    <xdr:to>
      <xdr:col>78</xdr:col>
      <xdr:colOff>69850</xdr:colOff>
      <xdr:row>38</xdr:row>
      <xdr:rowOff>21844</xdr:rowOff>
    </xdr:to>
    <xdr:cxnSp macro="">
      <xdr:nvCxnSpPr>
        <xdr:cNvPr id="306" name="直線コネクタ 305"/>
        <xdr:cNvCxnSpPr/>
      </xdr:nvCxnSpPr>
      <xdr:spPr>
        <a:xfrm flipV="1">
          <a:off x="14782800" y="64912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07" name="フローチャート: 判断 306"/>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80535</xdr:rowOff>
    </xdr:from>
    <xdr:ext cx="736600" cy="259045"/>
    <xdr:sp macro="" textlink="">
      <xdr:nvSpPr>
        <xdr:cNvPr id="308" name="テキスト ボックス 307"/>
        <xdr:cNvSpPr txBox="1"/>
      </xdr:nvSpPr>
      <xdr:spPr>
        <a:xfrm>
          <a:off x="15290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21844</xdr:rowOff>
    </xdr:from>
    <xdr:to>
      <xdr:col>73</xdr:col>
      <xdr:colOff>180975</xdr:colOff>
      <xdr:row>38</xdr:row>
      <xdr:rowOff>26416</xdr:rowOff>
    </xdr:to>
    <xdr:cxnSp macro="">
      <xdr:nvCxnSpPr>
        <xdr:cNvPr id="309" name="直線コネクタ 308"/>
        <xdr:cNvCxnSpPr/>
      </xdr:nvCxnSpPr>
      <xdr:spPr>
        <a:xfrm flipV="1">
          <a:off x="13893800" y="65369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9906</xdr:rowOff>
    </xdr:from>
    <xdr:to>
      <xdr:col>74</xdr:col>
      <xdr:colOff>31750</xdr:colOff>
      <xdr:row>37</xdr:row>
      <xdr:rowOff>111506</xdr:rowOff>
    </xdr:to>
    <xdr:sp macro="" textlink="">
      <xdr:nvSpPr>
        <xdr:cNvPr id="310" name="フローチャート: 判断 309"/>
        <xdr:cNvSpPr/>
      </xdr:nvSpPr>
      <xdr:spPr>
        <a:xfrm>
          <a:off x="14732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121683</xdr:rowOff>
    </xdr:from>
    <xdr:ext cx="762000" cy="259045"/>
    <xdr:sp macro="" textlink="">
      <xdr:nvSpPr>
        <xdr:cNvPr id="311" name="テキスト ボックス 310"/>
        <xdr:cNvSpPr txBox="1"/>
      </xdr:nvSpPr>
      <xdr:spPr>
        <a:xfrm>
          <a:off x="14401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165862</xdr:rowOff>
    </xdr:from>
    <xdr:to>
      <xdr:col>69</xdr:col>
      <xdr:colOff>92075</xdr:colOff>
      <xdr:row>38</xdr:row>
      <xdr:rowOff>26416</xdr:rowOff>
    </xdr:to>
    <xdr:cxnSp macro="">
      <xdr:nvCxnSpPr>
        <xdr:cNvPr id="312" name="直線コネクタ 311"/>
        <xdr:cNvCxnSpPr/>
      </xdr:nvCxnSpPr>
      <xdr:spPr>
        <a:xfrm>
          <a:off x="13004800" y="65095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13" name="フローチャート: 判断 312"/>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14" name="テキスト ボックス 313"/>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15" name="フローチャート: 判断 314"/>
        <xdr:cNvSpPr/>
      </xdr:nvSpPr>
      <xdr:spPr>
        <a:xfrm>
          <a:off x="12954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94251</xdr:rowOff>
    </xdr:from>
    <xdr:ext cx="762000" cy="259045"/>
    <xdr:sp macro="" textlink="">
      <xdr:nvSpPr>
        <xdr:cNvPr id="316" name="テキスト ボックス 315"/>
        <xdr:cNvSpPr txBox="1"/>
      </xdr:nvSpPr>
      <xdr:spPr>
        <a:xfrm>
          <a:off x="12623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xdr:rowOff>
    </xdr:from>
    <xdr:to>
      <xdr:col>82</xdr:col>
      <xdr:colOff>158750</xdr:colOff>
      <xdr:row>38</xdr:row>
      <xdr:rowOff>109220</xdr:rowOff>
    </xdr:to>
    <xdr:sp macro="" textlink="">
      <xdr:nvSpPr>
        <xdr:cNvPr id="322" name="楕円 321"/>
        <xdr:cNvSpPr/>
      </xdr:nvSpPr>
      <xdr:spPr>
        <a:xfrm>
          <a:off x="164592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151147</xdr:rowOff>
    </xdr:from>
    <xdr:ext cx="762000" cy="259045"/>
    <xdr:sp macro="" textlink="">
      <xdr:nvSpPr>
        <xdr:cNvPr id="323" name="補助費等該当値テキスト"/>
        <xdr:cNvSpPr txBox="1"/>
      </xdr:nvSpPr>
      <xdr:spPr>
        <a:xfrm>
          <a:off x="165989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96774</xdr:rowOff>
    </xdr:from>
    <xdr:to>
      <xdr:col>78</xdr:col>
      <xdr:colOff>120650</xdr:colOff>
      <xdr:row>38</xdr:row>
      <xdr:rowOff>26924</xdr:rowOff>
    </xdr:to>
    <xdr:sp macro="" textlink="">
      <xdr:nvSpPr>
        <xdr:cNvPr id="324" name="楕円 323"/>
        <xdr:cNvSpPr/>
      </xdr:nvSpPr>
      <xdr:spPr>
        <a:xfrm>
          <a:off x="15621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11701</xdr:rowOff>
    </xdr:from>
    <xdr:ext cx="736600" cy="259045"/>
    <xdr:sp macro="" textlink="">
      <xdr:nvSpPr>
        <xdr:cNvPr id="325" name="テキスト ボックス 324"/>
        <xdr:cNvSpPr txBox="1"/>
      </xdr:nvSpPr>
      <xdr:spPr>
        <a:xfrm>
          <a:off x="15290800" y="652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142494</xdr:rowOff>
    </xdr:from>
    <xdr:to>
      <xdr:col>74</xdr:col>
      <xdr:colOff>31750</xdr:colOff>
      <xdr:row>38</xdr:row>
      <xdr:rowOff>72644</xdr:rowOff>
    </xdr:to>
    <xdr:sp macro="" textlink="">
      <xdr:nvSpPr>
        <xdr:cNvPr id="326" name="楕円 325"/>
        <xdr:cNvSpPr/>
      </xdr:nvSpPr>
      <xdr:spPr>
        <a:xfrm>
          <a:off x="14732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57421</xdr:rowOff>
    </xdr:from>
    <xdr:ext cx="762000" cy="259045"/>
    <xdr:sp macro="" textlink="">
      <xdr:nvSpPr>
        <xdr:cNvPr id="327" name="テキスト ボックス 326"/>
        <xdr:cNvSpPr txBox="1"/>
      </xdr:nvSpPr>
      <xdr:spPr>
        <a:xfrm>
          <a:off x="14401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147066</xdr:rowOff>
    </xdr:from>
    <xdr:to>
      <xdr:col>69</xdr:col>
      <xdr:colOff>142875</xdr:colOff>
      <xdr:row>38</xdr:row>
      <xdr:rowOff>77215</xdr:rowOff>
    </xdr:to>
    <xdr:sp macro="" textlink="">
      <xdr:nvSpPr>
        <xdr:cNvPr id="328" name="楕円 327"/>
        <xdr:cNvSpPr/>
      </xdr:nvSpPr>
      <xdr:spPr>
        <a:xfrm>
          <a:off x="13843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61993</xdr:rowOff>
    </xdr:from>
    <xdr:ext cx="762000" cy="259045"/>
    <xdr:sp macro="" textlink="">
      <xdr:nvSpPr>
        <xdr:cNvPr id="329" name="テキスト ボックス 328"/>
        <xdr:cNvSpPr txBox="1"/>
      </xdr:nvSpPr>
      <xdr:spPr>
        <a:xfrm>
          <a:off x="13512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115062</xdr:rowOff>
    </xdr:from>
    <xdr:to>
      <xdr:col>65</xdr:col>
      <xdr:colOff>53975</xdr:colOff>
      <xdr:row>38</xdr:row>
      <xdr:rowOff>45212</xdr:rowOff>
    </xdr:to>
    <xdr:sp macro="" textlink="">
      <xdr:nvSpPr>
        <xdr:cNvPr id="330" name="楕円 329"/>
        <xdr:cNvSpPr/>
      </xdr:nvSpPr>
      <xdr:spPr>
        <a:xfrm>
          <a:off x="12954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29989</xdr:rowOff>
    </xdr:from>
    <xdr:ext cx="762000" cy="259045"/>
    <xdr:sp macro="" textlink="">
      <xdr:nvSpPr>
        <xdr:cNvPr id="331" name="テキスト ボックス 330"/>
        <xdr:cNvSpPr txBox="1"/>
      </xdr:nvSpPr>
      <xdr:spPr>
        <a:xfrm>
          <a:off x="12623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・類似団体平均を下回る水準で推移してきたが、近年大型事業が集中し、平成２８年度より類似団体平均を上回っている。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令和４年度が公債費のピーク見込みであるため、今後数年は高止まりが懸念される。事業の抑制や基金の取り崩しを実施しながら公債費の抑制に努める。公債費の抑制にあっては、町債の発行額を公債費元金以下に抑える等の独自基準を設け公債費の抑制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1270</xdr:rowOff>
    </xdr:to>
    <xdr:cxnSp macro="">
      <xdr:nvCxnSpPr>
        <xdr:cNvPr id="358" name="直線コネクタ 357"/>
        <xdr:cNvCxnSpPr/>
      </xdr:nvCxnSpPr>
      <xdr:spPr>
        <a:xfrm flipV="1">
          <a:off x="4826000" y="125095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144797</xdr:rowOff>
    </xdr:from>
    <xdr:ext cx="762000" cy="259045"/>
    <xdr:sp macro="" textlink="">
      <xdr:nvSpPr>
        <xdr:cNvPr id="359" name="公債費最小値テキスト"/>
        <xdr:cNvSpPr txBox="1"/>
      </xdr:nvSpPr>
      <xdr:spPr>
        <a:xfrm>
          <a:off x="4914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1270</xdr:rowOff>
    </xdr:from>
    <xdr:to>
      <xdr:col>24</xdr:col>
      <xdr:colOff>114300</xdr:colOff>
      <xdr:row>81</xdr:row>
      <xdr:rowOff>1270</xdr:rowOff>
    </xdr:to>
    <xdr:cxnSp macro="">
      <xdr:nvCxnSpPr>
        <xdr:cNvPr id="360" name="直線コネクタ 359"/>
        <xdr:cNvCxnSpPr/>
      </xdr:nvCxnSpPr>
      <xdr:spPr>
        <a:xfrm>
          <a:off x="4737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1"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2" name="直線コネクタ 361"/>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127000</xdr:rowOff>
    </xdr:from>
    <xdr:to>
      <xdr:col>24</xdr:col>
      <xdr:colOff>25400</xdr:colOff>
      <xdr:row>78</xdr:row>
      <xdr:rowOff>54611</xdr:rowOff>
    </xdr:to>
    <xdr:cxnSp macro="">
      <xdr:nvCxnSpPr>
        <xdr:cNvPr id="363" name="直線コネクタ 362"/>
        <xdr:cNvCxnSpPr/>
      </xdr:nvCxnSpPr>
      <xdr:spPr>
        <a:xfrm>
          <a:off x="3987800" y="13328650"/>
          <a:ext cx="8382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8907</xdr:rowOff>
    </xdr:from>
    <xdr:ext cx="762000" cy="259045"/>
    <xdr:sp macro="" textlink="">
      <xdr:nvSpPr>
        <xdr:cNvPr id="364" name="公債費平均値テキスト"/>
        <xdr:cNvSpPr txBox="1"/>
      </xdr:nvSpPr>
      <xdr:spPr>
        <a:xfrm>
          <a:off x="4914900" y="1303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163830</xdr:rowOff>
    </xdr:from>
    <xdr:to>
      <xdr:col>24</xdr:col>
      <xdr:colOff>76200</xdr:colOff>
      <xdr:row>77</xdr:row>
      <xdr:rowOff>93980</xdr:rowOff>
    </xdr:to>
    <xdr:sp macro="" textlink="">
      <xdr:nvSpPr>
        <xdr:cNvPr id="365" name="フローチャート: 判断 364"/>
        <xdr:cNvSpPr/>
      </xdr:nvSpPr>
      <xdr:spPr>
        <a:xfrm>
          <a:off x="47752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127000</xdr:rowOff>
    </xdr:from>
    <xdr:to>
      <xdr:col>19</xdr:col>
      <xdr:colOff>187325</xdr:colOff>
      <xdr:row>77</xdr:row>
      <xdr:rowOff>157480</xdr:rowOff>
    </xdr:to>
    <xdr:cxnSp macro="">
      <xdr:nvCxnSpPr>
        <xdr:cNvPr id="366" name="直線コネクタ 365"/>
        <xdr:cNvCxnSpPr/>
      </xdr:nvCxnSpPr>
      <xdr:spPr>
        <a:xfrm flipV="1">
          <a:off x="3098800" y="133286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7" name="フローチャート: 判断 366"/>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8" name="テキスト ボックス 367"/>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157480</xdr:rowOff>
    </xdr:from>
    <xdr:to>
      <xdr:col>15</xdr:col>
      <xdr:colOff>98425</xdr:colOff>
      <xdr:row>78</xdr:row>
      <xdr:rowOff>8889</xdr:rowOff>
    </xdr:to>
    <xdr:cxnSp macro="">
      <xdr:nvCxnSpPr>
        <xdr:cNvPr id="369" name="直線コネクタ 368"/>
        <xdr:cNvCxnSpPr/>
      </xdr:nvCxnSpPr>
      <xdr:spPr>
        <a:xfrm flipV="1">
          <a:off x="2209800" y="133591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140970</xdr:rowOff>
    </xdr:from>
    <xdr:to>
      <xdr:col>15</xdr:col>
      <xdr:colOff>149225</xdr:colOff>
      <xdr:row>77</xdr:row>
      <xdr:rowOff>71120</xdr:rowOff>
    </xdr:to>
    <xdr:sp macro="" textlink="">
      <xdr:nvSpPr>
        <xdr:cNvPr id="370" name="フローチャート: 判断 369"/>
        <xdr:cNvSpPr/>
      </xdr:nvSpPr>
      <xdr:spPr>
        <a:xfrm>
          <a:off x="3048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81297</xdr:rowOff>
    </xdr:from>
    <xdr:ext cx="762000" cy="259045"/>
    <xdr:sp macro="" textlink="">
      <xdr:nvSpPr>
        <xdr:cNvPr id="371" name="テキスト ボックス 370"/>
        <xdr:cNvSpPr txBox="1"/>
      </xdr:nvSpPr>
      <xdr:spPr>
        <a:xfrm>
          <a:off x="2717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104139</xdr:rowOff>
    </xdr:from>
    <xdr:to>
      <xdr:col>11</xdr:col>
      <xdr:colOff>9525</xdr:colOff>
      <xdr:row>78</xdr:row>
      <xdr:rowOff>8889</xdr:rowOff>
    </xdr:to>
    <xdr:cxnSp macro="">
      <xdr:nvCxnSpPr>
        <xdr:cNvPr id="372" name="直線コネクタ 371"/>
        <xdr:cNvCxnSpPr/>
      </xdr:nvCxnSpPr>
      <xdr:spPr>
        <a:xfrm>
          <a:off x="1320800" y="1330578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140970</xdr:rowOff>
    </xdr:from>
    <xdr:to>
      <xdr:col>11</xdr:col>
      <xdr:colOff>60325</xdr:colOff>
      <xdr:row>77</xdr:row>
      <xdr:rowOff>71120</xdr:rowOff>
    </xdr:to>
    <xdr:sp macro="" textlink="">
      <xdr:nvSpPr>
        <xdr:cNvPr id="373" name="フローチャート: 判断 372"/>
        <xdr:cNvSpPr/>
      </xdr:nvSpPr>
      <xdr:spPr>
        <a:xfrm>
          <a:off x="2159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81297</xdr:rowOff>
    </xdr:from>
    <xdr:ext cx="762000" cy="259045"/>
    <xdr:sp macro="" textlink="">
      <xdr:nvSpPr>
        <xdr:cNvPr id="374" name="テキスト ボックス 373"/>
        <xdr:cNvSpPr txBox="1"/>
      </xdr:nvSpPr>
      <xdr:spPr>
        <a:xfrm>
          <a:off x="1828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macro="" textlink="">
      <xdr:nvSpPr>
        <xdr:cNvPr id="375" name="フローチャート: 判断 374"/>
        <xdr:cNvSpPr/>
      </xdr:nvSpPr>
      <xdr:spPr>
        <a:xfrm>
          <a:off x="1270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92727</xdr:rowOff>
    </xdr:from>
    <xdr:ext cx="762000" cy="259045"/>
    <xdr:sp macro="" textlink="">
      <xdr:nvSpPr>
        <xdr:cNvPr id="376" name="テキスト ボックス 375"/>
        <xdr:cNvSpPr txBox="1"/>
      </xdr:nvSpPr>
      <xdr:spPr>
        <a:xfrm>
          <a:off x="939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3811</xdr:rowOff>
    </xdr:from>
    <xdr:to>
      <xdr:col>24</xdr:col>
      <xdr:colOff>76200</xdr:colOff>
      <xdr:row>78</xdr:row>
      <xdr:rowOff>105411</xdr:rowOff>
    </xdr:to>
    <xdr:sp macro="" textlink="">
      <xdr:nvSpPr>
        <xdr:cNvPr id="382" name="楕円 381"/>
        <xdr:cNvSpPr/>
      </xdr:nvSpPr>
      <xdr:spPr>
        <a:xfrm>
          <a:off x="47752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147338</xdr:rowOff>
    </xdr:from>
    <xdr:ext cx="762000" cy="259045"/>
    <xdr:sp macro="" textlink="">
      <xdr:nvSpPr>
        <xdr:cNvPr id="383" name="公債費該当値テキスト"/>
        <xdr:cNvSpPr txBox="1"/>
      </xdr:nvSpPr>
      <xdr:spPr>
        <a:xfrm>
          <a:off x="4914900" y="13348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76200</xdr:rowOff>
    </xdr:from>
    <xdr:to>
      <xdr:col>20</xdr:col>
      <xdr:colOff>38100</xdr:colOff>
      <xdr:row>78</xdr:row>
      <xdr:rowOff>6350</xdr:rowOff>
    </xdr:to>
    <xdr:sp macro="" textlink="">
      <xdr:nvSpPr>
        <xdr:cNvPr id="384" name="楕円 383"/>
        <xdr:cNvSpPr/>
      </xdr:nvSpPr>
      <xdr:spPr>
        <a:xfrm>
          <a:off x="3937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162577</xdr:rowOff>
    </xdr:from>
    <xdr:ext cx="736600" cy="259045"/>
    <xdr:sp macro="" textlink="">
      <xdr:nvSpPr>
        <xdr:cNvPr id="385" name="テキスト ボックス 384"/>
        <xdr:cNvSpPr txBox="1"/>
      </xdr:nvSpPr>
      <xdr:spPr>
        <a:xfrm>
          <a:off x="3606800" y="1336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106680</xdr:rowOff>
    </xdr:from>
    <xdr:to>
      <xdr:col>15</xdr:col>
      <xdr:colOff>149225</xdr:colOff>
      <xdr:row>78</xdr:row>
      <xdr:rowOff>36830</xdr:rowOff>
    </xdr:to>
    <xdr:sp macro="" textlink="">
      <xdr:nvSpPr>
        <xdr:cNvPr id="386" name="楕円 385"/>
        <xdr:cNvSpPr/>
      </xdr:nvSpPr>
      <xdr:spPr>
        <a:xfrm>
          <a:off x="30480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21607</xdr:rowOff>
    </xdr:from>
    <xdr:ext cx="762000" cy="259045"/>
    <xdr:sp macro="" textlink="">
      <xdr:nvSpPr>
        <xdr:cNvPr id="387" name="テキスト ボックス 386"/>
        <xdr:cNvSpPr txBox="1"/>
      </xdr:nvSpPr>
      <xdr:spPr>
        <a:xfrm>
          <a:off x="2717800" y="1339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129539</xdr:rowOff>
    </xdr:from>
    <xdr:to>
      <xdr:col>11</xdr:col>
      <xdr:colOff>60325</xdr:colOff>
      <xdr:row>78</xdr:row>
      <xdr:rowOff>59689</xdr:rowOff>
    </xdr:to>
    <xdr:sp macro="" textlink="">
      <xdr:nvSpPr>
        <xdr:cNvPr id="388" name="楕円 387"/>
        <xdr:cNvSpPr/>
      </xdr:nvSpPr>
      <xdr:spPr>
        <a:xfrm>
          <a:off x="2159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44466</xdr:rowOff>
    </xdr:from>
    <xdr:ext cx="762000" cy="259045"/>
    <xdr:sp macro="" textlink="">
      <xdr:nvSpPr>
        <xdr:cNvPr id="389" name="テキスト ボックス 388"/>
        <xdr:cNvSpPr txBox="1"/>
      </xdr:nvSpPr>
      <xdr:spPr>
        <a:xfrm>
          <a:off x="18288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53339</xdr:rowOff>
    </xdr:from>
    <xdr:to>
      <xdr:col>6</xdr:col>
      <xdr:colOff>171450</xdr:colOff>
      <xdr:row>77</xdr:row>
      <xdr:rowOff>154939</xdr:rowOff>
    </xdr:to>
    <xdr:sp macro="" textlink="">
      <xdr:nvSpPr>
        <xdr:cNvPr id="390" name="楕円 389"/>
        <xdr:cNvSpPr/>
      </xdr:nvSpPr>
      <xdr:spPr>
        <a:xfrm>
          <a:off x="1270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139716</xdr:rowOff>
    </xdr:from>
    <xdr:ext cx="762000" cy="259045"/>
    <xdr:sp macro="" textlink="">
      <xdr:nvSpPr>
        <xdr:cNvPr id="391" name="テキスト ボックス 390"/>
        <xdr:cNvSpPr txBox="1"/>
      </xdr:nvSpPr>
      <xdr:spPr>
        <a:xfrm>
          <a:off x="939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・人件費・物件費・補助費等、その他が高いことが挙げられる。</a:t>
          </a:r>
        </a:p>
        <a:p>
          <a:r>
            <a:rPr kumimoji="1" lang="ja-JP" altLang="en-US" sz="1300">
              <a:latin typeface="ＭＳ Ｐゴシック" panose="020B0600070205080204" pitchFamily="50" charset="-128"/>
              <a:ea typeface="ＭＳ Ｐゴシック" panose="020B0600070205080204" pitchFamily="50" charset="-128"/>
            </a:rPr>
            <a:t>特に、平成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年度から病院事業への補助額が大幅増となったことを受け、団体平均に比較し、高い状況になっている。病院事業の経営戦略の見直しを進め、補助額の減となるよう努めたい。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66040</xdr:rowOff>
    </xdr:from>
    <xdr:to>
      <xdr:col>82</xdr:col>
      <xdr:colOff>107950</xdr:colOff>
      <xdr:row>80</xdr:row>
      <xdr:rowOff>146050</xdr:rowOff>
    </xdr:to>
    <xdr:cxnSp macro="">
      <xdr:nvCxnSpPr>
        <xdr:cNvPr id="419" name="直線コネクタ 418"/>
        <xdr:cNvCxnSpPr/>
      </xdr:nvCxnSpPr>
      <xdr:spPr>
        <a:xfrm flipV="1">
          <a:off x="16510000" y="12753340"/>
          <a:ext cx="0" cy="1108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118127</xdr:rowOff>
    </xdr:from>
    <xdr:ext cx="762000" cy="259045"/>
    <xdr:sp macro="" textlink="">
      <xdr:nvSpPr>
        <xdr:cNvPr id="420" name="公債費以外最小値テキスト"/>
        <xdr:cNvSpPr txBox="1"/>
      </xdr:nvSpPr>
      <xdr:spPr>
        <a:xfrm>
          <a:off x="16598900" y="13834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146050</xdr:rowOff>
    </xdr:from>
    <xdr:to>
      <xdr:col>82</xdr:col>
      <xdr:colOff>196850</xdr:colOff>
      <xdr:row>80</xdr:row>
      <xdr:rowOff>146050</xdr:rowOff>
    </xdr:to>
    <xdr:cxnSp macro="">
      <xdr:nvCxnSpPr>
        <xdr:cNvPr id="421" name="直線コネクタ 420"/>
        <xdr:cNvCxnSpPr/>
      </xdr:nvCxnSpPr>
      <xdr:spPr>
        <a:xfrm>
          <a:off x="16421100" y="1386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152417</xdr:rowOff>
    </xdr:from>
    <xdr:ext cx="762000" cy="259045"/>
    <xdr:sp macro="" textlink="">
      <xdr:nvSpPr>
        <xdr:cNvPr id="422" name="公債費以外最大値テキスト"/>
        <xdr:cNvSpPr txBox="1"/>
      </xdr:nvSpPr>
      <xdr:spPr>
        <a:xfrm>
          <a:off x="16598900" y="1249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66040</xdr:rowOff>
    </xdr:from>
    <xdr:to>
      <xdr:col>82</xdr:col>
      <xdr:colOff>196850</xdr:colOff>
      <xdr:row>74</xdr:row>
      <xdr:rowOff>66040</xdr:rowOff>
    </xdr:to>
    <xdr:cxnSp macro="">
      <xdr:nvCxnSpPr>
        <xdr:cNvPr id="423" name="直線コネクタ 422"/>
        <xdr:cNvCxnSpPr/>
      </xdr:nvCxnSpPr>
      <xdr:spPr>
        <a:xfrm>
          <a:off x="16421100" y="12753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58420</xdr:rowOff>
    </xdr:from>
    <xdr:to>
      <xdr:col>82</xdr:col>
      <xdr:colOff>107950</xdr:colOff>
      <xdr:row>78</xdr:row>
      <xdr:rowOff>92711</xdr:rowOff>
    </xdr:to>
    <xdr:cxnSp macro="">
      <xdr:nvCxnSpPr>
        <xdr:cNvPr id="424" name="直線コネクタ 423"/>
        <xdr:cNvCxnSpPr/>
      </xdr:nvCxnSpPr>
      <xdr:spPr>
        <a:xfrm>
          <a:off x="15671800" y="13260070"/>
          <a:ext cx="8382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107966</xdr:rowOff>
    </xdr:from>
    <xdr:ext cx="762000" cy="259045"/>
    <xdr:sp macro="" textlink="">
      <xdr:nvSpPr>
        <xdr:cNvPr id="425" name="公債費以外平均値テキスト"/>
        <xdr:cNvSpPr txBox="1"/>
      </xdr:nvSpPr>
      <xdr:spPr>
        <a:xfrm>
          <a:off x="16598900" y="129667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91439</xdr:rowOff>
    </xdr:from>
    <xdr:to>
      <xdr:col>82</xdr:col>
      <xdr:colOff>158750</xdr:colOff>
      <xdr:row>77</xdr:row>
      <xdr:rowOff>21589</xdr:rowOff>
    </xdr:to>
    <xdr:sp macro="" textlink="">
      <xdr:nvSpPr>
        <xdr:cNvPr id="426" name="フローチャート: 判断 425"/>
        <xdr:cNvSpPr/>
      </xdr:nvSpPr>
      <xdr:spPr>
        <a:xfrm>
          <a:off x="164592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58420</xdr:rowOff>
    </xdr:from>
    <xdr:to>
      <xdr:col>78</xdr:col>
      <xdr:colOff>69850</xdr:colOff>
      <xdr:row>78</xdr:row>
      <xdr:rowOff>35561</xdr:rowOff>
    </xdr:to>
    <xdr:cxnSp macro="">
      <xdr:nvCxnSpPr>
        <xdr:cNvPr id="427" name="直線コネクタ 426"/>
        <xdr:cNvCxnSpPr/>
      </xdr:nvCxnSpPr>
      <xdr:spPr>
        <a:xfrm flipV="1">
          <a:off x="14782800" y="13260070"/>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15239</xdr:rowOff>
    </xdr:from>
    <xdr:to>
      <xdr:col>78</xdr:col>
      <xdr:colOff>120650</xdr:colOff>
      <xdr:row>76</xdr:row>
      <xdr:rowOff>116839</xdr:rowOff>
    </xdr:to>
    <xdr:sp macro="" textlink="">
      <xdr:nvSpPr>
        <xdr:cNvPr id="428" name="フローチャート: 判断 427"/>
        <xdr:cNvSpPr/>
      </xdr:nvSpPr>
      <xdr:spPr>
        <a:xfrm>
          <a:off x="15621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127017</xdr:rowOff>
    </xdr:from>
    <xdr:ext cx="736600" cy="259045"/>
    <xdr:sp macro="" textlink="">
      <xdr:nvSpPr>
        <xdr:cNvPr id="429" name="テキスト ボックス 428"/>
        <xdr:cNvSpPr txBox="1"/>
      </xdr:nvSpPr>
      <xdr:spPr>
        <a:xfrm>
          <a:off x="15290800" y="1281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35561</xdr:rowOff>
    </xdr:from>
    <xdr:to>
      <xdr:col>73</xdr:col>
      <xdr:colOff>180975</xdr:colOff>
      <xdr:row>78</xdr:row>
      <xdr:rowOff>127000</xdr:rowOff>
    </xdr:to>
    <xdr:cxnSp macro="">
      <xdr:nvCxnSpPr>
        <xdr:cNvPr id="430" name="直線コネクタ 429"/>
        <xdr:cNvCxnSpPr/>
      </xdr:nvCxnSpPr>
      <xdr:spPr>
        <a:xfrm flipV="1">
          <a:off x="13893800" y="13408661"/>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133350</xdr:rowOff>
    </xdr:from>
    <xdr:to>
      <xdr:col>74</xdr:col>
      <xdr:colOff>31750</xdr:colOff>
      <xdr:row>77</xdr:row>
      <xdr:rowOff>63500</xdr:rowOff>
    </xdr:to>
    <xdr:sp macro="" textlink="">
      <xdr:nvSpPr>
        <xdr:cNvPr id="431" name="フローチャート: 判断 430"/>
        <xdr:cNvSpPr/>
      </xdr:nvSpPr>
      <xdr:spPr>
        <a:xfrm>
          <a:off x="14732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73677</xdr:rowOff>
    </xdr:from>
    <xdr:ext cx="762000" cy="259045"/>
    <xdr:sp macro="" textlink="">
      <xdr:nvSpPr>
        <xdr:cNvPr id="432" name="テキスト ボックス 431"/>
        <xdr:cNvSpPr txBox="1"/>
      </xdr:nvSpPr>
      <xdr:spPr>
        <a:xfrm>
          <a:off x="14401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54611</xdr:rowOff>
    </xdr:from>
    <xdr:to>
      <xdr:col>69</xdr:col>
      <xdr:colOff>92075</xdr:colOff>
      <xdr:row>78</xdr:row>
      <xdr:rowOff>127000</xdr:rowOff>
    </xdr:to>
    <xdr:cxnSp macro="">
      <xdr:nvCxnSpPr>
        <xdr:cNvPr id="433" name="直線コネクタ 432"/>
        <xdr:cNvCxnSpPr/>
      </xdr:nvCxnSpPr>
      <xdr:spPr>
        <a:xfrm>
          <a:off x="13004800" y="1342771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167639</xdr:rowOff>
    </xdr:from>
    <xdr:to>
      <xdr:col>69</xdr:col>
      <xdr:colOff>142875</xdr:colOff>
      <xdr:row>77</xdr:row>
      <xdr:rowOff>97789</xdr:rowOff>
    </xdr:to>
    <xdr:sp macro="" textlink="">
      <xdr:nvSpPr>
        <xdr:cNvPr id="434" name="フローチャート: 判断 433"/>
        <xdr:cNvSpPr/>
      </xdr:nvSpPr>
      <xdr:spPr>
        <a:xfrm>
          <a:off x="13843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107966</xdr:rowOff>
    </xdr:from>
    <xdr:ext cx="762000" cy="259045"/>
    <xdr:sp macro="" textlink="">
      <xdr:nvSpPr>
        <xdr:cNvPr id="435" name="テキスト ボックス 434"/>
        <xdr:cNvSpPr txBox="1"/>
      </xdr:nvSpPr>
      <xdr:spPr>
        <a:xfrm>
          <a:off x="13512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148589</xdr:rowOff>
    </xdr:from>
    <xdr:to>
      <xdr:col>65</xdr:col>
      <xdr:colOff>53975</xdr:colOff>
      <xdr:row>77</xdr:row>
      <xdr:rowOff>78739</xdr:rowOff>
    </xdr:to>
    <xdr:sp macro="" textlink="">
      <xdr:nvSpPr>
        <xdr:cNvPr id="436" name="フローチャート: 判断 435"/>
        <xdr:cNvSpPr/>
      </xdr:nvSpPr>
      <xdr:spPr>
        <a:xfrm>
          <a:off x="12954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88916</xdr:rowOff>
    </xdr:from>
    <xdr:ext cx="762000" cy="259045"/>
    <xdr:sp macro="" textlink="">
      <xdr:nvSpPr>
        <xdr:cNvPr id="437" name="テキスト ボックス 436"/>
        <xdr:cNvSpPr txBox="1"/>
      </xdr:nvSpPr>
      <xdr:spPr>
        <a:xfrm>
          <a:off x="126238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41911</xdr:rowOff>
    </xdr:from>
    <xdr:to>
      <xdr:col>82</xdr:col>
      <xdr:colOff>158750</xdr:colOff>
      <xdr:row>78</xdr:row>
      <xdr:rowOff>143511</xdr:rowOff>
    </xdr:to>
    <xdr:sp macro="" textlink="">
      <xdr:nvSpPr>
        <xdr:cNvPr id="443" name="楕円 442"/>
        <xdr:cNvSpPr/>
      </xdr:nvSpPr>
      <xdr:spPr>
        <a:xfrm>
          <a:off x="164592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13988</xdr:rowOff>
    </xdr:from>
    <xdr:ext cx="762000" cy="259045"/>
    <xdr:sp macro="" textlink="">
      <xdr:nvSpPr>
        <xdr:cNvPr id="444" name="公債費以外該当値テキスト"/>
        <xdr:cNvSpPr txBox="1"/>
      </xdr:nvSpPr>
      <xdr:spPr>
        <a:xfrm>
          <a:off x="16598900" y="1338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7620</xdr:rowOff>
    </xdr:from>
    <xdr:to>
      <xdr:col>78</xdr:col>
      <xdr:colOff>120650</xdr:colOff>
      <xdr:row>77</xdr:row>
      <xdr:rowOff>109220</xdr:rowOff>
    </xdr:to>
    <xdr:sp macro="" textlink="">
      <xdr:nvSpPr>
        <xdr:cNvPr id="445" name="楕円 444"/>
        <xdr:cNvSpPr/>
      </xdr:nvSpPr>
      <xdr:spPr>
        <a:xfrm>
          <a:off x="15621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93997</xdr:rowOff>
    </xdr:from>
    <xdr:ext cx="736600" cy="259045"/>
    <xdr:sp macro="" textlink="">
      <xdr:nvSpPr>
        <xdr:cNvPr id="446" name="テキスト ボックス 445"/>
        <xdr:cNvSpPr txBox="1"/>
      </xdr:nvSpPr>
      <xdr:spPr>
        <a:xfrm>
          <a:off x="15290800" y="13295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156211</xdr:rowOff>
    </xdr:from>
    <xdr:to>
      <xdr:col>74</xdr:col>
      <xdr:colOff>31750</xdr:colOff>
      <xdr:row>78</xdr:row>
      <xdr:rowOff>86361</xdr:rowOff>
    </xdr:to>
    <xdr:sp macro="" textlink="">
      <xdr:nvSpPr>
        <xdr:cNvPr id="447" name="楕円 446"/>
        <xdr:cNvSpPr/>
      </xdr:nvSpPr>
      <xdr:spPr>
        <a:xfrm>
          <a:off x="14732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71138</xdr:rowOff>
    </xdr:from>
    <xdr:ext cx="762000" cy="259045"/>
    <xdr:sp macro="" textlink="">
      <xdr:nvSpPr>
        <xdr:cNvPr id="448" name="テキスト ボックス 447"/>
        <xdr:cNvSpPr txBox="1"/>
      </xdr:nvSpPr>
      <xdr:spPr>
        <a:xfrm>
          <a:off x="14401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76200</xdr:rowOff>
    </xdr:from>
    <xdr:to>
      <xdr:col>69</xdr:col>
      <xdr:colOff>142875</xdr:colOff>
      <xdr:row>79</xdr:row>
      <xdr:rowOff>6350</xdr:rowOff>
    </xdr:to>
    <xdr:sp macro="" textlink="">
      <xdr:nvSpPr>
        <xdr:cNvPr id="449" name="楕円 448"/>
        <xdr:cNvSpPr/>
      </xdr:nvSpPr>
      <xdr:spPr>
        <a:xfrm>
          <a:off x="13843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162577</xdr:rowOff>
    </xdr:from>
    <xdr:ext cx="762000" cy="259045"/>
    <xdr:sp macro="" textlink="">
      <xdr:nvSpPr>
        <xdr:cNvPr id="450" name="テキスト ボックス 449"/>
        <xdr:cNvSpPr txBox="1"/>
      </xdr:nvSpPr>
      <xdr:spPr>
        <a:xfrm>
          <a:off x="13512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3811</xdr:rowOff>
    </xdr:from>
    <xdr:to>
      <xdr:col>65</xdr:col>
      <xdr:colOff>53975</xdr:colOff>
      <xdr:row>78</xdr:row>
      <xdr:rowOff>105411</xdr:rowOff>
    </xdr:to>
    <xdr:sp macro="" textlink="">
      <xdr:nvSpPr>
        <xdr:cNvPr id="451" name="楕円 450"/>
        <xdr:cNvSpPr/>
      </xdr:nvSpPr>
      <xdr:spPr>
        <a:xfrm>
          <a:off x="12954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90188</xdr:rowOff>
    </xdr:from>
    <xdr:ext cx="762000" cy="259045"/>
    <xdr:sp macro="" textlink="">
      <xdr:nvSpPr>
        <xdr:cNvPr id="452" name="テキスト ボックス 451"/>
        <xdr:cNvSpPr txBox="1"/>
      </xdr:nvSpPr>
      <xdr:spPr>
        <a:xfrm>
          <a:off x="12623800" y="1346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119779</xdr:rowOff>
    </xdr:from>
    <xdr:to>
      <xdr:col>29</xdr:col>
      <xdr:colOff>127000</xdr:colOff>
      <xdr:row>19</xdr:row>
      <xdr:rowOff>168718</xdr:rowOff>
    </xdr:to>
    <xdr:cxnSp macro="">
      <xdr:nvCxnSpPr>
        <xdr:cNvPr id="43" name="直線コネクタ 42"/>
        <xdr:cNvCxnSpPr/>
      </xdr:nvCxnSpPr>
      <xdr:spPr bwMode="auto">
        <a:xfrm flipV="1">
          <a:off x="5651500" y="2396254"/>
          <a:ext cx="0" cy="10776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140795</xdr:rowOff>
    </xdr:from>
    <xdr:ext cx="762000" cy="259045"/>
    <xdr:sp macro="" textlink="">
      <xdr:nvSpPr>
        <xdr:cNvPr id="44" name="人口1人当たり決算額の推移最小値テキスト130"/>
        <xdr:cNvSpPr txBox="1"/>
      </xdr:nvSpPr>
      <xdr:spPr>
        <a:xfrm>
          <a:off x="5740400" y="3445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168718</xdr:rowOff>
    </xdr:from>
    <xdr:to>
      <xdr:col>30</xdr:col>
      <xdr:colOff>25400</xdr:colOff>
      <xdr:row>19</xdr:row>
      <xdr:rowOff>168718</xdr:rowOff>
    </xdr:to>
    <xdr:cxnSp macro="">
      <xdr:nvCxnSpPr>
        <xdr:cNvPr id="45" name="直線コネクタ 44"/>
        <xdr:cNvCxnSpPr/>
      </xdr:nvCxnSpPr>
      <xdr:spPr bwMode="auto">
        <a:xfrm>
          <a:off x="5562600" y="34738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12</xdr:row>
      <xdr:rowOff>34706</xdr:rowOff>
    </xdr:from>
    <xdr:ext cx="762000" cy="259045"/>
    <xdr:sp macro="" textlink="">
      <xdr:nvSpPr>
        <xdr:cNvPr id="46" name="人口1人当たり決算額の推移最大値テキスト130"/>
        <xdr:cNvSpPr txBox="1"/>
      </xdr:nvSpPr>
      <xdr:spPr>
        <a:xfrm>
          <a:off x="5740400" y="2139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119779</xdr:rowOff>
    </xdr:from>
    <xdr:to>
      <xdr:col>30</xdr:col>
      <xdr:colOff>25400</xdr:colOff>
      <xdr:row>13</xdr:row>
      <xdr:rowOff>119779</xdr:rowOff>
    </xdr:to>
    <xdr:cxnSp macro="">
      <xdr:nvCxnSpPr>
        <xdr:cNvPr id="47" name="直線コネクタ 46"/>
        <xdr:cNvCxnSpPr/>
      </xdr:nvCxnSpPr>
      <xdr:spPr bwMode="auto">
        <a:xfrm>
          <a:off x="5562600" y="23962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42147</xdr:rowOff>
    </xdr:from>
    <xdr:to>
      <xdr:col>29</xdr:col>
      <xdr:colOff>127000</xdr:colOff>
      <xdr:row>18</xdr:row>
      <xdr:rowOff>45571</xdr:rowOff>
    </xdr:to>
    <xdr:cxnSp macro="">
      <xdr:nvCxnSpPr>
        <xdr:cNvPr id="48" name="直線コネクタ 47"/>
        <xdr:cNvCxnSpPr/>
      </xdr:nvCxnSpPr>
      <xdr:spPr bwMode="auto">
        <a:xfrm>
          <a:off x="5003800" y="3175872"/>
          <a:ext cx="647700" cy="3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47316</xdr:rowOff>
    </xdr:from>
    <xdr:ext cx="762000" cy="259045"/>
    <xdr:sp macro="" textlink="">
      <xdr:nvSpPr>
        <xdr:cNvPr id="49" name="人口1人当たり決算額の推移平均値テキスト130"/>
        <xdr:cNvSpPr txBox="1"/>
      </xdr:nvSpPr>
      <xdr:spPr>
        <a:xfrm>
          <a:off x="5740400" y="28381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30789</xdr:rowOff>
    </xdr:from>
    <xdr:to>
      <xdr:col>29</xdr:col>
      <xdr:colOff>177800</xdr:colOff>
      <xdr:row>17</xdr:row>
      <xdr:rowOff>132389</xdr:rowOff>
    </xdr:to>
    <xdr:sp macro="" textlink="">
      <xdr:nvSpPr>
        <xdr:cNvPr id="50" name="フローチャート: 判断 49"/>
        <xdr:cNvSpPr/>
      </xdr:nvSpPr>
      <xdr:spPr bwMode="auto">
        <a:xfrm>
          <a:off x="56007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42147</xdr:rowOff>
    </xdr:from>
    <xdr:to>
      <xdr:col>26</xdr:col>
      <xdr:colOff>50800</xdr:colOff>
      <xdr:row>18</xdr:row>
      <xdr:rowOff>62611</xdr:rowOff>
    </xdr:to>
    <xdr:cxnSp macro="">
      <xdr:nvCxnSpPr>
        <xdr:cNvPr id="51" name="直線コネクタ 50"/>
        <xdr:cNvCxnSpPr/>
      </xdr:nvCxnSpPr>
      <xdr:spPr bwMode="auto">
        <a:xfrm flipV="1">
          <a:off x="4305300" y="3175872"/>
          <a:ext cx="698500" cy="20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55355</xdr:rowOff>
    </xdr:from>
    <xdr:to>
      <xdr:col>26</xdr:col>
      <xdr:colOff>101600</xdr:colOff>
      <xdr:row>17</xdr:row>
      <xdr:rowOff>156955</xdr:rowOff>
    </xdr:to>
    <xdr:sp macro="" textlink="">
      <xdr:nvSpPr>
        <xdr:cNvPr id="52" name="フローチャート: 判断 51"/>
        <xdr:cNvSpPr/>
      </xdr:nvSpPr>
      <xdr:spPr bwMode="auto">
        <a:xfrm>
          <a:off x="4953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167132</xdr:rowOff>
    </xdr:from>
    <xdr:ext cx="736600" cy="259045"/>
    <xdr:sp macro="" textlink="">
      <xdr:nvSpPr>
        <xdr:cNvPr id="53" name="テキスト ボックス 52"/>
        <xdr:cNvSpPr txBox="1"/>
      </xdr:nvSpPr>
      <xdr:spPr>
        <a:xfrm>
          <a:off x="4622800" y="2786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62611</xdr:rowOff>
    </xdr:from>
    <xdr:to>
      <xdr:col>22</xdr:col>
      <xdr:colOff>114300</xdr:colOff>
      <xdr:row>18</xdr:row>
      <xdr:rowOff>95420</xdr:rowOff>
    </xdr:to>
    <xdr:cxnSp macro="">
      <xdr:nvCxnSpPr>
        <xdr:cNvPr id="54" name="直線コネクタ 53"/>
        <xdr:cNvCxnSpPr/>
      </xdr:nvCxnSpPr>
      <xdr:spPr bwMode="auto">
        <a:xfrm flipV="1">
          <a:off x="3606800" y="3196336"/>
          <a:ext cx="698500" cy="328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81159</xdr:rowOff>
    </xdr:from>
    <xdr:to>
      <xdr:col>22</xdr:col>
      <xdr:colOff>165100</xdr:colOff>
      <xdr:row>18</xdr:row>
      <xdr:rowOff>11309</xdr:rowOff>
    </xdr:to>
    <xdr:sp macro="" textlink="">
      <xdr:nvSpPr>
        <xdr:cNvPr id="55" name="フローチャート: 判断 54"/>
        <xdr:cNvSpPr/>
      </xdr:nvSpPr>
      <xdr:spPr bwMode="auto">
        <a:xfrm>
          <a:off x="4254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21486</xdr:rowOff>
    </xdr:from>
    <xdr:ext cx="762000" cy="259045"/>
    <xdr:sp macro="" textlink="">
      <xdr:nvSpPr>
        <xdr:cNvPr id="56" name="テキスト ボックス 55"/>
        <xdr:cNvSpPr txBox="1"/>
      </xdr:nvSpPr>
      <xdr:spPr>
        <a:xfrm>
          <a:off x="3924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95420</xdr:rowOff>
    </xdr:from>
    <xdr:to>
      <xdr:col>18</xdr:col>
      <xdr:colOff>177800</xdr:colOff>
      <xdr:row>18</xdr:row>
      <xdr:rowOff>115472</xdr:rowOff>
    </xdr:to>
    <xdr:cxnSp macro="">
      <xdr:nvCxnSpPr>
        <xdr:cNvPr id="57" name="直線コネクタ 56"/>
        <xdr:cNvCxnSpPr/>
      </xdr:nvCxnSpPr>
      <xdr:spPr bwMode="auto">
        <a:xfrm flipV="1">
          <a:off x="2908300" y="3229145"/>
          <a:ext cx="698500" cy="200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102570</xdr:rowOff>
    </xdr:from>
    <xdr:to>
      <xdr:col>19</xdr:col>
      <xdr:colOff>38100</xdr:colOff>
      <xdr:row>18</xdr:row>
      <xdr:rowOff>32720</xdr:rowOff>
    </xdr:to>
    <xdr:sp macro="" textlink="">
      <xdr:nvSpPr>
        <xdr:cNvPr id="58" name="フローチャート: 判断 57"/>
        <xdr:cNvSpPr/>
      </xdr:nvSpPr>
      <xdr:spPr bwMode="auto">
        <a:xfrm>
          <a:off x="3556000" y="3064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42897</xdr:rowOff>
    </xdr:from>
    <xdr:ext cx="762000" cy="259045"/>
    <xdr:sp macro="" textlink="">
      <xdr:nvSpPr>
        <xdr:cNvPr id="59" name="テキスト ボックス 58"/>
        <xdr:cNvSpPr txBox="1"/>
      </xdr:nvSpPr>
      <xdr:spPr>
        <a:xfrm>
          <a:off x="3225800" y="283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110502</xdr:rowOff>
    </xdr:from>
    <xdr:to>
      <xdr:col>15</xdr:col>
      <xdr:colOff>101600</xdr:colOff>
      <xdr:row>18</xdr:row>
      <xdr:rowOff>40652</xdr:rowOff>
    </xdr:to>
    <xdr:sp macro="" textlink="">
      <xdr:nvSpPr>
        <xdr:cNvPr id="60" name="フローチャート: 判断 59"/>
        <xdr:cNvSpPr/>
      </xdr:nvSpPr>
      <xdr:spPr bwMode="auto">
        <a:xfrm>
          <a:off x="2857500" y="3072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50829</xdr:rowOff>
    </xdr:from>
    <xdr:ext cx="762000" cy="259045"/>
    <xdr:sp macro="" textlink="">
      <xdr:nvSpPr>
        <xdr:cNvPr id="61" name="テキスト ボックス 60"/>
        <xdr:cNvSpPr txBox="1"/>
      </xdr:nvSpPr>
      <xdr:spPr>
        <a:xfrm>
          <a:off x="2527300" y="284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166221</xdr:rowOff>
    </xdr:from>
    <xdr:to>
      <xdr:col>29</xdr:col>
      <xdr:colOff>177800</xdr:colOff>
      <xdr:row>18</xdr:row>
      <xdr:rowOff>96371</xdr:rowOff>
    </xdr:to>
    <xdr:sp macro="" textlink="">
      <xdr:nvSpPr>
        <xdr:cNvPr id="67" name="楕円 66"/>
        <xdr:cNvSpPr/>
      </xdr:nvSpPr>
      <xdr:spPr bwMode="auto">
        <a:xfrm>
          <a:off x="5600700" y="3128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138298</xdr:rowOff>
    </xdr:from>
    <xdr:ext cx="762000" cy="259045"/>
    <xdr:sp macro="" textlink="">
      <xdr:nvSpPr>
        <xdr:cNvPr id="68" name="人口1人当たり決算額の推移該当値テキスト130"/>
        <xdr:cNvSpPr txBox="1"/>
      </xdr:nvSpPr>
      <xdr:spPr>
        <a:xfrm>
          <a:off x="5740400" y="310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162797</xdr:rowOff>
    </xdr:from>
    <xdr:to>
      <xdr:col>26</xdr:col>
      <xdr:colOff>101600</xdr:colOff>
      <xdr:row>18</xdr:row>
      <xdr:rowOff>92947</xdr:rowOff>
    </xdr:to>
    <xdr:sp macro="" textlink="">
      <xdr:nvSpPr>
        <xdr:cNvPr id="69" name="楕円 68"/>
        <xdr:cNvSpPr/>
      </xdr:nvSpPr>
      <xdr:spPr bwMode="auto">
        <a:xfrm>
          <a:off x="4953000" y="3125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77724</xdr:rowOff>
    </xdr:from>
    <xdr:ext cx="736600" cy="259045"/>
    <xdr:sp macro="" textlink="">
      <xdr:nvSpPr>
        <xdr:cNvPr id="70" name="テキスト ボックス 69"/>
        <xdr:cNvSpPr txBox="1"/>
      </xdr:nvSpPr>
      <xdr:spPr>
        <a:xfrm>
          <a:off x="4622800" y="3211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11811</xdr:rowOff>
    </xdr:from>
    <xdr:to>
      <xdr:col>22</xdr:col>
      <xdr:colOff>165100</xdr:colOff>
      <xdr:row>18</xdr:row>
      <xdr:rowOff>113411</xdr:rowOff>
    </xdr:to>
    <xdr:sp macro="" textlink="">
      <xdr:nvSpPr>
        <xdr:cNvPr id="71" name="楕円 70"/>
        <xdr:cNvSpPr/>
      </xdr:nvSpPr>
      <xdr:spPr bwMode="auto">
        <a:xfrm>
          <a:off x="4254500" y="3145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98188</xdr:rowOff>
    </xdr:from>
    <xdr:ext cx="762000" cy="259045"/>
    <xdr:sp macro="" textlink="">
      <xdr:nvSpPr>
        <xdr:cNvPr id="72" name="テキスト ボックス 71"/>
        <xdr:cNvSpPr txBox="1"/>
      </xdr:nvSpPr>
      <xdr:spPr>
        <a:xfrm>
          <a:off x="3924300" y="323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44620</xdr:rowOff>
    </xdr:from>
    <xdr:to>
      <xdr:col>19</xdr:col>
      <xdr:colOff>38100</xdr:colOff>
      <xdr:row>18</xdr:row>
      <xdr:rowOff>146220</xdr:rowOff>
    </xdr:to>
    <xdr:sp macro="" textlink="">
      <xdr:nvSpPr>
        <xdr:cNvPr id="73" name="楕円 72"/>
        <xdr:cNvSpPr/>
      </xdr:nvSpPr>
      <xdr:spPr bwMode="auto">
        <a:xfrm>
          <a:off x="3556000" y="3178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130997</xdr:rowOff>
    </xdr:from>
    <xdr:ext cx="762000" cy="259045"/>
    <xdr:sp macro="" textlink="">
      <xdr:nvSpPr>
        <xdr:cNvPr id="74" name="テキスト ボックス 73"/>
        <xdr:cNvSpPr txBox="1"/>
      </xdr:nvSpPr>
      <xdr:spPr>
        <a:xfrm>
          <a:off x="3225800" y="3264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64672</xdr:rowOff>
    </xdr:from>
    <xdr:to>
      <xdr:col>15</xdr:col>
      <xdr:colOff>101600</xdr:colOff>
      <xdr:row>18</xdr:row>
      <xdr:rowOff>166272</xdr:rowOff>
    </xdr:to>
    <xdr:sp macro="" textlink="">
      <xdr:nvSpPr>
        <xdr:cNvPr id="75" name="楕円 74"/>
        <xdr:cNvSpPr/>
      </xdr:nvSpPr>
      <xdr:spPr bwMode="auto">
        <a:xfrm>
          <a:off x="2857500" y="3198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151049</xdr:rowOff>
    </xdr:from>
    <xdr:ext cx="762000" cy="259045"/>
    <xdr:sp macro="" textlink="">
      <xdr:nvSpPr>
        <xdr:cNvPr id="76" name="テキスト ボックス 75"/>
        <xdr:cNvSpPr txBox="1"/>
      </xdr:nvSpPr>
      <xdr:spPr>
        <a:xfrm>
          <a:off x="2527300" y="3284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3" name="テキスト ボックス 92"/>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4" name="直線コネクタ 93"/>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5" name="テキスト ボックス 94"/>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6" name="直線コネクタ 95"/>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7" name="テキスト ボックス 96"/>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8" name="直線コネクタ 97"/>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9" name="テキスト ボックス 98"/>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0" name="直線コネクタ 99"/>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1" name="テキスト ボックス 100"/>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2" name="直線コネクタ 101"/>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3" name="テキスト ボックス 102"/>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46598</xdr:rowOff>
    </xdr:from>
    <xdr:to>
      <xdr:col>29</xdr:col>
      <xdr:colOff>127000</xdr:colOff>
      <xdr:row>38</xdr:row>
      <xdr:rowOff>7507</xdr:rowOff>
    </xdr:to>
    <xdr:cxnSp macro="">
      <xdr:nvCxnSpPr>
        <xdr:cNvPr id="107" name="直線コネクタ 106"/>
        <xdr:cNvCxnSpPr/>
      </xdr:nvCxnSpPr>
      <xdr:spPr bwMode="auto">
        <a:xfrm flipV="1">
          <a:off x="5651500" y="5971148"/>
          <a:ext cx="0" cy="15039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322484</xdr:rowOff>
    </xdr:from>
    <xdr:ext cx="762000" cy="259045"/>
    <xdr:sp macro="" textlink="">
      <xdr:nvSpPr>
        <xdr:cNvPr id="108" name="人口1人当たり決算額の推移最小値テキスト445"/>
        <xdr:cNvSpPr txBox="1"/>
      </xdr:nvSpPr>
      <xdr:spPr>
        <a:xfrm>
          <a:off x="5740400" y="744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7507</xdr:rowOff>
    </xdr:from>
    <xdr:to>
      <xdr:col>30</xdr:col>
      <xdr:colOff>25400</xdr:colOff>
      <xdr:row>38</xdr:row>
      <xdr:rowOff>7507</xdr:rowOff>
    </xdr:to>
    <xdr:cxnSp macro="">
      <xdr:nvCxnSpPr>
        <xdr:cNvPr id="109" name="直線コネクタ 108"/>
        <xdr:cNvCxnSpPr/>
      </xdr:nvCxnSpPr>
      <xdr:spPr bwMode="auto">
        <a:xfrm>
          <a:off x="5562600" y="74751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304425</xdr:rowOff>
    </xdr:from>
    <xdr:ext cx="762000" cy="259045"/>
    <xdr:sp macro="" textlink="">
      <xdr:nvSpPr>
        <xdr:cNvPr id="110" name="人口1人当たり決算額の推移最大値テキスト445"/>
        <xdr:cNvSpPr txBox="1"/>
      </xdr:nvSpPr>
      <xdr:spPr>
        <a:xfrm>
          <a:off x="5740400" y="571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46598</xdr:rowOff>
    </xdr:from>
    <xdr:to>
      <xdr:col>30</xdr:col>
      <xdr:colOff>25400</xdr:colOff>
      <xdr:row>33</xdr:row>
      <xdr:rowOff>46598</xdr:rowOff>
    </xdr:to>
    <xdr:cxnSp macro="">
      <xdr:nvCxnSpPr>
        <xdr:cNvPr id="111" name="直線コネクタ 110"/>
        <xdr:cNvCxnSpPr/>
      </xdr:nvCxnSpPr>
      <xdr:spPr bwMode="auto">
        <a:xfrm>
          <a:off x="5562600" y="59711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224563</xdr:rowOff>
    </xdr:from>
    <xdr:to>
      <xdr:col>29</xdr:col>
      <xdr:colOff>127000</xdr:colOff>
      <xdr:row>36</xdr:row>
      <xdr:rowOff>149975</xdr:rowOff>
    </xdr:to>
    <xdr:cxnSp macro="">
      <xdr:nvCxnSpPr>
        <xdr:cNvPr id="112" name="直線コネクタ 111"/>
        <xdr:cNvCxnSpPr/>
      </xdr:nvCxnSpPr>
      <xdr:spPr bwMode="auto">
        <a:xfrm flipV="1">
          <a:off x="5003800" y="6834913"/>
          <a:ext cx="647700" cy="2683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340235</xdr:rowOff>
    </xdr:from>
    <xdr:ext cx="762000" cy="259045"/>
    <xdr:sp macro="" textlink="">
      <xdr:nvSpPr>
        <xdr:cNvPr id="113" name="人口1人当たり決算額の推移平均値テキスト445"/>
        <xdr:cNvSpPr txBox="1"/>
      </xdr:nvSpPr>
      <xdr:spPr>
        <a:xfrm>
          <a:off x="5740400" y="66076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152258</xdr:rowOff>
    </xdr:from>
    <xdr:to>
      <xdr:col>29</xdr:col>
      <xdr:colOff>177800</xdr:colOff>
      <xdr:row>35</xdr:row>
      <xdr:rowOff>253858</xdr:rowOff>
    </xdr:to>
    <xdr:sp macro="" textlink="">
      <xdr:nvSpPr>
        <xdr:cNvPr id="114" name="フローチャート: 判断 113"/>
        <xdr:cNvSpPr/>
      </xdr:nvSpPr>
      <xdr:spPr bwMode="auto">
        <a:xfrm>
          <a:off x="5600700" y="67626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149975</xdr:rowOff>
    </xdr:from>
    <xdr:to>
      <xdr:col>26</xdr:col>
      <xdr:colOff>50800</xdr:colOff>
      <xdr:row>37</xdr:row>
      <xdr:rowOff>62306</xdr:rowOff>
    </xdr:to>
    <xdr:cxnSp macro="">
      <xdr:nvCxnSpPr>
        <xdr:cNvPr id="115" name="直線コネクタ 114"/>
        <xdr:cNvCxnSpPr/>
      </xdr:nvCxnSpPr>
      <xdr:spPr bwMode="auto">
        <a:xfrm flipV="1">
          <a:off x="4305300" y="7103225"/>
          <a:ext cx="698500" cy="83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213736</xdr:rowOff>
    </xdr:from>
    <xdr:to>
      <xdr:col>26</xdr:col>
      <xdr:colOff>101600</xdr:colOff>
      <xdr:row>35</xdr:row>
      <xdr:rowOff>315336</xdr:rowOff>
    </xdr:to>
    <xdr:sp macro="" textlink="">
      <xdr:nvSpPr>
        <xdr:cNvPr id="116" name="フローチャート: 判断 115"/>
        <xdr:cNvSpPr/>
      </xdr:nvSpPr>
      <xdr:spPr bwMode="auto">
        <a:xfrm>
          <a:off x="4953000" y="68240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325513</xdr:rowOff>
    </xdr:from>
    <xdr:ext cx="736600" cy="259045"/>
    <xdr:sp macro="" textlink="">
      <xdr:nvSpPr>
        <xdr:cNvPr id="117" name="テキスト ボックス 116"/>
        <xdr:cNvSpPr txBox="1"/>
      </xdr:nvSpPr>
      <xdr:spPr>
        <a:xfrm>
          <a:off x="4622800" y="6592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62306</xdr:rowOff>
    </xdr:from>
    <xdr:to>
      <xdr:col>22</xdr:col>
      <xdr:colOff>114300</xdr:colOff>
      <xdr:row>37</xdr:row>
      <xdr:rowOff>91094</xdr:rowOff>
    </xdr:to>
    <xdr:cxnSp macro="">
      <xdr:nvCxnSpPr>
        <xdr:cNvPr id="118" name="直線コネクタ 117"/>
        <xdr:cNvCxnSpPr/>
      </xdr:nvCxnSpPr>
      <xdr:spPr bwMode="auto">
        <a:xfrm flipV="1">
          <a:off x="3606800" y="7187006"/>
          <a:ext cx="698500" cy="28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299510</xdr:rowOff>
    </xdr:from>
    <xdr:to>
      <xdr:col>22</xdr:col>
      <xdr:colOff>165100</xdr:colOff>
      <xdr:row>36</xdr:row>
      <xdr:rowOff>58210</xdr:rowOff>
    </xdr:to>
    <xdr:sp macro="" textlink="">
      <xdr:nvSpPr>
        <xdr:cNvPr id="119" name="フローチャート: 判断 118"/>
        <xdr:cNvSpPr/>
      </xdr:nvSpPr>
      <xdr:spPr bwMode="auto">
        <a:xfrm>
          <a:off x="4254500" y="69098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68387</xdr:rowOff>
    </xdr:from>
    <xdr:ext cx="762000" cy="259045"/>
    <xdr:sp macro="" textlink="">
      <xdr:nvSpPr>
        <xdr:cNvPr id="120" name="テキスト ボックス 119"/>
        <xdr:cNvSpPr txBox="1"/>
      </xdr:nvSpPr>
      <xdr:spPr>
        <a:xfrm>
          <a:off x="3924300" y="66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91094</xdr:rowOff>
    </xdr:from>
    <xdr:to>
      <xdr:col>18</xdr:col>
      <xdr:colOff>177800</xdr:colOff>
      <xdr:row>37</xdr:row>
      <xdr:rowOff>152146</xdr:rowOff>
    </xdr:to>
    <xdr:cxnSp macro="">
      <xdr:nvCxnSpPr>
        <xdr:cNvPr id="121" name="直線コネクタ 120"/>
        <xdr:cNvCxnSpPr/>
      </xdr:nvCxnSpPr>
      <xdr:spPr bwMode="auto">
        <a:xfrm flipV="1">
          <a:off x="2908300" y="7215794"/>
          <a:ext cx="698500" cy="610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331105</xdr:rowOff>
    </xdr:from>
    <xdr:to>
      <xdr:col>19</xdr:col>
      <xdr:colOff>38100</xdr:colOff>
      <xdr:row>36</xdr:row>
      <xdr:rowOff>89805</xdr:rowOff>
    </xdr:to>
    <xdr:sp macro="" textlink="">
      <xdr:nvSpPr>
        <xdr:cNvPr id="122" name="フローチャート: 判断 121"/>
        <xdr:cNvSpPr/>
      </xdr:nvSpPr>
      <xdr:spPr bwMode="auto">
        <a:xfrm>
          <a:off x="3556000" y="69414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99982</xdr:rowOff>
    </xdr:from>
    <xdr:ext cx="762000" cy="259045"/>
    <xdr:sp macro="" textlink="">
      <xdr:nvSpPr>
        <xdr:cNvPr id="123" name="テキスト ボックス 122"/>
        <xdr:cNvSpPr txBox="1"/>
      </xdr:nvSpPr>
      <xdr:spPr>
        <a:xfrm>
          <a:off x="3225800" y="671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324165</xdr:rowOff>
    </xdr:from>
    <xdr:to>
      <xdr:col>15</xdr:col>
      <xdr:colOff>101600</xdr:colOff>
      <xdr:row>36</xdr:row>
      <xdr:rowOff>82865</xdr:rowOff>
    </xdr:to>
    <xdr:sp macro="" textlink="">
      <xdr:nvSpPr>
        <xdr:cNvPr id="124" name="フローチャート: 判断 123"/>
        <xdr:cNvSpPr/>
      </xdr:nvSpPr>
      <xdr:spPr bwMode="auto">
        <a:xfrm>
          <a:off x="2857500" y="69345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93042</xdr:rowOff>
    </xdr:from>
    <xdr:ext cx="762000" cy="259045"/>
    <xdr:sp macro="" textlink="">
      <xdr:nvSpPr>
        <xdr:cNvPr id="125" name="テキスト ボックス 124"/>
        <xdr:cNvSpPr txBox="1"/>
      </xdr:nvSpPr>
      <xdr:spPr>
        <a:xfrm>
          <a:off x="2527300" y="670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173763</xdr:rowOff>
    </xdr:from>
    <xdr:to>
      <xdr:col>29</xdr:col>
      <xdr:colOff>177800</xdr:colOff>
      <xdr:row>35</xdr:row>
      <xdr:rowOff>275363</xdr:rowOff>
    </xdr:to>
    <xdr:sp macro="" textlink="">
      <xdr:nvSpPr>
        <xdr:cNvPr id="131" name="楕円 130"/>
        <xdr:cNvSpPr/>
      </xdr:nvSpPr>
      <xdr:spPr bwMode="auto">
        <a:xfrm>
          <a:off x="5600700" y="67841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145840</xdr:rowOff>
    </xdr:from>
    <xdr:ext cx="762000" cy="259045"/>
    <xdr:sp macro="" textlink="">
      <xdr:nvSpPr>
        <xdr:cNvPr id="132" name="人口1人当たり決算額の推移該当値テキスト445"/>
        <xdr:cNvSpPr txBox="1"/>
      </xdr:nvSpPr>
      <xdr:spPr>
        <a:xfrm>
          <a:off x="5740400" y="6756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99175</xdr:rowOff>
    </xdr:from>
    <xdr:to>
      <xdr:col>26</xdr:col>
      <xdr:colOff>101600</xdr:colOff>
      <xdr:row>37</xdr:row>
      <xdr:rowOff>29325</xdr:rowOff>
    </xdr:to>
    <xdr:sp macro="" textlink="">
      <xdr:nvSpPr>
        <xdr:cNvPr id="133" name="楕円 132"/>
        <xdr:cNvSpPr/>
      </xdr:nvSpPr>
      <xdr:spPr bwMode="auto">
        <a:xfrm>
          <a:off x="4953000" y="7052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14102</xdr:rowOff>
    </xdr:from>
    <xdr:ext cx="736600" cy="259045"/>
    <xdr:sp macro="" textlink="">
      <xdr:nvSpPr>
        <xdr:cNvPr id="134" name="テキスト ボックス 133"/>
        <xdr:cNvSpPr txBox="1"/>
      </xdr:nvSpPr>
      <xdr:spPr>
        <a:xfrm>
          <a:off x="4622800" y="7138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11506</xdr:rowOff>
    </xdr:from>
    <xdr:to>
      <xdr:col>22</xdr:col>
      <xdr:colOff>165100</xdr:colOff>
      <xdr:row>37</xdr:row>
      <xdr:rowOff>113106</xdr:rowOff>
    </xdr:to>
    <xdr:sp macro="" textlink="">
      <xdr:nvSpPr>
        <xdr:cNvPr id="135" name="楕円 134"/>
        <xdr:cNvSpPr/>
      </xdr:nvSpPr>
      <xdr:spPr bwMode="auto">
        <a:xfrm>
          <a:off x="4254500" y="7136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97883</xdr:rowOff>
    </xdr:from>
    <xdr:ext cx="762000" cy="259045"/>
    <xdr:sp macro="" textlink="">
      <xdr:nvSpPr>
        <xdr:cNvPr id="136" name="テキスト ボックス 135"/>
        <xdr:cNvSpPr txBox="1"/>
      </xdr:nvSpPr>
      <xdr:spPr>
        <a:xfrm>
          <a:off x="3924300" y="7222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40294</xdr:rowOff>
    </xdr:from>
    <xdr:to>
      <xdr:col>19</xdr:col>
      <xdr:colOff>38100</xdr:colOff>
      <xdr:row>37</xdr:row>
      <xdr:rowOff>141894</xdr:rowOff>
    </xdr:to>
    <xdr:sp macro="" textlink="">
      <xdr:nvSpPr>
        <xdr:cNvPr id="137" name="楕円 136"/>
        <xdr:cNvSpPr/>
      </xdr:nvSpPr>
      <xdr:spPr bwMode="auto">
        <a:xfrm>
          <a:off x="3556000" y="71649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126671</xdr:rowOff>
    </xdr:from>
    <xdr:ext cx="762000" cy="259045"/>
    <xdr:sp macro="" textlink="">
      <xdr:nvSpPr>
        <xdr:cNvPr id="138" name="テキスト ボックス 137"/>
        <xdr:cNvSpPr txBox="1"/>
      </xdr:nvSpPr>
      <xdr:spPr>
        <a:xfrm>
          <a:off x="3225800" y="725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101346</xdr:rowOff>
    </xdr:from>
    <xdr:to>
      <xdr:col>15</xdr:col>
      <xdr:colOff>101600</xdr:colOff>
      <xdr:row>37</xdr:row>
      <xdr:rowOff>202946</xdr:rowOff>
    </xdr:to>
    <xdr:sp macro="" textlink="">
      <xdr:nvSpPr>
        <xdr:cNvPr id="139" name="楕円 138"/>
        <xdr:cNvSpPr/>
      </xdr:nvSpPr>
      <xdr:spPr bwMode="auto">
        <a:xfrm>
          <a:off x="2857500" y="7226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187723</xdr:rowOff>
    </xdr:from>
    <xdr:ext cx="762000" cy="259045"/>
    <xdr:sp macro="" textlink="">
      <xdr:nvSpPr>
        <xdr:cNvPr id="140" name="テキスト ボックス 139"/>
        <xdr:cNvSpPr txBox="1"/>
      </xdr:nvSpPr>
      <xdr:spPr>
        <a:xfrm>
          <a:off x="2527300" y="7312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
6,144
196.81
7,045,703
6,612,525
391,523
3,452,767
5,832,688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54627</xdr:rowOff>
    </xdr:from>
    <xdr:ext cx="595419" cy="259045"/>
    <xdr:sp macro="" textlink="">
      <xdr:nvSpPr>
        <xdr:cNvPr id="44" name="テキスト ボックス 43"/>
        <xdr:cNvSpPr txBox="1"/>
      </xdr:nvSpPr>
      <xdr:spPr>
        <a:xfrm>
          <a:off x="166581" y="6398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6" name="テキスト ボックス 45"/>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48" name="テキスト ボックス 47"/>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0" name="テキスト ボックス 49"/>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50678</xdr:rowOff>
    </xdr:from>
    <xdr:to>
      <xdr:col>24</xdr:col>
      <xdr:colOff>62865</xdr:colOff>
      <xdr:row>38</xdr:row>
      <xdr:rowOff>115200</xdr:rowOff>
    </xdr:to>
    <xdr:cxnSp macro="">
      <xdr:nvCxnSpPr>
        <xdr:cNvPr id="52" name="直線コネクタ 51"/>
        <xdr:cNvCxnSpPr/>
      </xdr:nvCxnSpPr>
      <xdr:spPr>
        <a:xfrm flipV="1">
          <a:off x="4633595" y="5365628"/>
          <a:ext cx="1270" cy="1264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119027</xdr:rowOff>
    </xdr:from>
    <xdr:ext cx="534377" cy="259045"/>
    <xdr:sp macro="" textlink="">
      <xdr:nvSpPr>
        <xdr:cNvPr id="53" name="人件費最小値テキスト"/>
        <xdr:cNvSpPr txBox="1"/>
      </xdr:nvSpPr>
      <xdr:spPr>
        <a:xfrm>
          <a:off x="4686300" y="663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115200</xdr:rowOff>
    </xdr:from>
    <xdr:to>
      <xdr:col>24</xdr:col>
      <xdr:colOff>152400</xdr:colOff>
      <xdr:row>38</xdr:row>
      <xdr:rowOff>115200</xdr:rowOff>
    </xdr:to>
    <xdr:cxnSp macro="">
      <xdr:nvCxnSpPr>
        <xdr:cNvPr id="54" name="直線コネクタ 53"/>
        <xdr:cNvCxnSpPr/>
      </xdr:nvCxnSpPr>
      <xdr:spPr>
        <a:xfrm>
          <a:off x="4546600" y="663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168805</xdr:rowOff>
    </xdr:from>
    <xdr:ext cx="599010" cy="259045"/>
    <xdr:sp macro="" textlink="">
      <xdr:nvSpPr>
        <xdr:cNvPr id="55" name="人件費最大値テキスト"/>
        <xdr:cNvSpPr txBox="1"/>
      </xdr:nvSpPr>
      <xdr:spPr>
        <a:xfrm>
          <a:off x="4686300" y="5140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50678</xdr:rowOff>
    </xdr:from>
    <xdr:to>
      <xdr:col>24</xdr:col>
      <xdr:colOff>152400</xdr:colOff>
      <xdr:row>31</xdr:row>
      <xdr:rowOff>50678</xdr:rowOff>
    </xdr:to>
    <xdr:cxnSp macro="">
      <xdr:nvCxnSpPr>
        <xdr:cNvPr id="56" name="直線コネクタ 55"/>
        <xdr:cNvCxnSpPr/>
      </xdr:nvCxnSpPr>
      <xdr:spPr>
        <a:xfrm>
          <a:off x="4546600" y="536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101524</xdr:rowOff>
    </xdr:from>
    <xdr:to>
      <xdr:col>24</xdr:col>
      <xdr:colOff>63500</xdr:colOff>
      <xdr:row>36</xdr:row>
      <xdr:rowOff>156016</xdr:rowOff>
    </xdr:to>
    <xdr:cxnSp macro="">
      <xdr:nvCxnSpPr>
        <xdr:cNvPr id="57" name="直線コネクタ 56"/>
        <xdr:cNvCxnSpPr/>
      </xdr:nvCxnSpPr>
      <xdr:spPr>
        <a:xfrm flipV="1">
          <a:off x="3797300" y="6273724"/>
          <a:ext cx="838200" cy="5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128933</xdr:rowOff>
    </xdr:from>
    <xdr:ext cx="599010" cy="259045"/>
    <xdr:sp macro="" textlink="">
      <xdr:nvSpPr>
        <xdr:cNvPr id="58" name="人件費平均値テキスト"/>
        <xdr:cNvSpPr txBox="1"/>
      </xdr:nvSpPr>
      <xdr:spPr>
        <a:xfrm>
          <a:off x="4686300" y="59582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106056</xdr:rowOff>
    </xdr:from>
    <xdr:to>
      <xdr:col>24</xdr:col>
      <xdr:colOff>114300</xdr:colOff>
      <xdr:row>36</xdr:row>
      <xdr:rowOff>36206</xdr:rowOff>
    </xdr:to>
    <xdr:sp macro="" textlink="">
      <xdr:nvSpPr>
        <xdr:cNvPr id="59" name="フローチャート: 判断 58"/>
        <xdr:cNvSpPr/>
      </xdr:nvSpPr>
      <xdr:spPr>
        <a:xfrm>
          <a:off x="4584700" y="610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156016</xdr:rowOff>
    </xdr:from>
    <xdr:to>
      <xdr:col>19</xdr:col>
      <xdr:colOff>177800</xdr:colOff>
      <xdr:row>37</xdr:row>
      <xdr:rowOff>9792</xdr:rowOff>
    </xdr:to>
    <xdr:cxnSp macro="">
      <xdr:nvCxnSpPr>
        <xdr:cNvPr id="60" name="直線コネクタ 59"/>
        <xdr:cNvCxnSpPr/>
      </xdr:nvCxnSpPr>
      <xdr:spPr>
        <a:xfrm flipV="1">
          <a:off x="2908300" y="6328216"/>
          <a:ext cx="889000" cy="2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124504</xdr:rowOff>
    </xdr:from>
    <xdr:to>
      <xdr:col>20</xdr:col>
      <xdr:colOff>38100</xdr:colOff>
      <xdr:row>36</xdr:row>
      <xdr:rowOff>54654</xdr:rowOff>
    </xdr:to>
    <xdr:sp macro="" textlink="">
      <xdr:nvSpPr>
        <xdr:cNvPr id="61" name="フローチャート: 判断 60"/>
        <xdr:cNvSpPr/>
      </xdr:nvSpPr>
      <xdr:spPr>
        <a:xfrm>
          <a:off x="3746500" y="612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71181</xdr:rowOff>
    </xdr:from>
    <xdr:ext cx="599010" cy="259045"/>
    <xdr:sp macro="" textlink="">
      <xdr:nvSpPr>
        <xdr:cNvPr id="62" name="テキスト ボックス 61"/>
        <xdr:cNvSpPr txBox="1"/>
      </xdr:nvSpPr>
      <xdr:spPr>
        <a:xfrm>
          <a:off x="3497795" y="590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9792</xdr:rowOff>
    </xdr:from>
    <xdr:to>
      <xdr:col>15</xdr:col>
      <xdr:colOff>50800</xdr:colOff>
      <xdr:row>37</xdr:row>
      <xdr:rowOff>106690</xdr:rowOff>
    </xdr:to>
    <xdr:cxnSp macro="">
      <xdr:nvCxnSpPr>
        <xdr:cNvPr id="63" name="直線コネクタ 62"/>
        <xdr:cNvCxnSpPr/>
      </xdr:nvCxnSpPr>
      <xdr:spPr>
        <a:xfrm flipV="1">
          <a:off x="2019300" y="6353442"/>
          <a:ext cx="889000" cy="9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168539</xdr:rowOff>
    </xdr:from>
    <xdr:to>
      <xdr:col>15</xdr:col>
      <xdr:colOff>101600</xdr:colOff>
      <xdr:row>36</xdr:row>
      <xdr:rowOff>98689</xdr:rowOff>
    </xdr:to>
    <xdr:sp macro="" textlink="">
      <xdr:nvSpPr>
        <xdr:cNvPr id="64" name="フローチャート: 判断 63"/>
        <xdr:cNvSpPr/>
      </xdr:nvSpPr>
      <xdr:spPr>
        <a:xfrm>
          <a:off x="2857500" y="6169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115216</xdr:rowOff>
    </xdr:from>
    <xdr:ext cx="599010" cy="259045"/>
    <xdr:sp macro="" textlink="">
      <xdr:nvSpPr>
        <xdr:cNvPr id="65" name="テキスト ボックス 64"/>
        <xdr:cNvSpPr txBox="1"/>
      </xdr:nvSpPr>
      <xdr:spPr>
        <a:xfrm>
          <a:off x="2608795" y="5944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106690</xdr:rowOff>
    </xdr:from>
    <xdr:to>
      <xdr:col>10</xdr:col>
      <xdr:colOff>114300</xdr:colOff>
      <xdr:row>37</xdr:row>
      <xdr:rowOff>120126</xdr:rowOff>
    </xdr:to>
    <xdr:cxnSp macro="">
      <xdr:nvCxnSpPr>
        <xdr:cNvPr id="66" name="直線コネクタ 65"/>
        <xdr:cNvCxnSpPr/>
      </xdr:nvCxnSpPr>
      <xdr:spPr>
        <a:xfrm flipV="1">
          <a:off x="1130300" y="6450340"/>
          <a:ext cx="889000" cy="1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87694</xdr:rowOff>
    </xdr:from>
    <xdr:to>
      <xdr:col>10</xdr:col>
      <xdr:colOff>165100</xdr:colOff>
      <xdr:row>37</xdr:row>
      <xdr:rowOff>17844</xdr:rowOff>
    </xdr:to>
    <xdr:sp macro="" textlink="">
      <xdr:nvSpPr>
        <xdr:cNvPr id="67" name="フローチャート: 判断 66"/>
        <xdr:cNvSpPr/>
      </xdr:nvSpPr>
      <xdr:spPr>
        <a:xfrm>
          <a:off x="1968500" y="625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34371</xdr:rowOff>
    </xdr:from>
    <xdr:ext cx="599010" cy="259045"/>
    <xdr:sp macro="" textlink="">
      <xdr:nvSpPr>
        <xdr:cNvPr id="68" name="テキスト ボックス 67"/>
        <xdr:cNvSpPr txBox="1"/>
      </xdr:nvSpPr>
      <xdr:spPr>
        <a:xfrm>
          <a:off x="1719795" y="6035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103433</xdr:rowOff>
    </xdr:from>
    <xdr:to>
      <xdr:col>6</xdr:col>
      <xdr:colOff>38100</xdr:colOff>
      <xdr:row>37</xdr:row>
      <xdr:rowOff>33583</xdr:rowOff>
    </xdr:to>
    <xdr:sp macro="" textlink="">
      <xdr:nvSpPr>
        <xdr:cNvPr id="69" name="フローチャート: 判断 68"/>
        <xdr:cNvSpPr/>
      </xdr:nvSpPr>
      <xdr:spPr>
        <a:xfrm>
          <a:off x="1079500" y="62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50110</xdr:rowOff>
    </xdr:from>
    <xdr:ext cx="599010" cy="259045"/>
    <xdr:sp macro="" textlink="">
      <xdr:nvSpPr>
        <xdr:cNvPr id="70" name="テキスト ボックス 69"/>
        <xdr:cNvSpPr txBox="1"/>
      </xdr:nvSpPr>
      <xdr:spPr>
        <a:xfrm>
          <a:off x="830795" y="6050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50724</xdr:rowOff>
    </xdr:from>
    <xdr:to>
      <xdr:col>24</xdr:col>
      <xdr:colOff>114300</xdr:colOff>
      <xdr:row>36</xdr:row>
      <xdr:rowOff>152324</xdr:rowOff>
    </xdr:to>
    <xdr:sp macro="" textlink="">
      <xdr:nvSpPr>
        <xdr:cNvPr id="76" name="楕円 75"/>
        <xdr:cNvSpPr/>
      </xdr:nvSpPr>
      <xdr:spPr>
        <a:xfrm>
          <a:off x="4584700" y="622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29151</xdr:rowOff>
    </xdr:from>
    <xdr:ext cx="599010" cy="259045"/>
    <xdr:sp macro="" textlink="">
      <xdr:nvSpPr>
        <xdr:cNvPr id="77" name="人件費該当値テキスト"/>
        <xdr:cNvSpPr txBox="1"/>
      </xdr:nvSpPr>
      <xdr:spPr>
        <a:xfrm>
          <a:off x="4686300" y="6201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105216</xdr:rowOff>
    </xdr:from>
    <xdr:to>
      <xdr:col>20</xdr:col>
      <xdr:colOff>38100</xdr:colOff>
      <xdr:row>37</xdr:row>
      <xdr:rowOff>35366</xdr:rowOff>
    </xdr:to>
    <xdr:sp macro="" textlink="">
      <xdr:nvSpPr>
        <xdr:cNvPr id="78" name="楕円 77"/>
        <xdr:cNvSpPr/>
      </xdr:nvSpPr>
      <xdr:spPr>
        <a:xfrm>
          <a:off x="3746500" y="627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26493</xdr:rowOff>
    </xdr:from>
    <xdr:ext cx="599010" cy="259045"/>
    <xdr:sp macro="" textlink="">
      <xdr:nvSpPr>
        <xdr:cNvPr id="79" name="テキスト ボックス 78"/>
        <xdr:cNvSpPr txBox="1"/>
      </xdr:nvSpPr>
      <xdr:spPr>
        <a:xfrm>
          <a:off x="3497795" y="6370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130442</xdr:rowOff>
    </xdr:from>
    <xdr:to>
      <xdr:col>15</xdr:col>
      <xdr:colOff>101600</xdr:colOff>
      <xdr:row>37</xdr:row>
      <xdr:rowOff>60592</xdr:rowOff>
    </xdr:to>
    <xdr:sp macro="" textlink="">
      <xdr:nvSpPr>
        <xdr:cNvPr id="80" name="楕円 79"/>
        <xdr:cNvSpPr/>
      </xdr:nvSpPr>
      <xdr:spPr>
        <a:xfrm>
          <a:off x="2857500" y="630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51719</xdr:rowOff>
    </xdr:from>
    <xdr:ext cx="599010" cy="259045"/>
    <xdr:sp macro="" textlink="">
      <xdr:nvSpPr>
        <xdr:cNvPr id="81" name="テキスト ボックス 80"/>
        <xdr:cNvSpPr txBox="1"/>
      </xdr:nvSpPr>
      <xdr:spPr>
        <a:xfrm>
          <a:off x="2608795" y="6395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55890</xdr:rowOff>
    </xdr:from>
    <xdr:to>
      <xdr:col>10</xdr:col>
      <xdr:colOff>165100</xdr:colOff>
      <xdr:row>37</xdr:row>
      <xdr:rowOff>157490</xdr:rowOff>
    </xdr:to>
    <xdr:sp macro="" textlink="">
      <xdr:nvSpPr>
        <xdr:cNvPr id="82" name="楕円 81"/>
        <xdr:cNvSpPr/>
      </xdr:nvSpPr>
      <xdr:spPr>
        <a:xfrm>
          <a:off x="1968500" y="639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148617</xdr:rowOff>
    </xdr:from>
    <xdr:ext cx="599010" cy="259045"/>
    <xdr:sp macro="" textlink="">
      <xdr:nvSpPr>
        <xdr:cNvPr id="83" name="テキスト ボックス 82"/>
        <xdr:cNvSpPr txBox="1"/>
      </xdr:nvSpPr>
      <xdr:spPr>
        <a:xfrm>
          <a:off x="1719795" y="6492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69326</xdr:rowOff>
    </xdr:from>
    <xdr:to>
      <xdr:col>6</xdr:col>
      <xdr:colOff>38100</xdr:colOff>
      <xdr:row>37</xdr:row>
      <xdr:rowOff>170926</xdr:rowOff>
    </xdr:to>
    <xdr:sp macro="" textlink="">
      <xdr:nvSpPr>
        <xdr:cNvPr id="84" name="楕円 83"/>
        <xdr:cNvSpPr/>
      </xdr:nvSpPr>
      <xdr:spPr>
        <a:xfrm>
          <a:off x="1079500" y="641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162053</xdr:rowOff>
    </xdr:from>
    <xdr:ext cx="599010" cy="259045"/>
    <xdr:sp macro="" textlink="">
      <xdr:nvSpPr>
        <xdr:cNvPr id="85" name="テキスト ボックス 84"/>
        <xdr:cNvSpPr txBox="1"/>
      </xdr:nvSpPr>
      <xdr:spPr>
        <a:xfrm>
          <a:off x="830795" y="650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7" name="直線コネクタ 96"/>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98" name="テキスト ボックス 97"/>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37705</xdr:rowOff>
    </xdr:from>
    <xdr:to>
      <xdr:col>24</xdr:col>
      <xdr:colOff>62865</xdr:colOff>
      <xdr:row>59</xdr:row>
      <xdr:rowOff>128250</xdr:rowOff>
    </xdr:to>
    <xdr:cxnSp macro="">
      <xdr:nvCxnSpPr>
        <xdr:cNvPr id="112" name="直線コネクタ 111"/>
        <xdr:cNvCxnSpPr/>
      </xdr:nvCxnSpPr>
      <xdr:spPr>
        <a:xfrm flipV="1">
          <a:off x="4633595" y="8781655"/>
          <a:ext cx="1270" cy="1462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132077</xdr:rowOff>
    </xdr:from>
    <xdr:ext cx="534377" cy="259045"/>
    <xdr:sp macro="" textlink="">
      <xdr:nvSpPr>
        <xdr:cNvPr id="113" name="物件費最小値テキスト"/>
        <xdr:cNvSpPr txBox="1"/>
      </xdr:nvSpPr>
      <xdr:spPr>
        <a:xfrm>
          <a:off x="4686300" y="1024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128250</xdr:rowOff>
    </xdr:from>
    <xdr:to>
      <xdr:col>24</xdr:col>
      <xdr:colOff>152400</xdr:colOff>
      <xdr:row>59</xdr:row>
      <xdr:rowOff>128250</xdr:rowOff>
    </xdr:to>
    <xdr:cxnSp macro="">
      <xdr:nvCxnSpPr>
        <xdr:cNvPr id="114" name="直線コネクタ 113"/>
        <xdr:cNvCxnSpPr/>
      </xdr:nvCxnSpPr>
      <xdr:spPr>
        <a:xfrm>
          <a:off x="4546600" y="1024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155832</xdr:rowOff>
    </xdr:from>
    <xdr:ext cx="599010" cy="259045"/>
    <xdr:sp macro="" textlink="">
      <xdr:nvSpPr>
        <xdr:cNvPr id="115" name="物件費最大値テキスト"/>
        <xdr:cNvSpPr txBox="1"/>
      </xdr:nvSpPr>
      <xdr:spPr>
        <a:xfrm>
          <a:off x="4686300" y="855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37705</xdr:rowOff>
    </xdr:from>
    <xdr:to>
      <xdr:col>24</xdr:col>
      <xdr:colOff>152400</xdr:colOff>
      <xdr:row>51</xdr:row>
      <xdr:rowOff>37705</xdr:rowOff>
    </xdr:to>
    <xdr:cxnSp macro="">
      <xdr:nvCxnSpPr>
        <xdr:cNvPr id="116" name="直線コネクタ 115"/>
        <xdr:cNvCxnSpPr/>
      </xdr:nvCxnSpPr>
      <xdr:spPr>
        <a:xfrm>
          <a:off x="4546600" y="878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84911</xdr:rowOff>
    </xdr:from>
    <xdr:to>
      <xdr:col>24</xdr:col>
      <xdr:colOff>63500</xdr:colOff>
      <xdr:row>58</xdr:row>
      <xdr:rowOff>126526</xdr:rowOff>
    </xdr:to>
    <xdr:cxnSp macro="">
      <xdr:nvCxnSpPr>
        <xdr:cNvPr id="117" name="直線コネクタ 116"/>
        <xdr:cNvCxnSpPr/>
      </xdr:nvCxnSpPr>
      <xdr:spPr>
        <a:xfrm flipV="1">
          <a:off x="3797300" y="10029011"/>
          <a:ext cx="838200" cy="4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5912</xdr:rowOff>
    </xdr:from>
    <xdr:ext cx="599010" cy="259045"/>
    <xdr:sp macro="" textlink="">
      <xdr:nvSpPr>
        <xdr:cNvPr id="118" name="物件費平均値テキスト"/>
        <xdr:cNvSpPr txBox="1"/>
      </xdr:nvSpPr>
      <xdr:spPr>
        <a:xfrm>
          <a:off x="4686300" y="97785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154485</xdr:rowOff>
    </xdr:from>
    <xdr:to>
      <xdr:col>24</xdr:col>
      <xdr:colOff>114300</xdr:colOff>
      <xdr:row>58</xdr:row>
      <xdr:rowOff>84635</xdr:rowOff>
    </xdr:to>
    <xdr:sp macro="" textlink="">
      <xdr:nvSpPr>
        <xdr:cNvPr id="119" name="フローチャート: 判断 118"/>
        <xdr:cNvSpPr/>
      </xdr:nvSpPr>
      <xdr:spPr>
        <a:xfrm>
          <a:off x="4584700" y="992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126526</xdr:rowOff>
    </xdr:from>
    <xdr:to>
      <xdr:col>19</xdr:col>
      <xdr:colOff>177800</xdr:colOff>
      <xdr:row>58</xdr:row>
      <xdr:rowOff>144040</xdr:rowOff>
    </xdr:to>
    <xdr:cxnSp macro="">
      <xdr:nvCxnSpPr>
        <xdr:cNvPr id="120" name="直線コネクタ 119"/>
        <xdr:cNvCxnSpPr/>
      </xdr:nvCxnSpPr>
      <xdr:spPr>
        <a:xfrm flipV="1">
          <a:off x="2908300" y="10070626"/>
          <a:ext cx="889000" cy="1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2679</xdr:rowOff>
    </xdr:from>
    <xdr:to>
      <xdr:col>20</xdr:col>
      <xdr:colOff>38100</xdr:colOff>
      <xdr:row>58</xdr:row>
      <xdr:rowOff>104279</xdr:rowOff>
    </xdr:to>
    <xdr:sp macro="" textlink="">
      <xdr:nvSpPr>
        <xdr:cNvPr id="121" name="フローチャート: 判断 120"/>
        <xdr:cNvSpPr/>
      </xdr:nvSpPr>
      <xdr:spPr>
        <a:xfrm>
          <a:off x="3746500" y="994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120806</xdr:rowOff>
    </xdr:from>
    <xdr:ext cx="599010" cy="259045"/>
    <xdr:sp macro="" textlink="">
      <xdr:nvSpPr>
        <xdr:cNvPr id="122" name="テキスト ボックス 121"/>
        <xdr:cNvSpPr txBox="1"/>
      </xdr:nvSpPr>
      <xdr:spPr>
        <a:xfrm>
          <a:off x="3497795" y="9722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144040</xdr:rowOff>
    </xdr:from>
    <xdr:to>
      <xdr:col>15</xdr:col>
      <xdr:colOff>50800</xdr:colOff>
      <xdr:row>58</xdr:row>
      <xdr:rowOff>169438</xdr:rowOff>
    </xdr:to>
    <xdr:cxnSp macro="">
      <xdr:nvCxnSpPr>
        <xdr:cNvPr id="123" name="直線コネクタ 122"/>
        <xdr:cNvCxnSpPr/>
      </xdr:nvCxnSpPr>
      <xdr:spPr>
        <a:xfrm flipV="1">
          <a:off x="2019300" y="10088140"/>
          <a:ext cx="889000" cy="2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46272</xdr:rowOff>
    </xdr:from>
    <xdr:to>
      <xdr:col>15</xdr:col>
      <xdr:colOff>101600</xdr:colOff>
      <xdr:row>58</xdr:row>
      <xdr:rowOff>147872</xdr:rowOff>
    </xdr:to>
    <xdr:sp macro="" textlink="">
      <xdr:nvSpPr>
        <xdr:cNvPr id="124" name="フローチャート: 判断 123"/>
        <xdr:cNvSpPr/>
      </xdr:nvSpPr>
      <xdr:spPr>
        <a:xfrm>
          <a:off x="2857500" y="999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164399</xdr:rowOff>
    </xdr:from>
    <xdr:ext cx="599010" cy="259045"/>
    <xdr:sp macro="" textlink="">
      <xdr:nvSpPr>
        <xdr:cNvPr id="125" name="テキスト ボックス 124"/>
        <xdr:cNvSpPr txBox="1"/>
      </xdr:nvSpPr>
      <xdr:spPr>
        <a:xfrm>
          <a:off x="2608795" y="976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169438</xdr:rowOff>
    </xdr:from>
    <xdr:to>
      <xdr:col>10</xdr:col>
      <xdr:colOff>114300</xdr:colOff>
      <xdr:row>59</xdr:row>
      <xdr:rowOff>31021</xdr:rowOff>
    </xdr:to>
    <xdr:cxnSp macro="">
      <xdr:nvCxnSpPr>
        <xdr:cNvPr id="126" name="直線コネクタ 125"/>
        <xdr:cNvCxnSpPr/>
      </xdr:nvCxnSpPr>
      <xdr:spPr>
        <a:xfrm flipV="1">
          <a:off x="1130300" y="10113538"/>
          <a:ext cx="889000" cy="3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53640</xdr:rowOff>
    </xdr:from>
    <xdr:to>
      <xdr:col>10</xdr:col>
      <xdr:colOff>165100</xdr:colOff>
      <xdr:row>58</xdr:row>
      <xdr:rowOff>155240</xdr:rowOff>
    </xdr:to>
    <xdr:sp macro="" textlink="">
      <xdr:nvSpPr>
        <xdr:cNvPr id="127" name="フローチャート: 判断 126"/>
        <xdr:cNvSpPr/>
      </xdr:nvSpPr>
      <xdr:spPr>
        <a:xfrm>
          <a:off x="1968500" y="999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317</xdr:rowOff>
    </xdr:from>
    <xdr:ext cx="599010" cy="259045"/>
    <xdr:sp macro="" textlink="">
      <xdr:nvSpPr>
        <xdr:cNvPr id="128" name="テキスト ボックス 127"/>
        <xdr:cNvSpPr txBox="1"/>
      </xdr:nvSpPr>
      <xdr:spPr>
        <a:xfrm>
          <a:off x="1719795" y="9772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78492</xdr:rowOff>
    </xdr:from>
    <xdr:to>
      <xdr:col>6</xdr:col>
      <xdr:colOff>38100</xdr:colOff>
      <xdr:row>59</xdr:row>
      <xdr:rowOff>8642</xdr:rowOff>
    </xdr:to>
    <xdr:sp macro="" textlink="">
      <xdr:nvSpPr>
        <xdr:cNvPr id="129" name="フローチャート: 判断 128"/>
        <xdr:cNvSpPr/>
      </xdr:nvSpPr>
      <xdr:spPr>
        <a:xfrm>
          <a:off x="1079500" y="1002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25169</xdr:rowOff>
    </xdr:from>
    <xdr:ext cx="599010" cy="259045"/>
    <xdr:sp macro="" textlink="">
      <xdr:nvSpPr>
        <xdr:cNvPr id="130" name="テキスト ボックス 129"/>
        <xdr:cNvSpPr txBox="1"/>
      </xdr:nvSpPr>
      <xdr:spPr>
        <a:xfrm>
          <a:off x="830795" y="979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34111</xdr:rowOff>
    </xdr:from>
    <xdr:to>
      <xdr:col>24</xdr:col>
      <xdr:colOff>114300</xdr:colOff>
      <xdr:row>58</xdr:row>
      <xdr:rowOff>135711</xdr:rowOff>
    </xdr:to>
    <xdr:sp macro="" textlink="">
      <xdr:nvSpPr>
        <xdr:cNvPr id="136" name="楕円 135"/>
        <xdr:cNvSpPr/>
      </xdr:nvSpPr>
      <xdr:spPr>
        <a:xfrm>
          <a:off x="4584700" y="997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12538</xdr:rowOff>
    </xdr:from>
    <xdr:ext cx="599010" cy="259045"/>
    <xdr:sp macro="" textlink="">
      <xdr:nvSpPr>
        <xdr:cNvPr id="137" name="物件費該当値テキスト"/>
        <xdr:cNvSpPr txBox="1"/>
      </xdr:nvSpPr>
      <xdr:spPr>
        <a:xfrm>
          <a:off x="4686300" y="9956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75726</xdr:rowOff>
    </xdr:from>
    <xdr:to>
      <xdr:col>20</xdr:col>
      <xdr:colOff>38100</xdr:colOff>
      <xdr:row>59</xdr:row>
      <xdr:rowOff>5876</xdr:rowOff>
    </xdr:to>
    <xdr:sp macro="" textlink="">
      <xdr:nvSpPr>
        <xdr:cNvPr id="138" name="楕円 137"/>
        <xdr:cNvSpPr/>
      </xdr:nvSpPr>
      <xdr:spPr>
        <a:xfrm>
          <a:off x="3746500" y="1001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168453</xdr:rowOff>
    </xdr:from>
    <xdr:ext cx="599010" cy="259045"/>
    <xdr:sp macro="" textlink="">
      <xdr:nvSpPr>
        <xdr:cNvPr id="139" name="テキスト ボックス 138"/>
        <xdr:cNvSpPr txBox="1"/>
      </xdr:nvSpPr>
      <xdr:spPr>
        <a:xfrm>
          <a:off x="3497795" y="10112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93240</xdr:rowOff>
    </xdr:from>
    <xdr:to>
      <xdr:col>15</xdr:col>
      <xdr:colOff>101600</xdr:colOff>
      <xdr:row>59</xdr:row>
      <xdr:rowOff>23390</xdr:rowOff>
    </xdr:to>
    <xdr:sp macro="" textlink="">
      <xdr:nvSpPr>
        <xdr:cNvPr id="140" name="楕円 139"/>
        <xdr:cNvSpPr/>
      </xdr:nvSpPr>
      <xdr:spPr>
        <a:xfrm>
          <a:off x="2857500" y="1003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14517</xdr:rowOff>
    </xdr:from>
    <xdr:ext cx="599010" cy="259045"/>
    <xdr:sp macro="" textlink="">
      <xdr:nvSpPr>
        <xdr:cNvPr id="141" name="テキスト ボックス 140"/>
        <xdr:cNvSpPr txBox="1"/>
      </xdr:nvSpPr>
      <xdr:spPr>
        <a:xfrm>
          <a:off x="2608795" y="10130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118638</xdr:rowOff>
    </xdr:from>
    <xdr:to>
      <xdr:col>10</xdr:col>
      <xdr:colOff>165100</xdr:colOff>
      <xdr:row>59</xdr:row>
      <xdr:rowOff>48788</xdr:rowOff>
    </xdr:to>
    <xdr:sp macro="" textlink="">
      <xdr:nvSpPr>
        <xdr:cNvPr id="142" name="楕円 141"/>
        <xdr:cNvSpPr/>
      </xdr:nvSpPr>
      <xdr:spPr>
        <a:xfrm>
          <a:off x="1968500" y="1006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39915</xdr:rowOff>
    </xdr:from>
    <xdr:ext cx="599010" cy="259045"/>
    <xdr:sp macro="" textlink="">
      <xdr:nvSpPr>
        <xdr:cNvPr id="143" name="テキスト ボックス 142"/>
        <xdr:cNvSpPr txBox="1"/>
      </xdr:nvSpPr>
      <xdr:spPr>
        <a:xfrm>
          <a:off x="1719795" y="10155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151671</xdr:rowOff>
    </xdr:from>
    <xdr:to>
      <xdr:col>6</xdr:col>
      <xdr:colOff>38100</xdr:colOff>
      <xdr:row>59</xdr:row>
      <xdr:rowOff>81821</xdr:rowOff>
    </xdr:to>
    <xdr:sp macro="" textlink="">
      <xdr:nvSpPr>
        <xdr:cNvPr id="144" name="楕円 143"/>
        <xdr:cNvSpPr/>
      </xdr:nvSpPr>
      <xdr:spPr>
        <a:xfrm>
          <a:off x="1079500" y="1009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72948</xdr:rowOff>
    </xdr:from>
    <xdr:ext cx="599010" cy="259045"/>
    <xdr:sp macro="" textlink="">
      <xdr:nvSpPr>
        <xdr:cNvPr id="145" name="テキスト ボックス 144"/>
        <xdr:cNvSpPr txBox="1"/>
      </xdr:nvSpPr>
      <xdr:spPr>
        <a:xfrm>
          <a:off x="830795" y="10188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7" name="テキスト ボックス 156"/>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9" name="テキスト ボックス 158"/>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3" name="テキスト ボックス 162"/>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5" name="テキスト ボックス 164"/>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57290</xdr:rowOff>
    </xdr:from>
    <xdr:to>
      <xdr:col>24</xdr:col>
      <xdr:colOff>62865</xdr:colOff>
      <xdr:row>79</xdr:row>
      <xdr:rowOff>43535</xdr:rowOff>
    </xdr:to>
    <xdr:cxnSp macro="">
      <xdr:nvCxnSpPr>
        <xdr:cNvPr id="169" name="直線コネクタ 168"/>
        <xdr:cNvCxnSpPr/>
      </xdr:nvCxnSpPr>
      <xdr:spPr>
        <a:xfrm flipV="1">
          <a:off x="4633595" y="12230240"/>
          <a:ext cx="1270" cy="1357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47362</xdr:rowOff>
    </xdr:from>
    <xdr:ext cx="313932" cy="259045"/>
    <xdr:sp macro="" textlink="">
      <xdr:nvSpPr>
        <xdr:cNvPr id="170" name="維持補修費最小値テキスト"/>
        <xdr:cNvSpPr txBox="1"/>
      </xdr:nvSpPr>
      <xdr:spPr>
        <a:xfrm>
          <a:off x="4686300" y="135919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43535</xdr:rowOff>
    </xdr:from>
    <xdr:to>
      <xdr:col>24</xdr:col>
      <xdr:colOff>152400</xdr:colOff>
      <xdr:row>79</xdr:row>
      <xdr:rowOff>43535</xdr:rowOff>
    </xdr:to>
    <xdr:cxnSp macro="">
      <xdr:nvCxnSpPr>
        <xdr:cNvPr id="171" name="直線コネクタ 170"/>
        <xdr:cNvCxnSpPr/>
      </xdr:nvCxnSpPr>
      <xdr:spPr>
        <a:xfrm>
          <a:off x="4546600" y="13588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3967</xdr:rowOff>
    </xdr:from>
    <xdr:ext cx="534377" cy="259045"/>
    <xdr:sp macro="" textlink="">
      <xdr:nvSpPr>
        <xdr:cNvPr id="172" name="維持補修費最大値テキスト"/>
        <xdr:cNvSpPr txBox="1"/>
      </xdr:nvSpPr>
      <xdr:spPr>
        <a:xfrm>
          <a:off x="4686300" y="12005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57290</xdr:rowOff>
    </xdr:from>
    <xdr:to>
      <xdr:col>24</xdr:col>
      <xdr:colOff>152400</xdr:colOff>
      <xdr:row>71</xdr:row>
      <xdr:rowOff>57290</xdr:rowOff>
    </xdr:to>
    <xdr:cxnSp macro="">
      <xdr:nvCxnSpPr>
        <xdr:cNvPr id="173" name="直線コネクタ 172"/>
        <xdr:cNvCxnSpPr/>
      </xdr:nvCxnSpPr>
      <xdr:spPr>
        <a:xfrm>
          <a:off x="4546600" y="122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43307</xdr:rowOff>
    </xdr:from>
    <xdr:to>
      <xdr:col>24</xdr:col>
      <xdr:colOff>63500</xdr:colOff>
      <xdr:row>76</xdr:row>
      <xdr:rowOff>87085</xdr:rowOff>
    </xdr:to>
    <xdr:cxnSp macro="">
      <xdr:nvCxnSpPr>
        <xdr:cNvPr id="174" name="直線コネクタ 173"/>
        <xdr:cNvCxnSpPr/>
      </xdr:nvCxnSpPr>
      <xdr:spPr>
        <a:xfrm flipV="1">
          <a:off x="3797300" y="13073507"/>
          <a:ext cx="838200" cy="4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74928</xdr:rowOff>
    </xdr:from>
    <xdr:ext cx="534377" cy="259045"/>
    <xdr:sp macro="" textlink="">
      <xdr:nvSpPr>
        <xdr:cNvPr id="175" name="維持補修費平均値テキスト"/>
        <xdr:cNvSpPr txBox="1"/>
      </xdr:nvSpPr>
      <xdr:spPr>
        <a:xfrm>
          <a:off x="4686300" y="131051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96501</xdr:rowOff>
    </xdr:from>
    <xdr:to>
      <xdr:col>24</xdr:col>
      <xdr:colOff>114300</xdr:colOff>
      <xdr:row>77</xdr:row>
      <xdr:rowOff>26651</xdr:rowOff>
    </xdr:to>
    <xdr:sp macro="" textlink="">
      <xdr:nvSpPr>
        <xdr:cNvPr id="176" name="フローチャート: 判断 175"/>
        <xdr:cNvSpPr/>
      </xdr:nvSpPr>
      <xdr:spPr>
        <a:xfrm>
          <a:off x="4584700" y="13126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87085</xdr:rowOff>
    </xdr:from>
    <xdr:to>
      <xdr:col>19</xdr:col>
      <xdr:colOff>177800</xdr:colOff>
      <xdr:row>77</xdr:row>
      <xdr:rowOff>9855</xdr:rowOff>
    </xdr:to>
    <xdr:cxnSp macro="">
      <xdr:nvCxnSpPr>
        <xdr:cNvPr id="177" name="直線コネクタ 176"/>
        <xdr:cNvCxnSpPr/>
      </xdr:nvCxnSpPr>
      <xdr:spPr>
        <a:xfrm flipV="1">
          <a:off x="2908300" y="13117285"/>
          <a:ext cx="889000" cy="9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119362</xdr:rowOff>
    </xdr:from>
    <xdr:to>
      <xdr:col>20</xdr:col>
      <xdr:colOff>38100</xdr:colOff>
      <xdr:row>77</xdr:row>
      <xdr:rowOff>49512</xdr:rowOff>
    </xdr:to>
    <xdr:sp macro="" textlink="">
      <xdr:nvSpPr>
        <xdr:cNvPr id="178" name="フローチャート: 判断 177"/>
        <xdr:cNvSpPr/>
      </xdr:nvSpPr>
      <xdr:spPr>
        <a:xfrm>
          <a:off x="3746500" y="13149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40639</xdr:rowOff>
    </xdr:from>
    <xdr:ext cx="534377" cy="259045"/>
    <xdr:sp macro="" textlink="">
      <xdr:nvSpPr>
        <xdr:cNvPr id="179" name="テキスト ボックス 178"/>
        <xdr:cNvSpPr txBox="1"/>
      </xdr:nvSpPr>
      <xdr:spPr>
        <a:xfrm>
          <a:off x="3530111" y="1324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9855</xdr:rowOff>
    </xdr:from>
    <xdr:to>
      <xdr:col>15</xdr:col>
      <xdr:colOff>50800</xdr:colOff>
      <xdr:row>77</xdr:row>
      <xdr:rowOff>69368</xdr:rowOff>
    </xdr:to>
    <xdr:cxnSp macro="">
      <xdr:nvCxnSpPr>
        <xdr:cNvPr id="180" name="直線コネクタ 179"/>
        <xdr:cNvCxnSpPr/>
      </xdr:nvCxnSpPr>
      <xdr:spPr>
        <a:xfrm flipV="1">
          <a:off x="2019300" y="13211505"/>
          <a:ext cx="889000" cy="5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163461</xdr:rowOff>
    </xdr:from>
    <xdr:to>
      <xdr:col>15</xdr:col>
      <xdr:colOff>101600</xdr:colOff>
      <xdr:row>77</xdr:row>
      <xdr:rowOff>93611</xdr:rowOff>
    </xdr:to>
    <xdr:sp macro="" textlink="">
      <xdr:nvSpPr>
        <xdr:cNvPr id="181" name="フローチャート: 判断 180"/>
        <xdr:cNvSpPr/>
      </xdr:nvSpPr>
      <xdr:spPr>
        <a:xfrm>
          <a:off x="2857500" y="1319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84738</xdr:rowOff>
    </xdr:from>
    <xdr:ext cx="534377" cy="259045"/>
    <xdr:sp macro="" textlink="">
      <xdr:nvSpPr>
        <xdr:cNvPr id="182" name="テキスト ボックス 181"/>
        <xdr:cNvSpPr txBox="1"/>
      </xdr:nvSpPr>
      <xdr:spPr>
        <a:xfrm>
          <a:off x="2641111" y="1328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50070</xdr:rowOff>
    </xdr:from>
    <xdr:to>
      <xdr:col>10</xdr:col>
      <xdr:colOff>114300</xdr:colOff>
      <xdr:row>77</xdr:row>
      <xdr:rowOff>69368</xdr:rowOff>
    </xdr:to>
    <xdr:cxnSp macro="">
      <xdr:nvCxnSpPr>
        <xdr:cNvPr id="183" name="直線コネクタ 182"/>
        <xdr:cNvCxnSpPr/>
      </xdr:nvCxnSpPr>
      <xdr:spPr>
        <a:xfrm>
          <a:off x="1130300" y="13251720"/>
          <a:ext cx="889000" cy="1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33426</xdr:rowOff>
    </xdr:from>
    <xdr:to>
      <xdr:col>10</xdr:col>
      <xdr:colOff>165100</xdr:colOff>
      <xdr:row>77</xdr:row>
      <xdr:rowOff>135026</xdr:rowOff>
    </xdr:to>
    <xdr:sp macro="" textlink="">
      <xdr:nvSpPr>
        <xdr:cNvPr id="184" name="フローチャート: 判断 183"/>
        <xdr:cNvSpPr/>
      </xdr:nvSpPr>
      <xdr:spPr>
        <a:xfrm>
          <a:off x="1968500" y="13235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126153</xdr:rowOff>
    </xdr:from>
    <xdr:ext cx="534377" cy="259045"/>
    <xdr:sp macro="" textlink="">
      <xdr:nvSpPr>
        <xdr:cNvPr id="185" name="テキスト ボックス 184"/>
        <xdr:cNvSpPr txBox="1"/>
      </xdr:nvSpPr>
      <xdr:spPr>
        <a:xfrm>
          <a:off x="1752111" y="1332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31998</xdr:rowOff>
    </xdr:from>
    <xdr:to>
      <xdr:col>6</xdr:col>
      <xdr:colOff>38100</xdr:colOff>
      <xdr:row>77</xdr:row>
      <xdr:rowOff>133598</xdr:rowOff>
    </xdr:to>
    <xdr:sp macro="" textlink="">
      <xdr:nvSpPr>
        <xdr:cNvPr id="186" name="フローチャート: 判断 185"/>
        <xdr:cNvSpPr/>
      </xdr:nvSpPr>
      <xdr:spPr>
        <a:xfrm>
          <a:off x="1079500" y="1323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124725</xdr:rowOff>
    </xdr:from>
    <xdr:ext cx="534377" cy="259045"/>
    <xdr:sp macro="" textlink="">
      <xdr:nvSpPr>
        <xdr:cNvPr id="187" name="テキスト ボックス 186"/>
        <xdr:cNvSpPr txBox="1"/>
      </xdr:nvSpPr>
      <xdr:spPr>
        <a:xfrm>
          <a:off x="863111" y="1332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163957</xdr:rowOff>
    </xdr:from>
    <xdr:to>
      <xdr:col>24</xdr:col>
      <xdr:colOff>114300</xdr:colOff>
      <xdr:row>76</xdr:row>
      <xdr:rowOff>94107</xdr:rowOff>
    </xdr:to>
    <xdr:sp macro="" textlink="">
      <xdr:nvSpPr>
        <xdr:cNvPr id="193" name="楕円 192"/>
        <xdr:cNvSpPr/>
      </xdr:nvSpPr>
      <xdr:spPr>
        <a:xfrm>
          <a:off x="4584700" y="1302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15384</xdr:rowOff>
    </xdr:from>
    <xdr:ext cx="534377" cy="259045"/>
    <xdr:sp macro="" textlink="">
      <xdr:nvSpPr>
        <xdr:cNvPr id="194" name="維持補修費該当値テキスト"/>
        <xdr:cNvSpPr txBox="1"/>
      </xdr:nvSpPr>
      <xdr:spPr>
        <a:xfrm>
          <a:off x="4686300" y="1287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36285</xdr:rowOff>
    </xdr:from>
    <xdr:to>
      <xdr:col>20</xdr:col>
      <xdr:colOff>38100</xdr:colOff>
      <xdr:row>76</xdr:row>
      <xdr:rowOff>137885</xdr:rowOff>
    </xdr:to>
    <xdr:sp macro="" textlink="">
      <xdr:nvSpPr>
        <xdr:cNvPr id="195" name="楕円 194"/>
        <xdr:cNvSpPr/>
      </xdr:nvSpPr>
      <xdr:spPr>
        <a:xfrm>
          <a:off x="3746500" y="1306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154411</xdr:rowOff>
    </xdr:from>
    <xdr:ext cx="534377" cy="259045"/>
    <xdr:sp macro="" textlink="">
      <xdr:nvSpPr>
        <xdr:cNvPr id="196" name="テキスト ボックス 195"/>
        <xdr:cNvSpPr txBox="1"/>
      </xdr:nvSpPr>
      <xdr:spPr>
        <a:xfrm>
          <a:off x="3530111" y="1284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130505</xdr:rowOff>
    </xdr:from>
    <xdr:to>
      <xdr:col>15</xdr:col>
      <xdr:colOff>101600</xdr:colOff>
      <xdr:row>77</xdr:row>
      <xdr:rowOff>60655</xdr:rowOff>
    </xdr:to>
    <xdr:sp macro="" textlink="">
      <xdr:nvSpPr>
        <xdr:cNvPr id="197" name="楕円 196"/>
        <xdr:cNvSpPr/>
      </xdr:nvSpPr>
      <xdr:spPr>
        <a:xfrm>
          <a:off x="2857500" y="1316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77182</xdr:rowOff>
    </xdr:from>
    <xdr:ext cx="534377" cy="259045"/>
    <xdr:sp macro="" textlink="">
      <xdr:nvSpPr>
        <xdr:cNvPr id="198" name="テキスト ボックス 197"/>
        <xdr:cNvSpPr txBox="1"/>
      </xdr:nvSpPr>
      <xdr:spPr>
        <a:xfrm>
          <a:off x="2641111" y="1293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18568</xdr:rowOff>
    </xdr:from>
    <xdr:to>
      <xdr:col>10</xdr:col>
      <xdr:colOff>165100</xdr:colOff>
      <xdr:row>77</xdr:row>
      <xdr:rowOff>120168</xdr:rowOff>
    </xdr:to>
    <xdr:sp macro="" textlink="">
      <xdr:nvSpPr>
        <xdr:cNvPr id="199" name="楕円 198"/>
        <xdr:cNvSpPr/>
      </xdr:nvSpPr>
      <xdr:spPr>
        <a:xfrm>
          <a:off x="1968500" y="1322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136695</xdr:rowOff>
    </xdr:from>
    <xdr:ext cx="534377" cy="259045"/>
    <xdr:sp macro="" textlink="">
      <xdr:nvSpPr>
        <xdr:cNvPr id="200" name="テキスト ボックス 199"/>
        <xdr:cNvSpPr txBox="1"/>
      </xdr:nvSpPr>
      <xdr:spPr>
        <a:xfrm>
          <a:off x="1752111" y="1299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170720</xdr:rowOff>
    </xdr:from>
    <xdr:to>
      <xdr:col>6</xdr:col>
      <xdr:colOff>38100</xdr:colOff>
      <xdr:row>77</xdr:row>
      <xdr:rowOff>100870</xdr:rowOff>
    </xdr:to>
    <xdr:sp macro="" textlink="">
      <xdr:nvSpPr>
        <xdr:cNvPr id="201" name="楕円 200"/>
        <xdr:cNvSpPr/>
      </xdr:nvSpPr>
      <xdr:spPr>
        <a:xfrm>
          <a:off x="1079500" y="132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117397</xdr:rowOff>
    </xdr:from>
    <xdr:ext cx="534377" cy="259045"/>
    <xdr:sp macro="" textlink="">
      <xdr:nvSpPr>
        <xdr:cNvPr id="202" name="テキスト ボックス 201"/>
        <xdr:cNvSpPr txBox="1"/>
      </xdr:nvSpPr>
      <xdr:spPr>
        <a:xfrm>
          <a:off x="863111" y="1297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11271</xdr:rowOff>
    </xdr:from>
    <xdr:to>
      <xdr:col>24</xdr:col>
      <xdr:colOff>62865</xdr:colOff>
      <xdr:row>98</xdr:row>
      <xdr:rowOff>28318</xdr:rowOff>
    </xdr:to>
    <xdr:cxnSp macro="">
      <xdr:nvCxnSpPr>
        <xdr:cNvPr id="229" name="直線コネクタ 228"/>
        <xdr:cNvCxnSpPr/>
      </xdr:nvCxnSpPr>
      <xdr:spPr>
        <a:xfrm flipV="1">
          <a:off x="4633595" y="15441771"/>
          <a:ext cx="1270" cy="1388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32145</xdr:rowOff>
    </xdr:from>
    <xdr:ext cx="534377" cy="259045"/>
    <xdr:sp macro="" textlink="">
      <xdr:nvSpPr>
        <xdr:cNvPr id="230" name="扶助費最小値テキスト"/>
        <xdr:cNvSpPr txBox="1"/>
      </xdr:nvSpPr>
      <xdr:spPr>
        <a:xfrm>
          <a:off x="4686300" y="16834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28318</xdr:rowOff>
    </xdr:from>
    <xdr:to>
      <xdr:col>24</xdr:col>
      <xdr:colOff>152400</xdr:colOff>
      <xdr:row>98</xdr:row>
      <xdr:rowOff>28318</xdr:rowOff>
    </xdr:to>
    <xdr:cxnSp macro="">
      <xdr:nvCxnSpPr>
        <xdr:cNvPr id="231" name="直線コネクタ 230"/>
        <xdr:cNvCxnSpPr/>
      </xdr:nvCxnSpPr>
      <xdr:spPr>
        <a:xfrm>
          <a:off x="4546600" y="16830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129398</xdr:rowOff>
    </xdr:from>
    <xdr:ext cx="599010" cy="259045"/>
    <xdr:sp macro="" textlink="">
      <xdr:nvSpPr>
        <xdr:cNvPr id="232" name="扶助費最大値テキスト"/>
        <xdr:cNvSpPr txBox="1"/>
      </xdr:nvSpPr>
      <xdr:spPr>
        <a:xfrm>
          <a:off x="4686300" y="15216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11271</xdr:rowOff>
    </xdr:from>
    <xdr:to>
      <xdr:col>24</xdr:col>
      <xdr:colOff>152400</xdr:colOff>
      <xdr:row>90</xdr:row>
      <xdr:rowOff>11271</xdr:rowOff>
    </xdr:to>
    <xdr:cxnSp macro="">
      <xdr:nvCxnSpPr>
        <xdr:cNvPr id="233" name="直線コネクタ 232"/>
        <xdr:cNvCxnSpPr/>
      </xdr:nvCxnSpPr>
      <xdr:spPr>
        <a:xfrm>
          <a:off x="4546600" y="15441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31604</xdr:rowOff>
    </xdr:from>
    <xdr:to>
      <xdr:col>24</xdr:col>
      <xdr:colOff>63500</xdr:colOff>
      <xdr:row>97</xdr:row>
      <xdr:rowOff>102460</xdr:rowOff>
    </xdr:to>
    <xdr:cxnSp macro="">
      <xdr:nvCxnSpPr>
        <xdr:cNvPr id="234" name="直線コネクタ 233"/>
        <xdr:cNvCxnSpPr/>
      </xdr:nvCxnSpPr>
      <xdr:spPr>
        <a:xfrm>
          <a:off x="3797300" y="16662254"/>
          <a:ext cx="838200" cy="7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49141</xdr:rowOff>
    </xdr:from>
    <xdr:ext cx="534377" cy="259045"/>
    <xdr:sp macro="" textlink="">
      <xdr:nvSpPr>
        <xdr:cNvPr id="235" name="扶助費平均値テキスト"/>
        <xdr:cNvSpPr txBox="1"/>
      </xdr:nvSpPr>
      <xdr:spPr>
        <a:xfrm>
          <a:off x="4686300" y="161654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26264</xdr:rowOff>
    </xdr:from>
    <xdr:to>
      <xdr:col>24</xdr:col>
      <xdr:colOff>114300</xdr:colOff>
      <xdr:row>95</xdr:row>
      <xdr:rowOff>127864</xdr:rowOff>
    </xdr:to>
    <xdr:sp macro="" textlink="">
      <xdr:nvSpPr>
        <xdr:cNvPr id="236" name="フローチャート: 判断 235"/>
        <xdr:cNvSpPr/>
      </xdr:nvSpPr>
      <xdr:spPr>
        <a:xfrm>
          <a:off x="4584700" y="1631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31604</xdr:rowOff>
    </xdr:from>
    <xdr:to>
      <xdr:col>19</xdr:col>
      <xdr:colOff>177800</xdr:colOff>
      <xdr:row>98</xdr:row>
      <xdr:rowOff>89322</xdr:rowOff>
    </xdr:to>
    <xdr:cxnSp macro="">
      <xdr:nvCxnSpPr>
        <xdr:cNvPr id="237" name="直線コネクタ 236"/>
        <xdr:cNvCxnSpPr/>
      </xdr:nvCxnSpPr>
      <xdr:spPr>
        <a:xfrm flipV="1">
          <a:off x="2908300" y="16662254"/>
          <a:ext cx="889000" cy="22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72299</xdr:rowOff>
    </xdr:from>
    <xdr:to>
      <xdr:col>20</xdr:col>
      <xdr:colOff>38100</xdr:colOff>
      <xdr:row>95</xdr:row>
      <xdr:rowOff>2449</xdr:rowOff>
    </xdr:to>
    <xdr:sp macro="" textlink="">
      <xdr:nvSpPr>
        <xdr:cNvPr id="238" name="フローチャート: 判断 237"/>
        <xdr:cNvSpPr/>
      </xdr:nvSpPr>
      <xdr:spPr>
        <a:xfrm>
          <a:off x="3746500" y="1618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18976</xdr:rowOff>
    </xdr:from>
    <xdr:ext cx="599010" cy="259045"/>
    <xdr:sp macro="" textlink="">
      <xdr:nvSpPr>
        <xdr:cNvPr id="239" name="テキスト ボックス 238"/>
        <xdr:cNvSpPr txBox="1"/>
      </xdr:nvSpPr>
      <xdr:spPr>
        <a:xfrm>
          <a:off x="3497795" y="1596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89322</xdr:rowOff>
    </xdr:from>
    <xdr:to>
      <xdr:col>15</xdr:col>
      <xdr:colOff>50800</xdr:colOff>
      <xdr:row>98</xdr:row>
      <xdr:rowOff>144621</xdr:rowOff>
    </xdr:to>
    <xdr:cxnSp macro="">
      <xdr:nvCxnSpPr>
        <xdr:cNvPr id="240" name="直線コネクタ 239"/>
        <xdr:cNvCxnSpPr/>
      </xdr:nvCxnSpPr>
      <xdr:spPr>
        <a:xfrm flipV="1">
          <a:off x="2019300" y="16891422"/>
          <a:ext cx="889000" cy="5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56646</xdr:rowOff>
    </xdr:from>
    <xdr:to>
      <xdr:col>15</xdr:col>
      <xdr:colOff>101600</xdr:colOff>
      <xdr:row>96</xdr:row>
      <xdr:rowOff>158246</xdr:rowOff>
    </xdr:to>
    <xdr:sp macro="" textlink="">
      <xdr:nvSpPr>
        <xdr:cNvPr id="241" name="フローチャート: 判断 240"/>
        <xdr:cNvSpPr/>
      </xdr:nvSpPr>
      <xdr:spPr>
        <a:xfrm>
          <a:off x="2857500" y="1651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3323</xdr:rowOff>
    </xdr:from>
    <xdr:ext cx="534377" cy="259045"/>
    <xdr:sp macro="" textlink="">
      <xdr:nvSpPr>
        <xdr:cNvPr id="242" name="テキスト ボックス 241"/>
        <xdr:cNvSpPr txBox="1"/>
      </xdr:nvSpPr>
      <xdr:spPr>
        <a:xfrm>
          <a:off x="2641111" y="1629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134987</xdr:rowOff>
    </xdr:from>
    <xdr:to>
      <xdr:col>10</xdr:col>
      <xdr:colOff>114300</xdr:colOff>
      <xdr:row>98</xdr:row>
      <xdr:rowOff>144621</xdr:rowOff>
    </xdr:to>
    <xdr:cxnSp macro="">
      <xdr:nvCxnSpPr>
        <xdr:cNvPr id="243" name="直線コネクタ 242"/>
        <xdr:cNvCxnSpPr/>
      </xdr:nvCxnSpPr>
      <xdr:spPr>
        <a:xfrm>
          <a:off x="1130300" y="16937087"/>
          <a:ext cx="889000" cy="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69720</xdr:rowOff>
    </xdr:from>
    <xdr:to>
      <xdr:col>10</xdr:col>
      <xdr:colOff>165100</xdr:colOff>
      <xdr:row>96</xdr:row>
      <xdr:rowOff>171320</xdr:rowOff>
    </xdr:to>
    <xdr:sp macro="" textlink="">
      <xdr:nvSpPr>
        <xdr:cNvPr id="244" name="フローチャート: 判断 243"/>
        <xdr:cNvSpPr/>
      </xdr:nvSpPr>
      <xdr:spPr>
        <a:xfrm>
          <a:off x="1968500" y="1652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16397</xdr:rowOff>
    </xdr:from>
    <xdr:ext cx="534377" cy="259045"/>
    <xdr:sp macro="" textlink="">
      <xdr:nvSpPr>
        <xdr:cNvPr id="245" name="テキスト ボックス 244"/>
        <xdr:cNvSpPr txBox="1"/>
      </xdr:nvSpPr>
      <xdr:spPr>
        <a:xfrm>
          <a:off x="1752111" y="1630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93058</xdr:rowOff>
    </xdr:from>
    <xdr:to>
      <xdr:col>6</xdr:col>
      <xdr:colOff>38100</xdr:colOff>
      <xdr:row>97</xdr:row>
      <xdr:rowOff>23208</xdr:rowOff>
    </xdr:to>
    <xdr:sp macro="" textlink="">
      <xdr:nvSpPr>
        <xdr:cNvPr id="246" name="フローチャート: 判断 245"/>
        <xdr:cNvSpPr/>
      </xdr:nvSpPr>
      <xdr:spPr>
        <a:xfrm>
          <a:off x="1079500" y="1655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39735</xdr:rowOff>
    </xdr:from>
    <xdr:ext cx="534377" cy="259045"/>
    <xdr:sp macro="" textlink="">
      <xdr:nvSpPr>
        <xdr:cNvPr id="247" name="テキスト ボックス 246"/>
        <xdr:cNvSpPr txBox="1"/>
      </xdr:nvSpPr>
      <xdr:spPr>
        <a:xfrm>
          <a:off x="863111" y="1632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51660</xdr:rowOff>
    </xdr:from>
    <xdr:to>
      <xdr:col>24</xdr:col>
      <xdr:colOff>114300</xdr:colOff>
      <xdr:row>97</xdr:row>
      <xdr:rowOff>153260</xdr:rowOff>
    </xdr:to>
    <xdr:sp macro="" textlink="">
      <xdr:nvSpPr>
        <xdr:cNvPr id="253" name="楕円 252"/>
        <xdr:cNvSpPr/>
      </xdr:nvSpPr>
      <xdr:spPr>
        <a:xfrm>
          <a:off x="4584700" y="1668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138037</xdr:rowOff>
    </xdr:from>
    <xdr:ext cx="534377" cy="259045"/>
    <xdr:sp macro="" textlink="">
      <xdr:nvSpPr>
        <xdr:cNvPr id="254" name="扶助費該当値テキスト"/>
        <xdr:cNvSpPr txBox="1"/>
      </xdr:nvSpPr>
      <xdr:spPr>
        <a:xfrm>
          <a:off x="4686300" y="1659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152254</xdr:rowOff>
    </xdr:from>
    <xdr:to>
      <xdr:col>20</xdr:col>
      <xdr:colOff>38100</xdr:colOff>
      <xdr:row>97</xdr:row>
      <xdr:rowOff>82404</xdr:rowOff>
    </xdr:to>
    <xdr:sp macro="" textlink="">
      <xdr:nvSpPr>
        <xdr:cNvPr id="255" name="楕円 254"/>
        <xdr:cNvSpPr/>
      </xdr:nvSpPr>
      <xdr:spPr>
        <a:xfrm>
          <a:off x="3746500" y="1661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73531</xdr:rowOff>
    </xdr:from>
    <xdr:ext cx="534377" cy="259045"/>
    <xdr:sp macro="" textlink="">
      <xdr:nvSpPr>
        <xdr:cNvPr id="256" name="テキスト ボックス 255"/>
        <xdr:cNvSpPr txBox="1"/>
      </xdr:nvSpPr>
      <xdr:spPr>
        <a:xfrm>
          <a:off x="3530111" y="1670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38522</xdr:rowOff>
    </xdr:from>
    <xdr:to>
      <xdr:col>15</xdr:col>
      <xdr:colOff>101600</xdr:colOff>
      <xdr:row>98</xdr:row>
      <xdr:rowOff>140122</xdr:rowOff>
    </xdr:to>
    <xdr:sp macro="" textlink="">
      <xdr:nvSpPr>
        <xdr:cNvPr id="257" name="楕円 256"/>
        <xdr:cNvSpPr/>
      </xdr:nvSpPr>
      <xdr:spPr>
        <a:xfrm>
          <a:off x="2857500" y="1684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131249</xdr:rowOff>
    </xdr:from>
    <xdr:ext cx="534377" cy="259045"/>
    <xdr:sp macro="" textlink="">
      <xdr:nvSpPr>
        <xdr:cNvPr id="258" name="テキスト ボックス 257"/>
        <xdr:cNvSpPr txBox="1"/>
      </xdr:nvSpPr>
      <xdr:spPr>
        <a:xfrm>
          <a:off x="2641111" y="16933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93821</xdr:rowOff>
    </xdr:from>
    <xdr:to>
      <xdr:col>10</xdr:col>
      <xdr:colOff>165100</xdr:colOff>
      <xdr:row>99</xdr:row>
      <xdr:rowOff>23971</xdr:rowOff>
    </xdr:to>
    <xdr:sp macro="" textlink="">
      <xdr:nvSpPr>
        <xdr:cNvPr id="259" name="楕円 258"/>
        <xdr:cNvSpPr/>
      </xdr:nvSpPr>
      <xdr:spPr>
        <a:xfrm>
          <a:off x="1968500" y="1689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15098</xdr:rowOff>
    </xdr:from>
    <xdr:ext cx="534377" cy="259045"/>
    <xdr:sp macro="" textlink="">
      <xdr:nvSpPr>
        <xdr:cNvPr id="260" name="テキスト ボックス 259"/>
        <xdr:cNvSpPr txBox="1"/>
      </xdr:nvSpPr>
      <xdr:spPr>
        <a:xfrm>
          <a:off x="1752111" y="1698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84187</xdr:rowOff>
    </xdr:from>
    <xdr:to>
      <xdr:col>6</xdr:col>
      <xdr:colOff>38100</xdr:colOff>
      <xdr:row>99</xdr:row>
      <xdr:rowOff>14337</xdr:rowOff>
    </xdr:to>
    <xdr:sp macro="" textlink="">
      <xdr:nvSpPr>
        <xdr:cNvPr id="261" name="楕円 260"/>
        <xdr:cNvSpPr/>
      </xdr:nvSpPr>
      <xdr:spPr>
        <a:xfrm>
          <a:off x="1079500" y="1688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5464</xdr:rowOff>
    </xdr:from>
    <xdr:ext cx="534377" cy="259045"/>
    <xdr:sp macro="" textlink="">
      <xdr:nvSpPr>
        <xdr:cNvPr id="262" name="テキスト ボックス 261"/>
        <xdr:cNvSpPr txBox="1"/>
      </xdr:nvSpPr>
      <xdr:spPr>
        <a:xfrm>
          <a:off x="863111" y="1697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75" name="テキスト ボックス 274"/>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56659</xdr:rowOff>
    </xdr:from>
    <xdr:to>
      <xdr:col>54</xdr:col>
      <xdr:colOff>189865</xdr:colOff>
      <xdr:row>38</xdr:row>
      <xdr:rowOff>170671</xdr:rowOff>
    </xdr:to>
    <xdr:cxnSp macro="">
      <xdr:nvCxnSpPr>
        <xdr:cNvPr id="285" name="直線コネクタ 284"/>
        <xdr:cNvCxnSpPr/>
      </xdr:nvCxnSpPr>
      <xdr:spPr>
        <a:xfrm flipV="1">
          <a:off x="10475595" y="5371609"/>
          <a:ext cx="1270" cy="1314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3048</xdr:rowOff>
    </xdr:from>
    <xdr:ext cx="534377" cy="259045"/>
    <xdr:sp macro="" textlink="">
      <xdr:nvSpPr>
        <xdr:cNvPr id="286" name="補助費等最小値テキスト"/>
        <xdr:cNvSpPr txBox="1"/>
      </xdr:nvSpPr>
      <xdr:spPr>
        <a:xfrm>
          <a:off x="10528300" y="668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170671</xdr:rowOff>
    </xdr:from>
    <xdr:to>
      <xdr:col>55</xdr:col>
      <xdr:colOff>88900</xdr:colOff>
      <xdr:row>38</xdr:row>
      <xdr:rowOff>170671</xdr:rowOff>
    </xdr:to>
    <xdr:cxnSp macro="">
      <xdr:nvCxnSpPr>
        <xdr:cNvPr id="287" name="直線コネクタ 286"/>
        <xdr:cNvCxnSpPr/>
      </xdr:nvCxnSpPr>
      <xdr:spPr>
        <a:xfrm>
          <a:off x="10388600" y="668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3336</xdr:rowOff>
    </xdr:from>
    <xdr:ext cx="599010" cy="259045"/>
    <xdr:sp macro="" textlink="">
      <xdr:nvSpPr>
        <xdr:cNvPr id="288" name="補助費等最大値テキスト"/>
        <xdr:cNvSpPr txBox="1"/>
      </xdr:nvSpPr>
      <xdr:spPr>
        <a:xfrm>
          <a:off x="10528300" y="5146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56659</xdr:rowOff>
    </xdr:from>
    <xdr:to>
      <xdr:col>55</xdr:col>
      <xdr:colOff>88900</xdr:colOff>
      <xdr:row>31</xdr:row>
      <xdr:rowOff>56659</xdr:rowOff>
    </xdr:to>
    <xdr:cxnSp macro="">
      <xdr:nvCxnSpPr>
        <xdr:cNvPr id="289" name="直線コネクタ 288"/>
        <xdr:cNvCxnSpPr/>
      </xdr:nvCxnSpPr>
      <xdr:spPr>
        <a:xfrm>
          <a:off x="10388600" y="537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156548</xdr:rowOff>
    </xdr:from>
    <xdr:to>
      <xdr:col>55</xdr:col>
      <xdr:colOff>0</xdr:colOff>
      <xdr:row>37</xdr:row>
      <xdr:rowOff>59786</xdr:rowOff>
    </xdr:to>
    <xdr:cxnSp macro="">
      <xdr:nvCxnSpPr>
        <xdr:cNvPr id="290" name="直線コネクタ 289"/>
        <xdr:cNvCxnSpPr/>
      </xdr:nvCxnSpPr>
      <xdr:spPr>
        <a:xfrm flipV="1">
          <a:off x="9639300" y="6328748"/>
          <a:ext cx="8382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32933</xdr:rowOff>
    </xdr:from>
    <xdr:ext cx="599010" cy="259045"/>
    <xdr:sp macro="" textlink="">
      <xdr:nvSpPr>
        <xdr:cNvPr id="291" name="補助費等平均値テキスト"/>
        <xdr:cNvSpPr txBox="1"/>
      </xdr:nvSpPr>
      <xdr:spPr>
        <a:xfrm>
          <a:off x="10528300" y="60336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10056</xdr:rowOff>
    </xdr:from>
    <xdr:to>
      <xdr:col>55</xdr:col>
      <xdr:colOff>50800</xdr:colOff>
      <xdr:row>36</xdr:row>
      <xdr:rowOff>111656</xdr:rowOff>
    </xdr:to>
    <xdr:sp macro="" textlink="">
      <xdr:nvSpPr>
        <xdr:cNvPr id="292" name="フローチャート: 判断 291"/>
        <xdr:cNvSpPr/>
      </xdr:nvSpPr>
      <xdr:spPr>
        <a:xfrm>
          <a:off x="10426700" y="618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83894</xdr:rowOff>
    </xdr:from>
    <xdr:to>
      <xdr:col>50</xdr:col>
      <xdr:colOff>114300</xdr:colOff>
      <xdr:row>37</xdr:row>
      <xdr:rowOff>59786</xdr:rowOff>
    </xdr:to>
    <xdr:cxnSp macro="">
      <xdr:nvCxnSpPr>
        <xdr:cNvPr id="293" name="直線コネクタ 292"/>
        <xdr:cNvCxnSpPr/>
      </xdr:nvCxnSpPr>
      <xdr:spPr>
        <a:xfrm>
          <a:off x="8750300" y="5913194"/>
          <a:ext cx="889000" cy="49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87569</xdr:rowOff>
    </xdr:from>
    <xdr:to>
      <xdr:col>50</xdr:col>
      <xdr:colOff>165100</xdr:colOff>
      <xdr:row>37</xdr:row>
      <xdr:rowOff>17719</xdr:rowOff>
    </xdr:to>
    <xdr:sp macro="" textlink="">
      <xdr:nvSpPr>
        <xdr:cNvPr id="294" name="フローチャート: 判断 293"/>
        <xdr:cNvSpPr/>
      </xdr:nvSpPr>
      <xdr:spPr>
        <a:xfrm>
          <a:off x="9588500" y="6259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34246</xdr:rowOff>
    </xdr:from>
    <xdr:ext cx="599010" cy="259045"/>
    <xdr:sp macro="" textlink="">
      <xdr:nvSpPr>
        <xdr:cNvPr id="295" name="テキスト ボックス 294"/>
        <xdr:cNvSpPr txBox="1"/>
      </xdr:nvSpPr>
      <xdr:spPr>
        <a:xfrm>
          <a:off x="9339795" y="603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83894</xdr:rowOff>
    </xdr:from>
    <xdr:to>
      <xdr:col>45</xdr:col>
      <xdr:colOff>177800</xdr:colOff>
      <xdr:row>38</xdr:row>
      <xdr:rowOff>31650</xdr:rowOff>
    </xdr:to>
    <xdr:cxnSp macro="">
      <xdr:nvCxnSpPr>
        <xdr:cNvPr id="296" name="直線コネクタ 295"/>
        <xdr:cNvCxnSpPr/>
      </xdr:nvCxnSpPr>
      <xdr:spPr>
        <a:xfrm flipV="1">
          <a:off x="7861300" y="5913194"/>
          <a:ext cx="889000" cy="63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129019</xdr:rowOff>
    </xdr:from>
    <xdr:to>
      <xdr:col>46</xdr:col>
      <xdr:colOff>38100</xdr:colOff>
      <xdr:row>34</xdr:row>
      <xdr:rowOff>59169</xdr:rowOff>
    </xdr:to>
    <xdr:sp macro="" textlink="">
      <xdr:nvSpPr>
        <xdr:cNvPr id="297" name="フローチャート: 判断 296"/>
        <xdr:cNvSpPr/>
      </xdr:nvSpPr>
      <xdr:spPr>
        <a:xfrm>
          <a:off x="8699500" y="578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75696</xdr:rowOff>
    </xdr:from>
    <xdr:ext cx="599010" cy="259045"/>
    <xdr:sp macro="" textlink="">
      <xdr:nvSpPr>
        <xdr:cNvPr id="298" name="テキスト ボックス 297"/>
        <xdr:cNvSpPr txBox="1"/>
      </xdr:nvSpPr>
      <xdr:spPr>
        <a:xfrm>
          <a:off x="8450795" y="5562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13439</xdr:rowOff>
    </xdr:from>
    <xdr:to>
      <xdr:col>41</xdr:col>
      <xdr:colOff>50800</xdr:colOff>
      <xdr:row>38</xdr:row>
      <xdr:rowOff>31650</xdr:rowOff>
    </xdr:to>
    <xdr:cxnSp macro="">
      <xdr:nvCxnSpPr>
        <xdr:cNvPr id="299" name="直線コネクタ 298"/>
        <xdr:cNvCxnSpPr/>
      </xdr:nvCxnSpPr>
      <xdr:spPr>
        <a:xfrm>
          <a:off x="6972300" y="6528539"/>
          <a:ext cx="889000" cy="18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32038</xdr:rowOff>
    </xdr:from>
    <xdr:to>
      <xdr:col>41</xdr:col>
      <xdr:colOff>101600</xdr:colOff>
      <xdr:row>37</xdr:row>
      <xdr:rowOff>133638</xdr:rowOff>
    </xdr:to>
    <xdr:sp macro="" textlink="">
      <xdr:nvSpPr>
        <xdr:cNvPr id="300" name="フローチャート: 判断 299"/>
        <xdr:cNvSpPr/>
      </xdr:nvSpPr>
      <xdr:spPr>
        <a:xfrm>
          <a:off x="7810500" y="637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150165</xdr:rowOff>
    </xdr:from>
    <xdr:ext cx="599010" cy="259045"/>
    <xdr:sp macro="" textlink="">
      <xdr:nvSpPr>
        <xdr:cNvPr id="301" name="テキスト ボックス 300"/>
        <xdr:cNvSpPr txBox="1"/>
      </xdr:nvSpPr>
      <xdr:spPr>
        <a:xfrm>
          <a:off x="7561795" y="615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46591</xdr:rowOff>
    </xdr:from>
    <xdr:to>
      <xdr:col>36</xdr:col>
      <xdr:colOff>165100</xdr:colOff>
      <xdr:row>37</xdr:row>
      <xdr:rowOff>148191</xdr:rowOff>
    </xdr:to>
    <xdr:sp macro="" textlink="">
      <xdr:nvSpPr>
        <xdr:cNvPr id="302" name="フローチャート: 判断 301"/>
        <xdr:cNvSpPr/>
      </xdr:nvSpPr>
      <xdr:spPr>
        <a:xfrm>
          <a:off x="6921500" y="639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164718</xdr:rowOff>
    </xdr:from>
    <xdr:ext cx="599010" cy="259045"/>
    <xdr:sp macro="" textlink="">
      <xdr:nvSpPr>
        <xdr:cNvPr id="303" name="テキスト ボックス 302"/>
        <xdr:cNvSpPr txBox="1"/>
      </xdr:nvSpPr>
      <xdr:spPr>
        <a:xfrm>
          <a:off x="6672795" y="6165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105748</xdr:rowOff>
    </xdr:from>
    <xdr:to>
      <xdr:col>55</xdr:col>
      <xdr:colOff>50800</xdr:colOff>
      <xdr:row>37</xdr:row>
      <xdr:rowOff>35898</xdr:rowOff>
    </xdr:to>
    <xdr:sp macro="" textlink="">
      <xdr:nvSpPr>
        <xdr:cNvPr id="309" name="楕円 308"/>
        <xdr:cNvSpPr/>
      </xdr:nvSpPr>
      <xdr:spPr>
        <a:xfrm>
          <a:off x="10426700" y="627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84175</xdr:rowOff>
    </xdr:from>
    <xdr:ext cx="599010" cy="259045"/>
    <xdr:sp macro="" textlink="">
      <xdr:nvSpPr>
        <xdr:cNvPr id="310" name="補助費等該当値テキスト"/>
        <xdr:cNvSpPr txBox="1"/>
      </xdr:nvSpPr>
      <xdr:spPr>
        <a:xfrm>
          <a:off x="10528300" y="6256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8986</xdr:rowOff>
    </xdr:from>
    <xdr:to>
      <xdr:col>50</xdr:col>
      <xdr:colOff>165100</xdr:colOff>
      <xdr:row>37</xdr:row>
      <xdr:rowOff>110586</xdr:rowOff>
    </xdr:to>
    <xdr:sp macro="" textlink="">
      <xdr:nvSpPr>
        <xdr:cNvPr id="311" name="楕円 310"/>
        <xdr:cNvSpPr/>
      </xdr:nvSpPr>
      <xdr:spPr>
        <a:xfrm>
          <a:off x="9588500" y="635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101713</xdr:rowOff>
    </xdr:from>
    <xdr:ext cx="599010" cy="259045"/>
    <xdr:sp macro="" textlink="">
      <xdr:nvSpPr>
        <xdr:cNvPr id="312" name="テキスト ボックス 311"/>
        <xdr:cNvSpPr txBox="1"/>
      </xdr:nvSpPr>
      <xdr:spPr>
        <a:xfrm>
          <a:off x="9339795" y="6445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33094</xdr:rowOff>
    </xdr:from>
    <xdr:to>
      <xdr:col>46</xdr:col>
      <xdr:colOff>38100</xdr:colOff>
      <xdr:row>34</xdr:row>
      <xdr:rowOff>134694</xdr:rowOff>
    </xdr:to>
    <xdr:sp macro="" textlink="">
      <xdr:nvSpPr>
        <xdr:cNvPr id="313" name="楕円 312"/>
        <xdr:cNvSpPr/>
      </xdr:nvSpPr>
      <xdr:spPr>
        <a:xfrm>
          <a:off x="8699500" y="586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125821</xdr:rowOff>
    </xdr:from>
    <xdr:ext cx="599010" cy="259045"/>
    <xdr:sp macro="" textlink="">
      <xdr:nvSpPr>
        <xdr:cNvPr id="314" name="テキスト ボックス 313"/>
        <xdr:cNvSpPr txBox="1"/>
      </xdr:nvSpPr>
      <xdr:spPr>
        <a:xfrm>
          <a:off x="8450795" y="5955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152300</xdr:rowOff>
    </xdr:from>
    <xdr:to>
      <xdr:col>41</xdr:col>
      <xdr:colOff>101600</xdr:colOff>
      <xdr:row>38</xdr:row>
      <xdr:rowOff>82450</xdr:rowOff>
    </xdr:to>
    <xdr:sp macro="" textlink="">
      <xdr:nvSpPr>
        <xdr:cNvPr id="315" name="楕円 314"/>
        <xdr:cNvSpPr/>
      </xdr:nvSpPr>
      <xdr:spPr>
        <a:xfrm>
          <a:off x="7810500" y="649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73577</xdr:rowOff>
    </xdr:from>
    <xdr:ext cx="599010" cy="259045"/>
    <xdr:sp macro="" textlink="">
      <xdr:nvSpPr>
        <xdr:cNvPr id="316" name="テキスト ボックス 315"/>
        <xdr:cNvSpPr txBox="1"/>
      </xdr:nvSpPr>
      <xdr:spPr>
        <a:xfrm>
          <a:off x="7561795" y="6588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134089</xdr:rowOff>
    </xdr:from>
    <xdr:to>
      <xdr:col>36</xdr:col>
      <xdr:colOff>165100</xdr:colOff>
      <xdr:row>38</xdr:row>
      <xdr:rowOff>64239</xdr:rowOff>
    </xdr:to>
    <xdr:sp macro="" textlink="">
      <xdr:nvSpPr>
        <xdr:cNvPr id="317" name="楕円 316"/>
        <xdr:cNvSpPr/>
      </xdr:nvSpPr>
      <xdr:spPr>
        <a:xfrm>
          <a:off x="6921500" y="647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55366</xdr:rowOff>
    </xdr:from>
    <xdr:ext cx="599010" cy="259045"/>
    <xdr:sp macro="" textlink="">
      <xdr:nvSpPr>
        <xdr:cNvPr id="318" name="テキスト ボックス 317"/>
        <xdr:cNvSpPr txBox="1"/>
      </xdr:nvSpPr>
      <xdr:spPr>
        <a:xfrm>
          <a:off x="6672795" y="6570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130119</xdr:rowOff>
    </xdr:from>
    <xdr:to>
      <xdr:col>54</xdr:col>
      <xdr:colOff>189865</xdr:colOff>
      <xdr:row>58</xdr:row>
      <xdr:rowOff>75098</xdr:rowOff>
    </xdr:to>
    <xdr:cxnSp macro="">
      <xdr:nvCxnSpPr>
        <xdr:cNvPr id="340" name="直線コネクタ 339"/>
        <xdr:cNvCxnSpPr/>
      </xdr:nvCxnSpPr>
      <xdr:spPr>
        <a:xfrm flipV="1">
          <a:off x="10475595" y="8702619"/>
          <a:ext cx="1270" cy="1316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78925</xdr:rowOff>
    </xdr:from>
    <xdr:ext cx="534377" cy="259045"/>
    <xdr:sp macro="" textlink="">
      <xdr:nvSpPr>
        <xdr:cNvPr id="341" name="普通建設事業費最小値テキスト"/>
        <xdr:cNvSpPr txBox="1"/>
      </xdr:nvSpPr>
      <xdr:spPr>
        <a:xfrm>
          <a:off x="10528300" y="1002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75098</xdr:rowOff>
    </xdr:from>
    <xdr:to>
      <xdr:col>55</xdr:col>
      <xdr:colOff>88900</xdr:colOff>
      <xdr:row>58</xdr:row>
      <xdr:rowOff>75098</xdr:rowOff>
    </xdr:to>
    <xdr:cxnSp macro="">
      <xdr:nvCxnSpPr>
        <xdr:cNvPr id="342" name="直線コネクタ 341"/>
        <xdr:cNvCxnSpPr/>
      </xdr:nvCxnSpPr>
      <xdr:spPr>
        <a:xfrm>
          <a:off x="10388600" y="10019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76796</xdr:rowOff>
    </xdr:from>
    <xdr:ext cx="599010" cy="259045"/>
    <xdr:sp macro="" textlink="">
      <xdr:nvSpPr>
        <xdr:cNvPr id="343" name="普通建設事業費最大値テキスト"/>
        <xdr:cNvSpPr txBox="1"/>
      </xdr:nvSpPr>
      <xdr:spPr>
        <a:xfrm>
          <a:off x="10528300" y="8477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130119</xdr:rowOff>
    </xdr:from>
    <xdr:to>
      <xdr:col>55</xdr:col>
      <xdr:colOff>88900</xdr:colOff>
      <xdr:row>50</xdr:row>
      <xdr:rowOff>130119</xdr:rowOff>
    </xdr:to>
    <xdr:cxnSp macro="">
      <xdr:nvCxnSpPr>
        <xdr:cNvPr id="344" name="直線コネクタ 343"/>
        <xdr:cNvCxnSpPr/>
      </xdr:nvCxnSpPr>
      <xdr:spPr>
        <a:xfrm>
          <a:off x="10388600" y="870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34011</xdr:rowOff>
    </xdr:from>
    <xdr:to>
      <xdr:col>55</xdr:col>
      <xdr:colOff>0</xdr:colOff>
      <xdr:row>57</xdr:row>
      <xdr:rowOff>113130</xdr:rowOff>
    </xdr:to>
    <xdr:cxnSp macro="">
      <xdr:nvCxnSpPr>
        <xdr:cNvPr id="345" name="直線コネクタ 344"/>
        <xdr:cNvCxnSpPr/>
      </xdr:nvCxnSpPr>
      <xdr:spPr>
        <a:xfrm flipV="1">
          <a:off x="9639300" y="9635211"/>
          <a:ext cx="838200" cy="250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158052</xdr:rowOff>
    </xdr:from>
    <xdr:ext cx="599010" cy="259045"/>
    <xdr:sp macro="" textlink="">
      <xdr:nvSpPr>
        <xdr:cNvPr id="346" name="普通建設事業費平均値テキスト"/>
        <xdr:cNvSpPr txBox="1"/>
      </xdr:nvSpPr>
      <xdr:spPr>
        <a:xfrm>
          <a:off x="10528300" y="94163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135175</xdr:rowOff>
    </xdr:from>
    <xdr:to>
      <xdr:col>55</xdr:col>
      <xdr:colOff>50800</xdr:colOff>
      <xdr:row>56</xdr:row>
      <xdr:rowOff>65325</xdr:rowOff>
    </xdr:to>
    <xdr:sp macro="" textlink="">
      <xdr:nvSpPr>
        <xdr:cNvPr id="347" name="フローチャート: 判断 346"/>
        <xdr:cNvSpPr/>
      </xdr:nvSpPr>
      <xdr:spPr>
        <a:xfrm>
          <a:off x="10426700" y="956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11233</xdr:rowOff>
    </xdr:from>
    <xdr:to>
      <xdr:col>50</xdr:col>
      <xdr:colOff>114300</xdr:colOff>
      <xdr:row>57</xdr:row>
      <xdr:rowOff>113130</xdr:rowOff>
    </xdr:to>
    <xdr:cxnSp macro="">
      <xdr:nvCxnSpPr>
        <xdr:cNvPr id="348" name="直線コネクタ 347"/>
        <xdr:cNvCxnSpPr/>
      </xdr:nvCxnSpPr>
      <xdr:spPr>
        <a:xfrm>
          <a:off x="8750300" y="9783883"/>
          <a:ext cx="889000" cy="10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153105</xdr:rowOff>
    </xdr:from>
    <xdr:to>
      <xdr:col>50</xdr:col>
      <xdr:colOff>165100</xdr:colOff>
      <xdr:row>56</xdr:row>
      <xdr:rowOff>83255</xdr:rowOff>
    </xdr:to>
    <xdr:sp macro="" textlink="">
      <xdr:nvSpPr>
        <xdr:cNvPr id="349" name="フローチャート: 判断 348"/>
        <xdr:cNvSpPr/>
      </xdr:nvSpPr>
      <xdr:spPr>
        <a:xfrm>
          <a:off x="9588500" y="958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99782</xdr:rowOff>
    </xdr:from>
    <xdr:ext cx="599010" cy="259045"/>
    <xdr:sp macro="" textlink="">
      <xdr:nvSpPr>
        <xdr:cNvPr id="350" name="テキスト ボックス 349"/>
        <xdr:cNvSpPr txBox="1"/>
      </xdr:nvSpPr>
      <xdr:spPr>
        <a:xfrm>
          <a:off x="9339795" y="935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83782</xdr:rowOff>
    </xdr:from>
    <xdr:to>
      <xdr:col>45</xdr:col>
      <xdr:colOff>177800</xdr:colOff>
      <xdr:row>57</xdr:row>
      <xdr:rowOff>11233</xdr:rowOff>
    </xdr:to>
    <xdr:cxnSp macro="">
      <xdr:nvCxnSpPr>
        <xdr:cNvPr id="351" name="直線コネクタ 350"/>
        <xdr:cNvCxnSpPr/>
      </xdr:nvCxnSpPr>
      <xdr:spPr>
        <a:xfrm>
          <a:off x="7861300" y="9684982"/>
          <a:ext cx="889000" cy="98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145607</xdr:rowOff>
    </xdr:from>
    <xdr:to>
      <xdr:col>46</xdr:col>
      <xdr:colOff>38100</xdr:colOff>
      <xdr:row>56</xdr:row>
      <xdr:rowOff>75757</xdr:rowOff>
    </xdr:to>
    <xdr:sp macro="" textlink="">
      <xdr:nvSpPr>
        <xdr:cNvPr id="352" name="フローチャート: 判断 351"/>
        <xdr:cNvSpPr/>
      </xdr:nvSpPr>
      <xdr:spPr>
        <a:xfrm>
          <a:off x="8699500" y="957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92284</xdr:rowOff>
    </xdr:from>
    <xdr:ext cx="599010" cy="259045"/>
    <xdr:sp macro="" textlink="">
      <xdr:nvSpPr>
        <xdr:cNvPr id="353" name="テキスト ボックス 352"/>
        <xdr:cNvSpPr txBox="1"/>
      </xdr:nvSpPr>
      <xdr:spPr>
        <a:xfrm>
          <a:off x="8450795" y="9350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83782</xdr:rowOff>
    </xdr:from>
    <xdr:to>
      <xdr:col>41</xdr:col>
      <xdr:colOff>50800</xdr:colOff>
      <xdr:row>57</xdr:row>
      <xdr:rowOff>77150</xdr:rowOff>
    </xdr:to>
    <xdr:cxnSp macro="">
      <xdr:nvCxnSpPr>
        <xdr:cNvPr id="354" name="直線コネクタ 353"/>
        <xdr:cNvCxnSpPr/>
      </xdr:nvCxnSpPr>
      <xdr:spPr>
        <a:xfrm flipV="1">
          <a:off x="6972300" y="9684982"/>
          <a:ext cx="889000" cy="16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168284</xdr:rowOff>
    </xdr:from>
    <xdr:to>
      <xdr:col>41</xdr:col>
      <xdr:colOff>101600</xdr:colOff>
      <xdr:row>56</xdr:row>
      <xdr:rowOff>98434</xdr:rowOff>
    </xdr:to>
    <xdr:sp macro="" textlink="">
      <xdr:nvSpPr>
        <xdr:cNvPr id="355" name="フローチャート: 判断 354"/>
        <xdr:cNvSpPr/>
      </xdr:nvSpPr>
      <xdr:spPr>
        <a:xfrm>
          <a:off x="7810500" y="959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114961</xdr:rowOff>
    </xdr:from>
    <xdr:ext cx="599010" cy="259045"/>
    <xdr:sp macro="" textlink="">
      <xdr:nvSpPr>
        <xdr:cNvPr id="356" name="テキスト ボックス 355"/>
        <xdr:cNvSpPr txBox="1"/>
      </xdr:nvSpPr>
      <xdr:spPr>
        <a:xfrm>
          <a:off x="7561795" y="9373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48902</xdr:rowOff>
    </xdr:from>
    <xdr:to>
      <xdr:col>36</xdr:col>
      <xdr:colOff>165100</xdr:colOff>
      <xdr:row>56</xdr:row>
      <xdr:rowOff>150502</xdr:rowOff>
    </xdr:to>
    <xdr:sp macro="" textlink="">
      <xdr:nvSpPr>
        <xdr:cNvPr id="357" name="フローチャート: 判断 356"/>
        <xdr:cNvSpPr/>
      </xdr:nvSpPr>
      <xdr:spPr>
        <a:xfrm>
          <a:off x="6921500" y="965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167029</xdr:rowOff>
    </xdr:from>
    <xdr:ext cx="599010" cy="259045"/>
    <xdr:sp macro="" textlink="">
      <xdr:nvSpPr>
        <xdr:cNvPr id="358" name="テキスト ボックス 357"/>
        <xdr:cNvSpPr txBox="1"/>
      </xdr:nvSpPr>
      <xdr:spPr>
        <a:xfrm>
          <a:off x="6672795" y="942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154661</xdr:rowOff>
    </xdr:from>
    <xdr:to>
      <xdr:col>55</xdr:col>
      <xdr:colOff>50800</xdr:colOff>
      <xdr:row>56</xdr:row>
      <xdr:rowOff>84811</xdr:rowOff>
    </xdr:to>
    <xdr:sp macro="" textlink="">
      <xdr:nvSpPr>
        <xdr:cNvPr id="364" name="楕円 363"/>
        <xdr:cNvSpPr/>
      </xdr:nvSpPr>
      <xdr:spPr>
        <a:xfrm>
          <a:off x="10426700" y="958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133088</xdr:rowOff>
    </xdr:from>
    <xdr:ext cx="599010" cy="259045"/>
    <xdr:sp macro="" textlink="">
      <xdr:nvSpPr>
        <xdr:cNvPr id="365" name="普通建設事業費該当値テキスト"/>
        <xdr:cNvSpPr txBox="1"/>
      </xdr:nvSpPr>
      <xdr:spPr>
        <a:xfrm>
          <a:off x="10528300" y="9562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62330</xdr:rowOff>
    </xdr:from>
    <xdr:to>
      <xdr:col>50</xdr:col>
      <xdr:colOff>165100</xdr:colOff>
      <xdr:row>57</xdr:row>
      <xdr:rowOff>163930</xdr:rowOff>
    </xdr:to>
    <xdr:sp macro="" textlink="">
      <xdr:nvSpPr>
        <xdr:cNvPr id="366" name="楕円 365"/>
        <xdr:cNvSpPr/>
      </xdr:nvSpPr>
      <xdr:spPr>
        <a:xfrm>
          <a:off x="9588500" y="983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155057</xdr:rowOff>
    </xdr:from>
    <xdr:ext cx="534377" cy="259045"/>
    <xdr:sp macro="" textlink="">
      <xdr:nvSpPr>
        <xdr:cNvPr id="367" name="テキスト ボックス 366"/>
        <xdr:cNvSpPr txBox="1"/>
      </xdr:nvSpPr>
      <xdr:spPr>
        <a:xfrm>
          <a:off x="9372111" y="992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131883</xdr:rowOff>
    </xdr:from>
    <xdr:to>
      <xdr:col>46</xdr:col>
      <xdr:colOff>38100</xdr:colOff>
      <xdr:row>57</xdr:row>
      <xdr:rowOff>62033</xdr:rowOff>
    </xdr:to>
    <xdr:sp macro="" textlink="">
      <xdr:nvSpPr>
        <xdr:cNvPr id="368" name="楕円 367"/>
        <xdr:cNvSpPr/>
      </xdr:nvSpPr>
      <xdr:spPr>
        <a:xfrm>
          <a:off x="8699500" y="973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53160</xdr:rowOff>
    </xdr:from>
    <xdr:ext cx="599010" cy="259045"/>
    <xdr:sp macro="" textlink="">
      <xdr:nvSpPr>
        <xdr:cNvPr id="369" name="テキスト ボックス 368"/>
        <xdr:cNvSpPr txBox="1"/>
      </xdr:nvSpPr>
      <xdr:spPr>
        <a:xfrm>
          <a:off x="8450795" y="9825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32982</xdr:rowOff>
    </xdr:from>
    <xdr:to>
      <xdr:col>41</xdr:col>
      <xdr:colOff>101600</xdr:colOff>
      <xdr:row>56</xdr:row>
      <xdr:rowOff>134582</xdr:rowOff>
    </xdr:to>
    <xdr:sp macro="" textlink="">
      <xdr:nvSpPr>
        <xdr:cNvPr id="370" name="楕円 369"/>
        <xdr:cNvSpPr/>
      </xdr:nvSpPr>
      <xdr:spPr>
        <a:xfrm>
          <a:off x="7810500" y="963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125709</xdr:rowOff>
    </xdr:from>
    <xdr:ext cx="599010" cy="259045"/>
    <xdr:sp macro="" textlink="">
      <xdr:nvSpPr>
        <xdr:cNvPr id="371" name="テキスト ボックス 370"/>
        <xdr:cNvSpPr txBox="1"/>
      </xdr:nvSpPr>
      <xdr:spPr>
        <a:xfrm>
          <a:off x="7561795" y="9726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26350</xdr:rowOff>
    </xdr:from>
    <xdr:to>
      <xdr:col>36</xdr:col>
      <xdr:colOff>165100</xdr:colOff>
      <xdr:row>57</xdr:row>
      <xdr:rowOff>127950</xdr:rowOff>
    </xdr:to>
    <xdr:sp macro="" textlink="">
      <xdr:nvSpPr>
        <xdr:cNvPr id="372" name="楕円 371"/>
        <xdr:cNvSpPr/>
      </xdr:nvSpPr>
      <xdr:spPr>
        <a:xfrm>
          <a:off x="6921500" y="97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119077</xdr:rowOff>
    </xdr:from>
    <xdr:ext cx="599010" cy="259045"/>
    <xdr:sp macro="" textlink="">
      <xdr:nvSpPr>
        <xdr:cNvPr id="373" name="テキスト ボックス 372"/>
        <xdr:cNvSpPr txBox="1"/>
      </xdr:nvSpPr>
      <xdr:spPr>
        <a:xfrm>
          <a:off x="6672795" y="9891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1938</xdr:rowOff>
    </xdr:from>
    <xdr:to>
      <xdr:col>54</xdr:col>
      <xdr:colOff>189865</xdr:colOff>
      <xdr:row>79</xdr:row>
      <xdr:rowOff>44450</xdr:rowOff>
    </xdr:to>
    <xdr:cxnSp macro="">
      <xdr:nvCxnSpPr>
        <xdr:cNvPr id="397" name="直線コネクタ 396"/>
        <xdr:cNvCxnSpPr/>
      </xdr:nvCxnSpPr>
      <xdr:spPr>
        <a:xfrm flipV="1">
          <a:off x="10475595" y="12003438"/>
          <a:ext cx="1270" cy="1585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120065</xdr:rowOff>
    </xdr:from>
    <xdr:ext cx="599010" cy="259045"/>
    <xdr:sp macro="" textlink="">
      <xdr:nvSpPr>
        <xdr:cNvPr id="400" name="普通建設事業費 （ うち新規整備　）最大値テキスト"/>
        <xdr:cNvSpPr txBox="1"/>
      </xdr:nvSpPr>
      <xdr:spPr>
        <a:xfrm>
          <a:off x="10528300" y="11778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1938</xdr:rowOff>
    </xdr:from>
    <xdr:to>
      <xdr:col>55</xdr:col>
      <xdr:colOff>88900</xdr:colOff>
      <xdr:row>70</xdr:row>
      <xdr:rowOff>1938</xdr:rowOff>
    </xdr:to>
    <xdr:cxnSp macro="">
      <xdr:nvCxnSpPr>
        <xdr:cNvPr id="401" name="直線コネクタ 400"/>
        <xdr:cNvCxnSpPr/>
      </xdr:nvCxnSpPr>
      <xdr:spPr>
        <a:xfrm>
          <a:off x="10388600" y="12003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146935</xdr:rowOff>
    </xdr:from>
    <xdr:to>
      <xdr:col>55</xdr:col>
      <xdr:colOff>0</xdr:colOff>
      <xdr:row>79</xdr:row>
      <xdr:rowOff>5462</xdr:rowOff>
    </xdr:to>
    <xdr:cxnSp macro="">
      <xdr:nvCxnSpPr>
        <xdr:cNvPr id="402" name="直線コネクタ 401"/>
        <xdr:cNvCxnSpPr/>
      </xdr:nvCxnSpPr>
      <xdr:spPr>
        <a:xfrm flipV="1">
          <a:off x="9639300" y="13520035"/>
          <a:ext cx="838200" cy="2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139513</xdr:rowOff>
    </xdr:from>
    <xdr:ext cx="534377" cy="259045"/>
    <xdr:sp macro="" textlink="">
      <xdr:nvSpPr>
        <xdr:cNvPr id="403" name="普通建設事業費 （ うち新規整備　）平均値テキスト"/>
        <xdr:cNvSpPr txBox="1"/>
      </xdr:nvSpPr>
      <xdr:spPr>
        <a:xfrm>
          <a:off x="10528300" y="13169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116636</xdr:rowOff>
    </xdr:from>
    <xdr:to>
      <xdr:col>55</xdr:col>
      <xdr:colOff>50800</xdr:colOff>
      <xdr:row>78</xdr:row>
      <xdr:rowOff>46786</xdr:rowOff>
    </xdr:to>
    <xdr:sp macro="" textlink="">
      <xdr:nvSpPr>
        <xdr:cNvPr id="404" name="フローチャート: 判断 403"/>
        <xdr:cNvSpPr/>
      </xdr:nvSpPr>
      <xdr:spPr>
        <a:xfrm>
          <a:off x="10426700" y="133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120935</xdr:rowOff>
    </xdr:from>
    <xdr:to>
      <xdr:col>50</xdr:col>
      <xdr:colOff>114300</xdr:colOff>
      <xdr:row>79</xdr:row>
      <xdr:rowOff>5462</xdr:rowOff>
    </xdr:to>
    <xdr:cxnSp macro="">
      <xdr:nvCxnSpPr>
        <xdr:cNvPr id="405" name="直線コネクタ 404"/>
        <xdr:cNvCxnSpPr/>
      </xdr:nvCxnSpPr>
      <xdr:spPr>
        <a:xfrm>
          <a:off x="8750300" y="13494035"/>
          <a:ext cx="889000" cy="5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159488</xdr:rowOff>
    </xdr:from>
    <xdr:to>
      <xdr:col>50</xdr:col>
      <xdr:colOff>165100</xdr:colOff>
      <xdr:row>78</xdr:row>
      <xdr:rowOff>89638</xdr:rowOff>
    </xdr:to>
    <xdr:sp macro="" textlink="">
      <xdr:nvSpPr>
        <xdr:cNvPr id="406" name="フローチャート: 判断 405"/>
        <xdr:cNvSpPr/>
      </xdr:nvSpPr>
      <xdr:spPr>
        <a:xfrm>
          <a:off x="9588500" y="133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106165</xdr:rowOff>
    </xdr:from>
    <xdr:ext cx="534377" cy="259045"/>
    <xdr:sp macro="" textlink="">
      <xdr:nvSpPr>
        <xdr:cNvPr id="407" name="テキスト ボックス 406"/>
        <xdr:cNvSpPr txBox="1"/>
      </xdr:nvSpPr>
      <xdr:spPr>
        <a:xfrm>
          <a:off x="9372111" y="1313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118208</xdr:rowOff>
    </xdr:from>
    <xdr:to>
      <xdr:col>45</xdr:col>
      <xdr:colOff>177800</xdr:colOff>
      <xdr:row>78</xdr:row>
      <xdr:rowOff>120935</xdr:rowOff>
    </xdr:to>
    <xdr:cxnSp macro="">
      <xdr:nvCxnSpPr>
        <xdr:cNvPr id="408" name="直線コネクタ 407"/>
        <xdr:cNvCxnSpPr/>
      </xdr:nvCxnSpPr>
      <xdr:spPr>
        <a:xfrm>
          <a:off x="7861300" y="13319858"/>
          <a:ext cx="889000" cy="17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159987</xdr:rowOff>
    </xdr:from>
    <xdr:to>
      <xdr:col>46</xdr:col>
      <xdr:colOff>38100</xdr:colOff>
      <xdr:row>78</xdr:row>
      <xdr:rowOff>90137</xdr:rowOff>
    </xdr:to>
    <xdr:sp macro="" textlink="">
      <xdr:nvSpPr>
        <xdr:cNvPr id="409" name="フローチャート: 判断 408"/>
        <xdr:cNvSpPr/>
      </xdr:nvSpPr>
      <xdr:spPr>
        <a:xfrm>
          <a:off x="8699500" y="13361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106664</xdr:rowOff>
    </xdr:from>
    <xdr:ext cx="534377" cy="259045"/>
    <xdr:sp macro="" textlink="">
      <xdr:nvSpPr>
        <xdr:cNvPr id="410" name="テキスト ボックス 409"/>
        <xdr:cNvSpPr txBox="1"/>
      </xdr:nvSpPr>
      <xdr:spPr>
        <a:xfrm>
          <a:off x="8483111" y="1313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118208</xdr:rowOff>
    </xdr:from>
    <xdr:to>
      <xdr:col>41</xdr:col>
      <xdr:colOff>50800</xdr:colOff>
      <xdr:row>78</xdr:row>
      <xdr:rowOff>76705</xdr:rowOff>
    </xdr:to>
    <xdr:cxnSp macro="">
      <xdr:nvCxnSpPr>
        <xdr:cNvPr id="411" name="直線コネクタ 410"/>
        <xdr:cNvCxnSpPr/>
      </xdr:nvCxnSpPr>
      <xdr:spPr>
        <a:xfrm flipV="1">
          <a:off x="6972300" y="13319858"/>
          <a:ext cx="889000" cy="1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170701</xdr:rowOff>
    </xdr:from>
    <xdr:to>
      <xdr:col>41</xdr:col>
      <xdr:colOff>101600</xdr:colOff>
      <xdr:row>78</xdr:row>
      <xdr:rowOff>100851</xdr:rowOff>
    </xdr:to>
    <xdr:sp macro="" textlink="">
      <xdr:nvSpPr>
        <xdr:cNvPr id="412" name="フローチャート: 判断 411"/>
        <xdr:cNvSpPr/>
      </xdr:nvSpPr>
      <xdr:spPr>
        <a:xfrm>
          <a:off x="7810500" y="13372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91978</xdr:rowOff>
    </xdr:from>
    <xdr:ext cx="534377" cy="259045"/>
    <xdr:sp macro="" textlink="">
      <xdr:nvSpPr>
        <xdr:cNvPr id="413" name="テキスト ボックス 412"/>
        <xdr:cNvSpPr txBox="1"/>
      </xdr:nvSpPr>
      <xdr:spPr>
        <a:xfrm>
          <a:off x="7594111" y="1346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14308</xdr:rowOff>
    </xdr:from>
    <xdr:to>
      <xdr:col>36</xdr:col>
      <xdr:colOff>165100</xdr:colOff>
      <xdr:row>78</xdr:row>
      <xdr:rowOff>115908</xdr:rowOff>
    </xdr:to>
    <xdr:sp macro="" textlink="">
      <xdr:nvSpPr>
        <xdr:cNvPr id="414" name="フローチャート: 判断 413"/>
        <xdr:cNvSpPr/>
      </xdr:nvSpPr>
      <xdr:spPr>
        <a:xfrm>
          <a:off x="6921500" y="1338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132435</xdr:rowOff>
    </xdr:from>
    <xdr:ext cx="534377" cy="259045"/>
    <xdr:sp macro="" textlink="">
      <xdr:nvSpPr>
        <xdr:cNvPr id="415" name="テキスト ボックス 414"/>
        <xdr:cNvSpPr txBox="1"/>
      </xdr:nvSpPr>
      <xdr:spPr>
        <a:xfrm>
          <a:off x="6705111" y="1316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96135</xdr:rowOff>
    </xdr:from>
    <xdr:to>
      <xdr:col>55</xdr:col>
      <xdr:colOff>50800</xdr:colOff>
      <xdr:row>79</xdr:row>
      <xdr:rowOff>26285</xdr:rowOff>
    </xdr:to>
    <xdr:sp macro="" textlink="">
      <xdr:nvSpPr>
        <xdr:cNvPr id="421" name="楕円 420"/>
        <xdr:cNvSpPr/>
      </xdr:nvSpPr>
      <xdr:spPr>
        <a:xfrm>
          <a:off x="10426700" y="1346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11062</xdr:rowOff>
    </xdr:from>
    <xdr:ext cx="534377" cy="259045"/>
    <xdr:sp macro="" textlink="">
      <xdr:nvSpPr>
        <xdr:cNvPr id="422" name="普通建設事業費 （ うち新規整備　）該当値テキスト"/>
        <xdr:cNvSpPr txBox="1"/>
      </xdr:nvSpPr>
      <xdr:spPr>
        <a:xfrm>
          <a:off x="10528300" y="13384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126112</xdr:rowOff>
    </xdr:from>
    <xdr:to>
      <xdr:col>50</xdr:col>
      <xdr:colOff>165100</xdr:colOff>
      <xdr:row>79</xdr:row>
      <xdr:rowOff>56262</xdr:rowOff>
    </xdr:to>
    <xdr:sp macro="" textlink="">
      <xdr:nvSpPr>
        <xdr:cNvPr id="423" name="楕円 422"/>
        <xdr:cNvSpPr/>
      </xdr:nvSpPr>
      <xdr:spPr>
        <a:xfrm>
          <a:off x="9588500" y="1349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47389</xdr:rowOff>
    </xdr:from>
    <xdr:ext cx="534377" cy="259045"/>
    <xdr:sp macro="" textlink="">
      <xdr:nvSpPr>
        <xdr:cNvPr id="424" name="テキスト ボックス 423"/>
        <xdr:cNvSpPr txBox="1"/>
      </xdr:nvSpPr>
      <xdr:spPr>
        <a:xfrm>
          <a:off x="9372111" y="1359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70135</xdr:rowOff>
    </xdr:from>
    <xdr:to>
      <xdr:col>46</xdr:col>
      <xdr:colOff>38100</xdr:colOff>
      <xdr:row>79</xdr:row>
      <xdr:rowOff>285</xdr:rowOff>
    </xdr:to>
    <xdr:sp macro="" textlink="">
      <xdr:nvSpPr>
        <xdr:cNvPr id="425" name="楕円 424"/>
        <xdr:cNvSpPr/>
      </xdr:nvSpPr>
      <xdr:spPr>
        <a:xfrm>
          <a:off x="8699500" y="1344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162862</xdr:rowOff>
    </xdr:from>
    <xdr:ext cx="534377" cy="259045"/>
    <xdr:sp macro="" textlink="">
      <xdr:nvSpPr>
        <xdr:cNvPr id="426" name="テキスト ボックス 425"/>
        <xdr:cNvSpPr txBox="1"/>
      </xdr:nvSpPr>
      <xdr:spPr>
        <a:xfrm>
          <a:off x="8483111" y="1353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67408</xdr:rowOff>
    </xdr:from>
    <xdr:to>
      <xdr:col>41</xdr:col>
      <xdr:colOff>101600</xdr:colOff>
      <xdr:row>77</xdr:row>
      <xdr:rowOff>169008</xdr:rowOff>
    </xdr:to>
    <xdr:sp macro="" textlink="">
      <xdr:nvSpPr>
        <xdr:cNvPr id="427" name="楕円 426"/>
        <xdr:cNvSpPr/>
      </xdr:nvSpPr>
      <xdr:spPr>
        <a:xfrm>
          <a:off x="7810500" y="1326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14085</xdr:rowOff>
    </xdr:from>
    <xdr:ext cx="534377" cy="259045"/>
    <xdr:sp macro="" textlink="">
      <xdr:nvSpPr>
        <xdr:cNvPr id="428" name="テキスト ボックス 427"/>
        <xdr:cNvSpPr txBox="1"/>
      </xdr:nvSpPr>
      <xdr:spPr>
        <a:xfrm>
          <a:off x="7594111" y="1304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25905</xdr:rowOff>
    </xdr:from>
    <xdr:to>
      <xdr:col>36</xdr:col>
      <xdr:colOff>165100</xdr:colOff>
      <xdr:row>78</xdr:row>
      <xdr:rowOff>127505</xdr:rowOff>
    </xdr:to>
    <xdr:sp macro="" textlink="">
      <xdr:nvSpPr>
        <xdr:cNvPr id="429" name="楕円 428"/>
        <xdr:cNvSpPr/>
      </xdr:nvSpPr>
      <xdr:spPr>
        <a:xfrm>
          <a:off x="6921500" y="1339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118632</xdr:rowOff>
    </xdr:from>
    <xdr:ext cx="534377" cy="259045"/>
    <xdr:sp macro="" textlink="">
      <xdr:nvSpPr>
        <xdr:cNvPr id="430" name="テキスト ボックス 429"/>
        <xdr:cNvSpPr txBox="1"/>
      </xdr:nvSpPr>
      <xdr:spPr>
        <a:xfrm>
          <a:off x="6705111" y="1349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131669</xdr:rowOff>
    </xdr:from>
    <xdr:to>
      <xdr:col>54</xdr:col>
      <xdr:colOff>189865</xdr:colOff>
      <xdr:row>98</xdr:row>
      <xdr:rowOff>123417</xdr:rowOff>
    </xdr:to>
    <xdr:cxnSp macro="">
      <xdr:nvCxnSpPr>
        <xdr:cNvPr id="452" name="直線コネクタ 451"/>
        <xdr:cNvCxnSpPr/>
      </xdr:nvCxnSpPr>
      <xdr:spPr>
        <a:xfrm flipV="1">
          <a:off x="10475595" y="15733619"/>
          <a:ext cx="1270" cy="1191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127244</xdr:rowOff>
    </xdr:from>
    <xdr:ext cx="469744" cy="259045"/>
    <xdr:sp macro="" textlink="">
      <xdr:nvSpPr>
        <xdr:cNvPr id="453" name="普通建設事業費 （ うち更新整備　）最小値テキスト"/>
        <xdr:cNvSpPr txBox="1"/>
      </xdr:nvSpPr>
      <xdr:spPr>
        <a:xfrm>
          <a:off x="10528300" y="16929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123417</xdr:rowOff>
    </xdr:from>
    <xdr:to>
      <xdr:col>55</xdr:col>
      <xdr:colOff>88900</xdr:colOff>
      <xdr:row>98</xdr:row>
      <xdr:rowOff>123417</xdr:rowOff>
    </xdr:to>
    <xdr:cxnSp macro="">
      <xdr:nvCxnSpPr>
        <xdr:cNvPr id="454" name="直線コネクタ 453"/>
        <xdr:cNvCxnSpPr/>
      </xdr:nvCxnSpPr>
      <xdr:spPr>
        <a:xfrm>
          <a:off x="10388600" y="16925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78346</xdr:rowOff>
    </xdr:from>
    <xdr:ext cx="599010" cy="259045"/>
    <xdr:sp macro="" textlink="">
      <xdr:nvSpPr>
        <xdr:cNvPr id="455" name="普通建設事業費 （ うち更新整備　）最大値テキスト"/>
        <xdr:cNvSpPr txBox="1"/>
      </xdr:nvSpPr>
      <xdr:spPr>
        <a:xfrm>
          <a:off x="10528300" y="15508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131669</xdr:rowOff>
    </xdr:from>
    <xdr:to>
      <xdr:col>55</xdr:col>
      <xdr:colOff>88900</xdr:colOff>
      <xdr:row>91</xdr:row>
      <xdr:rowOff>131669</xdr:rowOff>
    </xdr:to>
    <xdr:cxnSp macro="">
      <xdr:nvCxnSpPr>
        <xdr:cNvPr id="456" name="直線コネクタ 455"/>
        <xdr:cNvCxnSpPr/>
      </xdr:nvCxnSpPr>
      <xdr:spPr>
        <a:xfrm>
          <a:off x="10388600" y="157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143374</xdr:rowOff>
    </xdr:from>
    <xdr:to>
      <xdr:col>55</xdr:col>
      <xdr:colOff>0</xdr:colOff>
      <xdr:row>98</xdr:row>
      <xdr:rowOff>4735</xdr:rowOff>
    </xdr:to>
    <xdr:cxnSp macro="">
      <xdr:nvCxnSpPr>
        <xdr:cNvPr id="457" name="直線コネクタ 456"/>
        <xdr:cNvCxnSpPr/>
      </xdr:nvCxnSpPr>
      <xdr:spPr>
        <a:xfrm flipV="1">
          <a:off x="9639300" y="16774024"/>
          <a:ext cx="838200" cy="3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27463</xdr:rowOff>
    </xdr:from>
    <xdr:ext cx="599010" cy="259045"/>
    <xdr:sp macro="" textlink="">
      <xdr:nvSpPr>
        <xdr:cNvPr id="458" name="普通建設事業費 （ うち更新整備　）平均値テキスト"/>
        <xdr:cNvSpPr txBox="1"/>
      </xdr:nvSpPr>
      <xdr:spPr>
        <a:xfrm>
          <a:off x="10528300" y="164866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4586</xdr:rowOff>
    </xdr:from>
    <xdr:to>
      <xdr:col>55</xdr:col>
      <xdr:colOff>50800</xdr:colOff>
      <xdr:row>97</xdr:row>
      <xdr:rowOff>106186</xdr:rowOff>
    </xdr:to>
    <xdr:sp macro="" textlink="">
      <xdr:nvSpPr>
        <xdr:cNvPr id="459" name="フローチャート: 判断 458"/>
        <xdr:cNvSpPr/>
      </xdr:nvSpPr>
      <xdr:spPr>
        <a:xfrm>
          <a:off x="10426700" y="1663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109694</xdr:rowOff>
    </xdr:from>
    <xdr:to>
      <xdr:col>50</xdr:col>
      <xdr:colOff>114300</xdr:colOff>
      <xdr:row>98</xdr:row>
      <xdr:rowOff>4735</xdr:rowOff>
    </xdr:to>
    <xdr:cxnSp macro="">
      <xdr:nvCxnSpPr>
        <xdr:cNvPr id="460" name="直線コネクタ 459"/>
        <xdr:cNvCxnSpPr/>
      </xdr:nvCxnSpPr>
      <xdr:spPr>
        <a:xfrm>
          <a:off x="8750300" y="16740344"/>
          <a:ext cx="889000" cy="66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16731</xdr:rowOff>
    </xdr:from>
    <xdr:to>
      <xdr:col>50</xdr:col>
      <xdr:colOff>165100</xdr:colOff>
      <xdr:row>97</xdr:row>
      <xdr:rowOff>118331</xdr:rowOff>
    </xdr:to>
    <xdr:sp macro="" textlink="">
      <xdr:nvSpPr>
        <xdr:cNvPr id="461" name="フローチャート: 判断 460"/>
        <xdr:cNvSpPr/>
      </xdr:nvSpPr>
      <xdr:spPr>
        <a:xfrm>
          <a:off x="9588500" y="16647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134858</xdr:rowOff>
    </xdr:from>
    <xdr:ext cx="599010" cy="259045"/>
    <xdr:sp macro="" textlink="">
      <xdr:nvSpPr>
        <xdr:cNvPr id="462" name="テキスト ボックス 461"/>
        <xdr:cNvSpPr txBox="1"/>
      </xdr:nvSpPr>
      <xdr:spPr>
        <a:xfrm>
          <a:off x="9339795" y="1642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104428</xdr:rowOff>
    </xdr:from>
    <xdr:to>
      <xdr:col>45</xdr:col>
      <xdr:colOff>177800</xdr:colOff>
      <xdr:row>97</xdr:row>
      <xdr:rowOff>109694</xdr:rowOff>
    </xdr:to>
    <xdr:cxnSp macro="">
      <xdr:nvCxnSpPr>
        <xdr:cNvPr id="463" name="直線コネクタ 462"/>
        <xdr:cNvCxnSpPr/>
      </xdr:nvCxnSpPr>
      <xdr:spPr>
        <a:xfrm>
          <a:off x="7861300" y="16735078"/>
          <a:ext cx="889000" cy="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149033</xdr:rowOff>
    </xdr:from>
    <xdr:to>
      <xdr:col>46</xdr:col>
      <xdr:colOff>38100</xdr:colOff>
      <xdr:row>97</xdr:row>
      <xdr:rowOff>79183</xdr:rowOff>
    </xdr:to>
    <xdr:sp macro="" textlink="">
      <xdr:nvSpPr>
        <xdr:cNvPr id="464" name="フローチャート: 判断 463"/>
        <xdr:cNvSpPr/>
      </xdr:nvSpPr>
      <xdr:spPr>
        <a:xfrm>
          <a:off x="8699500" y="1660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95710</xdr:rowOff>
    </xdr:from>
    <xdr:ext cx="599010" cy="259045"/>
    <xdr:sp macro="" textlink="">
      <xdr:nvSpPr>
        <xdr:cNvPr id="465" name="テキスト ボックス 464"/>
        <xdr:cNvSpPr txBox="1"/>
      </xdr:nvSpPr>
      <xdr:spPr>
        <a:xfrm>
          <a:off x="8450795" y="1638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104428</xdr:rowOff>
    </xdr:from>
    <xdr:to>
      <xdr:col>41</xdr:col>
      <xdr:colOff>50800</xdr:colOff>
      <xdr:row>98</xdr:row>
      <xdr:rowOff>11019</xdr:rowOff>
    </xdr:to>
    <xdr:cxnSp macro="">
      <xdr:nvCxnSpPr>
        <xdr:cNvPr id="466" name="直線コネクタ 465"/>
        <xdr:cNvCxnSpPr/>
      </xdr:nvCxnSpPr>
      <xdr:spPr>
        <a:xfrm flipV="1">
          <a:off x="6972300" y="16735078"/>
          <a:ext cx="889000" cy="7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2645</xdr:rowOff>
    </xdr:from>
    <xdr:to>
      <xdr:col>41</xdr:col>
      <xdr:colOff>101600</xdr:colOff>
      <xdr:row>97</xdr:row>
      <xdr:rowOff>104245</xdr:rowOff>
    </xdr:to>
    <xdr:sp macro="" textlink="">
      <xdr:nvSpPr>
        <xdr:cNvPr id="467" name="フローチャート: 判断 466"/>
        <xdr:cNvSpPr/>
      </xdr:nvSpPr>
      <xdr:spPr>
        <a:xfrm>
          <a:off x="7810500" y="166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120772</xdr:rowOff>
    </xdr:from>
    <xdr:ext cx="599010" cy="259045"/>
    <xdr:sp macro="" textlink="">
      <xdr:nvSpPr>
        <xdr:cNvPr id="468" name="テキスト ボックス 467"/>
        <xdr:cNvSpPr txBox="1"/>
      </xdr:nvSpPr>
      <xdr:spPr>
        <a:xfrm>
          <a:off x="7561795" y="1640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34717</xdr:rowOff>
    </xdr:from>
    <xdr:to>
      <xdr:col>36</xdr:col>
      <xdr:colOff>165100</xdr:colOff>
      <xdr:row>97</xdr:row>
      <xdr:rowOff>136317</xdr:rowOff>
    </xdr:to>
    <xdr:sp macro="" textlink="">
      <xdr:nvSpPr>
        <xdr:cNvPr id="469" name="フローチャート: 判断 468"/>
        <xdr:cNvSpPr/>
      </xdr:nvSpPr>
      <xdr:spPr>
        <a:xfrm>
          <a:off x="6921500" y="1666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152844</xdr:rowOff>
    </xdr:from>
    <xdr:ext cx="534377" cy="259045"/>
    <xdr:sp macro="" textlink="">
      <xdr:nvSpPr>
        <xdr:cNvPr id="470" name="テキスト ボックス 469"/>
        <xdr:cNvSpPr txBox="1"/>
      </xdr:nvSpPr>
      <xdr:spPr>
        <a:xfrm>
          <a:off x="6705111" y="1644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92574</xdr:rowOff>
    </xdr:from>
    <xdr:to>
      <xdr:col>55</xdr:col>
      <xdr:colOff>50800</xdr:colOff>
      <xdr:row>98</xdr:row>
      <xdr:rowOff>22724</xdr:rowOff>
    </xdr:to>
    <xdr:sp macro="" textlink="">
      <xdr:nvSpPr>
        <xdr:cNvPr id="476" name="楕円 475"/>
        <xdr:cNvSpPr/>
      </xdr:nvSpPr>
      <xdr:spPr>
        <a:xfrm>
          <a:off x="10426700" y="1672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71001</xdr:rowOff>
    </xdr:from>
    <xdr:ext cx="534377" cy="259045"/>
    <xdr:sp macro="" textlink="">
      <xdr:nvSpPr>
        <xdr:cNvPr id="477" name="普通建設事業費 （ うち更新整備　）該当値テキスト"/>
        <xdr:cNvSpPr txBox="1"/>
      </xdr:nvSpPr>
      <xdr:spPr>
        <a:xfrm>
          <a:off x="10528300" y="16701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125385</xdr:rowOff>
    </xdr:from>
    <xdr:to>
      <xdr:col>50</xdr:col>
      <xdr:colOff>165100</xdr:colOff>
      <xdr:row>98</xdr:row>
      <xdr:rowOff>55535</xdr:rowOff>
    </xdr:to>
    <xdr:sp macro="" textlink="">
      <xdr:nvSpPr>
        <xdr:cNvPr id="478" name="楕円 477"/>
        <xdr:cNvSpPr/>
      </xdr:nvSpPr>
      <xdr:spPr>
        <a:xfrm>
          <a:off x="9588500" y="1675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46662</xdr:rowOff>
    </xdr:from>
    <xdr:ext cx="534377" cy="259045"/>
    <xdr:sp macro="" textlink="">
      <xdr:nvSpPr>
        <xdr:cNvPr id="479" name="テキスト ボックス 478"/>
        <xdr:cNvSpPr txBox="1"/>
      </xdr:nvSpPr>
      <xdr:spPr>
        <a:xfrm>
          <a:off x="9372111" y="1684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58894</xdr:rowOff>
    </xdr:from>
    <xdr:to>
      <xdr:col>46</xdr:col>
      <xdr:colOff>38100</xdr:colOff>
      <xdr:row>97</xdr:row>
      <xdr:rowOff>160494</xdr:rowOff>
    </xdr:to>
    <xdr:sp macro="" textlink="">
      <xdr:nvSpPr>
        <xdr:cNvPr id="480" name="楕円 479"/>
        <xdr:cNvSpPr/>
      </xdr:nvSpPr>
      <xdr:spPr>
        <a:xfrm>
          <a:off x="8699500" y="1668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151621</xdr:rowOff>
    </xdr:from>
    <xdr:ext cx="534377" cy="259045"/>
    <xdr:sp macro="" textlink="">
      <xdr:nvSpPr>
        <xdr:cNvPr id="481" name="テキスト ボックス 480"/>
        <xdr:cNvSpPr txBox="1"/>
      </xdr:nvSpPr>
      <xdr:spPr>
        <a:xfrm>
          <a:off x="8483111" y="1678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53628</xdr:rowOff>
    </xdr:from>
    <xdr:to>
      <xdr:col>41</xdr:col>
      <xdr:colOff>101600</xdr:colOff>
      <xdr:row>97</xdr:row>
      <xdr:rowOff>155228</xdr:rowOff>
    </xdr:to>
    <xdr:sp macro="" textlink="">
      <xdr:nvSpPr>
        <xdr:cNvPr id="482" name="楕円 481"/>
        <xdr:cNvSpPr/>
      </xdr:nvSpPr>
      <xdr:spPr>
        <a:xfrm>
          <a:off x="7810500" y="1668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146355</xdr:rowOff>
    </xdr:from>
    <xdr:ext cx="534377" cy="259045"/>
    <xdr:sp macro="" textlink="">
      <xdr:nvSpPr>
        <xdr:cNvPr id="483" name="テキスト ボックス 482"/>
        <xdr:cNvSpPr txBox="1"/>
      </xdr:nvSpPr>
      <xdr:spPr>
        <a:xfrm>
          <a:off x="7594111" y="167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131669</xdr:rowOff>
    </xdr:from>
    <xdr:to>
      <xdr:col>36</xdr:col>
      <xdr:colOff>165100</xdr:colOff>
      <xdr:row>98</xdr:row>
      <xdr:rowOff>61819</xdr:rowOff>
    </xdr:to>
    <xdr:sp macro="" textlink="">
      <xdr:nvSpPr>
        <xdr:cNvPr id="484" name="楕円 483"/>
        <xdr:cNvSpPr/>
      </xdr:nvSpPr>
      <xdr:spPr>
        <a:xfrm>
          <a:off x="6921500" y="1676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52946</xdr:rowOff>
    </xdr:from>
    <xdr:ext cx="534377" cy="259045"/>
    <xdr:sp macro="" textlink="">
      <xdr:nvSpPr>
        <xdr:cNvPr id="485" name="テキスト ボックス 484"/>
        <xdr:cNvSpPr txBox="1"/>
      </xdr:nvSpPr>
      <xdr:spPr>
        <a:xfrm>
          <a:off x="6705111" y="1685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1" name="テキスト ボックス 50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3" name="テキスト ボックス 502"/>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28511</xdr:rowOff>
    </xdr:from>
    <xdr:to>
      <xdr:col>85</xdr:col>
      <xdr:colOff>126364</xdr:colOff>
      <xdr:row>39</xdr:row>
      <xdr:rowOff>44450</xdr:rowOff>
    </xdr:to>
    <xdr:cxnSp macro="">
      <xdr:nvCxnSpPr>
        <xdr:cNvPr id="509" name="直線コネクタ 508"/>
        <xdr:cNvCxnSpPr/>
      </xdr:nvCxnSpPr>
      <xdr:spPr>
        <a:xfrm flipV="1">
          <a:off x="16317595" y="5172011"/>
          <a:ext cx="1269" cy="1558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0"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146638</xdr:rowOff>
    </xdr:from>
    <xdr:ext cx="599010" cy="259045"/>
    <xdr:sp macro="" textlink="">
      <xdr:nvSpPr>
        <xdr:cNvPr id="512" name="災害復旧事業費最大値テキスト"/>
        <xdr:cNvSpPr txBox="1"/>
      </xdr:nvSpPr>
      <xdr:spPr>
        <a:xfrm>
          <a:off x="16370300" y="4947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28511</xdr:rowOff>
    </xdr:from>
    <xdr:to>
      <xdr:col>86</xdr:col>
      <xdr:colOff>25400</xdr:colOff>
      <xdr:row>30</xdr:row>
      <xdr:rowOff>28511</xdr:rowOff>
    </xdr:to>
    <xdr:cxnSp macro="">
      <xdr:nvCxnSpPr>
        <xdr:cNvPr id="513" name="直線コネクタ 512"/>
        <xdr:cNvCxnSpPr/>
      </xdr:nvCxnSpPr>
      <xdr:spPr>
        <a:xfrm>
          <a:off x="16230600" y="517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152921</xdr:rowOff>
    </xdr:from>
    <xdr:to>
      <xdr:col>85</xdr:col>
      <xdr:colOff>127000</xdr:colOff>
      <xdr:row>37</xdr:row>
      <xdr:rowOff>1308</xdr:rowOff>
    </xdr:to>
    <xdr:cxnSp macro="">
      <xdr:nvCxnSpPr>
        <xdr:cNvPr id="514" name="直線コネクタ 513"/>
        <xdr:cNvCxnSpPr/>
      </xdr:nvCxnSpPr>
      <xdr:spPr>
        <a:xfrm>
          <a:off x="15481300" y="5982221"/>
          <a:ext cx="838200" cy="36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129291</xdr:rowOff>
    </xdr:from>
    <xdr:ext cx="534377" cy="259045"/>
    <xdr:sp macro="" textlink="">
      <xdr:nvSpPr>
        <xdr:cNvPr id="515" name="災害復旧事業費平均値テキスト"/>
        <xdr:cNvSpPr txBox="1"/>
      </xdr:nvSpPr>
      <xdr:spPr>
        <a:xfrm>
          <a:off x="16370300" y="64729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150863</xdr:rowOff>
    </xdr:from>
    <xdr:to>
      <xdr:col>85</xdr:col>
      <xdr:colOff>177800</xdr:colOff>
      <xdr:row>38</xdr:row>
      <xdr:rowOff>81014</xdr:rowOff>
    </xdr:to>
    <xdr:sp macro="" textlink="">
      <xdr:nvSpPr>
        <xdr:cNvPr id="516" name="フローチャート: 判断 515"/>
        <xdr:cNvSpPr/>
      </xdr:nvSpPr>
      <xdr:spPr>
        <a:xfrm>
          <a:off x="16268700" y="649451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152921</xdr:rowOff>
    </xdr:from>
    <xdr:to>
      <xdr:col>81</xdr:col>
      <xdr:colOff>50800</xdr:colOff>
      <xdr:row>37</xdr:row>
      <xdr:rowOff>62560</xdr:rowOff>
    </xdr:to>
    <xdr:cxnSp macro="">
      <xdr:nvCxnSpPr>
        <xdr:cNvPr id="517" name="直線コネクタ 516"/>
        <xdr:cNvCxnSpPr/>
      </xdr:nvCxnSpPr>
      <xdr:spPr>
        <a:xfrm flipV="1">
          <a:off x="14592300" y="5982221"/>
          <a:ext cx="889000" cy="423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163258</xdr:rowOff>
    </xdr:from>
    <xdr:to>
      <xdr:col>81</xdr:col>
      <xdr:colOff>101600</xdr:colOff>
      <xdr:row>38</xdr:row>
      <xdr:rowOff>93408</xdr:rowOff>
    </xdr:to>
    <xdr:sp macro="" textlink="">
      <xdr:nvSpPr>
        <xdr:cNvPr id="518" name="フローチャート: 判断 517"/>
        <xdr:cNvSpPr/>
      </xdr:nvSpPr>
      <xdr:spPr>
        <a:xfrm>
          <a:off x="15430500" y="650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84535</xdr:rowOff>
    </xdr:from>
    <xdr:ext cx="534377" cy="259045"/>
    <xdr:sp macro="" textlink="">
      <xdr:nvSpPr>
        <xdr:cNvPr id="519" name="テキスト ボックス 518"/>
        <xdr:cNvSpPr txBox="1"/>
      </xdr:nvSpPr>
      <xdr:spPr>
        <a:xfrm>
          <a:off x="15214111" y="659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62560</xdr:rowOff>
    </xdr:from>
    <xdr:to>
      <xdr:col>76</xdr:col>
      <xdr:colOff>114300</xdr:colOff>
      <xdr:row>39</xdr:row>
      <xdr:rowOff>89</xdr:rowOff>
    </xdr:to>
    <xdr:cxnSp macro="">
      <xdr:nvCxnSpPr>
        <xdr:cNvPr id="520" name="直線コネクタ 519"/>
        <xdr:cNvCxnSpPr/>
      </xdr:nvCxnSpPr>
      <xdr:spPr>
        <a:xfrm flipV="1">
          <a:off x="13703300" y="6406210"/>
          <a:ext cx="889000" cy="28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102870</xdr:rowOff>
    </xdr:from>
    <xdr:to>
      <xdr:col>76</xdr:col>
      <xdr:colOff>165100</xdr:colOff>
      <xdr:row>38</xdr:row>
      <xdr:rowOff>33020</xdr:rowOff>
    </xdr:to>
    <xdr:sp macro="" textlink="">
      <xdr:nvSpPr>
        <xdr:cNvPr id="521" name="フローチャート: 判断 520"/>
        <xdr:cNvSpPr/>
      </xdr:nvSpPr>
      <xdr:spPr>
        <a:xfrm>
          <a:off x="14541500" y="644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24147</xdr:rowOff>
    </xdr:from>
    <xdr:ext cx="534377" cy="259045"/>
    <xdr:sp macro="" textlink="">
      <xdr:nvSpPr>
        <xdr:cNvPr id="522" name="テキスト ボックス 521"/>
        <xdr:cNvSpPr txBox="1"/>
      </xdr:nvSpPr>
      <xdr:spPr>
        <a:xfrm>
          <a:off x="14325111" y="653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89</xdr:rowOff>
    </xdr:from>
    <xdr:to>
      <xdr:col>71</xdr:col>
      <xdr:colOff>177800</xdr:colOff>
      <xdr:row>39</xdr:row>
      <xdr:rowOff>20371</xdr:rowOff>
    </xdr:to>
    <xdr:cxnSp macro="">
      <xdr:nvCxnSpPr>
        <xdr:cNvPr id="523" name="直線コネクタ 522"/>
        <xdr:cNvCxnSpPr/>
      </xdr:nvCxnSpPr>
      <xdr:spPr>
        <a:xfrm flipV="1">
          <a:off x="12814300" y="6686639"/>
          <a:ext cx="889000" cy="20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127102</xdr:rowOff>
    </xdr:from>
    <xdr:to>
      <xdr:col>72</xdr:col>
      <xdr:colOff>38100</xdr:colOff>
      <xdr:row>38</xdr:row>
      <xdr:rowOff>57252</xdr:rowOff>
    </xdr:to>
    <xdr:sp macro="" textlink="">
      <xdr:nvSpPr>
        <xdr:cNvPr id="524" name="フローチャート: 判断 523"/>
        <xdr:cNvSpPr/>
      </xdr:nvSpPr>
      <xdr:spPr>
        <a:xfrm>
          <a:off x="13652500" y="64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73779</xdr:rowOff>
    </xdr:from>
    <xdr:ext cx="534377" cy="259045"/>
    <xdr:sp macro="" textlink="">
      <xdr:nvSpPr>
        <xdr:cNvPr id="525" name="テキスト ボックス 524"/>
        <xdr:cNvSpPr txBox="1"/>
      </xdr:nvSpPr>
      <xdr:spPr>
        <a:xfrm>
          <a:off x="13436111" y="624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134645</xdr:rowOff>
    </xdr:from>
    <xdr:to>
      <xdr:col>67</xdr:col>
      <xdr:colOff>101600</xdr:colOff>
      <xdr:row>38</xdr:row>
      <xdr:rowOff>64795</xdr:rowOff>
    </xdr:to>
    <xdr:sp macro="" textlink="">
      <xdr:nvSpPr>
        <xdr:cNvPr id="526" name="フローチャート: 判断 525"/>
        <xdr:cNvSpPr/>
      </xdr:nvSpPr>
      <xdr:spPr>
        <a:xfrm>
          <a:off x="12763500" y="647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81322</xdr:rowOff>
    </xdr:from>
    <xdr:ext cx="534377" cy="259045"/>
    <xdr:sp macro="" textlink="">
      <xdr:nvSpPr>
        <xdr:cNvPr id="527" name="テキスト ボックス 526"/>
        <xdr:cNvSpPr txBox="1"/>
      </xdr:nvSpPr>
      <xdr:spPr>
        <a:xfrm>
          <a:off x="12547111" y="6253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121958</xdr:rowOff>
    </xdr:from>
    <xdr:to>
      <xdr:col>85</xdr:col>
      <xdr:colOff>177800</xdr:colOff>
      <xdr:row>37</xdr:row>
      <xdr:rowOff>52108</xdr:rowOff>
    </xdr:to>
    <xdr:sp macro="" textlink="">
      <xdr:nvSpPr>
        <xdr:cNvPr id="533" name="楕円 532"/>
        <xdr:cNvSpPr/>
      </xdr:nvSpPr>
      <xdr:spPr>
        <a:xfrm>
          <a:off x="16268700" y="629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144835</xdr:rowOff>
    </xdr:from>
    <xdr:ext cx="534377" cy="259045"/>
    <xdr:sp macro="" textlink="">
      <xdr:nvSpPr>
        <xdr:cNvPr id="534" name="災害復旧事業費該当値テキスト"/>
        <xdr:cNvSpPr txBox="1"/>
      </xdr:nvSpPr>
      <xdr:spPr>
        <a:xfrm>
          <a:off x="16370300" y="614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102121</xdr:rowOff>
    </xdr:from>
    <xdr:to>
      <xdr:col>81</xdr:col>
      <xdr:colOff>101600</xdr:colOff>
      <xdr:row>35</xdr:row>
      <xdr:rowOff>32271</xdr:rowOff>
    </xdr:to>
    <xdr:sp macro="" textlink="">
      <xdr:nvSpPr>
        <xdr:cNvPr id="535" name="楕円 534"/>
        <xdr:cNvSpPr/>
      </xdr:nvSpPr>
      <xdr:spPr>
        <a:xfrm>
          <a:off x="15430500" y="593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48798</xdr:rowOff>
    </xdr:from>
    <xdr:ext cx="534377" cy="259045"/>
    <xdr:sp macro="" textlink="">
      <xdr:nvSpPr>
        <xdr:cNvPr id="536" name="テキスト ボックス 535"/>
        <xdr:cNvSpPr txBox="1"/>
      </xdr:nvSpPr>
      <xdr:spPr>
        <a:xfrm>
          <a:off x="15214111" y="570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11760</xdr:rowOff>
    </xdr:from>
    <xdr:to>
      <xdr:col>76</xdr:col>
      <xdr:colOff>165100</xdr:colOff>
      <xdr:row>37</xdr:row>
      <xdr:rowOff>113360</xdr:rowOff>
    </xdr:to>
    <xdr:sp macro="" textlink="">
      <xdr:nvSpPr>
        <xdr:cNvPr id="537" name="楕円 536"/>
        <xdr:cNvSpPr/>
      </xdr:nvSpPr>
      <xdr:spPr>
        <a:xfrm>
          <a:off x="14541500" y="635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129887</xdr:rowOff>
    </xdr:from>
    <xdr:ext cx="534377" cy="259045"/>
    <xdr:sp macro="" textlink="">
      <xdr:nvSpPr>
        <xdr:cNvPr id="538" name="テキスト ボックス 537"/>
        <xdr:cNvSpPr txBox="1"/>
      </xdr:nvSpPr>
      <xdr:spPr>
        <a:xfrm>
          <a:off x="14325111" y="613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120739</xdr:rowOff>
    </xdr:from>
    <xdr:to>
      <xdr:col>72</xdr:col>
      <xdr:colOff>38100</xdr:colOff>
      <xdr:row>39</xdr:row>
      <xdr:rowOff>50889</xdr:rowOff>
    </xdr:to>
    <xdr:sp macro="" textlink="">
      <xdr:nvSpPr>
        <xdr:cNvPr id="539" name="楕円 538"/>
        <xdr:cNvSpPr/>
      </xdr:nvSpPr>
      <xdr:spPr>
        <a:xfrm>
          <a:off x="13652500" y="663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42016</xdr:rowOff>
    </xdr:from>
    <xdr:ext cx="469744" cy="259045"/>
    <xdr:sp macro="" textlink="">
      <xdr:nvSpPr>
        <xdr:cNvPr id="540" name="テキスト ボックス 539"/>
        <xdr:cNvSpPr txBox="1"/>
      </xdr:nvSpPr>
      <xdr:spPr>
        <a:xfrm>
          <a:off x="13468428" y="672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141021</xdr:rowOff>
    </xdr:from>
    <xdr:to>
      <xdr:col>67</xdr:col>
      <xdr:colOff>101600</xdr:colOff>
      <xdr:row>39</xdr:row>
      <xdr:rowOff>71171</xdr:rowOff>
    </xdr:to>
    <xdr:sp macro="" textlink="">
      <xdr:nvSpPr>
        <xdr:cNvPr id="541" name="楕円 540"/>
        <xdr:cNvSpPr/>
      </xdr:nvSpPr>
      <xdr:spPr>
        <a:xfrm>
          <a:off x="12763500" y="665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62298</xdr:rowOff>
    </xdr:from>
    <xdr:ext cx="469744" cy="259045"/>
    <xdr:sp macro="" textlink="">
      <xdr:nvSpPr>
        <xdr:cNvPr id="542" name="テキスト ボックス 541"/>
        <xdr:cNvSpPr txBox="1"/>
      </xdr:nvSpPr>
      <xdr:spPr>
        <a:xfrm>
          <a:off x="12579428" y="6748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4" name="テキスト ボックス 553"/>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56" name="テキスト ボックス 555"/>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60" name="テキスト ボックス 559"/>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92727</xdr:rowOff>
    </xdr:from>
    <xdr:ext cx="248786" cy="259045"/>
    <xdr:sp macro="" textlink="">
      <xdr:nvSpPr>
        <xdr:cNvPr id="562" name="テキスト ボックス 561"/>
        <xdr:cNvSpPr txBox="1"/>
      </xdr:nvSpPr>
      <xdr:spPr>
        <a:xfrm>
          <a:off x="12197214" y="849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44450</xdr:rowOff>
    </xdr:from>
    <xdr:to>
      <xdr:col>85</xdr:col>
      <xdr:colOff>126364</xdr:colOff>
      <xdr:row>59</xdr:row>
      <xdr:rowOff>44450</xdr:rowOff>
    </xdr:to>
    <xdr:cxnSp macro="">
      <xdr:nvCxnSpPr>
        <xdr:cNvPr id="566" name="直線コネクタ 565"/>
        <xdr:cNvCxnSpPr/>
      </xdr:nvCxnSpPr>
      <xdr:spPr>
        <a:xfrm>
          <a:off x="16317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86377</xdr:rowOff>
    </xdr:from>
    <xdr:ext cx="249299" cy="259045"/>
    <xdr:sp macro="" textlink="">
      <xdr:nvSpPr>
        <xdr:cNvPr id="567" name="失業対策事業費最小値テキスト"/>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68" name="直線コネクタ 567"/>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86377</xdr:rowOff>
    </xdr:from>
    <xdr:ext cx="249299" cy="259045"/>
    <xdr:sp macro="" textlink="">
      <xdr:nvSpPr>
        <xdr:cNvPr id="569" name="失業対策事業費最大値テキスト"/>
        <xdr:cNvSpPr txBox="1"/>
      </xdr:nvSpPr>
      <xdr:spPr>
        <a:xfrm>
          <a:off x="16370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0" name="直線コネクタ 569"/>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71" name="直線コネクタ 570"/>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143527</xdr:rowOff>
    </xdr:from>
    <xdr:ext cx="249299" cy="259045"/>
    <xdr:sp macro="" textlink="">
      <xdr:nvSpPr>
        <xdr:cNvPr id="572" name="失業対策事業費平均値テキスト"/>
        <xdr:cNvSpPr txBox="1"/>
      </xdr:nvSpPr>
      <xdr:spPr>
        <a:xfrm>
          <a:off x="16370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73" name="フローチャート: 判断 572"/>
        <xdr:cNvSpPr/>
      </xdr:nvSpPr>
      <xdr:spPr>
        <a:xfrm>
          <a:off x="16268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74" name="直線コネクタ 573"/>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165100</xdr:rowOff>
    </xdr:from>
    <xdr:to>
      <xdr:col>81</xdr:col>
      <xdr:colOff>101600</xdr:colOff>
      <xdr:row>59</xdr:row>
      <xdr:rowOff>95250</xdr:rowOff>
    </xdr:to>
    <xdr:sp macro="" textlink="">
      <xdr:nvSpPr>
        <xdr:cNvPr id="575" name="フローチャート: 判断 574"/>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76" name="テキスト ボックス 575"/>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77" name="直線コネクタ 576"/>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53</xdr:row>
      <xdr:rowOff>69850</xdr:rowOff>
    </xdr:from>
    <xdr:to>
      <xdr:col>76</xdr:col>
      <xdr:colOff>165100</xdr:colOff>
      <xdr:row>54</xdr:row>
      <xdr:rowOff>0</xdr:rowOff>
    </xdr:to>
    <xdr:sp macro="" textlink="">
      <xdr:nvSpPr>
        <xdr:cNvPr id="578" name="フローチャート: 判断 577"/>
        <xdr:cNvSpPr/>
      </xdr:nvSpPr>
      <xdr:spPr>
        <a:xfrm>
          <a:off x="14541500" y="915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52</xdr:row>
      <xdr:rowOff>16527</xdr:rowOff>
    </xdr:from>
    <xdr:ext cx="249299" cy="259045"/>
    <xdr:sp macro="" textlink="">
      <xdr:nvSpPr>
        <xdr:cNvPr id="579" name="テキスト ボックス 578"/>
        <xdr:cNvSpPr txBox="1"/>
      </xdr:nvSpPr>
      <xdr:spPr>
        <a:xfrm>
          <a:off x="14467650" y="893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80" name="直線コネクタ 579"/>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macro="" textlink="">
      <xdr:nvSpPr>
        <xdr:cNvPr id="581" name="フローチャート: 判断 580"/>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macro="" textlink="">
      <xdr:nvSpPr>
        <xdr:cNvPr id="582" name="テキスト ボックス 581"/>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31750</xdr:rowOff>
    </xdr:from>
    <xdr:to>
      <xdr:col>67</xdr:col>
      <xdr:colOff>101600</xdr:colOff>
      <xdr:row>51</xdr:row>
      <xdr:rowOff>133350</xdr:rowOff>
    </xdr:to>
    <xdr:sp macro="" textlink="">
      <xdr:nvSpPr>
        <xdr:cNvPr id="583" name="フローチャート: 判断 582"/>
        <xdr:cNvSpPr/>
      </xdr:nvSpPr>
      <xdr:spPr>
        <a:xfrm>
          <a:off x="12763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49</xdr:row>
      <xdr:rowOff>149877</xdr:rowOff>
    </xdr:from>
    <xdr:ext cx="249299" cy="259045"/>
    <xdr:sp macro="" textlink="">
      <xdr:nvSpPr>
        <xdr:cNvPr id="584" name="テキスト ボックス 583"/>
        <xdr:cNvSpPr txBox="1"/>
      </xdr:nvSpPr>
      <xdr:spPr>
        <a:xfrm>
          <a:off x="12689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90" name="楕円 589"/>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29227</xdr:rowOff>
    </xdr:from>
    <xdr:ext cx="249299" cy="259045"/>
    <xdr:sp macro="" textlink="">
      <xdr:nvSpPr>
        <xdr:cNvPr id="591" name="失業対策事業費該当値テキスト"/>
        <xdr:cNvSpPr txBox="1"/>
      </xdr:nvSpPr>
      <xdr:spPr>
        <a:xfrm>
          <a:off x="16370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92" name="楕円 591"/>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111777</xdr:rowOff>
    </xdr:from>
    <xdr:ext cx="249299" cy="259045"/>
    <xdr:sp macro="" textlink="">
      <xdr:nvSpPr>
        <xdr:cNvPr id="593" name="テキスト ボックス 592"/>
        <xdr:cNvSpPr txBox="1"/>
      </xdr:nvSpPr>
      <xdr:spPr>
        <a:xfrm>
          <a:off x="15356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94" name="楕円 593"/>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95" name="テキスト ボックス 594"/>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96" name="楕円 595"/>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97" name="テキスト ボックス 596"/>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98" name="楕円 597"/>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99" name="テキスト ボックス 598"/>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3" name="テキスト ボックス 612"/>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5" name="テキスト ボックス 614"/>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123378</xdr:rowOff>
    </xdr:from>
    <xdr:to>
      <xdr:col>85</xdr:col>
      <xdr:colOff>126364</xdr:colOff>
      <xdr:row>79</xdr:row>
      <xdr:rowOff>41551</xdr:rowOff>
    </xdr:to>
    <xdr:cxnSp macro="">
      <xdr:nvCxnSpPr>
        <xdr:cNvPr id="623" name="直線コネクタ 622"/>
        <xdr:cNvCxnSpPr/>
      </xdr:nvCxnSpPr>
      <xdr:spPr>
        <a:xfrm flipV="1">
          <a:off x="16317595" y="12296328"/>
          <a:ext cx="1269" cy="1289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45378</xdr:rowOff>
    </xdr:from>
    <xdr:ext cx="378565" cy="259045"/>
    <xdr:sp macro="" textlink="">
      <xdr:nvSpPr>
        <xdr:cNvPr id="624" name="公債費最小値テキスト"/>
        <xdr:cNvSpPr txBox="1"/>
      </xdr:nvSpPr>
      <xdr:spPr>
        <a:xfrm>
          <a:off x="16370300" y="135899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41551</xdr:rowOff>
    </xdr:from>
    <xdr:to>
      <xdr:col>86</xdr:col>
      <xdr:colOff>25400</xdr:colOff>
      <xdr:row>79</xdr:row>
      <xdr:rowOff>41551</xdr:rowOff>
    </xdr:to>
    <xdr:cxnSp macro="">
      <xdr:nvCxnSpPr>
        <xdr:cNvPr id="625" name="直線コネクタ 624"/>
        <xdr:cNvCxnSpPr/>
      </xdr:nvCxnSpPr>
      <xdr:spPr>
        <a:xfrm>
          <a:off x="16230600" y="13586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70055</xdr:rowOff>
    </xdr:from>
    <xdr:ext cx="599010" cy="259045"/>
    <xdr:sp macro="" textlink="">
      <xdr:nvSpPr>
        <xdr:cNvPr id="626" name="公債費最大値テキスト"/>
        <xdr:cNvSpPr txBox="1"/>
      </xdr:nvSpPr>
      <xdr:spPr>
        <a:xfrm>
          <a:off x="16370300" y="12071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123378</xdr:rowOff>
    </xdr:from>
    <xdr:to>
      <xdr:col>86</xdr:col>
      <xdr:colOff>25400</xdr:colOff>
      <xdr:row>71</xdr:row>
      <xdr:rowOff>123378</xdr:rowOff>
    </xdr:to>
    <xdr:cxnSp macro="">
      <xdr:nvCxnSpPr>
        <xdr:cNvPr id="627" name="直線コネクタ 626"/>
        <xdr:cNvCxnSpPr/>
      </xdr:nvCxnSpPr>
      <xdr:spPr>
        <a:xfrm>
          <a:off x="16230600" y="12296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29911</xdr:rowOff>
    </xdr:from>
    <xdr:to>
      <xdr:col>85</xdr:col>
      <xdr:colOff>127000</xdr:colOff>
      <xdr:row>76</xdr:row>
      <xdr:rowOff>77510</xdr:rowOff>
    </xdr:to>
    <xdr:cxnSp macro="">
      <xdr:nvCxnSpPr>
        <xdr:cNvPr id="628" name="直線コネクタ 627"/>
        <xdr:cNvCxnSpPr/>
      </xdr:nvCxnSpPr>
      <xdr:spPr>
        <a:xfrm flipV="1">
          <a:off x="15481300" y="13060111"/>
          <a:ext cx="838200" cy="47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162326</xdr:rowOff>
    </xdr:from>
    <xdr:ext cx="599010" cy="259045"/>
    <xdr:sp macro="" textlink="">
      <xdr:nvSpPr>
        <xdr:cNvPr id="629" name="公債費平均値テキスト"/>
        <xdr:cNvSpPr txBox="1"/>
      </xdr:nvSpPr>
      <xdr:spPr>
        <a:xfrm>
          <a:off x="16370300" y="130210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12449</xdr:rowOff>
    </xdr:from>
    <xdr:to>
      <xdr:col>85</xdr:col>
      <xdr:colOff>177800</xdr:colOff>
      <xdr:row>76</xdr:row>
      <xdr:rowOff>114049</xdr:rowOff>
    </xdr:to>
    <xdr:sp macro="" textlink="">
      <xdr:nvSpPr>
        <xdr:cNvPr id="630" name="フローチャート: 判断 629"/>
        <xdr:cNvSpPr/>
      </xdr:nvSpPr>
      <xdr:spPr>
        <a:xfrm>
          <a:off x="16268700" y="13042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77510</xdr:rowOff>
    </xdr:from>
    <xdr:to>
      <xdr:col>81</xdr:col>
      <xdr:colOff>50800</xdr:colOff>
      <xdr:row>76</xdr:row>
      <xdr:rowOff>110519</xdr:rowOff>
    </xdr:to>
    <xdr:cxnSp macro="">
      <xdr:nvCxnSpPr>
        <xdr:cNvPr id="631" name="直線コネクタ 630"/>
        <xdr:cNvCxnSpPr/>
      </xdr:nvCxnSpPr>
      <xdr:spPr>
        <a:xfrm flipV="1">
          <a:off x="14592300" y="13107710"/>
          <a:ext cx="889000" cy="3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54702</xdr:rowOff>
    </xdr:from>
    <xdr:to>
      <xdr:col>81</xdr:col>
      <xdr:colOff>101600</xdr:colOff>
      <xdr:row>76</xdr:row>
      <xdr:rowOff>156302</xdr:rowOff>
    </xdr:to>
    <xdr:sp macro="" textlink="">
      <xdr:nvSpPr>
        <xdr:cNvPr id="632" name="フローチャート: 判断 631"/>
        <xdr:cNvSpPr/>
      </xdr:nvSpPr>
      <xdr:spPr>
        <a:xfrm>
          <a:off x="15430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147429</xdr:rowOff>
    </xdr:from>
    <xdr:ext cx="599010" cy="259045"/>
    <xdr:sp macro="" textlink="">
      <xdr:nvSpPr>
        <xdr:cNvPr id="633" name="テキスト ボックス 632"/>
        <xdr:cNvSpPr txBox="1"/>
      </xdr:nvSpPr>
      <xdr:spPr>
        <a:xfrm>
          <a:off x="15181795" y="13177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103615</xdr:rowOff>
    </xdr:from>
    <xdr:to>
      <xdr:col>76</xdr:col>
      <xdr:colOff>114300</xdr:colOff>
      <xdr:row>76</xdr:row>
      <xdr:rowOff>110519</xdr:rowOff>
    </xdr:to>
    <xdr:cxnSp macro="">
      <xdr:nvCxnSpPr>
        <xdr:cNvPr id="634" name="直線コネクタ 633"/>
        <xdr:cNvCxnSpPr/>
      </xdr:nvCxnSpPr>
      <xdr:spPr>
        <a:xfrm>
          <a:off x="13703300" y="13133815"/>
          <a:ext cx="889000" cy="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84519</xdr:rowOff>
    </xdr:from>
    <xdr:to>
      <xdr:col>76</xdr:col>
      <xdr:colOff>165100</xdr:colOff>
      <xdr:row>77</xdr:row>
      <xdr:rowOff>14669</xdr:rowOff>
    </xdr:to>
    <xdr:sp macro="" textlink="">
      <xdr:nvSpPr>
        <xdr:cNvPr id="635" name="フローチャート: 判断 634"/>
        <xdr:cNvSpPr/>
      </xdr:nvSpPr>
      <xdr:spPr>
        <a:xfrm>
          <a:off x="14541500" y="1311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5796</xdr:rowOff>
    </xdr:from>
    <xdr:ext cx="599010" cy="259045"/>
    <xdr:sp macro="" textlink="">
      <xdr:nvSpPr>
        <xdr:cNvPr id="636" name="テキスト ボックス 635"/>
        <xdr:cNvSpPr txBox="1"/>
      </xdr:nvSpPr>
      <xdr:spPr>
        <a:xfrm>
          <a:off x="14292795" y="13207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103615</xdr:rowOff>
    </xdr:from>
    <xdr:to>
      <xdr:col>71</xdr:col>
      <xdr:colOff>177800</xdr:colOff>
      <xdr:row>76</xdr:row>
      <xdr:rowOff>170588</xdr:rowOff>
    </xdr:to>
    <xdr:cxnSp macro="">
      <xdr:nvCxnSpPr>
        <xdr:cNvPr id="637" name="直線コネクタ 636"/>
        <xdr:cNvCxnSpPr/>
      </xdr:nvCxnSpPr>
      <xdr:spPr>
        <a:xfrm flipV="1">
          <a:off x="12814300" y="13133815"/>
          <a:ext cx="889000" cy="6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83348</xdr:rowOff>
    </xdr:from>
    <xdr:to>
      <xdr:col>72</xdr:col>
      <xdr:colOff>38100</xdr:colOff>
      <xdr:row>77</xdr:row>
      <xdr:rowOff>13498</xdr:rowOff>
    </xdr:to>
    <xdr:sp macro="" textlink="">
      <xdr:nvSpPr>
        <xdr:cNvPr id="638" name="フローチャート: 判断 637"/>
        <xdr:cNvSpPr/>
      </xdr:nvSpPr>
      <xdr:spPr>
        <a:xfrm>
          <a:off x="13652500" y="13113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4625</xdr:rowOff>
    </xdr:from>
    <xdr:ext cx="599010" cy="259045"/>
    <xdr:sp macro="" textlink="">
      <xdr:nvSpPr>
        <xdr:cNvPr id="639" name="テキスト ボックス 638"/>
        <xdr:cNvSpPr txBox="1"/>
      </xdr:nvSpPr>
      <xdr:spPr>
        <a:xfrm>
          <a:off x="13403795" y="13206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77519</xdr:rowOff>
    </xdr:from>
    <xdr:to>
      <xdr:col>67</xdr:col>
      <xdr:colOff>101600</xdr:colOff>
      <xdr:row>77</xdr:row>
      <xdr:rowOff>7669</xdr:rowOff>
    </xdr:to>
    <xdr:sp macro="" textlink="">
      <xdr:nvSpPr>
        <xdr:cNvPr id="640" name="フローチャート: 判断 639"/>
        <xdr:cNvSpPr/>
      </xdr:nvSpPr>
      <xdr:spPr>
        <a:xfrm>
          <a:off x="12763500" y="1310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24196</xdr:rowOff>
    </xdr:from>
    <xdr:ext cx="599010" cy="259045"/>
    <xdr:sp macro="" textlink="">
      <xdr:nvSpPr>
        <xdr:cNvPr id="641" name="テキスト ボックス 640"/>
        <xdr:cNvSpPr txBox="1"/>
      </xdr:nvSpPr>
      <xdr:spPr>
        <a:xfrm>
          <a:off x="12514795" y="1288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150561</xdr:rowOff>
    </xdr:from>
    <xdr:to>
      <xdr:col>85</xdr:col>
      <xdr:colOff>177800</xdr:colOff>
      <xdr:row>76</xdr:row>
      <xdr:rowOff>80711</xdr:rowOff>
    </xdr:to>
    <xdr:sp macro="" textlink="">
      <xdr:nvSpPr>
        <xdr:cNvPr id="647" name="楕円 646"/>
        <xdr:cNvSpPr/>
      </xdr:nvSpPr>
      <xdr:spPr>
        <a:xfrm>
          <a:off x="16268700" y="1300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1988</xdr:rowOff>
    </xdr:from>
    <xdr:ext cx="599010" cy="259045"/>
    <xdr:sp macro="" textlink="">
      <xdr:nvSpPr>
        <xdr:cNvPr id="648" name="公債費該当値テキスト"/>
        <xdr:cNvSpPr txBox="1"/>
      </xdr:nvSpPr>
      <xdr:spPr>
        <a:xfrm>
          <a:off x="16370300" y="12860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26710</xdr:rowOff>
    </xdr:from>
    <xdr:to>
      <xdr:col>81</xdr:col>
      <xdr:colOff>101600</xdr:colOff>
      <xdr:row>76</xdr:row>
      <xdr:rowOff>128310</xdr:rowOff>
    </xdr:to>
    <xdr:sp macro="" textlink="">
      <xdr:nvSpPr>
        <xdr:cNvPr id="649" name="楕円 648"/>
        <xdr:cNvSpPr/>
      </xdr:nvSpPr>
      <xdr:spPr>
        <a:xfrm>
          <a:off x="15430500" y="130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144836</xdr:rowOff>
    </xdr:from>
    <xdr:ext cx="599010" cy="259045"/>
    <xdr:sp macro="" textlink="">
      <xdr:nvSpPr>
        <xdr:cNvPr id="650" name="テキスト ボックス 649"/>
        <xdr:cNvSpPr txBox="1"/>
      </xdr:nvSpPr>
      <xdr:spPr>
        <a:xfrm>
          <a:off x="15181795" y="1283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59719</xdr:rowOff>
    </xdr:from>
    <xdr:to>
      <xdr:col>76</xdr:col>
      <xdr:colOff>165100</xdr:colOff>
      <xdr:row>76</xdr:row>
      <xdr:rowOff>161319</xdr:rowOff>
    </xdr:to>
    <xdr:sp macro="" textlink="">
      <xdr:nvSpPr>
        <xdr:cNvPr id="651" name="楕円 650"/>
        <xdr:cNvSpPr/>
      </xdr:nvSpPr>
      <xdr:spPr>
        <a:xfrm>
          <a:off x="14541500" y="1308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6396</xdr:rowOff>
    </xdr:from>
    <xdr:ext cx="599010" cy="259045"/>
    <xdr:sp macro="" textlink="">
      <xdr:nvSpPr>
        <xdr:cNvPr id="652" name="テキスト ボックス 651"/>
        <xdr:cNvSpPr txBox="1"/>
      </xdr:nvSpPr>
      <xdr:spPr>
        <a:xfrm>
          <a:off x="14292795" y="12865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52815</xdr:rowOff>
    </xdr:from>
    <xdr:to>
      <xdr:col>72</xdr:col>
      <xdr:colOff>38100</xdr:colOff>
      <xdr:row>76</xdr:row>
      <xdr:rowOff>154415</xdr:rowOff>
    </xdr:to>
    <xdr:sp macro="" textlink="">
      <xdr:nvSpPr>
        <xdr:cNvPr id="653" name="楕円 652"/>
        <xdr:cNvSpPr/>
      </xdr:nvSpPr>
      <xdr:spPr>
        <a:xfrm>
          <a:off x="13652500" y="1308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170942</xdr:rowOff>
    </xdr:from>
    <xdr:ext cx="599010" cy="259045"/>
    <xdr:sp macro="" textlink="">
      <xdr:nvSpPr>
        <xdr:cNvPr id="654" name="テキスト ボックス 653"/>
        <xdr:cNvSpPr txBox="1"/>
      </xdr:nvSpPr>
      <xdr:spPr>
        <a:xfrm>
          <a:off x="13403795" y="1285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119788</xdr:rowOff>
    </xdr:from>
    <xdr:to>
      <xdr:col>67</xdr:col>
      <xdr:colOff>101600</xdr:colOff>
      <xdr:row>77</xdr:row>
      <xdr:rowOff>49938</xdr:rowOff>
    </xdr:to>
    <xdr:sp macro="" textlink="">
      <xdr:nvSpPr>
        <xdr:cNvPr id="655" name="楕円 654"/>
        <xdr:cNvSpPr/>
      </xdr:nvSpPr>
      <xdr:spPr>
        <a:xfrm>
          <a:off x="12763500" y="1314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41065</xdr:rowOff>
    </xdr:from>
    <xdr:ext cx="599010" cy="259045"/>
    <xdr:sp macro="" textlink="">
      <xdr:nvSpPr>
        <xdr:cNvPr id="656" name="テキスト ボックス 655"/>
        <xdr:cNvSpPr txBox="1"/>
      </xdr:nvSpPr>
      <xdr:spPr>
        <a:xfrm>
          <a:off x="12514795" y="13242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7" name="直線コネクタ 66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8" name="テキスト ボックス 667"/>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9" name="直線コネクタ 66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0" name="テキスト ボックス 669"/>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1" name="直線コネクタ 67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2" name="テキスト ボックス 671"/>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3" name="直線コネクタ 67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4" name="テキスト ボックス 673"/>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5" name="直線コネクタ 67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6" name="テキスト ボックス 675"/>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7" name="直線コネクタ 67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8" name="テキスト ボックス 677"/>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58925</xdr:rowOff>
    </xdr:from>
    <xdr:to>
      <xdr:col>85</xdr:col>
      <xdr:colOff>126364</xdr:colOff>
      <xdr:row>99</xdr:row>
      <xdr:rowOff>88353</xdr:rowOff>
    </xdr:to>
    <xdr:cxnSp macro="">
      <xdr:nvCxnSpPr>
        <xdr:cNvPr id="682" name="直線コネクタ 681"/>
        <xdr:cNvCxnSpPr/>
      </xdr:nvCxnSpPr>
      <xdr:spPr>
        <a:xfrm flipV="1">
          <a:off x="16317595" y="15660875"/>
          <a:ext cx="1269" cy="1401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92180</xdr:rowOff>
    </xdr:from>
    <xdr:ext cx="469744" cy="259045"/>
    <xdr:sp macro="" textlink="">
      <xdr:nvSpPr>
        <xdr:cNvPr id="683" name="積立金最小値テキスト"/>
        <xdr:cNvSpPr txBox="1"/>
      </xdr:nvSpPr>
      <xdr:spPr>
        <a:xfrm>
          <a:off x="16370300" y="1706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88353</xdr:rowOff>
    </xdr:from>
    <xdr:to>
      <xdr:col>86</xdr:col>
      <xdr:colOff>25400</xdr:colOff>
      <xdr:row>99</xdr:row>
      <xdr:rowOff>88353</xdr:rowOff>
    </xdr:to>
    <xdr:cxnSp macro="">
      <xdr:nvCxnSpPr>
        <xdr:cNvPr id="684" name="直線コネクタ 683"/>
        <xdr:cNvCxnSpPr/>
      </xdr:nvCxnSpPr>
      <xdr:spPr>
        <a:xfrm>
          <a:off x="16230600" y="17061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5602</xdr:rowOff>
    </xdr:from>
    <xdr:ext cx="599010" cy="259045"/>
    <xdr:sp macro="" textlink="">
      <xdr:nvSpPr>
        <xdr:cNvPr id="685" name="積立金最大値テキスト"/>
        <xdr:cNvSpPr txBox="1"/>
      </xdr:nvSpPr>
      <xdr:spPr>
        <a:xfrm>
          <a:off x="16370300" y="1543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58925</xdr:rowOff>
    </xdr:from>
    <xdr:to>
      <xdr:col>86</xdr:col>
      <xdr:colOff>25400</xdr:colOff>
      <xdr:row>91</xdr:row>
      <xdr:rowOff>58925</xdr:rowOff>
    </xdr:to>
    <xdr:cxnSp macro="">
      <xdr:nvCxnSpPr>
        <xdr:cNvPr id="686" name="直線コネクタ 685"/>
        <xdr:cNvCxnSpPr/>
      </xdr:nvCxnSpPr>
      <xdr:spPr>
        <a:xfrm>
          <a:off x="16230600" y="1566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39109</xdr:rowOff>
    </xdr:from>
    <xdr:to>
      <xdr:col>85</xdr:col>
      <xdr:colOff>127000</xdr:colOff>
      <xdr:row>98</xdr:row>
      <xdr:rowOff>51921</xdr:rowOff>
    </xdr:to>
    <xdr:cxnSp macro="">
      <xdr:nvCxnSpPr>
        <xdr:cNvPr id="687" name="直線コネクタ 686"/>
        <xdr:cNvCxnSpPr/>
      </xdr:nvCxnSpPr>
      <xdr:spPr>
        <a:xfrm>
          <a:off x="15481300" y="16841209"/>
          <a:ext cx="838200" cy="1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158993</xdr:rowOff>
    </xdr:from>
    <xdr:ext cx="534377" cy="259045"/>
    <xdr:sp macro="" textlink="">
      <xdr:nvSpPr>
        <xdr:cNvPr id="688" name="積立金平均値テキスト"/>
        <xdr:cNvSpPr txBox="1"/>
      </xdr:nvSpPr>
      <xdr:spPr>
        <a:xfrm>
          <a:off x="16370300" y="16618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136116</xdr:rowOff>
    </xdr:from>
    <xdr:to>
      <xdr:col>85</xdr:col>
      <xdr:colOff>177800</xdr:colOff>
      <xdr:row>98</xdr:row>
      <xdr:rowOff>66266</xdr:rowOff>
    </xdr:to>
    <xdr:sp macro="" textlink="">
      <xdr:nvSpPr>
        <xdr:cNvPr id="689" name="フローチャート: 判断 688"/>
        <xdr:cNvSpPr/>
      </xdr:nvSpPr>
      <xdr:spPr>
        <a:xfrm>
          <a:off x="16268700" y="16766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39109</xdr:rowOff>
    </xdr:from>
    <xdr:to>
      <xdr:col>81</xdr:col>
      <xdr:colOff>50800</xdr:colOff>
      <xdr:row>99</xdr:row>
      <xdr:rowOff>21086</xdr:rowOff>
    </xdr:to>
    <xdr:cxnSp macro="">
      <xdr:nvCxnSpPr>
        <xdr:cNvPr id="690" name="直線コネクタ 689"/>
        <xdr:cNvCxnSpPr/>
      </xdr:nvCxnSpPr>
      <xdr:spPr>
        <a:xfrm flipV="1">
          <a:off x="14592300" y="16841209"/>
          <a:ext cx="889000" cy="15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15477</xdr:rowOff>
    </xdr:from>
    <xdr:to>
      <xdr:col>81</xdr:col>
      <xdr:colOff>101600</xdr:colOff>
      <xdr:row>97</xdr:row>
      <xdr:rowOff>117077</xdr:rowOff>
    </xdr:to>
    <xdr:sp macro="" textlink="">
      <xdr:nvSpPr>
        <xdr:cNvPr id="691" name="フローチャート: 判断 690"/>
        <xdr:cNvSpPr/>
      </xdr:nvSpPr>
      <xdr:spPr>
        <a:xfrm>
          <a:off x="15430500" y="16646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133604</xdr:rowOff>
    </xdr:from>
    <xdr:ext cx="599010" cy="259045"/>
    <xdr:sp macro="" textlink="">
      <xdr:nvSpPr>
        <xdr:cNvPr id="692" name="テキスト ボックス 691"/>
        <xdr:cNvSpPr txBox="1"/>
      </xdr:nvSpPr>
      <xdr:spPr>
        <a:xfrm>
          <a:off x="15181795" y="16421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168739</xdr:rowOff>
    </xdr:from>
    <xdr:to>
      <xdr:col>76</xdr:col>
      <xdr:colOff>114300</xdr:colOff>
      <xdr:row>99</xdr:row>
      <xdr:rowOff>21086</xdr:rowOff>
    </xdr:to>
    <xdr:cxnSp macro="">
      <xdr:nvCxnSpPr>
        <xdr:cNvPr id="693" name="直線コネクタ 692"/>
        <xdr:cNvCxnSpPr/>
      </xdr:nvCxnSpPr>
      <xdr:spPr>
        <a:xfrm>
          <a:off x="13703300" y="16970839"/>
          <a:ext cx="889000" cy="2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141700</xdr:rowOff>
    </xdr:from>
    <xdr:to>
      <xdr:col>76</xdr:col>
      <xdr:colOff>165100</xdr:colOff>
      <xdr:row>98</xdr:row>
      <xdr:rowOff>71850</xdr:rowOff>
    </xdr:to>
    <xdr:sp macro="" textlink="">
      <xdr:nvSpPr>
        <xdr:cNvPr id="694" name="フローチャート: 判断 693"/>
        <xdr:cNvSpPr/>
      </xdr:nvSpPr>
      <xdr:spPr>
        <a:xfrm>
          <a:off x="14541500" y="1677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88377</xdr:rowOff>
    </xdr:from>
    <xdr:ext cx="534377" cy="259045"/>
    <xdr:sp macro="" textlink="">
      <xdr:nvSpPr>
        <xdr:cNvPr id="695" name="テキスト ボックス 694"/>
        <xdr:cNvSpPr txBox="1"/>
      </xdr:nvSpPr>
      <xdr:spPr>
        <a:xfrm>
          <a:off x="14325111" y="1654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168739</xdr:rowOff>
    </xdr:from>
    <xdr:to>
      <xdr:col>71</xdr:col>
      <xdr:colOff>177800</xdr:colOff>
      <xdr:row>99</xdr:row>
      <xdr:rowOff>1978</xdr:rowOff>
    </xdr:to>
    <xdr:cxnSp macro="">
      <xdr:nvCxnSpPr>
        <xdr:cNvPr id="696" name="直線コネクタ 695"/>
        <xdr:cNvCxnSpPr/>
      </xdr:nvCxnSpPr>
      <xdr:spPr>
        <a:xfrm flipV="1">
          <a:off x="12814300" y="16970839"/>
          <a:ext cx="889000" cy="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48369</xdr:rowOff>
    </xdr:from>
    <xdr:to>
      <xdr:col>72</xdr:col>
      <xdr:colOff>38100</xdr:colOff>
      <xdr:row>98</xdr:row>
      <xdr:rowOff>149969</xdr:rowOff>
    </xdr:to>
    <xdr:sp macro="" textlink="">
      <xdr:nvSpPr>
        <xdr:cNvPr id="697" name="フローチャート: 判断 696"/>
        <xdr:cNvSpPr/>
      </xdr:nvSpPr>
      <xdr:spPr>
        <a:xfrm>
          <a:off x="13652500" y="168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166496</xdr:rowOff>
    </xdr:from>
    <xdr:ext cx="534377" cy="259045"/>
    <xdr:sp macro="" textlink="">
      <xdr:nvSpPr>
        <xdr:cNvPr id="698" name="テキスト ボックス 697"/>
        <xdr:cNvSpPr txBox="1"/>
      </xdr:nvSpPr>
      <xdr:spPr>
        <a:xfrm>
          <a:off x="13436111" y="166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66207</xdr:rowOff>
    </xdr:from>
    <xdr:to>
      <xdr:col>67</xdr:col>
      <xdr:colOff>101600</xdr:colOff>
      <xdr:row>98</xdr:row>
      <xdr:rowOff>167807</xdr:rowOff>
    </xdr:to>
    <xdr:sp macro="" textlink="">
      <xdr:nvSpPr>
        <xdr:cNvPr id="699" name="フローチャート: 判断 698"/>
        <xdr:cNvSpPr/>
      </xdr:nvSpPr>
      <xdr:spPr>
        <a:xfrm>
          <a:off x="12763500" y="1686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12884</xdr:rowOff>
    </xdr:from>
    <xdr:ext cx="534377" cy="259045"/>
    <xdr:sp macro="" textlink="">
      <xdr:nvSpPr>
        <xdr:cNvPr id="700" name="テキスト ボックス 699"/>
        <xdr:cNvSpPr txBox="1"/>
      </xdr:nvSpPr>
      <xdr:spPr>
        <a:xfrm>
          <a:off x="12547111" y="1664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1121</xdr:rowOff>
    </xdr:from>
    <xdr:to>
      <xdr:col>85</xdr:col>
      <xdr:colOff>177800</xdr:colOff>
      <xdr:row>98</xdr:row>
      <xdr:rowOff>102721</xdr:rowOff>
    </xdr:to>
    <xdr:sp macro="" textlink="">
      <xdr:nvSpPr>
        <xdr:cNvPr id="706" name="楕円 705"/>
        <xdr:cNvSpPr/>
      </xdr:nvSpPr>
      <xdr:spPr>
        <a:xfrm>
          <a:off x="16268700" y="1680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150998</xdr:rowOff>
    </xdr:from>
    <xdr:ext cx="534377" cy="259045"/>
    <xdr:sp macro="" textlink="">
      <xdr:nvSpPr>
        <xdr:cNvPr id="707" name="積立金該当値テキスト"/>
        <xdr:cNvSpPr txBox="1"/>
      </xdr:nvSpPr>
      <xdr:spPr>
        <a:xfrm>
          <a:off x="16370300" y="1678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159759</xdr:rowOff>
    </xdr:from>
    <xdr:to>
      <xdr:col>81</xdr:col>
      <xdr:colOff>101600</xdr:colOff>
      <xdr:row>98</xdr:row>
      <xdr:rowOff>89909</xdr:rowOff>
    </xdr:to>
    <xdr:sp macro="" textlink="">
      <xdr:nvSpPr>
        <xdr:cNvPr id="708" name="楕円 707"/>
        <xdr:cNvSpPr/>
      </xdr:nvSpPr>
      <xdr:spPr>
        <a:xfrm>
          <a:off x="15430500" y="1679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81036</xdr:rowOff>
    </xdr:from>
    <xdr:ext cx="534377" cy="259045"/>
    <xdr:sp macro="" textlink="">
      <xdr:nvSpPr>
        <xdr:cNvPr id="709" name="テキスト ボックス 708"/>
        <xdr:cNvSpPr txBox="1"/>
      </xdr:nvSpPr>
      <xdr:spPr>
        <a:xfrm>
          <a:off x="15214111" y="1688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141736</xdr:rowOff>
    </xdr:from>
    <xdr:to>
      <xdr:col>76</xdr:col>
      <xdr:colOff>165100</xdr:colOff>
      <xdr:row>99</xdr:row>
      <xdr:rowOff>71886</xdr:rowOff>
    </xdr:to>
    <xdr:sp macro="" textlink="">
      <xdr:nvSpPr>
        <xdr:cNvPr id="710" name="楕円 709"/>
        <xdr:cNvSpPr/>
      </xdr:nvSpPr>
      <xdr:spPr>
        <a:xfrm>
          <a:off x="14541500" y="1694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63013</xdr:rowOff>
    </xdr:from>
    <xdr:ext cx="534377" cy="259045"/>
    <xdr:sp macro="" textlink="">
      <xdr:nvSpPr>
        <xdr:cNvPr id="711" name="テキスト ボックス 710"/>
        <xdr:cNvSpPr txBox="1"/>
      </xdr:nvSpPr>
      <xdr:spPr>
        <a:xfrm>
          <a:off x="14325111" y="1703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117939</xdr:rowOff>
    </xdr:from>
    <xdr:to>
      <xdr:col>72</xdr:col>
      <xdr:colOff>38100</xdr:colOff>
      <xdr:row>99</xdr:row>
      <xdr:rowOff>48089</xdr:rowOff>
    </xdr:to>
    <xdr:sp macro="" textlink="">
      <xdr:nvSpPr>
        <xdr:cNvPr id="712" name="楕円 711"/>
        <xdr:cNvSpPr/>
      </xdr:nvSpPr>
      <xdr:spPr>
        <a:xfrm>
          <a:off x="13652500" y="1692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39216</xdr:rowOff>
    </xdr:from>
    <xdr:ext cx="534377" cy="259045"/>
    <xdr:sp macro="" textlink="">
      <xdr:nvSpPr>
        <xdr:cNvPr id="713" name="テキスト ボックス 712"/>
        <xdr:cNvSpPr txBox="1"/>
      </xdr:nvSpPr>
      <xdr:spPr>
        <a:xfrm>
          <a:off x="13436111" y="1701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122628</xdr:rowOff>
    </xdr:from>
    <xdr:to>
      <xdr:col>67</xdr:col>
      <xdr:colOff>101600</xdr:colOff>
      <xdr:row>99</xdr:row>
      <xdr:rowOff>52778</xdr:rowOff>
    </xdr:to>
    <xdr:sp macro="" textlink="">
      <xdr:nvSpPr>
        <xdr:cNvPr id="714" name="楕円 713"/>
        <xdr:cNvSpPr/>
      </xdr:nvSpPr>
      <xdr:spPr>
        <a:xfrm>
          <a:off x="12763500" y="1692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43905</xdr:rowOff>
    </xdr:from>
    <xdr:ext cx="534377" cy="259045"/>
    <xdr:sp macro="" textlink="">
      <xdr:nvSpPr>
        <xdr:cNvPr id="715" name="テキスト ボックス 714"/>
        <xdr:cNvSpPr txBox="1"/>
      </xdr:nvSpPr>
      <xdr:spPr>
        <a:xfrm>
          <a:off x="12547111" y="1701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9" name="テキスト ボックス 728"/>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3" name="テキスト ボックス 732"/>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98704</xdr:rowOff>
    </xdr:from>
    <xdr:to>
      <xdr:col>116</xdr:col>
      <xdr:colOff>62864</xdr:colOff>
      <xdr:row>39</xdr:row>
      <xdr:rowOff>44450</xdr:rowOff>
    </xdr:to>
    <xdr:cxnSp macro="">
      <xdr:nvCxnSpPr>
        <xdr:cNvPr id="739" name="直線コネクタ 738"/>
        <xdr:cNvCxnSpPr/>
      </xdr:nvCxnSpPr>
      <xdr:spPr>
        <a:xfrm flipV="1">
          <a:off x="22159595" y="5413654"/>
          <a:ext cx="1269" cy="131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45381</xdr:rowOff>
    </xdr:from>
    <xdr:ext cx="534377" cy="259045"/>
    <xdr:sp macro="" textlink="">
      <xdr:nvSpPr>
        <xdr:cNvPr id="742" name="投資及び出資金最大値テキスト"/>
        <xdr:cNvSpPr txBox="1"/>
      </xdr:nvSpPr>
      <xdr:spPr>
        <a:xfrm>
          <a:off x="22212300" y="518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98704</xdr:rowOff>
    </xdr:from>
    <xdr:to>
      <xdr:col>116</xdr:col>
      <xdr:colOff>152400</xdr:colOff>
      <xdr:row>31</xdr:row>
      <xdr:rowOff>98704</xdr:rowOff>
    </xdr:to>
    <xdr:cxnSp macro="">
      <xdr:nvCxnSpPr>
        <xdr:cNvPr id="743" name="直線コネクタ 742"/>
        <xdr:cNvCxnSpPr/>
      </xdr:nvCxnSpPr>
      <xdr:spPr>
        <a:xfrm>
          <a:off x="22072600" y="5413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149568</xdr:rowOff>
    </xdr:from>
    <xdr:to>
      <xdr:col>116</xdr:col>
      <xdr:colOff>63500</xdr:colOff>
      <xdr:row>38</xdr:row>
      <xdr:rowOff>20256</xdr:rowOff>
    </xdr:to>
    <xdr:cxnSp macro="">
      <xdr:nvCxnSpPr>
        <xdr:cNvPr id="744" name="直線コネクタ 743"/>
        <xdr:cNvCxnSpPr/>
      </xdr:nvCxnSpPr>
      <xdr:spPr>
        <a:xfrm flipV="1">
          <a:off x="21323300" y="6493218"/>
          <a:ext cx="838200" cy="4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538</xdr:rowOff>
    </xdr:from>
    <xdr:ext cx="469744" cy="259045"/>
    <xdr:sp macro="" textlink="">
      <xdr:nvSpPr>
        <xdr:cNvPr id="745" name="投資及び出資金平均値テキスト"/>
        <xdr:cNvSpPr txBox="1"/>
      </xdr:nvSpPr>
      <xdr:spPr>
        <a:xfrm>
          <a:off x="22212300" y="65156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22111</xdr:rowOff>
    </xdr:from>
    <xdr:to>
      <xdr:col>116</xdr:col>
      <xdr:colOff>114300</xdr:colOff>
      <xdr:row>38</xdr:row>
      <xdr:rowOff>123711</xdr:rowOff>
    </xdr:to>
    <xdr:sp macro="" textlink="">
      <xdr:nvSpPr>
        <xdr:cNvPr id="746" name="フローチャート: 判断 745"/>
        <xdr:cNvSpPr/>
      </xdr:nvSpPr>
      <xdr:spPr>
        <a:xfrm>
          <a:off x="221107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144425</xdr:rowOff>
    </xdr:from>
    <xdr:to>
      <xdr:col>111</xdr:col>
      <xdr:colOff>177800</xdr:colOff>
      <xdr:row>38</xdr:row>
      <xdr:rowOff>20256</xdr:rowOff>
    </xdr:to>
    <xdr:cxnSp macro="">
      <xdr:nvCxnSpPr>
        <xdr:cNvPr id="747" name="直線コネクタ 746"/>
        <xdr:cNvCxnSpPr/>
      </xdr:nvCxnSpPr>
      <xdr:spPr>
        <a:xfrm>
          <a:off x="20434300" y="6488075"/>
          <a:ext cx="889000" cy="47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147688</xdr:rowOff>
    </xdr:from>
    <xdr:to>
      <xdr:col>112</xdr:col>
      <xdr:colOff>38100</xdr:colOff>
      <xdr:row>38</xdr:row>
      <xdr:rowOff>77839</xdr:rowOff>
    </xdr:to>
    <xdr:sp macro="" textlink="">
      <xdr:nvSpPr>
        <xdr:cNvPr id="748" name="フローチャート: 判断 747"/>
        <xdr:cNvSpPr/>
      </xdr:nvSpPr>
      <xdr:spPr>
        <a:xfrm>
          <a:off x="21272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68966</xdr:rowOff>
    </xdr:from>
    <xdr:ext cx="469744" cy="259045"/>
    <xdr:sp macro="" textlink="">
      <xdr:nvSpPr>
        <xdr:cNvPr id="749" name="テキスト ボックス 748"/>
        <xdr:cNvSpPr txBox="1"/>
      </xdr:nvSpPr>
      <xdr:spPr>
        <a:xfrm>
          <a:off x="21088428" y="658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139167</xdr:rowOff>
    </xdr:from>
    <xdr:to>
      <xdr:col>107</xdr:col>
      <xdr:colOff>50800</xdr:colOff>
      <xdr:row>37</xdr:row>
      <xdr:rowOff>144425</xdr:rowOff>
    </xdr:to>
    <xdr:cxnSp macro="">
      <xdr:nvCxnSpPr>
        <xdr:cNvPr id="750" name="直線コネクタ 749"/>
        <xdr:cNvCxnSpPr/>
      </xdr:nvCxnSpPr>
      <xdr:spPr>
        <a:xfrm>
          <a:off x="19545300" y="6311367"/>
          <a:ext cx="889000" cy="17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19748</xdr:rowOff>
    </xdr:from>
    <xdr:to>
      <xdr:col>107</xdr:col>
      <xdr:colOff>101600</xdr:colOff>
      <xdr:row>38</xdr:row>
      <xdr:rowOff>121348</xdr:rowOff>
    </xdr:to>
    <xdr:sp macro="" textlink="">
      <xdr:nvSpPr>
        <xdr:cNvPr id="751" name="フローチャート: 判断 750"/>
        <xdr:cNvSpPr/>
      </xdr:nvSpPr>
      <xdr:spPr>
        <a:xfrm>
          <a:off x="20383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112475</xdr:rowOff>
    </xdr:from>
    <xdr:ext cx="469744" cy="259045"/>
    <xdr:sp macro="" textlink="">
      <xdr:nvSpPr>
        <xdr:cNvPr id="752" name="テキスト ボックス 751"/>
        <xdr:cNvSpPr txBox="1"/>
      </xdr:nvSpPr>
      <xdr:spPr>
        <a:xfrm>
          <a:off x="20199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139167</xdr:rowOff>
    </xdr:from>
    <xdr:to>
      <xdr:col>102</xdr:col>
      <xdr:colOff>114300</xdr:colOff>
      <xdr:row>38</xdr:row>
      <xdr:rowOff>2387</xdr:rowOff>
    </xdr:to>
    <xdr:cxnSp macro="">
      <xdr:nvCxnSpPr>
        <xdr:cNvPr id="753" name="直線コネクタ 752"/>
        <xdr:cNvCxnSpPr/>
      </xdr:nvCxnSpPr>
      <xdr:spPr>
        <a:xfrm flipV="1">
          <a:off x="18656300" y="6311367"/>
          <a:ext cx="889000" cy="20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29845</xdr:rowOff>
    </xdr:from>
    <xdr:to>
      <xdr:col>102</xdr:col>
      <xdr:colOff>165100</xdr:colOff>
      <xdr:row>38</xdr:row>
      <xdr:rowOff>131445</xdr:rowOff>
    </xdr:to>
    <xdr:sp macro="" textlink="">
      <xdr:nvSpPr>
        <xdr:cNvPr id="754" name="フローチャート: 判断 753"/>
        <xdr:cNvSpPr/>
      </xdr:nvSpPr>
      <xdr:spPr>
        <a:xfrm>
          <a:off x="19494500" y="654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122572</xdr:rowOff>
    </xdr:from>
    <xdr:ext cx="469744" cy="259045"/>
    <xdr:sp macro="" textlink="">
      <xdr:nvSpPr>
        <xdr:cNvPr id="755" name="テキスト ボックス 754"/>
        <xdr:cNvSpPr txBox="1"/>
      </xdr:nvSpPr>
      <xdr:spPr>
        <a:xfrm>
          <a:off x="19310428" y="663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49200</xdr:rowOff>
    </xdr:from>
    <xdr:to>
      <xdr:col>98</xdr:col>
      <xdr:colOff>38100</xdr:colOff>
      <xdr:row>38</xdr:row>
      <xdr:rowOff>150800</xdr:rowOff>
    </xdr:to>
    <xdr:sp macro="" textlink="">
      <xdr:nvSpPr>
        <xdr:cNvPr id="756" name="フローチャート: 判断 755"/>
        <xdr:cNvSpPr/>
      </xdr:nvSpPr>
      <xdr:spPr>
        <a:xfrm>
          <a:off x="18605500" y="65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141927</xdr:rowOff>
    </xdr:from>
    <xdr:ext cx="469744" cy="259045"/>
    <xdr:sp macro="" textlink="">
      <xdr:nvSpPr>
        <xdr:cNvPr id="757" name="テキスト ボックス 756"/>
        <xdr:cNvSpPr txBox="1"/>
      </xdr:nvSpPr>
      <xdr:spPr>
        <a:xfrm>
          <a:off x="18421428" y="665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98768</xdr:rowOff>
    </xdr:from>
    <xdr:to>
      <xdr:col>116</xdr:col>
      <xdr:colOff>114300</xdr:colOff>
      <xdr:row>38</xdr:row>
      <xdr:rowOff>28918</xdr:rowOff>
    </xdr:to>
    <xdr:sp macro="" textlink="">
      <xdr:nvSpPr>
        <xdr:cNvPr id="763" name="楕円 762"/>
        <xdr:cNvSpPr/>
      </xdr:nvSpPr>
      <xdr:spPr>
        <a:xfrm>
          <a:off x="22110700" y="644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121645</xdr:rowOff>
    </xdr:from>
    <xdr:ext cx="469744" cy="259045"/>
    <xdr:sp macro="" textlink="">
      <xdr:nvSpPr>
        <xdr:cNvPr id="764" name="投資及び出資金該当値テキスト"/>
        <xdr:cNvSpPr txBox="1"/>
      </xdr:nvSpPr>
      <xdr:spPr>
        <a:xfrm>
          <a:off x="22212300" y="629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140907</xdr:rowOff>
    </xdr:from>
    <xdr:to>
      <xdr:col>112</xdr:col>
      <xdr:colOff>38100</xdr:colOff>
      <xdr:row>38</xdr:row>
      <xdr:rowOff>71056</xdr:rowOff>
    </xdr:to>
    <xdr:sp macro="" textlink="">
      <xdr:nvSpPr>
        <xdr:cNvPr id="765" name="楕円 764"/>
        <xdr:cNvSpPr/>
      </xdr:nvSpPr>
      <xdr:spPr>
        <a:xfrm>
          <a:off x="21272500" y="64845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87584</xdr:rowOff>
    </xdr:from>
    <xdr:ext cx="469744" cy="259045"/>
    <xdr:sp macro="" textlink="">
      <xdr:nvSpPr>
        <xdr:cNvPr id="766" name="テキスト ボックス 765"/>
        <xdr:cNvSpPr txBox="1"/>
      </xdr:nvSpPr>
      <xdr:spPr>
        <a:xfrm>
          <a:off x="21088428" y="625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93625</xdr:rowOff>
    </xdr:from>
    <xdr:to>
      <xdr:col>107</xdr:col>
      <xdr:colOff>101600</xdr:colOff>
      <xdr:row>38</xdr:row>
      <xdr:rowOff>23775</xdr:rowOff>
    </xdr:to>
    <xdr:sp macro="" textlink="">
      <xdr:nvSpPr>
        <xdr:cNvPr id="767" name="楕円 766"/>
        <xdr:cNvSpPr/>
      </xdr:nvSpPr>
      <xdr:spPr>
        <a:xfrm>
          <a:off x="20383500" y="643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40302</xdr:rowOff>
    </xdr:from>
    <xdr:ext cx="469744" cy="259045"/>
    <xdr:sp macro="" textlink="">
      <xdr:nvSpPr>
        <xdr:cNvPr id="768" name="テキスト ボックス 767"/>
        <xdr:cNvSpPr txBox="1"/>
      </xdr:nvSpPr>
      <xdr:spPr>
        <a:xfrm>
          <a:off x="20199428" y="621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88367</xdr:rowOff>
    </xdr:from>
    <xdr:to>
      <xdr:col>102</xdr:col>
      <xdr:colOff>165100</xdr:colOff>
      <xdr:row>37</xdr:row>
      <xdr:rowOff>18517</xdr:rowOff>
    </xdr:to>
    <xdr:sp macro="" textlink="">
      <xdr:nvSpPr>
        <xdr:cNvPr id="769" name="楕円 768"/>
        <xdr:cNvSpPr/>
      </xdr:nvSpPr>
      <xdr:spPr>
        <a:xfrm>
          <a:off x="19494500" y="626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35044</xdr:rowOff>
    </xdr:from>
    <xdr:ext cx="534377" cy="259045"/>
    <xdr:sp macro="" textlink="">
      <xdr:nvSpPr>
        <xdr:cNvPr id="770" name="テキスト ボックス 769"/>
        <xdr:cNvSpPr txBox="1"/>
      </xdr:nvSpPr>
      <xdr:spPr>
        <a:xfrm>
          <a:off x="19278111" y="6035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123037</xdr:rowOff>
    </xdr:from>
    <xdr:to>
      <xdr:col>98</xdr:col>
      <xdr:colOff>38100</xdr:colOff>
      <xdr:row>38</xdr:row>
      <xdr:rowOff>53187</xdr:rowOff>
    </xdr:to>
    <xdr:sp macro="" textlink="">
      <xdr:nvSpPr>
        <xdr:cNvPr id="771" name="楕円 770"/>
        <xdr:cNvSpPr/>
      </xdr:nvSpPr>
      <xdr:spPr>
        <a:xfrm>
          <a:off x="18605500" y="646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69714</xdr:rowOff>
    </xdr:from>
    <xdr:ext cx="469744" cy="259045"/>
    <xdr:sp macro="" textlink="">
      <xdr:nvSpPr>
        <xdr:cNvPr id="772" name="テキスト ボックス 771"/>
        <xdr:cNvSpPr txBox="1"/>
      </xdr:nvSpPr>
      <xdr:spPr>
        <a:xfrm>
          <a:off x="18421428" y="624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3" name="直線コネクタ 782"/>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4" name="テキスト ボックス 783"/>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5" name="直線コネクタ 784"/>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6" name="テキスト ボックス 785"/>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7" name="直線コネクタ 786"/>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8" name="テキスト ボックス 787"/>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9" name="直線コネクタ 788"/>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90" name="テキスト ボックス 789"/>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1" name="直線コネクタ 790"/>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2" name="テキスト ボックス 791"/>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3" name="直線コネクタ 792"/>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94" name="テキスト ボックス 793"/>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6" name="テキスト ボックス 79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33989</xdr:rowOff>
    </xdr:from>
    <xdr:to>
      <xdr:col>116</xdr:col>
      <xdr:colOff>62864</xdr:colOff>
      <xdr:row>59</xdr:row>
      <xdr:rowOff>98878</xdr:rowOff>
    </xdr:to>
    <xdr:cxnSp macro="">
      <xdr:nvCxnSpPr>
        <xdr:cNvPr id="798" name="直線コネクタ 797"/>
        <xdr:cNvCxnSpPr/>
      </xdr:nvCxnSpPr>
      <xdr:spPr>
        <a:xfrm flipV="1">
          <a:off x="22159595" y="8606489"/>
          <a:ext cx="1269" cy="160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9"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0" name="直線コネクタ 799"/>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152116</xdr:rowOff>
    </xdr:from>
    <xdr:ext cx="534377" cy="259045"/>
    <xdr:sp macro="" textlink="">
      <xdr:nvSpPr>
        <xdr:cNvPr id="801" name="貸付金最大値テキスト"/>
        <xdr:cNvSpPr txBox="1"/>
      </xdr:nvSpPr>
      <xdr:spPr>
        <a:xfrm>
          <a:off x="22212300" y="83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33989</xdr:rowOff>
    </xdr:from>
    <xdr:to>
      <xdr:col>116</xdr:col>
      <xdr:colOff>152400</xdr:colOff>
      <xdr:row>50</xdr:row>
      <xdr:rowOff>33989</xdr:rowOff>
    </xdr:to>
    <xdr:cxnSp macro="">
      <xdr:nvCxnSpPr>
        <xdr:cNvPr id="802" name="直線コネクタ 801"/>
        <xdr:cNvCxnSpPr/>
      </xdr:nvCxnSpPr>
      <xdr:spPr>
        <a:xfrm>
          <a:off x="22072600" y="860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85702</xdr:rowOff>
    </xdr:from>
    <xdr:to>
      <xdr:col>116</xdr:col>
      <xdr:colOff>63500</xdr:colOff>
      <xdr:row>59</xdr:row>
      <xdr:rowOff>86044</xdr:rowOff>
    </xdr:to>
    <xdr:cxnSp macro="">
      <xdr:nvCxnSpPr>
        <xdr:cNvPr id="803" name="直線コネクタ 802"/>
        <xdr:cNvCxnSpPr/>
      </xdr:nvCxnSpPr>
      <xdr:spPr>
        <a:xfrm flipV="1">
          <a:off x="21323300" y="10201252"/>
          <a:ext cx="8382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116136</xdr:rowOff>
    </xdr:from>
    <xdr:ext cx="469744" cy="259045"/>
    <xdr:sp macro="" textlink="">
      <xdr:nvSpPr>
        <xdr:cNvPr id="804" name="貸付金平均値テキスト"/>
        <xdr:cNvSpPr txBox="1"/>
      </xdr:nvSpPr>
      <xdr:spPr>
        <a:xfrm>
          <a:off x="22212300" y="98887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93259</xdr:rowOff>
    </xdr:from>
    <xdr:to>
      <xdr:col>116</xdr:col>
      <xdr:colOff>114300</xdr:colOff>
      <xdr:row>59</xdr:row>
      <xdr:rowOff>23409</xdr:rowOff>
    </xdr:to>
    <xdr:sp macro="" textlink="">
      <xdr:nvSpPr>
        <xdr:cNvPr id="805" name="フローチャート: 判断 804"/>
        <xdr:cNvSpPr/>
      </xdr:nvSpPr>
      <xdr:spPr>
        <a:xfrm>
          <a:off x="22110700" y="10037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86044</xdr:rowOff>
    </xdr:from>
    <xdr:to>
      <xdr:col>111</xdr:col>
      <xdr:colOff>177800</xdr:colOff>
      <xdr:row>59</xdr:row>
      <xdr:rowOff>86420</xdr:rowOff>
    </xdr:to>
    <xdr:cxnSp macro="">
      <xdr:nvCxnSpPr>
        <xdr:cNvPr id="806" name="直線コネクタ 805"/>
        <xdr:cNvCxnSpPr/>
      </xdr:nvCxnSpPr>
      <xdr:spPr>
        <a:xfrm flipV="1">
          <a:off x="20434300" y="10201594"/>
          <a:ext cx="8890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129248</xdr:rowOff>
    </xdr:from>
    <xdr:to>
      <xdr:col>112</xdr:col>
      <xdr:colOff>38100</xdr:colOff>
      <xdr:row>59</xdr:row>
      <xdr:rowOff>59398</xdr:rowOff>
    </xdr:to>
    <xdr:sp macro="" textlink="">
      <xdr:nvSpPr>
        <xdr:cNvPr id="807" name="フローチャート: 判断 806"/>
        <xdr:cNvSpPr/>
      </xdr:nvSpPr>
      <xdr:spPr>
        <a:xfrm>
          <a:off x="21272500" y="10073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75925</xdr:rowOff>
    </xdr:from>
    <xdr:ext cx="469744" cy="259045"/>
    <xdr:sp macro="" textlink="">
      <xdr:nvSpPr>
        <xdr:cNvPr id="808" name="テキスト ボックス 807"/>
        <xdr:cNvSpPr txBox="1"/>
      </xdr:nvSpPr>
      <xdr:spPr>
        <a:xfrm>
          <a:off x="21088428" y="9848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79904</xdr:rowOff>
    </xdr:from>
    <xdr:to>
      <xdr:col>107</xdr:col>
      <xdr:colOff>50800</xdr:colOff>
      <xdr:row>59</xdr:row>
      <xdr:rowOff>86420</xdr:rowOff>
    </xdr:to>
    <xdr:cxnSp macro="">
      <xdr:nvCxnSpPr>
        <xdr:cNvPr id="809" name="直線コネクタ 808"/>
        <xdr:cNvCxnSpPr/>
      </xdr:nvCxnSpPr>
      <xdr:spPr>
        <a:xfrm>
          <a:off x="19545300" y="10195454"/>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126521</xdr:rowOff>
    </xdr:from>
    <xdr:to>
      <xdr:col>107</xdr:col>
      <xdr:colOff>101600</xdr:colOff>
      <xdr:row>59</xdr:row>
      <xdr:rowOff>56671</xdr:rowOff>
    </xdr:to>
    <xdr:sp macro="" textlink="">
      <xdr:nvSpPr>
        <xdr:cNvPr id="810" name="フローチャート: 判断 809"/>
        <xdr:cNvSpPr/>
      </xdr:nvSpPr>
      <xdr:spPr>
        <a:xfrm>
          <a:off x="20383500" y="1007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73198</xdr:rowOff>
    </xdr:from>
    <xdr:ext cx="469744" cy="259045"/>
    <xdr:sp macro="" textlink="">
      <xdr:nvSpPr>
        <xdr:cNvPr id="811" name="テキスト ボックス 810"/>
        <xdr:cNvSpPr txBox="1"/>
      </xdr:nvSpPr>
      <xdr:spPr>
        <a:xfrm>
          <a:off x="20199428" y="9845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77488</xdr:rowOff>
    </xdr:from>
    <xdr:to>
      <xdr:col>102</xdr:col>
      <xdr:colOff>114300</xdr:colOff>
      <xdr:row>59</xdr:row>
      <xdr:rowOff>79904</xdr:rowOff>
    </xdr:to>
    <xdr:cxnSp macro="">
      <xdr:nvCxnSpPr>
        <xdr:cNvPr id="812" name="直線コネクタ 811"/>
        <xdr:cNvCxnSpPr/>
      </xdr:nvCxnSpPr>
      <xdr:spPr>
        <a:xfrm>
          <a:off x="18656300" y="10193038"/>
          <a:ext cx="889000" cy="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140629</xdr:rowOff>
    </xdr:from>
    <xdr:to>
      <xdr:col>102</xdr:col>
      <xdr:colOff>165100</xdr:colOff>
      <xdr:row>59</xdr:row>
      <xdr:rowOff>70779</xdr:rowOff>
    </xdr:to>
    <xdr:sp macro="" textlink="">
      <xdr:nvSpPr>
        <xdr:cNvPr id="813" name="フローチャート: 判断 812"/>
        <xdr:cNvSpPr/>
      </xdr:nvSpPr>
      <xdr:spPr>
        <a:xfrm>
          <a:off x="19494500" y="1008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87306</xdr:rowOff>
    </xdr:from>
    <xdr:ext cx="469744" cy="259045"/>
    <xdr:sp macro="" textlink="">
      <xdr:nvSpPr>
        <xdr:cNvPr id="814" name="テキスト ボックス 813"/>
        <xdr:cNvSpPr txBox="1"/>
      </xdr:nvSpPr>
      <xdr:spPr>
        <a:xfrm>
          <a:off x="19310428" y="98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112217</xdr:rowOff>
    </xdr:from>
    <xdr:to>
      <xdr:col>98</xdr:col>
      <xdr:colOff>38100</xdr:colOff>
      <xdr:row>59</xdr:row>
      <xdr:rowOff>42367</xdr:rowOff>
    </xdr:to>
    <xdr:sp macro="" textlink="">
      <xdr:nvSpPr>
        <xdr:cNvPr id="815" name="フローチャート: 判断 814"/>
        <xdr:cNvSpPr/>
      </xdr:nvSpPr>
      <xdr:spPr>
        <a:xfrm>
          <a:off x="18605500" y="1005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58894</xdr:rowOff>
    </xdr:from>
    <xdr:ext cx="469744" cy="259045"/>
    <xdr:sp macro="" textlink="">
      <xdr:nvSpPr>
        <xdr:cNvPr id="816" name="テキスト ボックス 815"/>
        <xdr:cNvSpPr txBox="1"/>
      </xdr:nvSpPr>
      <xdr:spPr>
        <a:xfrm>
          <a:off x="18421428" y="983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34902</xdr:rowOff>
    </xdr:from>
    <xdr:to>
      <xdr:col>116</xdr:col>
      <xdr:colOff>114300</xdr:colOff>
      <xdr:row>59</xdr:row>
      <xdr:rowOff>136502</xdr:rowOff>
    </xdr:to>
    <xdr:sp macro="" textlink="">
      <xdr:nvSpPr>
        <xdr:cNvPr id="822" name="楕円 821"/>
        <xdr:cNvSpPr/>
      </xdr:nvSpPr>
      <xdr:spPr>
        <a:xfrm>
          <a:off x="22110700" y="1015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121279</xdr:rowOff>
    </xdr:from>
    <xdr:ext cx="378565" cy="259045"/>
    <xdr:sp macro="" textlink="">
      <xdr:nvSpPr>
        <xdr:cNvPr id="823" name="貸付金該当値テキスト"/>
        <xdr:cNvSpPr txBox="1"/>
      </xdr:nvSpPr>
      <xdr:spPr>
        <a:xfrm>
          <a:off x="22212300" y="10065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35244</xdr:rowOff>
    </xdr:from>
    <xdr:to>
      <xdr:col>112</xdr:col>
      <xdr:colOff>38100</xdr:colOff>
      <xdr:row>59</xdr:row>
      <xdr:rowOff>136844</xdr:rowOff>
    </xdr:to>
    <xdr:sp macro="" textlink="">
      <xdr:nvSpPr>
        <xdr:cNvPr id="824" name="楕円 823"/>
        <xdr:cNvSpPr/>
      </xdr:nvSpPr>
      <xdr:spPr>
        <a:xfrm>
          <a:off x="21272500" y="1015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127971</xdr:rowOff>
    </xdr:from>
    <xdr:ext cx="378565" cy="259045"/>
    <xdr:sp macro="" textlink="">
      <xdr:nvSpPr>
        <xdr:cNvPr id="825" name="テキスト ボックス 824"/>
        <xdr:cNvSpPr txBox="1"/>
      </xdr:nvSpPr>
      <xdr:spPr>
        <a:xfrm>
          <a:off x="21134017" y="10243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35620</xdr:rowOff>
    </xdr:from>
    <xdr:to>
      <xdr:col>107</xdr:col>
      <xdr:colOff>101600</xdr:colOff>
      <xdr:row>59</xdr:row>
      <xdr:rowOff>137220</xdr:rowOff>
    </xdr:to>
    <xdr:sp macro="" textlink="">
      <xdr:nvSpPr>
        <xdr:cNvPr id="826" name="楕円 825"/>
        <xdr:cNvSpPr/>
      </xdr:nvSpPr>
      <xdr:spPr>
        <a:xfrm>
          <a:off x="20383500" y="1015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128347</xdr:rowOff>
    </xdr:from>
    <xdr:ext cx="378565" cy="259045"/>
    <xdr:sp macro="" textlink="">
      <xdr:nvSpPr>
        <xdr:cNvPr id="827" name="テキスト ボックス 826"/>
        <xdr:cNvSpPr txBox="1"/>
      </xdr:nvSpPr>
      <xdr:spPr>
        <a:xfrm>
          <a:off x="20245017" y="10243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29104</xdr:rowOff>
    </xdr:from>
    <xdr:to>
      <xdr:col>102</xdr:col>
      <xdr:colOff>165100</xdr:colOff>
      <xdr:row>59</xdr:row>
      <xdr:rowOff>130704</xdr:rowOff>
    </xdr:to>
    <xdr:sp macro="" textlink="">
      <xdr:nvSpPr>
        <xdr:cNvPr id="828" name="楕円 827"/>
        <xdr:cNvSpPr/>
      </xdr:nvSpPr>
      <xdr:spPr>
        <a:xfrm>
          <a:off x="19494500" y="1014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121831</xdr:rowOff>
    </xdr:from>
    <xdr:ext cx="469744" cy="259045"/>
    <xdr:sp macro="" textlink="">
      <xdr:nvSpPr>
        <xdr:cNvPr id="829" name="テキスト ボックス 828"/>
        <xdr:cNvSpPr txBox="1"/>
      </xdr:nvSpPr>
      <xdr:spPr>
        <a:xfrm>
          <a:off x="19310428" y="1023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26688</xdr:rowOff>
    </xdr:from>
    <xdr:to>
      <xdr:col>98</xdr:col>
      <xdr:colOff>38100</xdr:colOff>
      <xdr:row>59</xdr:row>
      <xdr:rowOff>128288</xdr:rowOff>
    </xdr:to>
    <xdr:sp macro="" textlink="">
      <xdr:nvSpPr>
        <xdr:cNvPr id="830" name="楕円 829"/>
        <xdr:cNvSpPr/>
      </xdr:nvSpPr>
      <xdr:spPr>
        <a:xfrm>
          <a:off x="18605500" y="1014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119415</xdr:rowOff>
    </xdr:from>
    <xdr:ext cx="469744" cy="259045"/>
    <xdr:sp macro="" textlink="">
      <xdr:nvSpPr>
        <xdr:cNvPr id="831" name="テキスト ボックス 830"/>
        <xdr:cNvSpPr txBox="1"/>
      </xdr:nvSpPr>
      <xdr:spPr>
        <a:xfrm>
          <a:off x="18421428" y="1023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3" name="直線コネクタ 84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4" name="テキスト ボックス 843"/>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5" name="直線コネクタ 84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6" name="テキスト ボックス 84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7" name="直線コネクタ 84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8" name="テキスト ボックス 847"/>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9" name="直線コネクタ 84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50" name="テキスト ボックス 849"/>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1" name="直線コネクタ 85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2" name="テキスト ボックス 851"/>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143129</xdr:rowOff>
    </xdr:from>
    <xdr:to>
      <xdr:col>116</xdr:col>
      <xdr:colOff>62864</xdr:colOff>
      <xdr:row>79</xdr:row>
      <xdr:rowOff>110503</xdr:rowOff>
    </xdr:to>
    <xdr:cxnSp macro="">
      <xdr:nvCxnSpPr>
        <xdr:cNvPr id="856" name="直線コネクタ 855"/>
        <xdr:cNvCxnSpPr/>
      </xdr:nvCxnSpPr>
      <xdr:spPr>
        <a:xfrm flipV="1">
          <a:off x="22159595" y="12144629"/>
          <a:ext cx="1269" cy="151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114330</xdr:rowOff>
    </xdr:from>
    <xdr:ext cx="534377" cy="259045"/>
    <xdr:sp macro="" textlink="">
      <xdr:nvSpPr>
        <xdr:cNvPr id="857" name="繰出金最小値テキスト"/>
        <xdr:cNvSpPr txBox="1"/>
      </xdr:nvSpPr>
      <xdr:spPr>
        <a:xfrm>
          <a:off x="22212300" y="1365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110503</xdr:rowOff>
    </xdr:from>
    <xdr:to>
      <xdr:col>116</xdr:col>
      <xdr:colOff>152400</xdr:colOff>
      <xdr:row>79</xdr:row>
      <xdr:rowOff>110503</xdr:rowOff>
    </xdr:to>
    <xdr:cxnSp macro="">
      <xdr:nvCxnSpPr>
        <xdr:cNvPr id="858" name="直線コネクタ 857"/>
        <xdr:cNvCxnSpPr/>
      </xdr:nvCxnSpPr>
      <xdr:spPr>
        <a:xfrm>
          <a:off x="22072600" y="13655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89806</xdr:rowOff>
    </xdr:from>
    <xdr:ext cx="599010" cy="259045"/>
    <xdr:sp macro="" textlink="">
      <xdr:nvSpPr>
        <xdr:cNvPr id="859" name="繰出金最大値テキスト"/>
        <xdr:cNvSpPr txBox="1"/>
      </xdr:nvSpPr>
      <xdr:spPr>
        <a:xfrm>
          <a:off x="22212300" y="11919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143129</xdr:rowOff>
    </xdr:from>
    <xdr:to>
      <xdr:col>116</xdr:col>
      <xdr:colOff>152400</xdr:colOff>
      <xdr:row>70</xdr:row>
      <xdr:rowOff>143129</xdr:rowOff>
    </xdr:to>
    <xdr:cxnSp macro="">
      <xdr:nvCxnSpPr>
        <xdr:cNvPr id="860" name="直線コネクタ 859"/>
        <xdr:cNvCxnSpPr/>
      </xdr:nvCxnSpPr>
      <xdr:spPr>
        <a:xfrm>
          <a:off x="22072600" y="12144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122796</xdr:rowOff>
    </xdr:from>
    <xdr:to>
      <xdr:col>116</xdr:col>
      <xdr:colOff>63500</xdr:colOff>
      <xdr:row>76</xdr:row>
      <xdr:rowOff>129324</xdr:rowOff>
    </xdr:to>
    <xdr:cxnSp macro="">
      <xdr:nvCxnSpPr>
        <xdr:cNvPr id="861" name="直線コネクタ 860"/>
        <xdr:cNvCxnSpPr/>
      </xdr:nvCxnSpPr>
      <xdr:spPr>
        <a:xfrm flipV="1">
          <a:off x="21323300" y="13152996"/>
          <a:ext cx="838200" cy="6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27627</xdr:rowOff>
    </xdr:from>
    <xdr:ext cx="534377" cy="259045"/>
    <xdr:sp macro="" textlink="">
      <xdr:nvSpPr>
        <xdr:cNvPr id="862" name="繰出金平均値テキスト"/>
        <xdr:cNvSpPr txBox="1"/>
      </xdr:nvSpPr>
      <xdr:spPr>
        <a:xfrm>
          <a:off x="22212300" y="127149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4750</xdr:rowOff>
    </xdr:from>
    <xdr:to>
      <xdr:col>116</xdr:col>
      <xdr:colOff>114300</xdr:colOff>
      <xdr:row>75</xdr:row>
      <xdr:rowOff>106350</xdr:rowOff>
    </xdr:to>
    <xdr:sp macro="" textlink="">
      <xdr:nvSpPr>
        <xdr:cNvPr id="863" name="フローチャート: 判断 862"/>
        <xdr:cNvSpPr/>
      </xdr:nvSpPr>
      <xdr:spPr>
        <a:xfrm>
          <a:off x="22110700" y="128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129324</xdr:rowOff>
    </xdr:from>
    <xdr:to>
      <xdr:col>111</xdr:col>
      <xdr:colOff>177800</xdr:colOff>
      <xdr:row>77</xdr:row>
      <xdr:rowOff>11976</xdr:rowOff>
    </xdr:to>
    <xdr:cxnSp macro="">
      <xdr:nvCxnSpPr>
        <xdr:cNvPr id="864" name="直線コネクタ 863"/>
        <xdr:cNvCxnSpPr/>
      </xdr:nvCxnSpPr>
      <xdr:spPr>
        <a:xfrm flipV="1">
          <a:off x="20434300" y="13159524"/>
          <a:ext cx="8890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34887</xdr:rowOff>
    </xdr:from>
    <xdr:to>
      <xdr:col>112</xdr:col>
      <xdr:colOff>38100</xdr:colOff>
      <xdr:row>75</xdr:row>
      <xdr:rowOff>136487</xdr:rowOff>
    </xdr:to>
    <xdr:sp macro="" textlink="">
      <xdr:nvSpPr>
        <xdr:cNvPr id="865" name="フローチャート: 判断 864"/>
        <xdr:cNvSpPr/>
      </xdr:nvSpPr>
      <xdr:spPr>
        <a:xfrm>
          <a:off x="21272500" y="1289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153014</xdr:rowOff>
    </xdr:from>
    <xdr:ext cx="534377" cy="259045"/>
    <xdr:sp macro="" textlink="">
      <xdr:nvSpPr>
        <xdr:cNvPr id="866" name="テキスト ボックス 865"/>
        <xdr:cNvSpPr txBox="1"/>
      </xdr:nvSpPr>
      <xdr:spPr>
        <a:xfrm>
          <a:off x="21056111" y="1266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11976</xdr:rowOff>
    </xdr:from>
    <xdr:to>
      <xdr:col>107</xdr:col>
      <xdr:colOff>50800</xdr:colOff>
      <xdr:row>77</xdr:row>
      <xdr:rowOff>14033</xdr:rowOff>
    </xdr:to>
    <xdr:cxnSp macro="">
      <xdr:nvCxnSpPr>
        <xdr:cNvPr id="867" name="直線コネクタ 866"/>
        <xdr:cNvCxnSpPr/>
      </xdr:nvCxnSpPr>
      <xdr:spPr>
        <a:xfrm flipV="1">
          <a:off x="19545300" y="13213626"/>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74511</xdr:rowOff>
    </xdr:from>
    <xdr:to>
      <xdr:col>107</xdr:col>
      <xdr:colOff>101600</xdr:colOff>
      <xdr:row>76</xdr:row>
      <xdr:rowOff>4660</xdr:rowOff>
    </xdr:to>
    <xdr:sp macro="" textlink="">
      <xdr:nvSpPr>
        <xdr:cNvPr id="868" name="フローチャート: 判断 867"/>
        <xdr:cNvSpPr/>
      </xdr:nvSpPr>
      <xdr:spPr>
        <a:xfrm>
          <a:off x="20383500" y="1293326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21188</xdr:rowOff>
    </xdr:from>
    <xdr:ext cx="534377" cy="259045"/>
    <xdr:sp macro="" textlink="">
      <xdr:nvSpPr>
        <xdr:cNvPr id="869" name="テキスト ボックス 868"/>
        <xdr:cNvSpPr txBox="1"/>
      </xdr:nvSpPr>
      <xdr:spPr>
        <a:xfrm>
          <a:off x="20167111" y="1270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14033</xdr:rowOff>
    </xdr:from>
    <xdr:to>
      <xdr:col>102</xdr:col>
      <xdr:colOff>114300</xdr:colOff>
      <xdr:row>77</xdr:row>
      <xdr:rowOff>66218</xdr:rowOff>
    </xdr:to>
    <xdr:cxnSp macro="">
      <xdr:nvCxnSpPr>
        <xdr:cNvPr id="870" name="直線コネクタ 869"/>
        <xdr:cNvCxnSpPr/>
      </xdr:nvCxnSpPr>
      <xdr:spPr>
        <a:xfrm flipV="1">
          <a:off x="18656300" y="13215683"/>
          <a:ext cx="889000" cy="5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40805</xdr:rowOff>
    </xdr:from>
    <xdr:to>
      <xdr:col>102</xdr:col>
      <xdr:colOff>165100</xdr:colOff>
      <xdr:row>75</xdr:row>
      <xdr:rowOff>142405</xdr:rowOff>
    </xdr:to>
    <xdr:sp macro="" textlink="">
      <xdr:nvSpPr>
        <xdr:cNvPr id="871" name="フローチャート: 判断 870"/>
        <xdr:cNvSpPr/>
      </xdr:nvSpPr>
      <xdr:spPr>
        <a:xfrm>
          <a:off x="19494500" y="128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158932</xdr:rowOff>
    </xdr:from>
    <xdr:ext cx="534377" cy="259045"/>
    <xdr:sp macro="" textlink="">
      <xdr:nvSpPr>
        <xdr:cNvPr id="872" name="テキスト ボックス 871"/>
        <xdr:cNvSpPr txBox="1"/>
      </xdr:nvSpPr>
      <xdr:spPr>
        <a:xfrm>
          <a:off x="19278111" y="12674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38709</xdr:rowOff>
    </xdr:from>
    <xdr:to>
      <xdr:col>98</xdr:col>
      <xdr:colOff>38100</xdr:colOff>
      <xdr:row>75</xdr:row>
      <xdr:rowOff>140309</xdr:rowOff>
    </xdr:to>
    <xdr:sp macro="" textlink="">
      <xdr:nvSpPr>
        <xdr:cNvPr id="873" name="フローチャート: 判断 872"/>
        <xdr:cNvSpPr/>
      </xdr:nvSpPr>
      <xdr:spPr>
        <a:xfrm>
          <a:off x="18605500" y="1289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156836</xdr:rowOff>
    </xdr:from>
    <xdr:ext cx="534377" cy="259045"/>
    <xdr:sp macro="" textlink="">
      <xdr:nvSpPr>
        <xdr:cNvPr id="874" name="テキスト ボックス 873"/>
        <xdr:cNvSpPr txBox="1"/>
      </xdr:nvSpPr>
      <xdr:spPr>
        <a:xfrm>
          <a:off x="18389111" y="1267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71996</xdr:rowOff>
    </xdr:from>
    <xdr:to>
      <xdr:col>116</xdr:col>
      <xdr:colOff>114300</xdr:colOff>
      <xdr:row>77</xdr:row>
      <xdr:rowOff>2146</xdr:rowOff>
    </xdr:to>
    <xdr:sp macro="" textlink="">
      <xdr:nvSpPr>
        <xdr:cNvPr id="880" name="楕円 879"/>
        <xdr:cNvSpPr/>
      </xdr:nvSpPr>
      <xdr:spPr>
        <a:xfrm>
          <a:off x="22110700" y="1310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50423</xdr:rowOff>
    </xdr:from>
    <xdr:ext cx="534377" cy="259045"/>
    <xdr:sp macro="" textlink="">
      <xdr:nvSpPr>
        <xdr:cNvPr id="881" name="繰出金該当値テキスト"/>
        <xdr:cNvSpPr txBox="1"/>
      </xdr:nvSpPr>
      <xdr:spPr>
        <a:xfrm>
          <a:off x="22212300" y="1308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78524</xdr:rowOff>
    </xdr:from>
    <xdr:to>
      <xdr:col>112</xdr:col>
      <xdr:colOff>38100</xdr:colOff>
      <xdr:row>77</xdr:row>
      <xdr:rowOff>8674</xdr:rowOff>
    </xdr:to>
    <xdr:sp macro="" textlink="">
      <xdr:nvSpPr>
        <xdr:cNvPr id="882" name="楕円 881"/>
        <xdr:cNvSpPr/>
      </xdr:nvSpPr>
      <xdr:spPr>
        <a:xfrm>
          <a:off x="21272500" y="131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171251</xdr:rowOff>
    </xdr:from>
    <xdr:ext cx="534377" cy="259045"/>
    <xdr:sp macro="" textlink="">
      <xdr:nvSpPr>
        <xdr:cNvPr id="883" name="テキスト ボックス 882"/>
        <xdr:cNvSpPr txBox="1"/>
      </xdr:nvSpPr>
      <xdr:spPr>
        <a:xfrm>
          <a:off x="21056111" y="1320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132626</xdr:rowOff>
    </xdr:from>
    <xdr:to>
      <xdr:col>107</xdr:col>
      <xdr:colOff>101600</xdr:colOff>
      <xdr:row>77</xdr:row>
      <xdr:rowOff>62776</xdr:rowOff>
    </xdr:to>
    <xdr:sp macro="" textlink="">
      <xdr:nvSpPr>
        <xdr:cNvPr id="884" name="楕円 883"/>
        <xdr:cNvSpPr/>
      </xdr:nvSpPr>
      <xdr:spPr>
        <a:xfrm>
          <a:off x="20383500" y="1316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53903</xdr:rowOff>
    </xdr:from>
    <xdr:ext cx="534377" cy="259045"/>
    <xdr:sp macro="" textlink="">
      <xdr:nvSpPr>
        <xdr:cNvPr id="885" name="テキスト ボックス 884"/>
        <xdr:cNvSpPr txBox="1"/>
      </xdr:nvSpPr>
      <xdr:spPr>
        <a:xfrm>
          <a:off x="20167111" y="13255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134683</xdr:rowOff>
    </xdr:from>
    <xdr:to>
      <xdr:col>102</xdr:col>
      <xdr:colOff>165100</xdr:colOff>
      <xdr:row>77</xdr:row>
      <xdr:rowOff>64833</xdr:rowOff>
    </xdr:to>
    <xdr:sp macro="" textlink="">
      <xdr:nvSpPr>
        <xdr:cNvPr id="886" name="楕円 885"/>
        <xdr:cNvSpPr/>
      </xdr:nvSpPr>
      <xdr:spPr>
        <a:xfrm>
          <a:off x="19494500" y="131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55960</xdr:rowOff>
    </xdr:from>
    <xdr:ext cx="534377" cy="259045"/>
    <xdr:sp macro="" textlink="">
      <xdr:nvSpPr>
        <xdr:cNvPr id="887" name="テキスト ボックス 886"/>
        <xdr:cNvSpPr txBox="1"/>
      </xdr:nvSpPr>
      <xdr:spPr>
        <a:xfrm>
          <a:off x="19278111" y="1325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15418</xdr:rowOff>
    </xdr:from>
    <xdr:to>
      <xdr:col>98</xdr:col>
      <xdr:colOff>38100</xdr:colOff>
      <xdr:row>77</xdr:row>
      <xdr:rowOff>117018</xdr:rowOff>
    </xdr:to>
    <xdr:sp macro="" textlink="">
      <xdr:nvSpPr>
        <xdr:cNvPr id="888" name="楕円 887"/>
        <xdr:cNvSpPr/>
      </xdr:nvSpPr>
      <xdr:spPr>
        <a:xfrm>
          <a:off x="18605500" y="1321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108145</xdr:rowOff>
    </xdr:from>
    <xdr:ext cx="534377" cy="259045"/>
    <xdr:sp macro="" textlink="">
      <xdr:nvSpPr>
        <xdr:cNvPr id="889" name="テキスト ボックス 888"/>
        <xdr:cNvSpPr txBox="1"/>
      </xdr:nvSpPr>
      <xdr:spPr>
        <a:xfrm>
          <a:off x="18389111" y="1330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1,066,708</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146,680</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べて低い水準にある。過去からの新規採用抑制策により類似団体平均を下回っているものであり、今後とも住民サービスを低下させることなく、より適切な定員管理に努める。</a:t>
          </a:r>
        </a:p>
        <a:p>
          <a:r>
            <a:rPr kumimoji="1" lang="ja-JP" altLang="en-US" sz="1300">
              <a:latin typeface="ＭＳ Ｐゴシック" panose="020B0600070205080204" pitchFamily="50" charset="-128"/>
              <a:ea typeface="ＭＳ Ｐゴシック" panose="020B0600070205080204" pitchFamily="50" charset="-128"/>
            </a:rPr>
            <a:t>・災害復旧事業費が前年ほどではないものの類似団体平均を上回っているが、これは令和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月豪雨災害の復旧工事によるもの。</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年度の工事と</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への繰越分があるため、</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６以降は落ち着く見込み。</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・公債費は、近年の大型事業の影響から年々増額しており、令和４年のピーク見込みまでは増加傾向で推移する見込み。</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・繰出金は類似団体平均を上回ってはいないものの、国保会計への繰り出し額が年々かさんできている。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
6,144
196.81
7,045,703
6,612,525
391,523
3,452,767
5,832,688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16002</xdr:rowOff>
    </xdr:from>
    <xdr:to>
      <xdr:col>24</xdr:col>
      <xdr:colOff>62865</xdr:colOff>
      <xdr:row>38</xdr:row>
      <xdr:rowOff>136906</xdr:rowOff>
    </xdr:to>
    <xdr:cxnSp macro="">
      <xdr:nvCxnSpPr>
        <xdr:cNvPr id="56" name="直線コネクタ 55"/>
        <xdr:cNvCxnSpPr/>
      </xdr:nvCxnSpPr>
      <xdr:spPr>
        <a:xfrm flipV="1">
          <a:off x="4633595" y="5330952"/>
          <a:ext cx="1270" cy="1321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140733</xdr:rowOff>
    </xdr:from>
    <xdr:ext cx="469744" cy="259045"/>
    <xdr:sp macro="" textlink="">
      <xdr:nvSpPr>
        <xdr:cNvPr id="57" name="議会費最小値テキスト"/>
        <xdr:cNvSpPr txBox="1"/>
      </xdr:nvSpPr>
      <xdr:spPr>
        <a:xfrm>
          <a:off x="4686300" y="665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136906</xdr:rowOff>
    </xdr:from>
    <xdr:to>
      <xdr:col>24</xdr:col>
      <xdr:colOff>152400</xdr:colOff>
      <xdr:row>38</xdr:row>
      <xdr:rowOff>136906</xdr:rowOff>
    </xdr:to>
    <xdr:cxnSp macro="">
      <xdr:nvCxnSpPr>
        <xdr:cNvPr id="58" name="直線コネクタ 57"/>
        <xdr:cNvCxnSpPr/>
      </xdr:nvCxnSpPr>
      <xdr:spPr>
        <a:xfrm>
          <a:off x="4546600" y="6652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134129</xdr:rowOff>
    </xdr:from>
    <xdr:ext cx="534377" cy="259045"/>
    <xdr:sp macro="" textlink="">
      <xdr:nvSpPr>
        <xdr:cNvPr id="59" name="議会費最大値テキスト"/>
        <xdr:cNvSpPr txBox="1"/>
      </xdr:nvSpPr>
      <xdr:spPr>
        <a:xfrm>
          <a:off x="4686300" y="510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16002</xdr:rowOff>
    </xdr:from>
    <xdr:to>
      <xdr:col>24</xdr:col>
      <xdr:colOff>152400</xdr:colOff>
      <xdr:row>31</xdr:row>
      <xdr:rowOff>16002</xdr:rowOff>
    </xdr:to>
    <xdr:cxnSp macro="">
      <xdr:nvCxnSpPr>
        <xdr:cNvPr id="60" name="直線コネクタ 59"/>
        <xdr:cNvCxnSpPr/>
      </xdr:nvCxnSpPr>
      <xdr:spPr>
        <a:xfrm>
          <a:off x="4546600" y="5330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14732</xdr:rowOff>
    </xdr:from>
    <xdr:to>
      <xdr:col>24</xdr:col>
      <xdr:colOff>63500</xdr:colOff>
      <xdr:row>33</xdr:row>
      <xdr:rowOff>97917</xdr:rowOff>
    </xdr:to>
    <xdr:cxnSp macro="">
      <xdr:nvCxnSpPr>
        <xdr:cNvPr id="61" name="直線コネクタ 60"/>
        <xdr:cNvCxnSpPr/>
      </xdr:nvCxnSpPr>
      <xdr:spPr>
        <a:xfrm flipV="1">
          <a:off x="3797300" y="5672582"/>
          <a:ext cx="838200"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97045</xdr:rowOff>
    </xdr:from>
    <xdr:ext cx="534377" cy="259045"/>
    <xdr:sp macro="" textlink="">
      <xdr:nvSpPr>
        <xdr:cNvPr id="62" name="議会費平均値テキスト"/>
        <xdr:cNvSpPr txBox="1"/>
      </xdr:nvSpPr>
      <xdr:spPr>
        <a:xfrm>
          <a:off x="4686300" y="6097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118618</xdr:rowOff>
    </xdr:from>
    <xdr:to>
      <xdr:col>24</xdr:col>
      <xdr:colOff>114300</xdr:colOff>
      <xdr:row>36</xdr:row>
      <xdr:rowOff>48768</xdr:rowOff>
    </xdr:to>
    <xdr:sp macro="" textlink="">
      <xdr:nvSpPr>
        <xdr:cNvPr id="63" name="フローチャート: 判断 62"/>
        <xdr:cNvSpPr/>
      </xdr:nvSpPr>
      <xdr:spPr>
        <a:xfrm>
          <a:off x="4584700" y="6119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97917</xdr:rowOff>
    </xdr:from>
    <xdr:to>
      <xdr:col>19</xdr:col>
      <xdr:colOff>177800</xdr:colOff>
      <xdr:row>33</xdr:row>
      <xdr:rowOff>147066</xdr:rowOff>
    </xdr:to>
    <xdr:cxnSp macro="">
      <xdr:nvCxnSpPr>
        <xdr:cNvPr id="64" name="直線コネクタ 63"/>
        <xdr:cNvCxnSpPr/>
      </xdr:nvCxnSpPr>
      <xdr:spPr>
        <a:xfrm flipV="1">
          <a:off x="2908300" y="5755767"/>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149225</xdr:rowOff>
    </xdr:from>
    <xdr:to>
      <xdr:col>20</xdr:col>
      <xdr:colOff>38100</xdr:colOff>
      <xdr:row>36</xdr:row>
      <xdr:rowOff>79375</xdr:rowOff>
    </xdr:to>
    <xdr:sp macro="" textlink="">
      <xdr:nvSpPr>
        <xdr:cNvPr id="65" name="フローチャート: 判断 64"/>
        <xdr:cNvSpPr/>
      </xdr:nvSpPr>
      <xdr:spPr>
        <a:xfrm>
          <a:off x="3746500" y="614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70502</xdr:rowOff>
    </xdr:from>
    <xdr:ext cx="534377" cy="259045"/>
    <xdr:sp macro="" textlink="">
      <xdr:nvSpPr>
        <xdr:cNvPr id="66" name="テキスト ボックス 65"/>
        <xdr:cNvSpPr txBox="1"/>
      </xdr:nvSpPr>
      <xdr:spPr>
        <a:xfrm>
          <a:off x="3530111" y="624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147066</xdr:rowOff>
    </xdr:from>
    <xdr:to>
      <xdr:col>15</xdr:col>
      <xdr:colOff>50800</xdr:colOff>
      <xdr:row>33</xdr:row>
      <xdr:rowOff>162814</xdr:rowOff>
    </xdr:to>
    <xdr:cxnSp macro="">
      <xdr:nvCxnSpPr>
        <xdr:cNvPr id="67" name="直線コネクタ 66"/>
        <xdr:cNvCxnSpPr/>
      </xdr:nvCxnSpPr>
      <xdr:spPr>
        <a:xfrm flipV="1">
          <a:off x="2019300" y="5804916"/>
          <a:ext cx="889000" cy="1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158750</xdr:rowOff>
    </xdr:from>
    <xdr:to>
      <xdr:col>15</xdr:col>
      <xdr:colOff>101600</xdr:colOff>
      <xdr:row>36</xdr:row>
      <xdr:rowOff>88900</xdr:rowOff>
    </xdr:to>
    <xdr:sp macro="" textlink="">
      <xdr:nvSpPr>
        <xdr:cNvPr id="68" name="フローチャート: 判断 67"/>
        <xdr:cNvSpPr/>
      </xdr:nvSpPr>
      <xdr:spPr>
        <a:xfrm>
          <a:off x="28575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80027</xdr:rowOff>
    </xdr:from>
    <xdr:ext cx="534377" cy="259045"/>
    <xdr:sp macro="" textlink="">
      <xdr:nvSpPr>
        <xdr:cNvPr id="69" name="テキスト ボックス 68"/>
        <xdr:cNvSpPr txBox="1"/>
      </xdr:nvSpPr>
      <xdr:spPr>
        <a:xfrm>
          <a:off x="2641111" y="625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162814</xdr:rowOff>
    </xdr:from>
    <xdr:to>
      <xdr:col>10</xdr:col>
      <xdr:colOff>114300</xdr:colOff>
      <xdr:row>34</xdr:row>
      <xdr:rowOff>84963</xdr:rowOff>
    </xdr:to>
    <xdr:cxnSp macro="">
      <xdr:nvCxnSpPr>
        <xdr:cNvPr id="70" name="直線コネクタ 69"/>
        <xdr:cNvCxnSpPr/>
      </xdr:nvCxnSpPr>
      <xdr:spPr>
        <a:xfrm flipV="1">
          <a:off x="1130300" y="5820664"/>
          <a:ext cx="889000" cy="9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99060</xdr:rowOff>
    </xdr:from>
    <xdr:to>
      <xdr:col>10</xdr:col>
      <xdr:colOff>165100</xdr:colOff>
      <xdr:row>36</xdr:row>
      <xdr:rowOff>29210</xdr:rowOff>
    </xdr:to>
    <xdr:sp macro="" textlink="">
      <xdr:nvSpPr>
        <xdr:cNvPr id="71" name="フローチャート: 判断 70"/>
        <xdr:cNvSpPr/>
      </xdr:nvSpPr>
      <xdr:spPr>
        <a:xfrm>
          <a:off x="19685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20337</xdr:rowOff>
    </xdr:from>
    <xdr:ext cx="534377" cy="259045"/>
    <xdr:sp macro="" textlink="">
      <xdr:nvSpPr>
        <xdr:cNvPr id="72" name="テキスト ボックス 71"/>
        <xdr:cNvSpPr txBox="1"/>
      </xdr:nvSpPr>
      <xdr:spPr>
        <a:xfrm>
          <a:off x="1752111" y="619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107188</xdr:rowOff>
    </xdr:from>
    <xdr:to>
      <xdr:col>6</xdr:col>
      <xdr:colOff>38100</xdr:colOff>
      <xdr:row>36</xdr:row>
      <xdr:rowOff>37338</xdr:rowOff>
    </xdr:to>
    <xdr:sp macro="" textlink="">
      <xdr:nvSpPr>
        <xdr:cNvPr id="73" name="フローチャート: 判断 72"/>
        <xdr:cNvSpPr/>
      </xdr:nvSpPr>
      <xdr:spPr>
        <a:xfrm>
          <a:off x="10795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28465</xdr:rowOff>
    </xdr:from>
    <xdr:ext cx="534377" cy="259045"/>
    <xdr:sp macro="" textlink="">
      <xdr:nvSpPr>
        <xdr:cNvPr id="74" name="テキスト ボックス 73"/>
        <xdr:cNvSpPr txBox="1"/>
      </xdr:nvSpPr>
      <xdr:spPr>
        <a:xfrm>
          <a:off x="863111" y="620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135382</xdr:rowOff>
    </xdr:from>
    <xdr:to>
      <xdr:col>24</xdr:col>
      <xdr:colOff>114300</xdr:colOff>
      <xdr:row>33</xdr:row>
      <xdr:rowOff>65532</xdr:rowOff>
    </xdr:to>
    <xdr:sp macro="" textlink="">
      <xdr:nvSpPr>
        <xdr:cNvPr id="80" name="楕円 79"/>
        <xdr:cNvSpPr/>
      </xdr:nvSpPr>
      <xdr:spPr>
        <a:xfrm>
          <a:off x="4584700" y="562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158259</xdr:rowOff>
    </xdr:from>
    <xdr:ext cx="534377" cy="259045"/>
    <xdr:sp macro="" textlink="">
      <xdr:nvSpPr>
        <xdr:cNvPr id="81" name="議会費該当値テキスト"/>
        <xdr:cNvSpPr txBox="1"/>
      </xdr:nvSpPr>
      <xdr:spPr>
        <a:xfrm>
          <a:off x="4686300" y="547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47117</xdr:rowOff>
    </xdr:from>
    <xdr:to>
      <xdr:col>20</xdr:col>
      <xdr:colOff>38100</xdr:colOff>
      <xdr:row>33</xdr:row>
      <xdr:rowOff>148717</xdr:rowOff>
    </xdr:to>
    <xdr:sp macro="" textlink="">
      <xdr:nvSpPr>
        <xdr:cNvPr id="82" name="楕円 81"/>
        <xdr:cNvSpPr/>
      </xdr:nvSpPr>
      <xdr:spPr>
        <a:xfrm>
          <a:off x="3746500" y="570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165244</xdr:rowOff>
    </xdr:from>
    <xdr:ext cx="534377" cy="259045"/>
    <xdr:sp macro="" textlink="">
      <xdr:nvSpPr>
        <xdr:cNvPr id="83" name="テキスト ボックス 82"/>
        <xdr:cNvSpPr txBox="1"/>
      </xdr:nvSpPr>
      <xdr:spPr>
        <a:xfrm>
          <a:off x="3530111" y="548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96266</xdr:rowOff>
    </xdr:from>
    <xdr:to>
      <xdr:col>15</xdr:col>
      <xdr:colOff>101600</xdr:colOff>
      <xdr:row>34</xdr:row>
      <xdr:rowOff>26416</xdr:rowOff>
    </xdr:to>
    <xdr:sp macro="" textlink="">
      <xdr:nvSpPr>
        <xdr:cNvPr id="84" name="楕円 83"/>
        <xdr:cNvSpPr/>
      </xdr:nvSpPr>
      <xdr:spPr>
        <a:xfrm>
          <a:off x="2857500" y="575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42943</xdr:rowOff>
    </xdr:from>
    <xdr:ext cx="534377" cy="259045"/>
    <xdr:sp macro="" textlink="">
      <xdr:nvSpPr>
        <xdr:cNvPr id="85" name="テキスト ボックス 84"/>
        <xdr:cNvSpPr txBox="1"/>
      </xdr:nvSpPr>
      <xdr:spPr>
        <a:xfrm>
          <a:off x="2641111" y="552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112014</xdr:rowOff>
    </xdr:from>
    <xdr:to>
      <xdr:col>10</xdr:col>
      <xdr:colOff>165100</xdr:colOff>
      <xdr:row>34</xdr:row>
      <xdr:rowOff>42164</xdr:rowOff>
    </xdr:to>
    <xdr:sp macro="" textlink="">
      <xdr:nvSpPr>
        <xdr:cNvPr id="86" name="楕円 85"/>
        <xdr:cNvSpPr/>
      </xdr:nvSpPr>
      <xdr:spPr>
        <a:xfrm>
          <a:off x="1968500" y="576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58691</xdr:rowOff>
    </xdr:from>
    <xdr:ext cx="534377" cy="259045"/>
    <xdr:sp macro="" textlink="">
      <xdr:nvSpPr>
        <xdr:cNvPr id="87" name="テキスト ボックス 86"/>
        <xdr:cNvSpPr txBox="1"/>
      </xdr:nvSpPr>
      <xdr:spPr>
        <a:xfrm>
          <a:off x="1752111" y="554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34163</xdr:rowOff>
    </xdr:from>
    <xdr:to>
      <xdr:col>6</xdr:col>
      <xdr:colOff>38100</xdr:colOff>
      <xdr:row>34</xdr:row>
      <xdr:rowOff>135763</xdr:rowOff>
    </xdr:to>
    <xdr:sp macro="" textlink="">
      <xdr:nvSpPr>
        <xdr:cNvPr id="88" name="楕円 87"/>
        <xdr:cNvSpPr/>
      </xdr:nvSpPr>
      <xdr:spPr>
        <a:xfrm>
          <a:off x="1079500" y="586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152290</xdr:rowOff>
    </xdr:from>
    <xdr:ext cx="534377" cy="259045"/>
    <xdr:sp macro="" textlink="">
      <xdr:nvSpPr>
        <xdr:cNvPr id="89" name="テキスト ボックス 88"/>
        <xdr:cNvSpPr txBox="1"/>
      </xdr:nvSpPr>
      <xdr:spPr>
        <a:xfrm>
          <a:off x="863111" y="563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49594</xdr:rowOff>
    </xdr:from>
    <xdr:to>
      <xdr:col>24</xdr:col>
      <xdr:colOff>62865</xdr:colOff>
      <xdr:row>58</xdr:row>
      <xdr:rowOff>120031</xdr:rowOff>
    </xdr:to>
    <xdr:cxnSp macro="">
      <xdr:nvCxnSpPr>
        <xdr:cNvPr id="115" name="直線コネクタ 114"/>
        <xdr:cNvCxnSpPr/>
      </xdr:nvCxnSpPr>
      <xdr:spPr>
        <a:xfrm flipV="1">
          <a:off x="4633595" y="8793544"/>
          <a:ext cx="1270" cy="1270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123858</xdr:rowOff>
    </xdr:from>
    <xdr:ext cx="534377" cy="259045"/>
    <xdr:sp macro="" textlink="">
      <xdr:nvSpPr>
        <xdr:cNvPr id="116" name="総務費最小値テキスト"/>
        <xdr:cNvSpPr txBox="1"/>
      </xdr:nvSpPr>
      <xdr:spPr>
        <a:xfrm>
          <a:off x="4686300" y="1006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120031</xdr:rowOff>
    </xdr:from>
    <xdr:to>
      <xdr:col>24</xdr:col>
      <xdr:colOff>152400</xdr:colOff>
      <xdr:row>58</xdr:row>
      <xdr:rowOff>120031</xdr:rowOff>
    </xdr:to>
    <xdr:cxnSp macro="">
      <xdr:nvCxnSpPr>
        <xdr:cNvPr id="117" name="直線コネクタ 116"/>
        <xdr:cNvCxnSpPr/>
      </xdr:nvCxnSpPr>
      <xdr:spPr>
        <a:xfrm>
          <a:off x="4546600" y="10064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167721</xdr:rowOff>
    </xdr:from>
    <xdr:ext cx="599010" cy="259045"/>
    <xdr:sp macro="" textlink="">
      <xdr:nvSpPr>
        <xdr:cNvPr id="118" name="総務費最大値テキスト"/>
        <xdr:cNvSpPr txBox="1"/>
      </xdr:nvSpPr>
      <xdr:spPr>
        <a:xfrm>
          <a:off x="4686300" y="8568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870,183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49594</xdr:rowOff>
    </xdr:from>
    <xdr:to>
      <xdr:col>24</xdr:col>
      <xdr:colOff>152400</xdr:colOff>
      <xdr:row>51</xdr:row>
      <xdr:rowOff>49594</xdr:rowOff>
    </xdr:to>
    <xdr:cxnSp macro="">
      <xdr:nvCxnSpPr>
        <xdr:cNvPr id="119" name="直線コネクタ 118"/>
        <xdr:cNvCxnSpPr/>
      </xdr:nvCxnSpPr>
      <xdr:spPr>
        <a:xfrm>
          <a:off x="4546600" y="87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116077</xdr:rowOff>
    </xdr:from>
    <xdr:to>
      <xdr:col>24</xdr:col>
      <xdr:colOff>63500</xdr:colOff>
      <xdr:row>57</xdr:row>
      <xdr:rowOff>134532</xdr:rowOff>
    </xdr:to>
    <xdr:cxnSp macro="">
      <xdr:nvCxnSpPr>
        <xdr:cNvPr id="120" name="直線コネクタ 119"/>
        <xdr:cNvCxnSpPr/>
      </xdr:nvCxnSpPr>
      <xdr:spPr>
        <a:xfrm flipV="1">
          <a:off x="3797300" y="9888727"/>
          <a:ext cx="838200" cy="1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12606</xdr:rowOff>
    </xdr:from>
    <xdr:ext cx="599010" cy="259045"/>
    <xdr:sp macro="" textlink="">
      <xdr:nvSpPr>
        <xdr:cNvPr id="121" name="総務費平均値テキスト"/>
        <xdr:cNvSpPr txBox="1"/>
      </xdr:nvSpPr>
      <xdr:spPr>
        <a:xfrm>
          <a:off x="4686300" y="9613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161179</xdr:rowOff>
    </xdr:from>
    <xdr:to>
      <xdr:col>24</xdr:col>
      <xdr:colOff>114300</xdr:colOff>
      <xdr:row>57</xdr:row>
      <xdr:rowOff>91329</xdr:rowOff>
    </xdr:to>
    <xdr:sp macro="" textlink="">
      <xdr:nvSpPr>
        <xdr:cNvPr id="122" name="フローチャート: 判断 121"/>
        <xdr:cNvSpPr/>
      </xdr:nvSpPr>
      <xdr:spPr>
        <a:xfrm>
          <a:off x="4584700" y="9762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24196</xdr:rowOff>
    </xdr:from>
    <xdr:to>
      <xdr:col>19</xdr:col>
      <xdr:colOff>177800</xdr:colOff>
      <xdr:row>57</xdr:row>
      <xdr:rowOff>134532</xdr:rowOff>
    </xdr:to>
    <xdr:cxnSp macro="">
      <xdr:nvCxnSpPr>
        <xdr:cNvPr id="123" name="直線コネクタ 122"/>
        <xdr:cNvCxnSpPr/>
      </xdr:nvCxnSpPr>
      <xdr:spPr>
        <a:xfrm>
          <a:off x="2908300" y="9796846"/>
          <a:ext cx="889000" cy="11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119110</xdr:rowOff>
    </xdr:from>
    <xdr:to>
      <xdr:col>20</xdr:col>
      <xdr:colOff>38100</xdr:colOff>
      <xdr:row>57</xdr:row>
      <xdr:rowOff>49260</xdr:rowOff>
    </xdr:to>
    <xdr:sp macro="" textlink="">
      <xdr:nvSpPr>
        <xdr:cNvPr id="124" name="フローチャート: 判断 123"/>
        <xdr:cNvSpPr/>
      </xdr:nvSpPr>
      <xdr:spPr>
        <a:xfrm>
          <a:off x="3746500" y="972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65787</xdr:rowOff>
    </xdr:from>
    <xdr:ext cx="599010" cy="259045"/>
    <xdr:sp macro="" textlink="">
      <xdr:nvSpPr>
        <xdr:cNvPr id="125" name="テキスト ボックス 124"/>
        <xdr:cNvSpPr txBox="1"/>
      </xdr:nvSpPr>
      <xdr:spPr>
        <a:xfrm>
          <a:off x="3497795" y="9495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24196</xdr:rowOff>
    </xdr:from>
    <xdr:to>
      <xdr:col>15</xdr:col>
      <xdr:colOff>50800</xdr:colOff>
      <xdr:row>58</xdr:row>
      <xdr:rowOff>42068</xdr:rowOff>
    </xdr:to>
    <xdr:cxnSp macro="">
      <xdr:nvCxnSpPr>
        <xdr:cNvPr id="126" name="直線コネクタ 125"/>
        <xdr:cNvCxnSpPr/>
      </xdr:nvCxnSpPr>
      <xdr:spPr>
        <a:xfrm flipV="1">
          <a:off x="2019300" y="9796846"/>
          <a:ext cx="889000" cy="18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9866</xdr:rowOff>
    </xdr:from>
    <xdr:to>
      <xdr:col>15</xdr:col>
      <xdr:colOff>101600</xdr:colOff>
      <xdr:row>56</xdr:row>
      <xdr:rowOff>111466</xdr:rowOff>
    </xdr:to>
    <xdr:sp macro="" textlink="">
      <xdr:nvSpPr>
        <xdr:cNvPr id="127" name="フローチャート: 判断 126"/>
        <xdr:cNvSpPr/>
      </xdr:nvSpPr>
      <xdr:spPr>
        <a:xfrm>
          <a:off x="2857500" y="961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127993</xdr:rowOff>
    </xdr:from>
    <xdr:ext cx="599010" cy="259045"/>
    <xdr:sp macro="" textlink="">
      <xdr:nvSpPr>
        <xdr:cNvPr id="128" name="テキスト ボックス 127"/>
        <xdr:cNvSpPr txBox="1"/>
      </xdr:nvSpPr>
      <xdr:spPr>
        <a:xfrm>
          <a:off x="2608795" y="938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42068</xdr:rowOff>
    </xdr:from>
    <xdr:to>
      <xdr:col>10</xdr:col>
      <xdr:colOff>114300</xdr:colOff>
      <xdr:row>58</xdr:row>
      <xdr:rowOff>45332</xdr:rowOff>
    </xdr:to>
    <xdr:cxnSp macro="">
      <xdr:nvCxnSpPr>
        <xdr:cNvPr id="129" name="直線コネクタ 128"/>
        <xdr:cNvCxnSpPr/>
      </xdr:nvCxnSpPr>
      <xdr:spPr>
        <a:xfrm flipV="1">
          <a:off x="1130300" y="998616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74361</xdr:rowOff>
    </xdr:from>
    <xdr:to>
      <xdr:col>10</xdr:col>
      <xdr:colOff>165100</xdr:colOff>
      <xdr:row>58</xdr:row>
      <xdr:rowOff>4511</xdr:rowOff>
    </xdr:to>
    <xdr:sp macro="" textlink="">
      <xdr:nvSpPr>
        <xdr:cNvPr id="130" name="フローチャート: 判断 129"/>
        <xdr:cNvSpPr/>
      </xdr:nvSpPr>
      <xdr:spPr>
        <a:xfrm>
          <a:off x="1968500" y="984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21038</xdr:rowOff>
    </xdr:from>
    <xdr:ext cx="599010" cy="259045"/>
    <xdr:sp macro="" textlink="">
      <xdr:nvSpPr>
        <xdr:cNvPr id="131" name="テキスト ボックス 130"/>
        <xdr:cNvSpPr txBox="1"/>
      </xdr:nvSpPr>
      <xdr:spPr>
        <a:xfrm>
          <a:off x="1719795" y="9622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95855</xdr:rowOff>
    </xdr:from>
    <xdr:to>
      <xdr:col>6</xdr:col>
      <xdr:colOff>38100</xdr:colOff>
      <xdr:row>58</xdr:row>
      <xdr:rowOff>26005</xdr:rowOff>
    </xdr:to>
    <xdr:sp macro="" textlink="">
      <xdr:nvSpPr>
        <xdr:cNvPr id="132" name="フローチャート: 判断 131"/>
        <xdr:cNvSpPr/>
      </xdr:nvSpPr>
      <xdr:spPr>
        <a:xfrm>
          <a:off x="1079500" y="986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42532</xdr:rowOff>
    </xdr:from>
    <xdr:ext cx="599010" cy="259045"/>
    <xdr:sp macro="" textlink="">
      <xdr:nvSpPr>
        <xdr:cNvPr id="133" name="テキスト ボックス 132"/>
        <xdr:cNvSpPr txBox="1"/>
      </xdr:nvSpPr>
      <xdr:spPr>
        <a:xfrm>
          <a:off x="830795" y="9643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65277</xdr:rowOff>
    </xdr:from>
    <xdr:to>
      <xdr:col>24</xdr:col>
      <xdr:colOff>114300</xdr:colOff>
      <xdr:row>57</xdr:row>
      <xdr:rowOff>166877</xdr:rowOff>
    </xdr:to>
    <xdr:sp macro="" textlink="">
      <xdr:nvSpPr>
        <xdr:cNvPr id="139" name="楕円 138"/>
        <xdr:cNvSpPr/>
      </xdr:nvSpPr>
      <xdr:spPr>
        <a:xfrm>
          <a:off x="4584700" y="983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43704</xdr:rowOff>
    </xdr:from>
    <xdr:ext cx="599010" cy="259045"/>
    <xdr:sp macro="" textlink="">
      <xdr:nvSpPr>
        <xdr:cNvPr id="140" name="総務費該当値テキスト"/>
        <xdr:cNvSpPr txBox="1"/>
      </xdr:nvSpPr>
      <xdr:spPr>
        <a:xfrm>
          <a:off x="4686300" y="9816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83732</xdr:rowOff>
    </xdr:from>
    <xdr:to>
      <xdr:col>20</xdr:col>
      <xdr:colOff>38100</xdr:colOff>
      <xdr:row>58</xdr:row>
      <xdr:rowOff>13882</xdr:rowOff>
    </xdr:to>
    <xdr:sp macro="" textlink="">
      <xdr:nvSpPr>
        <xdr:cNvPr id="141" name="楕円 140"/>
        <xdr:cNvSpPr/>
      </xdr:nvSpPr>
      <xdr:spPr>
        <a:xfrm>
          <a:off x="3746500" y="985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5009</xdr:rowOff>
    </xdr:from>
    <xdr:ext cx="599010" cy="259045"/>
    <xdr:sp macro="" textlink="">
      <xdr:nvSpPr>
        <xdr:cNvPr id="142" name="テキスト ボックス 141"/>
        <xdr:cNvSpPr txBox="1"/>
      </xdr:nvSpPr>
      <xdr:spPr>
        <a:xfrm>
          <a:off x="3497795" y="9949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144846</xdr:rowOff>
    </xdr:from>
    <xdr:to>
      <xdr:col>15</xdr:col>
      <xdr:colOff>101600</xdr:colOff>
      <xdr:row>57</xdr:row>
      <xdr:rowOff>74996</xdr:rowOff>
    </xdr:to>
    <xdr:sp macro="" textlink="">
      <xdr:nvSpPr>
        <xdr:cNvPr id="143" name="楕円 142"/>
        <xdr:cNvSpPr/>
      </xdr:nvSpPr>
      <xdr:spPr>
        <a:xfrm>
          <a:off x="2857500" y="974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66123</xdr:rowOff>
    </xdr:from>
    <xdr:ext cx="599010" cy="259045"/>
    <xdr:sp macro="" textlink="">
      <xdr:nvSpPr>
        <xdr:cNvPr id="144" name="テキスト ボックス 143"/>
        <xdr:cNvSpPr txBox="1"/>
      </xdr:nvSpPr>
      <xdr:spPr>
        <a:xfrm>
          <a:off x="2608795" y="9838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162718</xdr:rowOff>
    </xdr:from>
    <xdr:to>
      <xdr:col>10</xdr:col>
      <xdr:colOff>165100</xdr:colOff>
      <xdr:row>58</xdr:row>
      <xdr:rowOff>92868</xdr:rowOff>
    </xdr:to>
    <xdr:sp macro="" textlink="">
      <xdr:nvSpPr>
        <xdr:cNvPr id="145" name="楕円 144"/>
        <xdr:cNvSpPr/>
      </xdr:nvSpPr>
      <xdr:spPr>
        <a:xfrm>
          <a:off x="1968500" y="993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83995</xdr:rowOff>
    </xdr:from>
    <xdr:ext cx="599010" cy="259045"/>
    <xdr:sp macro="" textlink="">
      <xdr:nvSpPr>
        <xdr:cNvPr id="146" name="テキスト ボックス 145"/>
        <xdr:cNvSpPr txBox="1"/>
      </xdr:nvSpPr>
      <xdr:spPr>
        <a:xfrm>
          <a:off x="1719795" y="10028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165982</xdr:rowOff>
    </xdr:from>
    <xdr:to>
      <xdr:col>6</xdr:col>
      <xdr:colOff>38100</xdr:colOff>
      <xdr:row>58</xdr:row>
      <xdr:rowOff>96132</xdr:rowOff>
    </xdr:to>
    <xdr:sp macro="" textlink="">
      <xdr:nvSpPr>
        <xdr:cNvPr id="147" name="楕円 146"/>
        <xdr:cNvSpPr/>
      </xdr:nvSpPr>
      <xdr:spPr>
        <a:xfrm>
          <a:off x="1079500" y="993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87259</xdr:rowOff>
    </xdr:from>
    <xdr:ext cx="599010" cy="259045"/>
    <xdr:sp macro="" textlink="">
      <xdr:nvSpPr>
        <xdr:cNvPr id="148" name="テキスト ボックス 147"/>
        <xdr:cNvSpPr txBox="1"/>
      </xdr:nvSpPr>
      <xdr:spPr>
        <a:xfrm>
          <a:off x="830795" y="10031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62429</xdr:rowOff>
    </xdr:from>
    <xdr:to>
      <xdr:col>24</xdr:col>
      <xdr:colOff>62865</xdr:colOff>
      <xdr:row>77</xdr:row>
      <xdr:rowOff>154952</xdr:rowOff>
    </xdr:to>
    <xdr:cxnSp macro="">
      <xdr:nvCxnSpPr>
        <xdr:cNvPr id="171" name="直線コネクタ 170"/>
        <xdr:cNvCxnSpPr/>
      </xdr:nvCxnSpPr>
      <xdr:spPr>
        <a:xfrm flipV="1">
          <a:off x="4633595" y="12406829"/>
          <a:ext cx="1270" cy="949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158779</xdr:rowOff>
    </xdr:from>
    <xdr:ext cx="599010" cy="259045"/>
    <xdr:sp macro="" textlink="">
      <xdr:nvSpPr>
        <xdr:cNvPr id="172" name="民生費最小値テキスト"/>
        <xdr:cNvSpPr txBox="1"/>
      </xdr:nvSpPr>
      <xdr:spPr>
        <a:xfrm>
          <a:off x="4686300" y="13360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154952</xdr:rowOff>
    </xdr:from>
    <xdr:to>
      <xdr:col>24</xdr:col>
      <xdr:colOff>152400</xdr:colOff>
      <xdr:row>77</xdr:row>
      <xdr:rowOff>154952</xdr:rowOff>
    </xdr:to>
    <xdr:cxnSp macro="">
      <xdr:nvCxnSpPr>
        <xdr:cNvPr id="173" name="直線コネクタ 172"/>
        <xdr:cNvCxnSpPr/>
      </xdr:nvCxnSpPr>
      <xdr:spPr>
        <a:xfrm>
          <a:off x="4546600" y="1335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9106</xdr:rowOff>
    </xdr:from>
    <xdr:ext cx="599010" cy="259045"/>
    <xdr:sp macro="" textlink="">
      <xdr:nvSpPr>
        <xdr:cNvPr id="174" name="民生費最大値テキスト"/>
        <xdr:cNvSpPr txBox="1"/>
      </xdr:nvSpPr>
      <xdr:spPr>
        <a:xfrm>
          <a:off x="4686300" y="12182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341,901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62429</xdr:rowOff>
    </xdr:from>
    <xdr:to>
      <xdr:col>24</xdr:col>
      <xdr:colOff>152400</xdr:colOff>
      <xdr:row>72</xdr:row>
      <xdr:rowOff>62429</xdr:rowOff>
    </xdr:to>
    <xdr:cxnSp macro="">
      <xdr:nvCxnSpPr>
        <xdr:cNvPr id="175" name="直線コネクタ 174"/>
        <xdr:cNvCxnSpPr/>
      </xdr:nvCxnSpPr>
      <xdr:spPr>
        <a:xfrm>
          <a:off x="4546600" y="12406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106516</xdr:rowOff>
    </xdr:from>
    <xdr:to>
      <xdr:col>24</xdr:col>
      <xdr:colOff>63500</xdr:colOff>
      <xdr:row>76</xdr:row>
      <xdr:rowOff>111559</xdr:rowOff>
    </xdr:to>
    <xdr:cxnSp macro="">
      <xdr:nvCxnSpPr>
        <xdr:cNvPr id="176" name="直線コネクタ 175"/>
        <xdr:cNvCxnSpPr/>
      </xdr:nvCxnSpPr>
      <xdr:spPr>
        <a:xfrm>
          <a:off x="3797300" y="13136716"/>
          <a:ext cx="838200" cy="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48861</xdr:rowOff>
    </xdr:from>
    <xdr:ext cx="599010" cy="259045"/>
    <xdr:sp macro="" textlink="">
      <xdr:nvSpPr>
        <xdr:cNvPr id="177" name="民生費平均値テキスト"/>
        <xdr:cNvSpPr txBox="1"/>
      </xdr:nvSpPr>
      <xdr:spPr>
        <a:xfrm>
          <a:off x="4686300" y="127361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25984</xdr:rowOff>
    </xdr:from>
    <xdr:to>
      <xdr:col>24</xdr:col>
      <xdr:colOff>114300</xdr:colOff>
      <xdr:row>75</xdr:row>
      <xdr:rowOff>127584</xdr:rowOff>
    </xdr:to>
    <xdr:sp macro="" textlink="">
      <xdr:nvSpPr>
        <xdr:cNvPr id="178" name="フローチャート: 判断 177"/>
        <xdr:cNvSpPr/>
      </xdr:nvSpPr>
      <xdr:spPr>
        <a:xfrm>
          <a:off x="4584700" y="1288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106516</xdr:rowOff>
    </xdr:from>
    <xdr:to>
      <xdr:col>19</xdr:col>
      <xdr:colOff>177800</xdr:colOff>
      <xdr:row>77</xdr:row>
      <xdr:rowOff>47634</xdr:rowOff>
    </xdr:to>
    <xdr:cxnSp macro="">
      <xdr:nvCxnSpPr>
        <xdr:cNvPr id="179" name="直線コネクタ 178"/>
        <xdr:cNvCxnSpPr/>
      </xdr:nvCxnSpPr>
      <xdr:spPr>
        <a:xfrm flipV="1">
          <a:off x="2908300" y="13136716"/>
          <a:ext cx="889000" cy="11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144198</xdr:rowOff>
    </xdr:from>
    <xdr:to>
      <xdr:col>20</xdr:col>
      <xdr:colOff>38100</xdr:colOff>
      <xdr:row>75</xdr:row>
      <xdr:rowOff>74348</xdr:rowOff>
    </xdr:to>
    <xdr:sp macro="" textlink="">
      <xdr:nvSpPr>
        <xdr:cNvPr id="180" name="フローチャート: 判断 179"/>
        <xdr:cNvSpPr/>
      </xdr:nvSpPr>
      <xdr:spPr>
        <a:xfrm>
          <a:off x="3746500" y="1283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90875</xdr:rowOff>
    </xdr:from>
    <xdr:ext cx="599010" cy="259045"/>
    <xdr:sp macro="" textlink="">
      <xdr:nvSpPr>
        <xdr:cNvPr id="181" name="テキスト ボックス 180"/>
        <xdr:cNvSpPr txBox="1"/>
      </xdr:nvSpPr>
      <xdr:spPr>
        <a:xfrm>
          <a:off x="3497795" y="12606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47634</xdr:rowOff>
    </xdr:from>
    <xdr:to>
      <xdr:col>15</xdr:col>
      <xdr:colOff>50800</xdr:colOff>
      <xdr:row>77</xdr:row>
      <xdr:rowOff>94086</xdr:rowOff>
    </xdr:to>
    <xdr:cxnSp macro="">
      <xdr:nvCxnSpPr>
        <xdr:cNvPr id="182" name="直線コネクタ 181"/>
        <xdr:cNvCxnSpPr/>
      </xdr:nvCxnSpPr>
      <xdr:spPr>
        <a:xfrm flipV="1">
          <a:off x="2019300" y="13249284"/>
          <a:ext cx="889000" cy="4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127364</xdr:rowOff>
    </xdr:from>
    <xdr:to>
      <xdr:col>15</xdr:col>
      <xdr:colOff>101600</xdr:colOff>
      <xdr:row>76</xdr:row>
      <xdr:rowOff>57514</xdr:rowOff>
    </xdr:to>
    <xdr:sp macro="" textlink="">
      <xdr:nvSpPr>
        <xdr:cNvPr id="183" name="フローチャート: 判断 182"/>
        <xdr:cNvSpPr/>
      </xdr:nvSpPr>
      <xdr:spPr>
        <a:xfrm>
          <a:off x="2857500" y="1298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74041</xdr:rowOff>
    </xdr:from>
    <xdr:ext cx="599010" cy="259045"/>
    <xdr:sp macro="" textlink="">
      <xdr:nvSpPr>
        <xdr:cNvPr id="184" name="テキスト ボックス 183"/>
        <xdr:cNvSpPr txBox="1"/>
      </xdr:nvSpPr>
      <xdr:spPr>
        <a:xfrm>
          <a:off x="2608795" y="1276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94086</xdr:rowOff>
    </xdr:from>
    <xdr:to>
      <xdr:col>10</xdr:col>
      <xdr:colOff>114300</xdr:colOff>
      <xdr:row>77</xdr:row>
      <xdr:rowOff>123684</xdr:rowOff>
    </xdr:to>
    <xdr:cxnSp macro="">
      <xdr:nvCxnSpPr>
        <xdr:cNvPr id="185" name="直線コネクタ 184"/>
        <xdr:cNvCxnSpPr/>
      </xdr:nvCxnSpPr>
      <xdr:spPr>
        <a:xfrm flipV="1">
          <a:off x="1130300" y="13295736"/>
          <a:ext cx="889000" cy="2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7221</xdr:rowOff>
    </xdr:from>
    <xdr:to>
      <xdr:col>10</xdr:col>
      <xdr:colOff>165100</xdr:colOff>
      <xdr:row>76</xdr:row>
      <xdr:rowOff>108821</xdr:rowOff>
    </xdr:to>
    <xdr:sp macro="" textlink="">
      <xdr:nvSpPr>
        <xdr:cNvPr id="186" name="フローチャート: 判断 185"/>
        <xdr:cNvSpPr/>
      </xdr:nvSpPr>
      <xdr:spPr>
        <a:xfrm>
          <a:off x="1968500" y="13037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125348</xdr:rowOff>
    </xdr:from>
    <xdr:ext cx="599010" cy="259045"/>
    <xdr:sp macro="" textlink="">
      <xdr:nvSpPr>
        <xdr:cNvPr id="187" name="テキスト ボックス 186"/>
        <xdr:cNvSpPr txBox="1"/>
      </xdr:nvSpPr>
      <xdr:spPr>
        <a:xfrm>
          <a:off x="1719795" y="12812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32747</xdr:rowOff>
    </xdr:from>
    <xdr:to>
      <xdr:col>6</xdr:col>
      <xdr:colOff>38100</xdr:colOff>
      <xdr:row>76</xdr:row>
      <xdr:rowOff>134347</xdr:rowOff>
    </xdr:to>
    <xdr:sp macro="" textlink="">
      <xdr:nvSpPr>
        <xdr:cNvPr id="188" name="フローチャート: 判断 187"/>
        <xdr:cNvSpPr/>
      </xdr:nvSpPr>
      <xdr:spPr>
        <a:xfrm>
          <a:off x="1079500" y="1306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150874</xdr:rowOff>
    </xdr:from>
    <xdr:ext cx="599010" cy="259045"/>
    <xdr:sp macro="" textlink="">
      <xdr:nvSpPr>
        <xdr:cNvPr id="189" name="テキスト ボックス 188"/>
        <xdr:cNvSpPr txBox="1"/>
      </xdr:nvSpPr>
      <xdr:spPr>
        <a:xfrm>
          <a:off x="830795" y="1283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60759</xdr:rowOff>
    </xdr:from>
    <xdr:to>
      <xdr:col>24</xdr:col>
      <xdr:colOff>114300</xdr:colOff>
      <xdr:row>76</xdr:row>
      <xdr:rowOff>162359</xdr:rowOff>
    </xdr:to>
    <xdr:sp macro="" textlink="">
      <xdr:nvSpPr>
        <xdr:cNvPr id="195" name="楕円 194"/>
        <xdr:cNvSpPr/>
      </xdr:nvSpPr>
      <xdr:spPr>
        <a:xfrm>
          <a:off x="4584700" y="1309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39186</xdr:rowOff>
    </xdr:from>
    <xdr:ext cx="599010" cy="259045"/>
    <xdr:sp macro="" textlink="">
      <xdr:nvSpPr>
        <xdr:cNvPr id="196" name="民生費該当値テキスト"/>
        <xdr:cNvSpPr txBox="1"/>
      </xdr:nvSpPr>
      <xdr:spPr>
        <a:xfrm>
          <a:off x="4686300" y="13069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55716</xdr:rowOff>
    </xdr:from>
    <xdr:to>
      <xdr:col>20</xdr:col>
      <xdr:colOff>38100</xdr:colOff>
      <xdr:row>76</xdr:row>
      <xdr:rowOff>157316</xdr:rowOff>
    </xdr:to>
    <xdr:sp macro="" textlink="">
      <xdr:nvSpPr>
        <xdr:cNvPr id="197" name="楕円 196"/>
        <xdr:cNvSpPr/>
      </xdr:nvSpPr>
      <xdr:spPr>
        <a:xfrm>
          <a:off x="3746500" y="1308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148443</xdr:rowOff>
    </xdr:from>
    <xdr:ext cx="599010" cy="259045"/>
    <xdr:sp macro="" textlink="">
      <xdr:nvSpPr>
        <xdr:cNvPr id="198" name="テキスト ボックス 197"/>
        <xdr:cNvSpPr txBox="1"/>
      </xdr:nvSpPr>
      <xdr:spPr>
        <a:xfrm>
          <a:off x="3497795" y="1317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168284</xdr:rowOff>
    </xdr:from>
    <xdr:to>
      <xdr:col>15</xdr:col>
      <xdr:colOff>101600</xdr:colOff>
      <xdr:row>77</xdr:row>
      <xdr:rowOff>98434</xdr:rowOff>
    </xdr:to>
    <xdr:sp macro="" textlink="">
      <xdr:nvSpPr>
        <xdr:cNvPr id="199" name="楕円 198"/>
        <xdr:cNvSpPr/>
      </xdr:nvSpPr>
      <xdr:spPr>
        <a:xfrm>
          <a:off x="2857500" y="1319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89561</xdr:rowOff>
    </xdr:from>
    <xdr:ext cx="599010" cy="259045"/>
    <xdr:sp macro="" textlink="">
      <xdr:nvSpPr>
        <xdr:cNvPr id="200" name="テキスト ボックス 199"/>
        <xdr:cNvSpPr txBox="1"/>
      </xdr:nvSpPr>
      <xdr:spPr>
        <a:xfrm>
          <a:off x="2608795" y="13291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43286</xdr:rowOff>
    </xdr:from>
    <xdr:to>
      <xdr:col>10</xdr:col>
      <xdr:colOff>165100</xdr:colOff>
      <xdr:row>77</xdr:row>
      <xdr:rowOff>144886</xdr:rowOff>
    </xdr:to>
    <xdr:sp macro="" textlink="">
      <xdr:nvSpPr>
        <xdr:cNvPr id="201" name="楕円 200"/>
        <xdr:cNvSpPr/>
      </xdr:nvSpPr>
      <xdr:spPr>
        <a:xfrm>
          <a:off x="1968500" y="1324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136013</xdr:rowOff>
    </xdr:from>
    <xdr:ext cx="599010" cy="259045"/>
    <xdr:sp macro="" textlink="">
      <xdr:nvSpPr>
        <xdr:cNvPr id="202" name="テキスト ボックス 201"/>
        <xdr:cNvSpPr txBox="1"/>
      </xdr:nvSpPr>
      <xdr:spPr>
        <a:xfrm>
          <a:off x="1719795" y="1333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72884</xdr:rowOff>
    </xdr:from>
    <xdr:to>
      <xdr:col>6</xdr:col>
      <xdr:colOff>38100</xdr:colOff>
      <xdr:row>78</xdr:row>
      <xdr:rowOff>3034</xdr:rowOff>
    </xdr:to>
    <xdr:sp macro="" textlink="">
      <xdr:nvSpPr>
        <xdr:cNvPr id="203" name="楕円 202"/>
        <xdr:cNvSpPr/>
      </xdr:nvSpPr>
      <xdr:spPr>
        <a:xfrm>
          <a:off x="1079500" y="1327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165611</xdr:rowOff>
    </xdr:from>
    <xdr:ext cx="599010" cy="259045"/>
    <xdr:sp macro="" textlink="">
      <xdr:nvSpPr>
        <xdr:cNvPr id="204" name="テキスト ボックス 203"/>
        <xdr:cNvSpPr txBox="1"/>
      </xdr:nvSpPr>
      <xdr:spPr>
        <a:xfrm>
          <a:off x="830795" y="13367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160534</xdr:rowOff>
    </xdr:from>
    <xdr:to>
      <xdr:col>24</xdr:col>
      <xdr:colOff>62865</xdr:colOff>
      <xdr:row>97</xdr:row>
      <xdr:rowOff>133967</xdr:rowOff>
    </xdr:to>
    <xdr:cxnSp macro="">
      <xdr:nvCxnSpPr>
        <xdr:cNvPr id="226" name="直線コネクタ 225"/>
        <xdr:cNvCxnSpPr/>
      </xdr:nvCxnSpPr>
      <xdr:spPr>
        <a:xfrm flipV="1">
          <a:off x="4633595" y="15591034"/>
          <a:ext cx="1270" cy="1173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137794</xdr:rowOff>
    </xdr:from>
    <xdr:ext cx="534377" cy="259045"/>
    <xdr:sp macro="" textlink="">
      <xdr:nvSpPr>
        <xdr:cNvPr id="227" name="衛生費最小値テキスト"/>
        <xdr:cNvSpPr txBox="1"/>
      </xdr:nvSpPr>
      <xdr:spPr>
        <a:xfrm>
          <a:off x="4686300" y="16768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133967</xdr:rowOff>
    </xdr:from>
    <xdr:to>
      <xdr:col>24</xdr:col>
      <xdr:colOff>152400</xdr:colOff>
      <xdr:row>97</xdr:row>
      <xdr:rowOff>133967</xdr:rowOff>
    </xdr:to>
    <xdr:cxnSp macro="">
      <xdr:nvCxnSpPr>
        <xdr:cNvPr id="228" name="直線コネクタ 227"/>
        <xdr:cNvCxnSpPr/>
      </xdr:nvCxnSpPr>
      <xdr:spPr>
        <a:xfrm>
          <a:off x="4546600" y="16764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107211</xdr:rowOff>
    </xdr:from>
    <xdr:ext cx="599010" cy="259045"/>
    <xdr:sp macro="" textlink="">
      <xdr:nvSpPr>
        <xdr:cNvPr id="229" name="衛生費最大値テキスト"/>
        <xdr:cNvSpPr txBox="1"/>
      </xdr:nvSpPr>
      <xdr:spPr>
        <a:xfrm>
          <a:off x="4686300" y="15366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295,443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160534</xdr:rowOff>
    </xdr:from>
    <xdr:to>
      <xdr:col>24</xdr:col>
      <xdr:colOff>152400</xdr:colOff>
      <xdr:row>90</xdr:row>
      <xdr:rowOff>160534</xdr:rowOff>
    </xdr:to>
    <xdr:cxnSp macro="">
      <xdr:nvCxnSpPr>
        <xdr:cNvPr id="230" name="直線コネクタ 229"/>
        <xdr:cNvCxnSpPr/>
      </xdr:nvCxnSpPr>
      <xdr:spPr>
        <a:xfrm>
          <a:off x="4546600" y="1559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10336</xdr:rowOff>
    </xdr:from>
    <xdr:to>
      <xdr:col>24</xdr:col>
      <xdr:colOff>63500</xdr:colOff>
      <xdr:row>96</xdr:row>
      <xdr:rowOff>28949</xdr:rowOff>
    </xdr:to>
    <xdr:cxnSp macro="">
      <xdr:nvCxnSpPr>
        <xdr:cNvPr id="231" name="直線コネクタ 230"/>
        <xdr:cNvCxnSpPr/>
      </xdr:nvCxnSpPr>
      <xdr:spPr>
        <a:xfrm flipV="1">
          <a:off x="3797300" y="16469536"/>
          <a:ext cx="838200" cy="1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135630</xdr:rowOff>
    </xdr:from>
    <xdr:ext cx="599010" cy="259045"/>
    <xdr:sp macro="" textlink="">
      <xdr:nvSpPr>
        <xdr:cNvPr id="232" name="衛生費平均値テキスト"/>
        <xdr:cNvSpPr txBox="1"/>
      </xdr:nvSpPr>
      <xdr:spPr>
        <a:xfrm>
          <a:off x="4686300" y="162519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112753</xdr:rowOff>
    </xdr:from>
    <xdr:to>
      <xdr:col>24</xdr:col>
      <xdr:colOff>114300</xdr:colOff>
      <xdr:row>96</xdr:row>
      <xdr:rowOff>42903</xdr:rowOff>
    </xdr:to>
    <xdr:sp macro="" textlink="">
      <xdr:nvSpPr>
        <xdr:cNvPr id="233" name="フローチャート: 判断 232"/>
        <xdr:cNvSpPr/>
      </xdr:nvSpPr>
      <xdr:spPr>
        <a:xfrm>
          <a:off x="4584700" y="1640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28949</xdr:rowOff>
    </xdr:from>
    <xdr:to>
      <xdr:col>19</xdr:col>
      <xdr:colOff>177800</xdr:colOff>
      <xdr:row>96</xdr:row>
      <xdr:rowOff>83479</xdr:rowOff>
    </xdr:to>
    <xdr:cxnSp macro="">
      <xdr:nvCxnSpPr>
        <xdr:cNvPr id="234" name="直線コネクタ 233"/>
        <xdr:cNvCxnSpPr/>
      </xdr:nvCxnSpPr>
      <xdr:spPr>
        <a:xfrm flipV="1">
          <a:off x="2908300" y="16488149"/>
          <a:ext cx="889000" cy="54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118969</xdr:rowOff>
    </xdr:from>
    <xdr:to>
      <xdr:col>20</xdr:col>
      <xdr:colOff>38100</xdr:colOff>
      <xdr:row>96</xdr:row>
      <xdr:rowOff>49119</xdr:rowOff>
    </xdr:to>
    <xdr:sp macro="" textlink="">
      <xdr:nvSpPr>
        <xdr:cNvPr id="235" name="フローチャート: 判断 234"/>
        <xdr:cNvSpPr/>
      </xdr:nvSpPr>
      <xdr:spPr>
        <a:xfrm>
          <a:off x="3746500" y="1640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65646</xdr:rowOff>
    </xdr:from>
    <xdr:ext cx="599010" cy="259045"/>
    <xdr:sp macro="" textlink="">
      <xdr:nvSpPr>
        <xdr:cNvPr id="236" name="テキスト ボックス 235"/>
        <xdr:cNvSpPr txBox="1"/>
      </xdr:nvSpPr>
      <xdr:spPr>
        <a:xfrm>
          <a:off x="3497795" y="16181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83479</xdr:rowOff>
    </xdr:from>
    <xdr:to>
      <xdr:col>15</xdr:col>
      <xdr:colOff>50800</xdr:colOff>
      <xdr:row>96</xdr:row>
      <xdr:rowOff>132531</xdr:rowOff>
    </xdr:to>
    <xdr:cxnSp macro="">
      <xdr:nvCxnSpPr>
        <xdr:cNvPr id="237" name="直線コネクタ 236"/>
        <xdr:cNvCxnSpPr/>
      </xdr:nvCxnSpPr>
      <xdr:spPr>
        <a:xfrm flipV="1">
          <a:off x="2019300" y="16542679"/>
          <a:ext cx="889000" cy="4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11354</xdr:rowOff>
    </xdr:from>
    <xdr:to>
      <xdr:col>15</xdr:col>
      <xdr:colOff>101600</xdr:colOff>
      <xdr:row>96</xdr:row>
      <xdr:rowOff>112954</xdr:rowOff>
    </xdr:to>
    <xdr:sp macro="" textlink="">
      <xdr:nvSpPr>
        <xdr:cNvPr id="238" name="フローチャート: 判断 237"/>
        <xdr:cNvSpPr/>
      </xdr:nvSpPr>
      <xdr:spPr>
        <a:xfrm>
          <a:off x="2857500" y="1647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129481</xdr:rowOff>
    </xdr:from>
    <xdr:ext cx="534377" cy="259045"/>
    <xdr:sp macro="" textlink="">
      <xdr:nvSpPr>
        <xdr:cNvPr id="239" name="テキスト ボックス 238"/>
        <xdr:cNvSpPr txBox="1"/>
      </xdr:nvSpPr>
      <xdr:spPr>
        <a:xfrm>
          <a:off x="2641111" y="1624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132531</xdr:rowOff>
    </xdr:from>
    <xdr:to>
      <xdr:col>10</xdr:col>
      <xdr:colOff>114300</xdr:colOff>
      <xdr:row>96</xdr:row>
      <xdr:rowOff>147938</xdr:rowOff>
    </xdr:to>
    <xdr:cxnSp macro="">
      <xdr:nvCxnSpPr>
        <xdr:cNvPr id="240" name="直線コネクタ 239"/>
        <xdr:cNvCxnSpPr/>
      </xdr:nvCxnSpPr>
      <xdr:spPr>
        <a:xfrm flipV="1">
          <a:off x="1130300" y="16591731"/>
          <a:ext cx="889000" cy="1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29756</xdr:rowOff>
    </xdr:from>
    <xdr:to>
      <xdr:col>10</xdr:col>
      <xdr:colOff>165100</xdr:colOff>
      <xdr:row>96</xdr:row>
      <xdr:rowOff>131356</xdr:rowOff>
    </xdr:to>
    <xdr:sp macro="" textlink="">
      <xdr:nvSpPr>
        <xdr:cNvPr id="241" name="フローチャート: 判断 240"/>
        <xdr:cNvSpPr/>
      </xdr:nvSpPr>
      <xdr:spPr>
        <a:xfrm>
          <a:off x="1968500" y="1648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147883</xdr:rowOff>
    </xdr:from>
    <xdr:ext cx="534377" cy="259045"/>
    <xdr:sp macro="" textlink="">
      <xdr:nvSpPr>
        <xdr:cNvPr id="242" name="テキスト ボックス 241"/>
        <xdr:cNvSpPr txBox="1"/>
      </xdr:nvSpPr>
      <xdr:spPr>
        <a:xfrm>
          <a:off x="1752111" y="1626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52643</xdr:rowOff>
    </xdr:from>
    <xdr:to>
      <xdr:col>6</xdr:col>
      <xdr:colOff>38100</xdr:colOff>
      <xdr:row>96</xdr:row>
      <xdr:rowOff>154243</xdr:rowOff>
    </xdr:to>
    <xdr:sp macro="" textlink="">
      <xdr:nvSpPr>
        <xdr:cNvPr id="243" name="フローチャート: 判断 242"/>
        <xdr:cNvSpPr/>
      </xdr:nvSpPr>
      <xdr:spPr>
        <a:xfrm>
          <a:off x="1079500" y="165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170770</xdr:rowOff>
    </xdr:from>
    <xdr:ext cx="534377" cy="259045"/>
    <xdr:sp macro="" textlink="">
      <xdr:nvSpPr>
        <xdr:cNvPr id="244" name="テキスト ボックス 243"/>
        <xdr:cNvSpPr txBox="1"/>
      </xdr:nvSpPr>
      <xdr:spPr>
        <a:xfrm>
          <a:off x="863111" y="1628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130986</xdr:rowOff>
    </xdr:from>
    <xdr:to>
      <xdr:col>24</xdr:col>
      <xdr:colOff>114300</xdr:colOff>
      <xdr:row>96</xdr:row>
      <xdr:rowOff>61136</xdr:rowOff>
    </xdr:to>
    <xdr:sp macro="" textlink="">
      <xdr:nvSpPr>
        <xdr:cNvPr id="250" name="楕円 249"/>
        <xdr:cNvSpPr/>
      </xdr:nvSpPr>
      <xdr:spPr>
        <a:xfrm>
          <a:off x="4584700" y="1641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109413</xdr:rowOff>
    </xdr:from>
    <xdr:ext cx="599010" cy="259045"/>
    <xdr:sp macro="" textlink="">
      <xdr:nvSpPr>
        <xdr:cNvPr id="251" name="衛生費該当値テキスト"/>
        <xdr:cNvSpPr txBox="1"/>
      </xdr:nvSpPr>
      <xdr:spPr>
        <a:xfrm>
          <a:off x="4686300" y="1639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149599</xdr:rowOff>
    </xdr:from>
    <xdr:to>
      <xdr:col>20</xdr:col>
      <xdr:colOff>38100</xdr:colOff>
      <xdr:row>96</xdr:row>
      <xdr:rowOff>79749</xdr:rowOff>
    </xdr:to>
    <xdr:sp macro="" textlink="">
      <xdr:nvSpPr>
        <xdr:cNvPr id="252" name="楕円 251"/>
        <xdr:cNvSpPr/>
      </xdr:nvSpPr>
      <xdr:spPr>
        <a:xfrm>
          <a:off x="3746500" y="1643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70876</xdr:rowOff>
    </xdr:from>
    <xdr:ext cx="534377" cy="259045"/>
    <xdr:sp macro="" textlink="">
      <xdr:nvSpPr>
        <xdr:cNvPr id="253" name="テキスト ボックス 252"/>
        <xdr:cNvSpPr txBox="1"/>
      </xdr:nvSpPr>
      <xdr:spPr>
        <a:xfrm>
          <a:off x="3530111" y="1653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32679</xdr:rowOff>
    </xdr:from>
    <xdr:to>
      <xdr:col>15</xdr:col>
      <xdr:colOff>101600</xdr:colOff>
      <xdr:row>96</xdr:row>
      <xdr:rowOff>134279</xdr:rowOff>
    </xdr:to>
    <xdr:sp macro="" textlink="">
      <xdr:nvSpPr>
        <xdr:cNvPr id="254" name="楕円 253"/>
        <xdr:cNvSpPr/>
      </xdr:nvSpPr>
      <xdr:spPr>
        <a:xfrm>
          <a:off x="2857500" y="1649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125406</xdr:rowOff>
    </xdr:from>
    <xdr:ext cx="534377" cy="259045"/>
    <xdr:sp macro="" textlink="">
      <xdr:nvSpPr>
        <xdr:cNvPr id="255" name="テキスト ボックス 254"/>
        <xdr:cNvSpPr txBox="1"/>
      </xdr:nvSpPr>
      <xdr:spPr>
        <a:xfrm>
          <a:off x="2641111" y="16584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81731</xdr:rowOff>
    </xdr:from>
    <xdr:to>
      <xdr:col>10</xdr:col>
      <xdr:colOff>165100</xdr:colOff>
      <xdr:row>97</xdr:row>
      <xdr:rowOff>11881</xdr:rowOff>
    </xdr:to>
    <xdr:sp macro="" textlink="">
      <xdr:nvSpPr>
        <xdr:cNvPr id="256" name="楕円 255"/>
        <xdr:cNvSpPr/>
      </xdr:nvSpPr>
      <xdr:spPr>
        <a:xfrm>
          <a:off x="1968500" y="1654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3008</xdr:rowOff>
    </xdr:from>
    <xdr:ext cx="534377" cy="259045"/>
    <xdr:sp macro="" textlink="">
      <xdr:nvSpPr>
        <xdr:cNvPr id="257" name="テキスト ボックス 256"/>
        <xdr:cNvSpPr txBox="1"/>
      </xdr:nvSpPr>
      <xdr:spPr>
        <a:xfrm>
          <a:off x="1752111" y="1663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97138</xdr:rowOff>
    </xdr:from>
    <xdr:to>
      <xdr:col>6</xdr:col>
      <xdr:colOff>38100</xdr:colOff>
      <xdr:row>97</xdr:row>
      <xdr:rowOff>27288</xdr:rowOff>
    </xdr:to>
    <xdr:sp macro="" textlink="">
      <xdr:nvSpPr>
        <xdr:cNvPr id="258" name="楕円 257"/>
        <xdr:cNvSpPr/>
      </xdr:nvSpPr>
      <xdr:spPr>
        <a:xfrm>
          <a:off x="1079500" y="1655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18415</xdr:rowOff>
    </xdr:from>
    <xdr:ext cx="534377" cy="259045"/>
    <xdr:sp macro="" textlink="">
      <xdr:nvSpPr>
        <xdr:cNvPr id="259" name="テキスト ボックス 258"/>
        <xdr:cNvSpPr txBox="1"/>
      </xdr:nvSpPr>
      <xdr:spPr>
        <a:xfrm>
          <a:off x="863111" y="1664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156682</xdr:rowOff>
    </xdr:from>
    <xdr:to>
      <xdr:col>54</xdr:col>
      <xdr:colOff>189865</xdr:colOff>
      <xdr:row>39</xdr:row>
      <xdr:rowOff>98878</xdr:rowOff>
    </xdr:to>
    <xdr:cxnSp macro="">
      <xdr:nvCxnSpPr>
        <xdr:cNvPr id="285" name="直線コネクタ 284"/>
        <xdr:cNvCxnSpPr/>
      </xdr:nvCxnSpPr>
      <xdr:spPr>
        <a:xfrm flipV="1">
          <a:off x="10475595" y="5300182"/>
          <a:ext cx="1270" cy="148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103359</xdr:rowOff>
    </xdr:from>
    <xdr:ext cx="469744" cy="259045"/>
    <xdr:sp macro="" textlink="">
      <xdr:nvSpPr>
        <xdr:cNvPr id="288" name="労働費最大値テキスト"/>
        <xdr:cNvSpPr txBox="1"/>
      </xdr:nvSpPr>
      <xdr:spPr>
        <a:xfrm>
          <a:off x="10528300" y="507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156682</xdr:rowOff>
    </xdr:from>
    <xdr:to>
      <xdr:col>55</xdr:col>
      <xdr:colOff>88900</xdr:colOff>
      <xdr:row>30</xdr:row>
      <xdr:rowOff>156682</xdr:rowOff>
    </xdr:to>
    <xdr:cxnSp macro="">
      <xdr:nvCxnSpPr>
        <xdr:cNvPr id="289" name="直線コネクタ 288"/>
        <xdr:cNvCxnSpPr/>
      </xdr:nvCxnSpPr>
      <xdr:spPr>
        <a:xfrm>
          <a:off x="10388600" y="5300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145578</xdr:rowOff>
    </xdr:from>
    <xdr:to>
      <xdr:col>55</xdr:col>
      <xdr:colOff>0</xdr:colOff>
      <xdr:row>38</xdr:row>
      <xdr:rowOff>4500</xdr:rowOff>
    </xdr:to>
    <xdr:cxnSp macro="">
      <xdr:nvCxnSpPr>
        <xdr:cNvPr id="290" name="直線コネクタ 289"/>
        <xdr:cNvCxnSpPr/>
      </xdr:nvCxnSpPr>
      <xdr:spPr>
        <a:xfrm>
          <a:off x="9639300" y="6489228"/>
          <a:ext cx="838200" cy="3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41854</xdr:rowOff>
    </xdr:from>
    <xdr:ext cx="378565" cy="259045"/>
    <xdr:sp macro="" textlink="">
      <xdr:nvSpPr>
        <xdr:cNvPr id="291" name="労働費平均値テキスト"/>
        <xdr:cNvSpPr txBox="1"/>
      </xdr:nvSpPr>
      <xdr:spPr>
        <a:xfrm>
          <a:off x="10528300" y="655695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63427</xdr:rowOff>
    </xdr:from>
    <xdr:to>
      <xdr:col>55</xdr:col>
      <xdr:colOff>50800</xdr:colOff>
      <xdr:row>38</xdr:row>
      <xdr:rowOff>165027</xdr:rowOff>
    </xdr:to>
    <xdr:sp macro="" textlink="">
      <xdr:nvSpPr>
        <xdr:cNvPr id="292" name="フローチャート: 判断 291"/>
        <xdr:cNvSpPr/>
      </xdr:nvSpPr>
      <xdr:spPr>
        <a:xfrm>
          <a:off x="104267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109002</xdr:rowOff>
    </xdr:from>
    <xdr:to>
      <xdr:col>50</xdr:col>
      <xdr:colOff>114300</xdr:colOff>
      <xdr:row>37</xdr:row>
      <xdr:rowOff>145578</xdr:rowOff>
    </xdr:to>
    <xdr:cxnSp macro="">
      <xdr:nvCxnSpPr>
        <xdr:cNvPr id="293" name="直線コネクタ 292"/>
        <xdr:cNvCxnSpPr/>
      </xdr:nvCxnSpPr>
      <xdr:spPr>
        <a:xfrm>
          <a:off x="8750300" y="64526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84981</xdr:rowOff>
    </xdr:from>
    <xdr:to>
      <xdr:col>50</xdr:col>
      <xdr:colOff>165100</xdr:colOff>
      <xdr:row>39</xdr:row>
      <xdr:rowOff>15131</xdr:rowOff>
    </xdr:to>
    <xdr:sp macro="" textlink="">
      <xdr:nvSpPr>
        <xdr:cNvPr id="294" name="フローチャート: 判断 293"/>
        <xdr:cNvSpPr/>
      </xdr:nvSpPr>
      <xdr:spPr>
        <a:xfrm>
          <a:off x="9588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6258</xdr:rowOff>
    </xdr:from>
    <xdr:ext cx="378565" cy="259045"/>
    <xdr:sp macro="" textlink="">
      <xdr:nvSpPr>
        <xdr:cNvPr id="295" name="テキスト ボックス 294"/>
        <xdr:cNvSpPr txBox="1"/>
      </xdr:nvSpPr>
      <xdr:spPr>
        <a:xfrm>
          <a:off x="9450017" y="6692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5152</xdr:rowOff>
    </xdr:from>
    <xdr:to>
      <xdr:col>45</xdr:col>
      <xdr:colOff>177800</xdr:colOff>
      <xdr:row>37</xdr:row>
      <xdr:rowOff>109002</xdr:rowOff>
    </xdr:to>
    <xdr:cxnSp macro="">
      <xdr:nvCxnSpPr>
        <xdr:cNvPr id="296" name="直線コネクタ 295"/>
        <xdr:cNvCxnSpPr/>
      </xdr:nvCxnSpPr>
      <xdr:spPr>
        <a:xfrm>
          <a:off x="7861300" y="6348802"/>
          <a:ext cx="889000" cy="10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85961</xdr:rowOff>
    </xdr:from>
    <xdr:to>
      <xdr:col>46</xdr:col>
      <xdr:colOff>38100</xdr:colOff>
      <xdr:row>39</xdr:row>
      <xdr:rowOff>16111</xdr:rowOff>
    </xdr:to>
    <xdr:sp macro="" textlink="">
      <xdr:nvSpPr>
        <xdr:cNvPr id="297" name="フローチャート: 判断 296"/>
        <xdr:cNvSpPr/>
      </xdr:nvSpPr>
      <xdr:spPr>
        <a:xfrm>
          <a:off x="8699500" y="660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7238</xdr:rowOff>
    </xdr:from>
    <xdr:ext cx="378565" cy="259045"/>
    <xdr:sp macro="" textlink="">
      <xdr:nvSpPr>
        <xdr:cNvPr id="298" name="テキスト ボックス 297"/>
        <xdr:cNvSpPr txBox="1"/>
      </xdr:nvSpPr>
      <xdr:spPr>
        <a:xfrm>
          <a:off x="8561017" y="66937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4173</xdr:rowOff>
    </xdr:from>
    <xdr:to>
      <xdr:col>41</xdr:col>
      <xdr:colOff>50800</xdr:colOff>
      <xdr:row>37</xdr:row>
      <xdr:rowOff>5152</xdr:rowOff>
    </xdr:to>
    <xdr:cxnSp macro="">
      <xdr:nvCxnSpPr>
        <xdr:cNvPr id="299" name="直線コネクタ 298"/>
        <xdr:cNvCxnSpPr/>
      </xdr:nvCxnSpPr>
      <xdr:spPr>
        <a:xfrm>
          <a:off x="6972300" y="6347823"/>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53957</xdr:rowOff>
    </xdr:from>
    <xdr:to>
      <xdr:col>41</xdr:col>
      <xdr:colOff>101600</xdr:colOff>
      <xdr:row>38</xdr:row>
      <xdr:rowOff>155557</xdr:rowOff>
    </xdr:to>
    <xdr:sp macro="" textlink="">
      <xdr:nvSpPr>
        <xdr:cNvPr id="300" name="フローチャート: 判断 299"/>
        <xdr:cNvSpPr/>
      </xdr:nvSpPr>
      <xdr:spPr>
        <a:xfrm>
          <a:off x="7810500" y="6569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146684</xdr:rowOff>
    </xdr:from>
    <xdr:ext cx="378565" cy="259045"/>
    <xdr:sp macro="" textlink="">
      <xdr:nvSpPr>
        <xdr:cNvPr id="301" name="テキスト ボックス 300"/>
        <xdr:cNvSpPr txBox="1"/>
      </xdr:nvSpPr>
      <xdr:spPr>
        <a:xfrm>
          <a:off x="7672017" y="6661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48732</xdr:rowOff>
    </xdr:from>
    <xdr:to>
      <xdr:col>36</xdr:col>
      <xdr:colOff>165100</xdr:colOff>
      <xdr:row>38</xdr:row>
      <xdr:rowOff>150332</xdr:rowOff>
    </xdr:to>
    <xdr:sp macro="" textlink="">
      <xdr:nvSpPr>
        <xdr:cNvPr id="302" name="フローチャート: 判断 301"/>
        <xdr:cNvSpPr/>
      </xdr:nvSpPr>
      <xdr:spPr>
        <a:xfrm>
          <a:off x="6921500" y="656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141459</xdr:rowOff>
    </xdr:from>
    <xdr:ext cx="378565" cy="259045"/>
    <xdr:sp macro="" textlink="">
      <xdr:nvSpPr>
        <xdr:cNvPr id="303" name="テキスト ボックス 302"/>
        <xdr:cNvSpPr txBox="1"/>
      </xdr:nvSpPr>
      <xdr:spPr>
        <a:xfrm>
          <a:off x="6783017" y="6656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125149</xdr:rowOff>
    </xdr:from>
    <xdr:to>
      <xdr:col>55</xdr:col>
      <xdr:colOff>50800</xdr:colOff>
      <xdr:row>38</xdr:row>
      <xdr:rowOff>55299</xdr:rowOff>
    </xdr:to>
    <xdr:sp macro="" textlink="">
      <xdr:nvSpPr>
        <xdr:cNvPr id="309" name="楕円 308"/>
        <xdr:cNvSpPr/>
      </xdr:nvSpPr>
      <xdr:spPr>
        <a:xfrm>
          <a:off x="10426700" y="646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148026</xdr:rowOff>
    </xdr:from>
    <xdr:ext cx="378565" cy="259045"/>
    <xdr:sp macro="" textlink="">
      <xdr:nvSpPr>
        <xdr:cNvPr id="310" name="労働費該当値テキスト"/>
        <xdr:cNvSpPr txBox="1"/>
      </xdr:nvSpPr>
      <xdr:spPr>
        <a:xfrm>
          <a:off x="10528300" y="6320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94778</xdr:rowOff>
    </xdr:from>
    <xdr:to>
      <xdr:col>50</xdr:col>
      <xdr:colOff>165100</xdr:colOff>
      <xdr:row>38</xdr:row>
      <xdr:rowOff>24929</xdr:rowOff>
    </xdr:to>
    <xdr:sp macro="" textlink="">
      <xdr:nvSpPr>
        <xdr:cNvPr id="311" name="楕円 310"/>
        <xdr:cNvSpPr/>
      </xdr:nvSpPr>
      <xdr:spPr>
        <a:xfrm>
          <a:off x="9588500" y="64384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41455</xdr:rowOff>
    </xdr:from>
    <xdr:ext cx="378565" cy="259045"/>
    <xdr:sp macro="" textlink="">
      <xdr:nvSpPr>
        <xdr:cNvPr id="312" name="テキスト ボックス 311"/>
        <xdr:cNvSpPr txBox="1"/>
      </xdr:nvSpPr>
      <xdr:spPr>
        <a:xfrm>
          <a:off x="9450017" y="6213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58202</xdr:rowOff>
    </xdr:from>
    <xdr:to>
      <xdr:col>46</xdr:col>
      <xdr:colOff>38100</xdr:colOff>
      <xdr:row>37</xdr:row>
      <xdr:rowOff>159803</xdr:rowOff>
    </xdr:to>
    <xdr:sp macro="" textlink="">
      <xdr:nvSpPr>
        <xdr:cNvPr id="313" name="楕円 312"/>
        <xdr:cNvSpPr/>
      </xdr:nvSpPr>
      <xdr:spPr>
        <a:xfrm>
          <a:off x="8699500" y="64018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4879</xdr:rowOff>
    </xdr:from>
    <xdr:ext cx="469744" cy="259045"/>
    <xdr:sp macro="" textlink="">
      <xdr:nvSpPr>
        <xdr:cNvPr id="314" name="テキスト ボックス 313"/>
        <xdr:cNvSpPr txBox="1"/>
      </xdr:nvSpPr>
      <xdr:spPr>
        <a:xfrm>
          <a:off x="8515428" y="617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125802</xdr:rowOff>
    </xdr:from>
    <xdr:to>
      <xdr:col>41</xdr:col>
      <xdr:colOff>101600</xdr:colOff>
      <xdr:row>37</xdr:row>
      <xdr:rowOff>55952</xdr:rowOff>
    </xdr:to>
    <xdr:sp macro="" textlink="">
      <xdr:nvSpPr>
        <xdr:cNvPr id="315" name="楕円 314"/>
        <xdr:cNvSpPr/>
      </xdr:nvSpPr>
      <xdr:spPr>
        <a:xfrm>
          <a:off x="7810500" y="629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72479</xdr:rowOff>
    </xdr:from>
    <xdr:ext cx="469744" cy="259045"/>
    <xdr:sp macro="" textlink="">
      <xdr:nvSpPr>
        <xdr:cNvPr id="316" name="テキスト ボックス 315"/>
        <xdr:cNvSpPr txBox="1"/>
      </xdr:nvSpPr>
      <xdr:spPr>
        <a:xfrm>
          <a:off x="7626428" y="607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124823</xdr:rowOff>
    </xdr:from>
    <xdr:to>
      <xdr:col>36</xdr:col>
      <xdr:colOff>165100</xdr:colOff>
      <xdr:row>37</xdr:row>
      <xdr:rowOff>54973</xdr:rowOff>
    </xdr:to>
    <xdr:sp macro="" textlink="">
      <xdr:nvSpPr>
        <xdr:cNvPr id="317" name="楕円 316"/>
        <xdr:cNvSpPr/>
      </xdr:nvSpPr>
      <xdr:spPr>
        <a:xfrm>
          <a:off x="6921500" y="62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71500</xdr:rowOff>
    </xdr:from>
    <xdr:ext cx="469744" cy="259045"/>
    <xdr:sp macro="" textlink="">
      <xdr:nvSpPr>
        <xdr:cNvPr id="318" name="テキスト ボックス 317"/>
        <xdr:cNvSpPr txBox="1"/>
      </xdr:nvSpPr>
      <xdr:spPr>
        <a:xfrm>
          <a:off x="6737428" y="607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45350</xdr:rowOff>
    </xdr:from>
    <xdr:to>
      <xdr:col>54</xdr:col>
      <xdr:colOff>189865</xdr:colOff>
      <xdr:row>59</xdr:row>
      <xdr:rowOff>42059</xdr:rowOff>
    </xdr:to>
    <xdr:cxnSp macro="">
      <xdr:nvCxnSpPr>
        <xdr:cNvPr id="344" name="直線コネクタ 343"/>
        <xdr:cNvCxnSpPr/>
      </xdr:nvCxnSpPr>
      <xdr:spPr>
        <a:xfrm flipV="1">
          <a:off x="10475595" y="8617850"/>
          <a:ext cx="1270" cy="153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45886</xdr:rowOff>
    </xdr:from>
    <xdr:ext cx="534377" cy="259045"/>
    <xdr:sp macro="" textlink="">
      <xdr:nvSpPr>
        <xdr:cNvPr id="345" name="農林水産業費最小値テキスト"/>
        <xdr:cNvSpPr txBox="1"/>
      </xdr:nvSpPr>
      <xdr:spPr>
        <a:xfrm>
          <a:off x="10528300" y="10161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42059</xdr:rowOff>
    </xdr:from>
    <xdr:to>
      <xdr:col>55</xdr:col>
      <xdr:colOff>88900</xdr:colOff>
      <xdr:row>59</xdr:row>
      <xdr:rowOff>42059</xdr:rowOff>
    </xdr:to>
    <xdr:cxnSp macro="">
      <xdr:nvCxnSpPr>
        <xdr:cNvPr id="346" name="直線コネクタ 345"/>
        <xdr:cNvCxnSpPr/>
      </xdr:nvCxnSpPr>
      <xdr:spPr>
        <a:xfrm>
          <a:off x="10388600" y="10157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163477</xdr:rowOff>
    </xdr:from>
    <xdr:ext cx="599010" cy="259045"/>
    <xdr:sp macro="" textlink="">
      <xdr:nvSpPr>
        <xdr:cNvPr id="347" name="農林水産業費最大値テキスト"/>
        <xdr:cNvSpPr txBox="1"/>
      </xdr:nvSpPr>
      <xdr:spPr>
        <a:xfrm>
          <a:off x="10528300" y="8393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488,891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45350</xdr:rowOff>
    </xdr:from>
    <xdr:to>
      <xdr:col>55</xdr:col>
      <xdr:colOff>88900</xdr:colOff>
      <xdr:row>50</xdr:row>
      <xdr:rowOff>45350</xdr:rowOff>
    </xdr:to>
    <xdr:cxnSp macro="">
      <xdr:nvCxnSpPr>
        <xdr:cNvPr id="348" name="直線コネクタ 347"/>
        <xdr:cNvCxnSpPr/>
      </xdr:nvCxnSpPr>
      <xdr:spPr>
        <a:xfrm>
          <a:off x="10388600" y="861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10159</xdr:rowOff>
    </xdr:from>
    <xdr:to>
      <xdr:col>55</xdr:col>
      <xdr:colOff>0</xdr:colOff>
      <xdr:row>58</xdr:row>
      <xdr:rowOff>157668</xdr:rowOff>
    </xdr:to>
    <xdr:cxnSp macro="">
      <xdr:nvCxnSpPr>
        <xdr:cNvPr id="349" name="直線コネクタ 348"/>
        <xdr:cNvCxnSpPr/>
      </xdr:nvCxnSpPr>
      <xdr:spPr>
        <a:xfrm flipV="1">
          <a:off x="9639300" y="9782809"/>
          <a:ext cx="838200" cy="3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159812</xdr:rowOff>
    </xdr:from>
    <xdr:ext cx="599010" cy="259045"/>
    <xdr:sp macro="" textlink="">
      <xdr:nvSpPr>
        <xdr:cNvPr id="350" name="農林水産業費平均値テキスト"/>
        <xdr:cNvSpPr txBox="1"/>
      </xdr:nvSpPr>
      <xdr:spPr>
        <a:xfrm>
          <a:off x="10528300" y="97610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9935</xdr:rowOff>
    </xdr:from>
    <xdr:to>
      <xdr:col>55</xdr:col>
      <xdr:colOff>50800</xdr:colOff>
      <xdr:row>57</xdr:row>
      <xdr:rowOff>111535</xdr:rowOff>
    </xdr:to>
    <xdr:sp macro="" textlink="">
      <xdr:nvSpPr>
        <xdr:cNvPr id="351" name="フローチャート: 判断 350"/>
        <xdr:cNvSpPr/>
      </xdr:nvSpPr>
      <xdr:spPr>
        <a:xfrm>
          <a:off x="10426700" y="978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157668</xdr:rowOff>
    </xdr:from>
    <xdr:to>
      <xdr:col>50</xdr:col>
      <xdr:colOff>114300</xdr:colOff>
      <xdr:row>58</xdr:row>
      <xdr:rowOff>160888</xdr:rowOff>
    </xdr:to>
    <xdr:cxnSp macro="">
      <xdr:nvCxnSpPr>
        <xdr:cNvPr id="352" name="直線コネクタ 351"/>
        <xdr:cNvCxnSpPr/>
      </xdr:nvCxnSpPr>
      <xdr:spPr>
        <a:xfrm flipV="1">
          <a:off x="8750300" y="10101768"/>
          <a:ext cx="889000" cy="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40887</xdr:rowOff>
    </xdr:from>
    <xdr:to>
      <xdr:col>50</xdr:col>
      <xdr:colOff>165100</xdr:colOff>
      <xdr:row>57</xdr:row>
      <xdr:rowOff>142487</xdr:rowOff>
    </xdr:to>
    <xdr:sp macro="" textlink="">
      <xdr:nvSpPr>
        <xdr:cNvPr id="353" name="フローチャート: 判断 352"/>
        <xdr:cNvSpPr/>
      </xdr:nvSpPr>
      <xdr:spPr>
        <a:xfrm>
          <a:off x="9588500" y="9813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159014</xdr:rowOff>
    </xdr:from>
    <xdr:ext cx="599010" cy="259045"/>
    <xdr:sp macro="" textlink="">
      <xdr:nvSpPr>
        <xdr:cNvPr id="354" name="テキスト ボックス 353"/>
        <xdr:cNvSpPr txBox="1"/>
      </xdr:nvSpPr>
      <xdr:spPr>
        <a:xfrm>
          <a:off x="9339795" y="9588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160888</xdr:rowOff>
    </xdr:from>
    <xdr:to>
      <xdr:col>45</xdr:col>
      <xdr:colOff>177800</xdr:colOff>
      <xdr:row>58</xdr:row>
      <xdr:rowOff>164340</xdr:rowOff>
    </xdr:to>
    <xdr:cxnSp macro="">
      <xdr:nvCxnSpPr>
        <xdr:cNvPr id="355" name="直線コネクタ 354"/>
        <xdr:cNvCxnSpPr/>
      </xdr:nvCxnSpPr>
      <xdr:spPr>
        <a:xfrm flipV="1">
          <a:off x="7861300" y="10104988"/>
          <a:ext cx="889000" cy="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62719</xdr:rowOff>
    </xdr:from>
    <xdr:to>
      <xdr:col>46</xdr:col>
      <xdr:colOff>38100</xdr:colOff>
      <xdr:row>57</xdr:row>
      <xdr:rowOff>164319</xdr:rowOff>
    </xdr:to>
    <xdr:sp macro="" textlink="">
      <xdr:nvSpPr>
        <xdr:cNvPr id="356" name="フローチャート: 判断 355"/>
        <xdr:cNvSpPr/>
      </xdr:nvSpPr>
      <xdr:spPr>
        <a:xfrm>
          <a:off x="8699500" y="98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9396</xdr:rowOff>
    </xdr:from>
    <xdr:ext cx="599010" cy="259045"/>
    <xdr:sp macro="" textlink="">
      <xdr:nvSpPr>
        <xdr:cNvPr id="357" name="テキスト ボックス 356"/>
        <xdr:cNvSpPr txBox="1"/>
      </xdr:nvSpPr>
      <xdr:spPr>
        <a:xfrm>
          <a:off x="8450795" y="9610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162047</xdr:rowOff>
    </xdr:from>
    <xdr:to>
      <xdr:col>41</xdr:col>
      <xdr:colOff>50800</xdr:colOff>
      <xdr:row>58</xdr:row>
      <xdr:rowOff>164340</xdr:rowOff>
    </xdr:to>
    <xdr:cxnSp macro="">
      <xdr:nvCxnSpPr>
        <xdr:cNvPr id="358" name="直線コネクタ 357"/>
        <xdr:cNvCxnSpPr/>
      </xdr:nvCxnSpPr>
      <xdr:spPr>
        <a:xfrm>
          <a:off x="6972300" y="10106147"/>
          <a:ext cx="889000" cy="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46675</xdr:rowOff>
    </xdr:from>
    <xdr:to>
      <xdr:col>41</xdr:col>
      <xdr:colOff>101600</xdr:colOff>
      <xdr:row>57</xdr:row>
      <xdr:rowOff>148275</xdr:rowOff>
    </xdr:to>
    <xdr:sp macro="" textlink="">
      <xdr:nvSpPr>
        <xdr:cNvPr id="359" name="フローチャート: 判断 358"/>
        <xdr:cNvSpPr/>
      </xdr:nvSpPr>
      <xdr:spPr>
        <a:xfrm>
          <a:off x="7810500" y="981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164802</xdr:rowOff>
    </xdr:from>
    <xdr:ext cx="599010" cy="259045"/>
    <xdr:sp macro="" textlink="">
      <xdr:nvSpPr>
        <xdr:cNvPr id="360" name="テキスト ボックス 359"/>
        <xdr:cNvSpPr txBox="1"/>
      </xdr:nvSpPr>
      <xdr:spPr>
        <a:xfrm>
          <a:off x="7561795" y="959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66049</xdr:rowOff>
    </xdr:from>
    <xdr:to>
      <xdr:col>36</xdr:col>
      <xdr:colOff>165100</xdr:colOff>
      <xdr:row>57</xdr:row>
      <xdr:rowOff>167649</xdr:rowOff>
    </xdr:to>
    <xdr:sp macro="" textlink="">
      <xdr:nvSpPr>
        <xdr:cNvPr id="361" name="フローチャート: 判断 360"/>
        <xdr:cNvSpPr/>
      </xdr:nvSpPr>
      <xdr:spPr>
        <a:xfrm>
          <a:off x="6921500" y="9838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12726</xdr:rowOff>
    </xdr:from>
    <xdr:ext cx="534377" cy="259045"/>
    <xdr:sp macro="" textlink="">
      <xdr:nvSpPr>
        <xdr:cNvPr id="362" name="テキスト ボックス 361"/>
        <xdr:cNvSpPr txBox="1"/>
      </xdr:nvSpPr>
      <xdr:spPr>
        <a:xfrm>
          <a:off x="6705111" y="961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130809</xdr:rowOff>
    </xdr:from>
    <xdr:to>
      <xdr:col>55</xdr:col>
      <xdr:colOff>50800</xdr:colOff>
      <xdr:row>57</xdr:row>
      <xdr:rowOff>60959</xdr:rowOff>
    </xdr:to>
    <xdr:sp macro="" textlink="">
      <xdr:nvSpPr>
        <xdr:cNvPr id="368" name="楕円 367"/>
        <xdr:cNvSpPr/>
      </xdr:nvSpPr>
      <xdr:spPr>
        <a:xfrm>
          <a:off x="10426700" y="973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153686</xdr:rowOff>
    </xdr:from>
    <xdr:ext cx="599010" cy="259045"/>
    <xdr:sp macro="" textlink="">
      <xdr:nvSpPr>
        <xdr:cNvPr id="369" name="農林水産業費該当値テキスト"/>
        <xdr:cNvSpPr txBox="1"/>
      </xdr:nvSpPr>
      <xdr:spPr>
        <a:xfrm>
          <a:off x="10528300" y="9583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106868</xdr:rowOff>
    </xdr:from>
    <xdr:to>
      <xdr:col>50</xdr:col>
      <xdr:colOff>165100</xdr:colOff>
      <xdr:row>59</xdr:row>
      <xdr:rowOff>37018</xdr:rowOff>
    </xdr:to>
    <xdr:sp macro="" textlink="">
      <xdr:nvSpPr>
        <xdr:cNvPr id="370" name="楕円 369"/>
        <xdr:cNvSpPr/>
      </xdr:nvSpPr>
      <xdr:spPr>
        <a:xfrm>
          <a:off x="9588500" y="1005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28145</xdr:rowOff>
    </xdr:from>
    <xdr:ext cx="534377" cy="259045"/>
    <xdr:sp macro="" textlink="">
      <xdr:nvSpPr>
        <xdr:cNvPr id="371" name="テキスト ボックス 370"/>
        <xdr:cNvSpPr txBox="1"/>
      </xdr:nvSpPr>
      <xdr:spPr>
        <a:xfrm>
          <a:off x="9372111" y="1014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110088</xdr:rowOff>
    </xdr:from>
    <xdr:to>
      <xdr:col>46</xdr:col>
      <xdr:colOff>38100</xdr:colOff>
      <xdr:row>59</xdr:row>
      <xdr:rowOff>40238</xdr:rowOff>
    </xdr:to>
    <xdr:sp macro="" textlink="">
      <xdr:nvSpPr>
        <xdr:cNvPr id="372" name="楕円 371"/>
        <xdr:cNvSpPr/>
      </xdr:nvSpPr>
      <xdr:spPr>
        <a:xfrm>
          <a:off x="8699500" y="1005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31365</xdr:rowOff>
    </xdr:from>
    <xdr:ext cx="534377" cy="259045"/>
    <xdr:sp macro="" textlink="">
      <xdr:nvSpPr>
        <xdr:cNvPr id="373" name="テキスト ボックス 372"/>
        <xdr:cNvSpPr txBox="1"/>
      </xdr:nvSpPr>
      <xdr:spPr>
        <a:xfrm>
          <a:off x="8483111" y="1014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113540</xdr:rowOff>
    </xdr:from>
    <xdr:to>
      <xdr:col>41</xdr:col>
      <xdr:colOff>101600</xdr:colOff>
      <xdr:row>59</xdr:row>
      <xdr:rowOff>43690</xdr:rowOff>
    </xdr:to>
    <xdr:sp macro="" textlink="">
      <xdr:nvSpPr>
        <xdr:cNvPr id="374" name="楕円 373"/>
        <xdr:cNvSpPr/>
      </xdr:nvSpPr>
      <xdr:spPr>
        <a:xfrm>
          <a:off x="7810500" y="1005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34817</xdr:rowOff>
    </xdr:from>
    <xdr:ext cx="534377" cy="259045"/>
    <xdr:sp macro="" textlink="">
      <xdr:nvSpPr>
        <xdr:cNvPr id="375" name="テキスト ボックス 374"/>
        <xdr:cNvSpPr txBox="1"/>
      </xdr:nvSpPr>
      <xdr:spPr>
        <a:xfrm>
          <a:off x="7594111" y="1015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111247</xdr:rowOff>
    </xdr:from>
    <xdr:to>
      <xdr:col>36</xdr:col>
      <xdr:colOff>165100</xdr:colOff>
      <xdr:row>59</xdr:row>
      <xdr:rowOff>41397</xdr:rowOff>
    </xdr:to>
    <xdr:sp macro="" textlink="">
      <xdr:nvSpPr>
        <xdr:cNvPr id="376" name="楕円 375"/>
        <xdr:cNvSpPr/>
      </xdr:nvSpPr>
      <xdr:spPr>
        <a:xfrm>
          <a:off x="6921500" y="1005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32524</xdr:rowOff>
    </xdr:from>
    <xdr:ext cx="534377" cy="259045"/>
    <xdr:sp macro="" textlink="">
      <xdr:nvSpPr>
        <xdr:cNvPr id="377" name="テキスト ボックス 376"/>
        <xdr:cNvSpPr txBox="1"/>
      </xdr:nvSpPr>
      <xdr:spPr>
        <a:xfrm>
          <a:off x="6705111" y="1014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13037</xdr:rowOff>
    </xdr:from>
    <xdr:to>
      <xdr:col>54</xdr:col>
      <xdr:colOff>189865</xdr:colOff>
      <xdr:row>78</xdr:row>
      <xdr:rowOff>109187</xdr:rowOff>
    </xdr:to>
    <xdr:cxnSp macro="">
      <xdr:nvCxnSpPr>
        <xdr:cNvPr id="399" name="直線コネクタ 398"/>
        <xdr:cNvCxnSpPr/>
      </xdr:nvCxnSpPr>
      <xdr:spPr>
        <a:xfrm flipV="1">
          <a:off x="10475595" y="12185987"/>
          <a:ext cx="1270" cy="1296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113014</xdr:rowOff>
    </xdr:from>
    <xdr:ext cx="469744" cy="259045"/>
    <xdr:sp macro="" textlink="">
      <xdr:nvSpPr>
        <xdr:cNvPr id="400" name="商工費最小値テキスト"/>
        <xdr:cNvSpPr txBox="1"/>
      </xdr:nvSpPr>
      <xdr:spPr>
        <a:xfrm>
          <a:off x="10528300" y="1348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109187</xdr:rowOff>
    </xdr:from>
    <xdr:to>
      <xdr:col>55</xdr:col>
      <xdr:colOff>88900</xdr:colOff>
      <xdr:row>78</xdr:row>
      <xdr:rowOff>109187</xdr:rowOff>
    </xdr:to>
    <xdr:cxnSp macro="">
      <xdr:nvCxnSpPr>
        <xdr:cNvPr id="401" name="直線コネクタ 400"/>
        <xdr:cNvCxnSpPr/>
      </xdr:nvCxnSpPr>
      <xdr:spPr>
        <a:xfrm>
          <a:off x="10388600" y="13482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131164</xdr:rowOff>
    </xdr:from>
    <xdr:ext cx="599010" cy="259045"/>
    <xdr:sp macro="" textlink="">
      <xdr:nvSpPr>
        <xdr:cNvPr id="402" name="商工費最大値テキスト"/>
        <xdr:cNvSpPr txBox="1"/>
      </xdr:nvSpPr>
      <xdr:spPr>
        <a:xfrm>
          <a:off x="10528300" y="11961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290,204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13037</xdr:rowOff>
    </xdr:from>
    <xdr:to>
      <xdr:col>55</xdr:col>
      <xdr:colOff>88900</xdr:colOff>
      <xdr:row>71</xdr:row>
      <xdr:rowOff>13037</xdr:rowOff>
    </xdr:to>
    <xdr:cxnSp macro="">
      <xdr:nvCxnSpPr>
        <xdr:cNvPr id="403" name="直線コネクタ 402"/>
        <xdr:cNvCxnSpPr/>
      </xdr:nvCxnSpPr>
      <xdr:spPr>
        <a:xfrm>
          <a:off x="10388600" y="12185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107262</xdr:rowOff>
    </xdr:from>
    <xdr:to>
      <xdr:col>55</xdr:col>
      <xdr:colOff>0</xdr:colOff>
      <xdr:row>77</xdr:row>
      <xdr:rowOff>128727</xdr:rowOff>
    </xdr:to>
    <xdr:cxnSp macro="">
      <xdr:nvCxnSpPr>
        <xdr:cNvPr id="404" name="直線コネクタ 403"/>
        <xdr:cNvCxnSpPr/>
      </xdr:nvCxnSpPr>
      <xdr:spPr>
        <a:xfrm flipV="1">
          <a:off x="9639300" y="13308912"/>
          <a:ext cx="838200" cy="2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65009</xdr:rowOff>
    </xdr:from>
    <xdr:ext cx="534377" cy="259045"/>
    <xdr:sp macro="" textlink="">
      <xdr:nvSpPr>
        <xdr:cNvPr id="405" name="商工費平均値テキスト"/>
        <xdr:cNvSpPr txBox="1"/>
      </xdr:nvSpPr>
      <xdr:spPr>
        <a:xfrm>
          <a:off x="10528300" y="130952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42132</xdr:rowOff>
    </xdr:from>
    <xdr:to>
      <xdr:col>55</xdr:col>
      <xdr:colOff>50800</xdr:colOff>
      <xdr:row>77</xdr:row>
      <xdr:rowOff>143732</xdr:rowOff>
    </xdr:to>
    <xdr:sp macro="" textlink="">
      <xdr:nvSpPr>
        <xdr:cNvPr id="406" name="フローチャート: 判断 405"/>
        <xdr:cNvSpPr/>
      </xdr:nvSpPr>
      <xdr:spPr>
        <a:xfrm>
          <a:off x="104267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86646</xdr:rowOff>
    </xdr:from>
    <xdr:to>
      <xdr:col>50</xdr:col>
      <xdr:colOff>114300</xdr:colOff>
      <xdr:row>77</xdr:row>
      <xdr:rowOff>128727</xdr:rowOff>
    </xdr:to>
    <xdr:cxnSp macro="">
      <xdr:nvCxnSpPr>
        <xdr:cNvPr id="407" name="直線コネクタ 406"/>
        <xdr:cNvCxnSpPr/>
      </xdr:nvCxnSpPr>
      <xdr:spPr>
        <a:xfrm>
          <a:off x="8750300" y="13288296"/>
          <a:ext cx="889000" cy="4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65565</xdr:rowOff>
    </xdr:from>
    <xdr:to>
      <xdr:col>50</xdr:col>
      <xdr:colOff>165100</xdr:colOff>
      <xdr:row>77</xdr:row>
      <xdr:rowOff>167165</xdr:rowOff>
    </xdr:to>
    <xdr:sp macro="" textlink="">
      <xdr:nvSpPr>
        <xdr:cNvPr id="408" name="フローチャート: 判断 407"/>
        <xdr:cNvSpPr/>
      </xdr:nvSpPr>
      <xdr:spPr>
        <a:xfrm>
          <a:off x="9588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12242</xdr:rowOff>
    </xdr:from>
    <xdr:ext cx="534377" cy="259045"/>
    <xdr:sp macro="" textlink="">
      <xdr:nvSpPr>
        <xdr:cNvPr id="409" name="テキスト ボックス 408"/>
        <xdr:cNvSpPr txBox="1"/>
      </xdr:nvSpPr>
      <xdr:spPr>
        <a:xfrm>
          <a:off x="9372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86646</xdr:rowOff>
    </xdr:from>
    <xdr:to>
      <xdr:col>45</xdr:col>
      <xdr:colOff>177800</xdr:colOff>
      <xdr:row>77</xdr:row>
      <xdr:rowOff>170478</xdr:rowOff>
    </xdr:to>
    <xdr:cxnSp macro="">
      <xdr:nvCxnSpPr>
        <xdr:cNvPr id="410" name="直線コネクタ 409"/>
        <xdr:cNvCxnSpPr/>
      </xdr:nvCxnSpPr>
      <xdr:spPr>
        <a:xfrm flipV="1">
          <a:off x="7861300" y="13288296"/>
          <a:ext cx="889000" cy="8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45901</xdr:rowOff>
    </xdr:from>
    <xdr:to>
      <xdr:col>46</xdr:col>
      <xdr:colOff>38100</xdr:colOff>
      <xdr:row>77</xdr:row>
      <xdr:rowOff>147501</xdr:rowOff>
    </xdr:to>
    <xdr:sp macro="" textlink="">
      <xdr:nvSpPr>
        <xdr:cNvPr id="411" name="フローチャート: 判断 410"/>
        <xdr:cNvSpPr/>
      </xdr:nvSpPr>
      <xdr:spPr>
        <a:xfrm>
          <a:off x="8699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138628</xdr:rowOff>
    </xdr:from>
    <xdr:ext cx="534377" cy="259045"/>
    <xdr:sp macro="" textlink="">
      <xdr:nvSpPr>
        <xdr:cNvPr id="412" name="テキスト ボックス 411"/>
        <xdr:cNvSpPr txBox="1"/>
      </xdr:nvSpPr>
      <xdr:spPr>
        <a:xfrm>
          <a:off x="8483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170478</xdr:rowOff>
    </xdr:from>
    <xdr:to>
      <xdr:col>41</xdr:col>
      <xdr:colOff>50800</xdr:colOff>
      <xdr:row>78</xdr:row>
      <xdr:rowOff>6665</xdr:rowOff>
    </xdr:to>
    <xdr:cxnSp macro="">
      <xdr:nvCxnSpPr>
        <xdr:cNvPr id="413" name="直線コネクタ 412"/>
        <xdr:cNvCxnSpPr/>
      </xdr:nvCxnSpPr>
      <xdr:spPr>
        <a:xfrm flipV="1">
          <a:off x="6972300" y="13372128"/>
          <a:ext cx="889000" cy="7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132069</xdr:rowOff>
    </xdr:from>
    <xdr:to>
      <xdr:col>41</xdr:col>
      <xdr:colOff>101600</xdr:colOff>
      <xdr:row>78</xdr:row>
      <xdr:rowOff>62219</xdr:rowOff>
    </xdr:to>
    <xdr:sp macro="" textlink="">
      <xdr:nvSpPr>
        <xdr:cNvPr id="414" name="フローチャート: 判断 413"/>
        <xdr:cNvSpPr/>
      </xdr:nvSpPr>
      <xdr:spPr>
        <a:xfrm>
          <a:off x="7810500" y="13333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53346</xdr:rowOff>
    </xdr:from>
    <xdr:ext cx="534377" cy="259045"/>
    <xdr:sp macro="" textlink="">
      <xdr:nvSpPr>
        <xdr:cNvPr id="415" name="テキスト ボックス 414"/>
        <xdr:cNvSpPr txBox="1"/>
      </xdr:nvSpPr>
      <xdr:spPr>
        <a:xfrm>
          <a:off x="7594111" y="1342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134012</xdr:rowOff>
    </xdr:from>
    <xdr:to>
      <xdr:col>36</xdr:col>
      <xdr:colOff>165100</xdr:colOff>
      <xdr:row>78</xdr:row>
      <xdr:rowOff>64162</xdr:rowOff>
    </xdr:to>
    <xdr:sp macro="" textlink="">
      <xdr:nvSpPr>
        <xdr:cNvPr id="416" name="フローチャート: 判断 415"/>
        <xdr:cNvSpPr/>
      </xdr:nvSpPr>
      <xdr:spPr>
        <a:xfrm>
          <a:off x="6921500" y="133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55289</xdr:rowOff>
    </xdr:from>
    <xdr:ext cx="534377" cy="259045"/>
    <xdr:sp macro="" textlink="">
      <xdr:nvSpPr>
        <xdr:cNvPr id="417" name="テキスト ボックス 416"/>
        <xdr:cNvSpPr txBox="1"/>
      </xdr:nvSpPr>
      <xdr:spPr>
        <a:xfrm>
          <a:off x="6705111" y="1342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56462</xdr:rowOff>
    </xdr:from>
    <xdr:to>
      <xdr:col>55</xdr:col>
      <xdr:colOff>50800</xdr:colOff>
      <xdr:row>77</xdr:row>
      <xdr:rowOff>158062</xdr:rowOff>
    </xdr:to>
    <xdr:sp macro="" textlink="">
      <xdr:nvSpPr>
        <xdr:cNvPr id="423" name="楕円 422"/>
        <xdr:cNvSpPr/>
      </xdr:nvSpPr>
      <xdr:spPr>
        <a:xfrm>
          <a:off x="10426700" y="1325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34889</xdr:rowOff>
    </xdr:from>
    <xdr:ext cx="534377" cy="259045"/>
    <xdr:sp macro="" textlink="">
      <xdr:nvSpPr>
        <xdr:cNvPr id="424" name="商工費該当値テキスト"/>
        <xdr:cNvSpPr txBox="1"/>
      </xdr:nvSpPr>
      <xdr:spPr>
        <a:xfrm>
          <a:off x="10528300" y="1323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77927</xdr:rowOff>
    </xdr:from>
    <xdr:to>
      <xdr:col>50</xdr:col>
      <xdr:colOff>165100</xdr:colOff>
      <xdr:row>78</xdr:row>
      <xdr:rowOff>8077</xdr:rowOff>
    </xdr:to>
    <xdr:sp macro="" textlink="">
      <xdr:nvSpPr>
        <xdr:cNvPr id="425" name="楕円 424"/>
        <xdr:cNvSpPr/>
      </xdr:nvSpPr>
      <xdr:spPr>
        <a:xfrm>
          <a:off x="9588500" y="1327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170654</xdr:rowOff>
    </xdr:from>
    <xdr:ext cx="534377" cy="259045"/>
    <xdr:sp macro="" textlink="">
      <xdr:nvSpPr>
        <xdr:cNvPr id="426" name="テキスト ボックス 425"/>
        <xdr:cNvSpPr txBox="1"/>
      </xdr:nvSpPr>
      <xdr:spPr>
        <a:xfrm>
          <a:off x="9372111" y="1337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35846</xdr:rowOff>
    </xdr:from>
    <xdr:to>
      <xdr:col>46</xdr:col>
      <xdr:colOff>38100</xdr:colOff>
      <xdr:row>77</xdr:row>
      <xdr:rowOff>137446</xdr:rowOff>
    </xdr:to>
    <xdr:sp macro="" textlink="">
      <xdr:nvSpPr>
        <xdr:cNvPr id="427" name="楕円 426"/>
        <xdr:cNvSpPr/>
      </xdr:nvSpPr>
      <xdr:spPr>
        <a:xfrm>
          <a:off x="8699500" y="1323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153973</xdr:rowOff>
    </xdr:from>
    <xdr:ext cx="534377" cy="259045"/>
    <xdr:sp macro="" textlink="">
      <xdr:nvSpPr>
        <xdr:cNvPr id="428" name="テキスト ボックス 427"/>
        <xdr:cNvSpPr txBox="1"/>
      </xdr:nvSpPr>
      <xdr:spPr>
        <a:xfrm>
          <a:off x="8483111" y="1301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119678</xdr:rowOff>
    </xdr:from>
    <xdr:to>
      <xdr:col>41</xdr:col>
      <xdr:colOff>101600</xdr:colOff>
      <xdr:row>78</xdr:row>
      <xdr:rowOff>49828</xdr:rowOff>
    </xdr:to>
    <xdr:sp macro="" textlink="">
      <xdr:nvSpPr>
        <xdr:cNvPr id="429" name="楕円 428"/>
        <xdr:cNvSpPr/>
      </xdr:nvSpPr>
      <xdr:spPr>
        <a:xfrm>
          <a:off x="7810500" y="1332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66355</xdr:rowOff>
    </xdr:from>
    <xdr:ext cx="534377" cy="259045"/>
    <xdr:sp macro="" textlink="">
      <xdr:nvSpPr>
        <xdr:cNvPr id="430" name="テキスト ボックス 429"/>
        <xdr:cNvSpPr txBox="1"/>
      </xdr:nvSpPr>
      <xdr:spPr>
        <a:xfrm>
          <a:off x="7594111" y="1309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127315</xdr:rowOff>
    </xdr:from>
    <xdr:to>
      <xdr:col>36</xdr:col>
      <xdr:colOff>165100</xdr:colOff>
      <xdr:row>78</xdr:row>
      <xdr:rowOff>57465</xdr:rowOff>
    </xdr:to>
    <xdr:sp macro="" textlink="">
      <xdr:nvSpPr>
        <xdr:cNvPr id="431" name="楕円 430"/>
        <xdr:cNvSpPr/>
      </xdr:nvSpPr>
      <xdr:spPr>
        <a:xfrm>
          <a:off x="6921500" y="1332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73992</xdr:rowOff>
    </xdr:from>
    <xdr:ext cx="534377" cy="259045"/>
    <xdr:sp macro="" textlink="">
      <xdr:nvSpPr>
        <xdr:cNvPr id="432" name="テキスト ボックス 431"/>
        <xdr:cNvSpPr txBox="1"/>
      </xdr:nvSpPr>
      <xdr:spPr>
        <a:xfrm>
          <a:off x="6705111" y="1310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7" name="テキスト ボックス 44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147084</xdr:rowOff>
    </xdr:from>
    <xdr:to>
      <xdr:col>54</xdr:col>
      <xdr:colOff>189865</xdr:colOff>
      <xdr:row>99</xdr:row>
      <xdr:rowOff>137849</xdr:rowOff>
    </xdr:to>
    <xdr:cxnSp macro="">
      <xdr:nvCxnSpPr>
        <xdr:cNvPr id="457" name="直線コネクタ 456"/>
        <xdr:cNvCxnSpPr/>
      </xdr:nvCxnSpPr>
      <xdr:spPr>
        <a:xfrm flipV="1">
          <a:off x="10475595" y="15749034"/>
          <a:ext cx="1270" cy="1362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141676</xdr:rowOff>
    </xdr:from>
    <xdr:ext cx="534377" cy="259045"/>
    <xdr:sp macro="" textlink="">
      <xdr:nvSpPr>
        <xdr:cNvPr id="458" name="土木費最小値テキスト"/>
        <xdr:cNvSpPr txBox="1"/>
      </xdr:nvSpPr>
      <xdr:spPr>
        <a:xfrm>
          <a:off x="10528300" y="1711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137849</xdr:rowOff>
    </xdr:from>
    <xdr:to>
      <xdr:col>55</xdr:col>
      <xdr:colOff>88900</xdr:colOff>
      <xdr:row>99</xdr:row>
      <xdr:rowOff>137849</xdr:rowOff>
    </xdr:to>
    <xdr:cxnSp macro="">
      <xdr:nvCxnSpPr>
        <xdr:cNvPr id="459" name="直線コネクタ 458"/>
        <xdr:cNvCxnSpPr/>
      </xdr:nvCxnSpPr>
      <xdr:spPr>
        <a:xfrm>
          <a:off x="10388600" y="17111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93761</xdr:rowOff>
    </xdr:from>
    <xdr:ext cx="599010" cy="259045"/>
    <xdr:sp macro="" textlink="">
      <xdr:nvSpPr>
        <xdr:cNvPr id="460" name="土木費最大値テキスト"/>
        <xdr:cNvSpPr txBox="1"/>
      </xdr:nvSpPr>
      <xdr:spPr>
        <a:xfrm>
          <a:off x="10528300" y="15524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216,531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147084</xdr:rowOff>
    </xdr:from>
    <xdr:to>
      <xdr:col>55</xdr:col>
      <xdr:colOff>88900</xdr:colOff>
      <xdr:row>91</xdr:row>
      <xdr:rowOff>147084</xdr:rowOff>
    </xdr:to>
    <xdr:cxnSp macro="">
      <xdr:nvCxnSpPr>
        <xdr:cNvPr id="461" name="直線コネクタ 460"/>
        <xdr:cNvCxnSpPr/>
      </xdr:nvCxnSpPr>
      <xdr:spPr>
        <a:xfrm>
          <a:off x="10388600" y="15749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164069</xdr:rowOff>
    </xdr:from>
    <xdr:to>
      <xdr:col>55</xdr:col>
      <xdr:colOff>0</xdr:colOff>
      <xdr:row>98</xdr:row>
      <xdr:rowOff>20744</xdr:rowOff>
    </xdr:to>
    <xdr:cxnSp macro="">
      <xdr:nvCxnSpPr>
        <xdr:cNvPr id="462" name="直線コネクタ 461"/>
        <xdr:cNvCxnSpPr/>
      </xdr:nvCxnSpPr>
      <xdr:spPr>
        <a:xfrm>
          <a:off x="9639300" y="16794719"/>
          <a:ext cx="838200" cy="2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85306</xdr:rowOff>
    </xdr:from>
    <xdr:ext cx="599010" cy="259045"/>
    <xdr:sp macro="" textlink="">
      <xdr:nvSpPr>
        <xdr:cNvPr id="463" name="土木費平均値テキスト"/>
        <xdr:cNvSpPr txBox="1"/>
      </xdr:nvSpPr>
      <xdr:spPr>
        <a:xfrm>
          <a:off x="10528300" y="163730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62429</xdr:rowOff>
    </xdr:from>
    <xdr:to>
      <xdr:col>55</xdr:col>
      <xdr:colOff>50800</xdr:colOff>
      <xdr:row>96</xdr:row>
      <xdr:rowOff>164029</xdr:rowOff>
    </xdr:to>
    <xdr:sp macro="" textlink="">
      <xdr:nvSpPr>
        <xdr:cNvPr id="464" name="フローチャート: 判断 463"/>
        <xdr:cNvSpPr/>
      </xdr:nvSpPr>
      <xdr:spPr>
        <a:xfrm>
          <a:off x="10426700" y="165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42720</xdr:rowOff>
    </xdr:from>
    <xdr:to>
      <xdr:col>50</xdr:col>
      <xdr:colOff>114300</xdr:colOff>
      <xdr:row>97</xdr:row>
      <xdr:rowOff>164069</xdr:rowOff>
    </xdr:to>
    <xdr:cxnSp macro="">
      <xdr:nvCxnSpPr>
        <xdr:cNvPr id="465" name="直線コネクタ 464"/>
        <xdr:cNvCxnSpPr/>
      </xdr:nvCxnSpPr>
      <xdr:spPr>
        <a:xfrm>
          <a:off x="8750300" y="16673370"/>
          <a:ext cx="889000" cy="12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88778</xdr:rowOff>
    </xdr:from>
    <xdr:to>
      <xdr:col>50</xdr:col>
      <xdr:colOff>165100</xdr:colOff>
      <xdr:row>97</xdr:row>
      <xdr:rowOff>18928</xdr:rowOff>
    </xdr:to>
    <xdr:sp macro="" textlink="">
      <xdr:nvSpPr>
        <xdr:cNvPr id="466" name="フローチャート: 判断 465"/>
        <xdr:cNvSpPr/>
      </xdr:nvSpPr>
      <xdr:spPr>
        <a:xfrm>
          <a:off x="9588500" y="1654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35455</xdr:rowOff>
    </xdr:from>
    <xdr:ext cx="599010" cy="259045"/>
    <xdr:sp macro="" textlink="">
      <xdr:nvSpPr>
        <xdr:cNvPr id="467" name="テキスト ボックス 466"/>
        <xdr:cNvSpPr txBox="1"/>
      </xdr:nvSpPr>
      <xdr:spPr>
        <a:xfrm>
          <a:off x="9339795" y="16323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5710</xdr:rowOff>
    </xdr:from>
    <xdr:to>
      <xdr:col>45</xdr:col>
      <xdr:colOff>177800</xdr:colOff>
      <xdr:row>97</xdr:row>
      <xdr:rowOff>42720</xdr:rowOff>
    </xdr:to>
    <xdr:cxnSp macro="">
      <xdr:nvCxnSpPr>
        <xdr:cNvPr id="468" name="直線コネクタ 467"/>
        <xdr:cNvCxnSpPr/>
      </xdr:nvCxnSpPr>
      <xdr:spPr>
        <a:xfrm>
          <a:off x="7861300" y="16636360"/>
          <a:ext cx="889000" cy="3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128174</xdr:rowOff>
    </xdr:from>
    <xdr:to>
      <xdr:col>46</xdr:col>
      <xdr:colOff>38100</xdr:colOff>
      <xdr:row>97</xdr:row>
      <xdr:rowOff>58324</xdr:rowOff>
    </xdr:to>
    <xdr:sp macro="" textlink="">
      <xdr:nvSpPr>
        <xdr:cNvPr id="469" name="フローチャート: 判断 468"/>
        <xdr:cNvSpPr/>
      </xdr:nvSpPr>
      <xdr:spPr>
        <a:xfrm>
          <a:off x="8699500" y="1658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74851</xdr:rowOff>
    </xdr:from>
    <xdr:ext cx="534377" cy="259045"/>
    <xdr:sp macro="" textlink="">
      <xdr:nvSpPr>
        <xdr:cNvPr id="470" name="テキスト ボックス 469"/>
        <xdr:cNvSpPr txBox="1"/>
      </xdr:nvSpPr>
      <xdr:spPr>
        <a:xfrm>
          <a:off x="8483111" y="1636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5710</xdr:rowOff>
    </xdr:from>
    <xdr:to>
      <xdr:col>41</xdr:col>
      <xdr:colOff>50800</xdr:colOff>
      <xdr:row>98</xdr:row>
      <xdr:rowOff>14404</xdr:rowOff>
    </xdr:to>
    <xdr:cxnSp macro="">
      <xdr:nvCxnSpPr>
        <xdr:cNvPr id="471" name="直線コネクタ 470"/>
        <xdr:cNvCxnSpPr/>
      </xdr:nvCxnSpPr>
      <xdr:spPr>
        <a:xfrm flipV="1">
          <a:off x="6972300" y="16636360"/>
          <a:ext cx="889000" cy="180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140244</xdr:rowOff>
    </xdr:from>
    <xdr:to>
      <xdr:col>41</xdr:col>
      <xdr:colOff>101600</xdr:colOff>
      <xdr:row>97</xdr:row>
      <xdr:rowOff>70394</xdr:rowOff>
    </xdr:to>
    <xdr:sp macro="" textlink="">
      <xdr:nvSpPr>
        <xdr:cNvPr id="472" name="フローチャート: 判断 471"/>
        <xdr:cNvSpPr/>
      </xdr:nvSpPr>
      <xdr:spPr>
        <a:xfrm>
          <a:off x="7810500" y="1659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61521</xdr:rowOff>
    </xdr:from>
    <xdr:ext cx="534377" cy="259045"/>
    <xdr:sp macro="" textlink="">
      <xdr:nvSpPr>
        <xdr:cNvPr id="473" name="テキスト ボックス 472"/>
        <xdr:cNvSpPr txBox="1"/>
      </xdr:nvSpPr>
      <xdr:spPr>
        <a:xfrm>
          <a:off x="7594111" y="1669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158555</xdr:rowOff>
    </xdr:from>
    <xdr:to>
      <xdr:col>36</xdr:col>
      <xdr:colOff>165100</xdr:colOff>
      <xdr:row>97</xdr:row>
      <xdr:rowOff>88705</xdr:rowOff>
    </xdr:to>
    <xdr:sp macro="" textlink="">
      <xdr:nvSpPr>
        <xdr:cNvPr id="474" name="フローチャート: 判断 473"/>
        <xdr:cNvSpPr/>
      </xdr:nvSpPr>
      <xdr:spPr>
        <a:xfrm>
          <a:off x="6921500" y="1661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105232</xdr:rowOff>
    </xdr:from>
    <xdr:ext cx="534377" cy="259045"/>
    <xdr:sp macro="" textlink="">
      <xdr:nvSpPr>
        <xdr:cNvPr id="475" name="テキスト ボックス 474"/>
        <xdr:cNvSpPr txBox="1"/>
      </xdr:nvSpPr>
      <xdr:spPr>
        <a:xfrm>
          <a:off x="6705111" y="1639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141394</xdr:rowOff>
    </xdr:from>
    <xdr:to>
      <xdr:col>55</xdr:col>
      <xdr:colOff>50800</xdr:colOff>
      <xdr:row>98</xdr:row>
      <xdr:rowOff>71544</xdr:rowOff>
    </xdr:to>
    <xdr:sp macro="" textlink="">
      <xdr:nvSpPr>
        <xdr:cNvPr id="481" name="楕円 480"/>
        <xdr:cNvSpPr/>
      </xdr:nvSpPr>
      <xdr:spPr>
        <a:xfrm>
          <a:off x="10426700" y="1677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119821</xdr:rowOff>
    </xdr:from>
    <xdr:ext cx="534377" cy="259045"/>
    <xdr:sp macro="" textlink="">
      <xdr:nvSpPr>
        <xdr:cNvPr id="482" name="土木費該当値テキスト"/>
        <xdr:cNvSpPr txBox="1"/>
      </xdr:nvSpPr>
      <xdr:spPr>
        <a:xfrm>
          <a:off x="10528300" y="1675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113269</xdr:rowOff>
    </xdr:from>
    <xdr:to>
      <xdr:col>50</xdr:col>
      <xdr:colOff>165100</xdr:colOff>
      <xdr:row>98</xdr:row>
      <xdr:rowOff>43419</xdr:rowOff>
    </xdr:to>
    <xdr:sp macro="" textlink="">
      <xdr:nvSpPr>
        <xdr:cNvPr id="483" name="楕円 482"/>
        <xdr:cNvSpPr/>
      </xdr:nvSpPr>
      <xdr:spPr>
        <a:xfrm>
          <a:off x="9588500" y="1674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34546</xdr:rowOff>
    </xdr:from>
    <xdr:ext cx="534377" cy="259045"/>
    <xdr:sp macro="" textlink="">
      <xdr:nvSpPr>
        <xdr:cNvPr id="484" name="テキスト ボックス 483"/>
        <xdr:cNvSpPr txBox="1"/>
      </xdr:nvSpPr>
      <xdr:spPr>
        <a:xfrm>
          <a:off x="9372111" y="1683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163370</xdr:rowOff>
    </xdr:from>
    <xdr:to>
      <xdr:col>46</xdr:col>
      <xdr:colOff>38100</xdr:colOff>
      <xdr:row>97</xdr:row>
      <xdr:rowOff>93520</xdr:rowOff>
    </xdr:to>
    <xdr:sp macro="" textlink="">
      <xdr:nvSpPr>
        <xdr:cNvPr id="485" name="楕円 484"/>
        <xdr:cNvSpPr/>
      </xdr:nvSpPr>
      <xdr:spPr>
        <a:xfrm>
          <a:off x="8699500" y="166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84647</xdr:rowOff>
    </xdr:from>
    <xdr:ext cx="534377" cy="259045"/>
    <xdr:sp macro="" textlink="">
      <xdr:nvSpPr>
        <xdr:cNvPr id="486" name="テキスト ボックス 485"/>
        <xdr:cNvSpPr txBox="1"/>
      </xdr:nvSpPr>
      <xdr:spPr>
        <a:xfrm>
          <a:off x="8483111" y="16715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126360</xdr:rowOff>
    </xdr:from>
    <xdr:to>
      <xdr:col>41</xdr:col>
      <xdr:colOff>101600</xdr:colOff>
      <xdr:row>97</xdr:row>
      <xdr:rowOff>56510</xdr:rowOff>
    </xdr:to>
    <xdr:sp macro="" textlink="">
      <xdr:nvSpPr>
        <xdr:cNvPr id="487" name="楕円 486"/>
        <xdr:cNvSpPr/>
      </xdr:nvSpPr>
      <xdr:spPr>
        <a:xfrm>
          <a:off x="7810500" y="165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73037</xdr:rowOff>
    </xdr:from>
    <xdr:ext cx="599010" cy="259045"/>
    <xdr:sp macro="" textlink="">
      <xdr:nvSpPr>
        <xdr:cNvPr id="488" name="テキスト ボックス 487"/>
        <xdr:cNvSpPr txBox="1"/>
      </xdr:nvSpPr>
      <xdr:spPr>
        <a:xfrm>
          <a:off x="7561795" y="16360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135054</xdr:rowOff>
    </xdr:from>
    <xdr:to>
      <xdr:col>36</xdr:col>
      <xdr:colOff>165100</xdr:colOff>
      <xdr:row>98</xdr:row>
      <xdr:rowOff>65204</xdr:rowOff>
    </xdr:to>
    <xdr:sp macro="" textlink="">
      <xdr:nvSpPr>
        <xdr:cNvPr id="489" name="楕円 488"/>
        <xdr:cNvSpPr/>
      </xdr:nvSpPr>
      <xdr:spPr>
        <a:xfrm>
          <a:off x="6921500" y="1676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56331</xdr:rowOff>
    </xdr:from>
    <xdr:ext cx="534377" cy="259045"/>
    <xdr:sp macro="" textlink="">
      <xdr:nvSpPr>
        <xdr:cNvPr id="490" name="テキスト ボックス 489"/>
        <xdr:cNvSpPr txBox="1"/>
      </xdr:nvSpPr>
      <xdr:spPr>
        <a:xfrm>
          <a:off x="6705111" y="16858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1" name="テキスト ボックス 510"/>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73814</xdr:rowOff>
    </xdr:from>
    <xdr:to>
      <xdr:col>85</xdr:col>
      <xdr:colOff>126364</xdr:colOff>
      <xdr:row>39</xdr:row>
      <xdr:rowOff>80868</xdr:rowOff>
    </xdr:to>
    <xdr:cxnSp macro="">
      <xdr:nvCxnSpPr>
        <xdr:cNvPr id="517" name="直線コネクタ 516"/>
        <xdr:cNvCxnSpPr/>
      </xdr:nvCxnSpPr>
      <xdr:spPr>
        <a:xfrm flipV="1">
          <a:off x="16317595" y="5217314"/>
          <a:ext cx="1269" cy="155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84695</xdr:rowOff>
    </xdr:from>
    <xdr:ext cx="534377" cy="259045"/>
    <xdr:sp macro="" textlink="">
      <xdr:nvSpPr>
        <xdr:cNvPr id="518" name="消防費最小値テキスト"/>
        <xdr:cNvSpPr txBox="1"/>
      </xdr:nvSpPr>
      <xdr:spPr>
        <a:xfrm>
          <a:off x="16370300" y="677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80868</xdr:rowOff>
    </xdr:from>
    <xdr:to>
      <xdr:col>86</xdr:col>
      <xdr:colOff>25400</xdr:colOff>
      <xdr:row>39</xdr:row>
      <xdr:rowOff>80868</xdr:rowOff>
    </xdr:to>
    <xdr:cxnSp macro="">
      <xdr:nvCxnSpPr>
        <xdr:cNvPr id="519" name="直線コネクタ 518"/>
        <xdr:cNvCxnSpPr/>
      </xdr:nvCxnSpPr>
      <xdr:spPr>
        <a:xfrm>
          <a:off x="16230600" y="6767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20491</xdr:rowOff>
    </xdr:from>
    <xdr:ext cx="599010" cy="259045"/>
    <xdr:sp macro="" textlink="">
      <xdr:nvSpPr>
        <xdr:cNvPr id="520" name="消防費最大値テキスト"/>
        <xdr:cNvSpPr txBox="1"/>
      </xdr:nvSpPr>
      <xdr:spPr>
        <a:xfrm>
          <a:off x="16370300" y="4992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116,035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73814</xdr:rowOff>
    </xdr:from>
    <xdr:to>
      <xdr:col>86</xdr:col>
      <xdr:colOff>25400</xdr:colOff>
      <xdr:row>30</xdr:row>
      <xdr:rowOff>73814</xdr:rowOff>
    </xdr:to>
    <xdr:cxnSp macro="">
      <xdr:nvCxnSpPr>
        <xdr:cNvPr id="521" name="直線コネクタ 520"/>
        <xdr:cNvCxnSpPr/>
      </xdr:nvCxnSpPr>
      <xdr:spPr>
        <a:xfrm>
          <a:off x="16230600" y="5217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96903</xdr:rowOff>
    </xdr:from>
    <xdr:to>
      <xdr:col>85</xdr:col>
      <xdr:colOff>127000</xdr:colOff>
      <xdr:row>38</xdr:row>
      <xdr:rowOff>26821</xdr:rowOff>
    </xdr:to>
    <xdr:cxnSp macro="">
      <xdr:nvCxnSpPr>
        <xdr:cNvPr id="522" name="直線コネクタ 521"/>
        <xdr:cNvCxnSpPr/>
      </xdr:nvCxnSpPr>
      <xdr:spPr>
        <a:xfrm flipV="1">
          <a:off x="15481300" y="6440553"/>
          <a:ext cx="838200" cy="10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164143</xdr:rowOff>
    </xdr:from>
    <xdr:ext cx="534377" cy="259045"/>
    <xdr:sp macro="" textlink="">
      <xdr:nvSpPr>
        <xdr:cNvPr id="523" name="消防費平均値テキスト"/>
        <xdr:cNvSpPr txBox="1"/>
      </xdr:nvSpPr>
      <xdr:spPr>
        <a:xfrm>
          <a:off x="16370300" y="61648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141266</xdr:rowOff>
    </xdr:from>
    <xdr:to>
      <xdr:col>85</xdr:col>
      <xdr:colOff>177800</xdr:colOff>
      <xdr:row>37</xdr:row>
      <xdr:rowOff>71416</xdr:rowOff>
    </xdr:to>
    <xdr:sp macro="" textlink="">
      <xdr:nvSpPr>
        <xdr:cNvPr id="524" name="フローチャート: 判断 523"/>
        <xdr:cNvSpPr/>
      </xdr:nvSpPr>
      <xdr:spPr>
        <a:xfrm>
          <a:off x="16268700" y="631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3226</xdr:rowOff>
    </xdr:from>
    <xdr:to>
      <xdr:col>81</xdr:col>
      <xdr:colOff>50800</xdr:colOff>
      <xdr:row>38</xdr:row>
      <xdr:rowOff>26821</xdr:rowOff>
    </xdr:to>
    <xdr:cxnSp macro="">
      <xdr:nvCxnSpPr>
        <xdr:cNvPr id="525" name="直線コネクタ 524"/>
        <xdr:cNvCxnSpPr/>
      </xdr:nvCxnSpPr>
      <xdr:spPr>
        <a:xfrm>
          <a:off x="14592300" y="6518326"/>
          <a:ext cx="889000" cy="2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99824</xdr:rowOff>
    </xdr:from>
    <xdr:to>
      <xdr:col>81</xdr:col>
      <xdr:colOff>101600</xdr:colOff>
      <xdr:row>37</xdr:row>
      <xdr:rowOff>29974</xdr:rowOff>
    </xdr:to>
    <xdr:sp macro="" textlink="">
      <xdr:nvSpPr>
        <xdr:cNvPr id="526" name="フローチャート: 判断 525"/>
        <xdr:cNvSpPr/>
      </xdr:nvSpPr>
      <xdr:spPr>
        <a:xfrm>
          <a:off x="15430500" y="627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46501</xdr:rowOff>
    </xdr:from>
    <xdr:ext cx="534377" cy="259045"/>
    <xdr:sp macro="" textlink="">
      <xdr:nvSpPr>
        <xdr:cNvPr id="527" name="テキスト ボックス 526"/>
        <xdr:cNvSpPr txBox="1"/>
      </xdr:nvSpPr>
      <xdr:spPr>
        <a:xfrm>
          <a:off x="15214111" y="604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3226</xdr:rowOff>
    </xdr:from>
    <xdr:to>
      <xdr:col>76</xdr:col>
      <xdr:colOff>114300</xdr:colOff>
      <xdr:row>38</xdr:row>
      <xdr:rowOff>115648</xdr:rowOff>
    </xdr:to>
    <xdr:cxnSp macro="">
      <xdr:nvCxnSpPr>
        <xdr:cNvPr id="528" name="直線コネクタ 527"/>
        <xdr:cNvCxnSpPr/>
      </xdr:nvCxnSpPr>
      <xdr:spPr>
        <a:xfrm flipV="1">
          <a:off x="13703300" y="6518326"/>
          <a:ext cx="889000" cy="11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36126</xdr:rowOff>
    </xdr:from>
    <xdr:to>
      <xdr:col>76</xdr:col>
      <xdr:colOff>165100</xdr:colOff>
      <xdr:row>36</xdr:row>
      <xdr:rowOff>137726</xdr:rowOff>
    </xdr:to>
    <xdr:sp macro="" textlink="">
      <xdr:nvSpPr>
        <xdr:cNvPr id="529" name="フローチャート: 判断 528"/>
        <xdr:cNvSpPr/>
      </xdr:nvSpPr>
      <xdr:spPr>
        <a:xfrm>
          <a:off x="14541500" y="620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154253</xdr:rowOff>
    </xdr:from>
    <xdr:ext cx="534377" cy="259045"/>
    <xdr:sp macro="" textlink="">
      <xdr:nvSpPr>
        <xdr:cNvPr id="530" name="テキスト ボックス 529"/>
        <xdr:cNvSpPr txBox="1"/>
      </xdr:nvSpPr>
      <xdr:spPr>
        <a:xfrm>
          <a:off x="14325111" y="598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100593</xdr:rowOff>
    </xdr:from>
    <xdr:to>
      <xdr:col>71</xdr:col>
      <xdr:colOff>177800</xdr:colOff>
      <xdr:row>38</xdr:row>
      <xdr:rowOff>115648</xdr:rowOff>
    </xdr:to>
    <xdr:cxnSp macro="">
      <xdr:nvCxnSpPr>
        <xdr:cNvPr id="531" name="直線コネクタ 530"/>
        <xdr:cNvCxnSpPr/>
      </xdr:nvCxnSpPr>
      <xdr:spPr>
        <a:xfrm>
          <a:off x="12814300" y="6615693"/>
          <a:ext cx="889000" cy="1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142915</xdr:rowOff>
    </xdr:from>
    <xdr:to>
      <xdr:col>72</xdr:col>
      <xdr:colOff>38100</xdr:colOff>
      <xdr:row>37</xdr:row>
      <xdr:rowOff>73065</xdr:rowOff>
    </xdr:to>
    <xdr:sp macro="" textlink="">
      <xdr:nvSpPr>
        <xdr:cNvPr id="532" name="フローチャート: 判断 531"/>
        <xdr:cNvSpPr/>
      </xdr:nvSpPr>
      <xdr:spPr>
        <a:xfrm>
          <a:off x="13652500" y="631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89592</xdr:rowOff>
    </xdr:from>
    <xdr:ext cx="534377" cy="259045"/>
    <xdr:sp macro="" textlink="">
      <xdr:nvSpPr>
        <xdr:cNvPr id="533" name="テキスト ボックス 532"/>
        <xdr:cNvSpPr txBox="1"/>
      </xdr:nvSpPr>
      <xdr:spPr>
        <a:xfrm>
          <a:off x="13436111" y="609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38314</xdr:rowOff>
    </xdr:from>
    <xdr:to>
      <xdr:col>67</xdr:col>
      <xdr:colOff>101600</xdr:colOff>
      <xdr:row>37</xdr:row>
      <xdr:rowOff>139914</xdr:rowOff>
    </xdr:to>
    <xdr:sp macro="" textlink="">
      <xdr:nvSpPr>
        <xdr:cNvPr id="534" name="フローチャート: 判断 533"/>
        <xdr:cNvSpPr/>
      </xdr:nvSpPr>
      <xdr:spPr>
        <a:xfrm>
          <a:off x="12763500" y="6381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156441</xdr:rowOff>
    </xdr:from>
    <xdr:ext cx="534377" cy="259045"/>
    <xdr:sp macro="" textlink="">
      <xdr:nvSpPr>
        <xdr:cNvPr id="535" name="テキスト ボックス 534"/>
        <xdr:cNvSpPr txBox="1"/>
      </xdr:nvSpPr>
      <xdr:spPr>
        <a:xfrm>
          <a:off x="12547111" y="615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46103</xdr:rowOff>
    </xdr:from>
    <xdr:to>
      <xdr:col>85</xdr:col>
      <xdr:colOff>177800</xdr:colOff>
      <xdr:row>37</xdr:row>
      <xdr:rowOff>147703</xdr:rowOff>
    </xdr:to>
    <xdr:sp macro="" textlink="">
      <xdr:nvSpPr>
        <xdr:cNvPr id="541" name="楕円 540"/>
        <xdr:cNvSpPr/>
      </xdr:nvSpPr>
      <xdr:spPr>
        <a:xfrm>
          <a:off x="16268700" y="638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24530</xdr:rowOff>
    </xdr:from>
    <xdr:ext cx="534377" cy="259045"/>
    <xdr:sp macro="" textlink="">
      <xdr:nvSpPr>
        <xdr:cNvPr id="542" name="消防費該当値テキスト"/>
        <xdr:cNvSpPr txBox="1"/>
      </xdr:nvSpPr>
      <xdr:spPr>
        <a:xfrm>
          <a:off x="16370300" y="636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147470</xdr:rowOff>
    </xdr:from>
    <xdr:to>
      <xdr:col>81</xdr:col>
      <xdr:colOff>101600</xdr:colOff>
      <xdr:row>38</xdr:row>
      <xdr:rowOff>77620</xdr:rowOff>
    </xdr:to>
    <xdr:sp macro="" textlink="">
      <xdr:nvSpPr>
        <xdr:cNvPr id="543" name="楕円 542"/>
        <xdr:cNvSpPr/>
      </xdr:nvSpPr>
      <xdr:spPr>
        <a:xfrm>
          <a:off x="15430500" y="649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68748</xdr:rowOff>
    </xdr:from>
    <xdr:ext cx="534377" cy="259045"/>
    <xdr:sp macro="" textlink="">
      <xdr:nvSpPr>
        <xdr:cNvPr id="544" name="テキスト ボックス 543"/>
        <xdr:cNvSpPr txBox="1"/>
      </xdr:nvSpPr>
      <xdr:spPr>
        <a:xfrm>
          <a:off x="15214111" y="658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123876</xdr:rowOff>
    </xdr:from>
    <xdr:to>
      <xdr:col>76</xdr:col>
      <xdr:colOff>165100</xdr:colOff>
      <xdr:row>38</xdr:row>
      <xdr:rowOff>54026</xdr:rowOff>
    </xdr:to>
    <xdr:sp macro="" textlink="">
      <xdr:nvSpPr>
        <xdr:cNvPr id="545" name="楕円 544"/>
        <xdr:cNvSpPr/>
      </xdr:nvSpPr>
      <xdr:spPr>
        <a:xfrm>
          <a:off x="14541500" y="646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45153</xdr:rowOff>
    </xdr:from>
    <xdr:ext cx="534377" cy="259045"/>
    <xdr:sp macro="" textlink="">
      <xdr:nvSpPr>
        <xdr:cNvPr id="546" name="テキスト ボックス 545"/>
        <xdr:cNvSpPr txBox="1"/>
      </xdr:nvSpPr>
      <xdr:spPr>
        <a:xfrm>
          <a:off x="14325111" y="656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64848</xdr:rowOff>
    </xdr:from>
    <xdr:to>
      <xdr:col>72</xdr:col>
      <xdr:colOff>38100</xdr:colOff>
      <xdr:row>38</xdr:row>
      <xdr:rowOff>166448</xdr:rowOff>
    </xdr:to>
    <xdr:sp macro="" textlink="">
      <xdr:nvSpPr>
        <xdr:cNvPr id="547" name="楕円 546"/>
        <xdr:cNvSpPr/>
      </xdr:nvSpPr>
      <xdr:spPr>
        <a:xfrm>
          <a:off x="13652500" y="657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157575</xdr:rowOff>
    </xdr:from>
    <xdr:ext cx="534377" cy="259045"/>
    <xdr:sp macro="" textlink="">
      <xdr:nvSpPr>
        <xdr:cNvPr id="548" name="テキスト ボックス 547"/>
        <xdr:cNvSpPr txBox="1"/>
      </xdr:nvSpPr>
      <xdr:spPr>
        <a:xfrm>
          <a:off x="13436111" y="667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49793</xdr:rowOff>
    </xdr:from>
    <xdr:to>
      <xdr:col>67</xdr:col>
      <xdr:colOff>101600</xdr:colOff>
      <xdr:row>38</xdr:row>
      <xdr:rowOff>151393</xdr:rowOff>
    </xdr:to>
    <xdr:sp macro="" textlink="">
      <xdr:nvSpPr>
        <xdr:cNvPr id="549" name="楕円 548"/>
        <xdr:cNvSpPr/>
      </xdr:nvSpPr>
      <xdr:spPr>
        <a:xfrm>
          <a:off x="12763500" y="656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142520</xdr:rowOff>
    </xdr:from>
    <xdr:ext cx="534377" cy="259045"/>
    <xdr:sp macro="" textlink="">
      <xdr:nvSpPr>
        <xdr:cNvPr id="550" name="テキスト ボックス 549"/>
        <xdr:cNvSpPr txBox="1"/>
      </xdr:nvSpPr>
      <xdr:spPr>
        <a:xfrm>
          <a:off x="12547111" y="665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62" name="テキスト ボックス 561"/>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4" name="テキスト ボックス 563"/>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6" name="テキスト ボックス 565"/>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144831</xdr:rowOff>
    </xdr:from>
    <xdr:to>
      <xdr:col>85</xdr:col>
      <xdr:colOff>126364</xdr:colOff>
      <xdr:row>58</xdr:row>
      <xdr:rowOff>134651</xdr:rowOff>
    </xdr:to>
    <xdr:cxnSp macro="">
      <xdr:nvCxnSpPr>
        <xdr:cNvPr id="576" name="直線コネクタ 575"/>
        <xdr:cNvCxnSpPr/>
      </xdr:nvCxnSpPr>
      <xdr:spPr>
        <a:xfrm flipV="1">
          <a:off x="16317595" y="8717331"/>
          <a:ext cx="1269" cy="1361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138478</xdr:rowOff>
    </xdr:from>
    <xdr:ext cx="534377" cy="259045"/>
    <xdr:sp macro="" textlink="">
      <xdr:nvSpPr>
        <xdr:cNvPr id="577" name="教育費最小値テキスト"/>
        <xdr:cNvSpPr txBox="1"/>
      </xdr:nvSpPr>
      <xdr:spPr>
        <a:xfrm>
          <a:off x="16370300" y="1008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134651</xdr:rowOff>
    </xdr:from>
    <xdr:to>
      <xdr:col>86</xdr:col>
      <xdr:colOff>25400</xdr:colOff>
      <xdr:row>58</xdr:row>
      <xdr:rowOff>134651</xdr:rowOff>
    </xdr:to>
    <xdr:cxnSp macro="">
      <xdr:nvCxnSpPr>
        <xdr:cNvPr id="578" name="直線コネクタ 577"/>
        <xdr:cNvCxnSpPr/>
      </xdr:nvCxnSpPr>
      <xdr:spPr>
        <a:xfrm>
          <a:off x="16230600" y="10078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91508</xdr:rowOff>
    </xdr:from>
    <xdr:ext cx="599010" cy="259045"/>
    <xdr:sp macro="" textlink="">
      <xdr:nvSpPr>
        <xdr:cNvPr id="579" name="教育費最大値テキスト"/>
        <xdr:cNvSpPr txBox="1"/>
      </xdr:nvSpPr>
      <xdr:spPr>
        <a:xfrm>
          <a:off x="16370300" y="8492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458,429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144831</xdr:rowOff>
    </xdr:from>
    <xdr:to>
      <xdr:col>86</xdr:col>
      <xdr:colOff>25400</xdr:colOff>
      <xdr:row>50</xdr:row>
      <xdr:rowOff>144831</xdr:rowOff>
    </xdr:to>
    <xdr:cxnSp macro="">
      <xdr:nvCxnSpPr>
        <xdr:cNvPr id="580" name="直線コネクタ 579"/>
        <xdr:cNvCxnSpPr/>
      </xdr:nvCxnSpPr>
      <xdr:spPr>
        <a:xfrm>
          <a:off x="16230600" y="8717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99091</xdr:rowOff>
    </xdr:from>
    <xdr:to>
      <xdr:col>85</xdr:col>
      <xdr:colOff>127000</xdr:colOff>
      <xdr:row>57</xdr:row>
      <xdr:rowOff>170995</xdr:rowOff>
    </xdr:to>
    <xdr:cxnSp macro="">
      <xdr:nvCxnSpPr>
        <xdr:cNvPr id="581" name="直線コネクタ 580"/>
        <xdr:cNvCxnSpPr/>
      </xdr:nvCxnSpPr>
      <xdr:spPr>
        <a:xfrm flipV="1">
          <a:off x="15481300" y="9871741"/>
          <a:ext cx="838200" cy="7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34772</xdr:rowOff>
    </xdr:from>
    <xdr:ext cx="599010" cy="259045"/>
    <xdr:sp macro="" textlink="">
      <xdr:nvSpPr>
        <xdr:cNvPr id="582" name="教育費平均値テキスト"/>
        <xdr:cNvSpPr txBox="1"/>
      </xdr:nvSpPr>
      <xdr:spPr>
        <a:xfrm>
          <a:off x="16370300" y="96359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11895</xdr:rowOff>
    </xdr:from>
    <xdr:to>
      <xdr:col>85</xdr:col>
      <xdr:colOff>177800</xdr:colOff>
      <xdr:row>57</xdr:row>
      <xdr:rowOff>113495</xdr:rowOff>
    </xdr:to>
    <xdr:sp macro="" textlink="">
      <xdr:nvSpPr>
        <xdr:cNvPr id="583" name="フローチャート: 判断 582"/>
        <xdr:cNvSpPr/>
      </xdr:nvSpPr>
      <xdr:spPr>
        <a:xfrm>
          <a:off x="16268700" y="978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139436</xdr:rowOff>
    </xdr:from>
    <xdr:to>
      <xdr:col>81</xdr:col>
      <xdr:colOff>50800</xdr:colOff>
      <xdr:row>57</xdr:row>
      <xdr:rowOff>170995</xdr:rowOff>
    </xdr:to>
    <xdr:cxnSp macro="">
      <xdr:nvCxnSpPr>
        <xdr:cNvPr id="584" name="直線コネクタ 583"/>
        <xdr:cNvCxnSpPr/>
      </xdr:nvCxnSpPr>
      <xdr:spPr>
        <a:xfrm>
          <a:off x="14592300" y="9912086"/>
          <a:ext cx="889000" cy="3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43873</xdr:rowOff>
    </xdr:from>
    <xdr:to>
      <xdr:col>81</xdr:col>
      <xdr:colOff>101600</xdr:colOff>
      <xdr:row>57</xdr:row>
      <xdr:rowOff>145473</xdr:rowOff>
    </xdr:to>
    <xdr:sp macro="" textlink="">
      <xdr:nvSpPr>
        <xdr:cNvPr id="585" name="フローチャート: 判断 584"/>
        <xdr:cNvSpPr/>
      </xdr:nvSpPr>
      <xdr:spPr>
        <a:xfrm>
          <a:off x="15430500" y="9816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162000</xdr:rowOff>
    </xdr:from>
    <xdr:ext cx="599010" cy="259045"/>
    <xdr:sp macro="" textlink="">
      <xdr:nvSpPr>
        <xdr:cNvPr id="586" name="テキスト ボックス 585"/>
        <xdr:cNvSpPr txBox="1"/>
      </xdr:nvSpPr>
      <xdr:spPr>
        <a:xfrm>
          <a:off x="15181795" y="959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2341</xdr:rowOff>
    </xdr:from>
    <xdr:to>
      <xdr:col>76</xdr:col>
      <xdr:colOff>114300</xdr:colOff>
      <xdr:row>57</xdr:row>
      <xdr:rowOff>139436</xdr:rowOff>
    </xdr:to>
    <xdr:cxnSp macro="">
      <xdr:nvCxnSpPr>
        <xdr:cNvPr id="587" name="直線コネクタ 586"/>
        <xdr:cNvCxnSpPr/>
      </xdr:nvCxnSpPr>
      <xdr:spPr>
        <a:xfrm>
          <a:off x="13703300" y="9774991"/>
          <a:ext cx="889000" cy="13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60413</xdr:rowOff>
    </xdr:from>
    <xdr:to>
      <xdr:col>76</xdr:col>
      <xdr:colOff>165100</xdr:colOff>
      <xdr:row>57</xdr:row>
      <xdr:rowOff>162013</xdr:rowOff>
    </xdr:to>
    <xdr:sp macro="" textlink="">
      <xdr:nvSpPr>
        <xdr:cNvPr id="588" name="フローチャート: 判断 587"/>
        <xdr:cNvSpPr/>
      </xdr:nvSpPr>
      <xdr:spPr>
        <a:xfrm>
          <a:off x="14541500" y="983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7090</xdr:rowOff>
    </xdr:from>
    <xdr:ext cx="599010" cy="259045"/>
    <xdr:sp macro="" textlink="">
      <xdr:nvSpPr>
        <xdr:cNvPr id="589" name="テキスト ボックス 588"/>
        <xdr:cNvSpPr txBox="1"/>
      </xdr:nvSpPr>
      <xdr:spPr>
        <a:xfrm>
          <a:off x="14292795" y="9608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2341</xdr:rowOff>
    </xdr:from>
    <xdr:to>
      <xdr:col>71</xdr:col>
      <xdr:colOff>177800</xdr:colOff>
      <xdr:row>58</xdr:row>
      <xdr:rowOff>4718</xdr:rowOff>
    </xdr:to>
    <xdr:cxnSp macro="">
      <xdr:nvCxnSpPr>
        <xdr:cNvPr id="590" name="直線コネクタ 589"/>
        <xdr:cNvCxnSpPr/>
      </xdr:nvCxnSpPr>
      <xdr:spPr>
        <a:xfrm flipV="1">
          <a:off x="12814300" y="9774991"/>
          <a:ext cx="889000" cy="17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66517</xdr:rowOff>
    </xdr:from>
    <xdr:to>
      <xdr:col>72</xdr:col>
      <xdr:colOff>38100</xdr:colOff>
      <xdr:row>57</xdr:row>
      <xdr:rowOff>168117</xdr:rowOff>
    </xdr:to>
    <xdr:sp macro="" textlink="">
      <xdr:nvSpPr>
        <xdr:cNvPr id="591" name="フローチャート: 判断 590"/>
        <xdr:cNvSpPr/>
      </xdr:nvSpPr>
      <xdr:spPr>
        <a:xfrm>
          <a:off x="13652500" y="9839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159244</xdr:rowOff>
    </xdr:from>
    <xdr:ext cx="534377" cy="259045"/>
    <xdr:sp macro="" textlink="">
      <xdr:nvSpPr>
        <xdr:cNvPr id="592" name="テキスト ボックス 591"/>
        <xdr:cNvSpPr txBox="1"/>
      </xdr:nvSpPr>
      <xdr:spPr>
        <a:xfrm>
          <a:off x="13436111" y="99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83420</xdr:rowOff>
    </xdr:from>
    <xdr:to>
      <xdr:col>67</xdr:col>
      <xdr:colOff>101600</xdr:colOff>
      <xdr:row>58</xdr:row>
      <xdr:rowOff>13570</xdr:rowOff>
    </xdr:to>
    <xdr:sp macro="" textlink="">
      <xdr:nvSpPr>
        <xdr:cNvPr id="593" name="フローチャート: 判断 592"/>
        <xdr:cNvSpPr/>
      </xdr:nvSpPr>
      <xdr:spPr>
        <a:xfrm>
          <a:off x="12763500" y="985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30097</xdr:rowOff>
    </xdr:from>
    <xdr:ext cx="534377" cy="259045"/>
    <xdr:sp macro="" textlink="">
      <xdr:nvSpPr>
        <xdr:cNvPr id="594" name="テキスト ボックス 593"/>
        <xdr:cNvSpPr txBox="1"/>
      </xdr:nvSpPr>
      <xdr:spPr>
        <a:xfrm>
          <a:off x="12547111" y="963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48291</xdr:rowOff>
    </xdr:from>
    <xdr:to>
      <xdr:col>85</xdr:col>
      <xdr:colOff>177800</xdr:colOff>
      <xdr:row>57</xdr:row>
      <xdr:rowOff>149891</xdr:rowOff>
    </xdr:to>
    <xdr:sp macro="" textlink="">
      <xdr:nvSpPr>
        <xdr:cNvPr id="600" name="楕円 599"/>
        <xdr:cNvSpPr/>
      </xdr:nvSpPr>
      <xdr:spPr>
        <a:xfrm>
          <a:off x="16268700" y="982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26718</xdr:rowOff>
    </xdr:from>
    <xdr:ext cx="599010" cy="259045"/>
    <xdr:sp macro="" textlink="">
      <xdr:nvSpPr>
        <xdr:cNvPr id="601" name="教育費該当値テキスト"/>
        <xdr:cNvSpPr txBox="1"/>
      </xdr:nvSpPr>
      <xdr:spPr>
        <a:xfrm>
          <a:off x="16370300" y="9799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120195</xdr:rowOff>
    </xdr:from>
    <xdr:to>
      <xdr:col>81</xdr:col>
      <xdr:colOff>101600</xdr:colOff>
      <xdr:row>58</xdr:row>
      <xdr:rowOff>50345</xdr:rowOff>
    </xdr:to>
    <xdr:sp macro="" textlink="">
      <xdr:nvSpPr>
        <xdr:cNvPr id="602" name="楕円 601"/>
        <xdr:cNvSpPr/>
      </xdr:nvSpPr>
      <xdr:spPr>
        <a:xfrm>
          <a:off x="15430500" y="989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41472</xdr:rowOff>
    </xdr:from>
    <xdr:ext cx="534377" cy="259045"/>
    <xdr:sp macro="" textlink="">
      <xdr:nvSpPr>
        <xdr:cNvPr id="603" name="テキスト ボックス 602"/>
        <xdr:cNvSpPr txBox="1"/>
      </xdr:nvSpPr>
      <xdr:spPr>
        <a:xfrm>
          <a:off x="15214111" y="998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88636</xdr:rowOff>
    </xdr:from>
    <xdr:to>
      <xdr:col>76</xdr:col>
      <xdr:colOff>165100</xdr:colOff>
      <xdr:row>58</xdr:row>
      <xdr:rowOff>18786</xdr:rowOff>
    </xdr:to>
    <xdr:sp macro="" textlink="">
      <xdr:nvSpPr>
        <xdr:cNvPr id="604" name="楕円 603"/>
        <xdr:cNvSpPr/>
      </xdr:nvSpPr>
      <xdr:spPr>
        <a:xfrm>
          <a:off x="14541500" y="986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9913</xdr:rowOff>
    </xdr:from>
    <xdr:ext cx="534377" cy="259045"/>
    <xdr:sp macro="" textlink="">
      <xdr:nvSpPr>
        <xdr:cNvPr id="605" name="テキスト ボックス 604"/>
        <xdr:cNvSpPr txBox="1"/>
      </xdr:nvSpPr>
      <xdr:spPr>
        <a:xfrm>
          <a:off x="14325111" y="995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122991</xdr:rowOff>
    </xdr:from>
    <xdr:to>
      <xdr:col>72</xdr:col>
      <xdr:colOff>38100</xdr:colOff>
      <xdr:row>57</xdr:row>
      <xdr:rowOff>53141</xdr:rowOff>
    </xdr:to>
    <xdr:sp macro="" textlink="">
      <xdr:nvSpPr>
        <xdr:cNvPr id="606" name="楕円 605"/>
        <xdr:cNvSpPr/>
      </xdr:nvSpPr>
      <xdr:spPr>
        <a:xfrm>
          <a:off x="13652500" y="972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69668</xdr:rowOff>
    </xdr:from>
    <xdr:ext cx="599010" cy="259045"/>
    <xdr:sp macro="" textlink="">
      <xdr:nvSpPr>
        <xdr:cNvPr id="607" name="テキスト ボックス 606"/>
        <xdr:cNvSpPr txBox="1"/>
      </xdr:nvSpPr>
      <xdr:spPr>
        <a:xfrm>
          <a:off x="13403795" y="9499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125368</xdr:rowOff>
    </xdr:from>
    <xdr:to>
      <xdr:col>67</xdr:col>
      <xdr:colOff>101600</xdr:colOff>
      <xdr:row>58</xdr:row>
      <xdr:rowOff>55518</xdr:rowOff>
    </xdr:to>
    <xdr:sp macro="" textlink="">
      <xdr:nvSpPr>
        <xdr:cNvPr id="608" name="楕円 607"/>
        <xdr:cNvSpPr/>
      </xdr:nvSpPr>
      <xdr:spPr>
        <a:xfrm>
          <a:off x="12763500" y="989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46645</xdr:rowOff>
    </xdr:from>
    <xdr:ext cx="534377" cy="259045"/>
    <xdr:sp macro="" textlink="">
      <xdr:nvSpPr>
        <xdr:cNvPr id="609" name="テキスト ボックス 608"/>
        <xdr:cNvSpPr txBox="1"/>
      </xdr:nvSpPr>
      <xdr:spPr>
        <a:xfrm>
          <a:off x="12547111" y="999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3" name="テキスト ボックス 622"/>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5" name="テキスト ボックス 624"/>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7" name="テキスト ボックス 626"/>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9" name="テキスト ボックス 628"/>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28511</xdr:rowOff>
    </xdr:from>
    <xdr:to>
      <xdr:col>85</xdr:col>
      <xdr:colOff>126364</xdr:colOff>
      <xdr:row>79</xdr:row>
      <xdr:rowOff>44450</xdr:rowOff>
    </xdr:to>
    <xdr:cxnSp macro="">
      <xdr:nvCxnSpPr>
        <xdr:cNvPr id="633" name="直線コネクタ 632"/>
        <xdr:cNvCxnSpPr/>
      </xdr:nvCxnSpPr>
      <xdr:spPr>
        <a:xfrm flipV="1">
          <a:off x="16317595" y="12030011"/>
          <a:ext cx="1269" cy="1558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4"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146638</xdr:rowOff>
    </xdr:from>
    <xdr:ext cx="599010" cy="259045"/>
    <xdr:sp macro="" textlink="">
      <xdr:nvSpPr>
        <xdr:cNvPr id="636" name="災害復旧費最大値テキスト"/>
        <xdr:cNvSpPr txBox="1"/>
      </xdr:nvSpPr>
      <xdr:spPr>
        <a:xfrm>
          <a:off x="16370300" y="11805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122,755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28511</xdr:rowOff>
    </xdr:from>
    <xdr:to>
      <xdr:col>86</xdr:col>
      <xdr:colOff>25400</xdr:colOff>
      <xdr:row>70</xdr:row>
      <xdr:rowOff>28511</xdr:rowOff>
    </xdr:to>
    <xdr:cxnSp macro="">
      <xdr:nvCxnSpPr>
        <xdr:cNvPr id="637" name="直線コネクタ 636"/>
        <xdr:cNvCxnSpPr/>
      </xdr:nvCxnSpPr>
      <xdr:spPr>
        <a:xfrm>
          <a:off x="16230600" y="1203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152921</xdr:rowOff>
    </xdr:from>
    <xdr:to>
      <xdr:col>85</xdr:col>
      <xdr:colOff>127000</xdr:colOff>
      <xdr:row>77</xdr:row>
      <xdr:rowOff>1308</xdr:rowOff>
    </xdr:to>
    <xdr:cxnSp macro="">
      <xdr:nvCxnSpPr>
        <xdr:cNvPr id="638" name="直線コネクタ 637"/>
        <xdr:cNvCxnSpPr/>
      </xdr:nvCxnSpPr>
      <xdr:spPr>
        <a:xfrm>
          <a:off x="15481300" y="12840221"/>
          <a:ext cx="838200" cy="36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129291</xdr:rowOff>
    </xdr:from>
    <xdr:ext cx="534377" cy="259045"/>
    <xdr:sp macro="" textlink="">
      <xdr:nvSpPr>
        <xdr:cNvPr id="639" name="災害復旧費平均値テキスト"/>
        <xdr:cNvSpPr txBox="1"/>
      </xdr:nvSpPr>
      <xdr:spPr>
        <a:xfrm>
          <a:off x="16370300" y="133309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150864</xdr:rowOff>
    </xdr:from>
    <xdr:to>
      <xdr:col>85</xdr:col>
      <xdr:colOff>177800</xdr:colOff>
      <xdr:row>78</xdr:row>
      <xdr:rowOff>81014</xdr:rowOff>
    </xdr:to>
    <xdr:sp macro="" textlink="">
      <xdr:nvSpPr>
        <xdr:cNvPr id="640" name="フローチャート: 判断 639"/>
        <xdr:cNvSpPr/>
      </xdr:nvSpPr>
      <xdr:spPr>
        <a:xfrm>
          <a:off x="16268700" y="1335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152921</xdr:rowOff>
    </xdr:from>
    <xdr:to>
      <xdr:col>81</xdr:col>
      <xdr:colOff>50800</xdr:colOff>
      <xdr:row>77</xdr:row>
      <xdr:rowOff>62561</xdr:rowOff>
    </xdr:to>
    <xdr:cxnSp macro="">
      <xdr:nvCxnSpPr>
        <xdr:cNvPr id="641" name="直線コネクタ 640"/>
        <xdr:cNvCxnSpPr/>
      </xdr:nvCxnSpPr>
      <xdr:spPr>
        <a:xfrm flipV="1">
          <a:off x="14592300" y="12840221"/>
          <a:ext cx="889000" cy="42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163258</xdr:rowOff>
    </xdr:from>
    <xdr:to>
      <xdr:col>81</xdr:col>
      <xdr:colOff>101600</xdr:colOff>
      <xdr:row>78</xdr:row>
      <xdr:rowOff>93408</xdr:rowOff>
    </xdr:to>
    <xdr:sp macro="" textlink="">
      <xdr:nvSpPr>
        <xdr:cNvPr id="642" name="フローチャート: 判断 641"/>
        <xdr:cNvSpPr/>
      </xdr:nvSpPr>
      <xdr:spPr>
        <a:xfrm>
          <a:off x="15430500" y="13364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84535</xdr:rowOff>
    </xdr:from>
    <xdr:ext cx="534377" cy="259045"/>
    <xdr:sp macro="" textlink="">
      <xdr:nvSpPr>
        <xdr:cNvPr id="643" name="テキスト ボックス 642"/>
        <xdr:cNvSpPr txBox="1"/>
      </xdr:nvSpPr>
      <xdr:spPr>
        <a:xfrm>
          <a:off x="15214111" y="1345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62561</xdr:rowOff>
    </xdr:from>
    <xdr:to>
      <xdr:col>76</xdr:col>
      <xdr:colOff>114300</xdr:colOff>
      <xdr:row>79</xdr:row>
      <xdr:rowOff>88</xdr:rowOff>
    </xdr:to>
    <xdr:cxnSp macro="">
      <xdr:nvCxnSpPr>
        <xdr:cNvPr id="644" name="直線コネクタ 643"/>
        <xdr:cNvCxnSpPr/>
      </xdr:nvCxnSpPr>
      <xdr:spPr>
        <a:xfrm flipV="1">
          <a:off x="13703300" y="13264211"/>
          <a:ext cx="889000" cy="28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102832</xdr:rowOff>
    </xdr:from>
    <xdr:to>
      <xdr:col>76</xdr:col>
      <xdr:colOff>165100</xdr:colOff>
      <xdr:row>78</xdr:row>
      <xdr:rowOff>32982</xdr:rowOff>
    </xdr:to>
    <xdr:sp macro="" textlink="">
      <xdr:nvSpPr>
        <xdr:cNvPr id="645" name="フローチャート: 判断 644"/>
        <xdr:cNvSpPr/>
      </xdr:nvSpPr>
      <xdr:spPr>
        <a:xfrm>
          <a:off x="14541500" y="1330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24109</xdr:rowOff>
    </xdr:from>
    <xdr:ext cx="534377" cy="259045"/>
    <xdr:sp macro="" textlink="">
      <xdr:nvSpPr>
        <xdr:cNvPr id="646" name="テキスト ボックス 645"/>
        <xdr:cNvSpPr txBox="1"/>
      </xdr:nvSpPr>
      <xdr:spPr>
        <a:xfrm>
          <a:off x="14325111" y="1339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88</xdr:rowOff>
    </xdr:from>
    <xdr:to>
      <xdr:col>71</xdr:col>
      <xdr:colOff>177800</xdr:colOff>
      <xdr:row>79</xdr:row>
      <xdr:rowOff>20371</xdr:rowOff>
    </xdr:to>
    <xdr:cxnSp macro="">
      <xdr:nvCxnSpPr>
        <xdr:cNvPr id="647" name="直線コネクタ 646"/>
        <xdr:cNvCxnSpPr/>
      </xdr:nvCxnSpPr>
      <xdr:spPr>
        <a:xfrm flipV="1">
          <a:off x="12814300" y="13544638"/>
          <a:ext cx="889000" cy="2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127102</xdr:rowOff>
    </xdr:from>
    <xdr:to>
      <xdr:col>72</xdr:col>
      <xdr:colOff>38100</xdr:colOff>
      <xdr:row>78</xdr:row>
      <xdr:rowOff>57252</xdr:rowOff>
    </xdr:to>
    <xdr:sp macro="" textlink="">
      <xdr:nvSpPr>
        <xdr:cNvPr id="648" name="フローチャート: 判断 647"/>
        <xdr:cNvSpPr/>
      </xdr:nvSpPr>
      <xdr:spPr>
        <a:xfrm>
          <a:off x="13652500" y="1332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73779</xdr:rowOff>
    </xdr:from>
    <xdr:ext cx="534377" cy="259045"/>
    <xdr:sp macro="" textlink="">
      <xdr:nvSpPr>
        <xdr:cNvPr id="649" name="テキスト ボックス 648"/>
        <xdr:cNvSpPr txBox="1"/>
      </xdr:nvSpPr>
      <xdr:spPr>
        <a:xfrm>
          <a:off x="13436111" y="13103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134519</xdr:rowOff>
    </xdr:from>
    <xdr:to>
      <xdr:col>67</xdr:col>
      <xdr:colOff>101600</xdr:colOff>
      <xdr:row>78</xdr:row>
      <xdr:rowOff>64669</xdr:rowOff>
    </xdr:to>
    <xdr:sp macro="" textlink="">
      <xdr:nvSpPr>
        <xdr:cNvPr id="650" name="フローチャート: 判断 649"/>
        <xdr:cNvSpPr/>
      </xdr:nvSpPr>
      <xdr:spPr>
        <a:xfrm>
          <a:off x="12763500" y="1333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81196</xdr:rowOff>
    </xdr:from>
    <xdr:ext cx="534377" cy="259045"/>
    <xdr:sp macro="" textlink="">
      <xdr:nvSpPr>
        <xdr:cNvPr id="651" name="テキスト ボックス 650"/>
        <xdr:cNvSpPr txBox="1"/>
      </xdr:nvSpPr>
      <xdr:spPr>
        <a:xfrm>
          <a:off x="12547111" y="1311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121958</xdr:rowOff>
    </xdr:from>
    <xdr:to>
      <xdr:col>85</xdr:col>
      <xdr:colOff>177800</xdr:colOff>
      <xdr:row>77</xdr:row>
      <xdr:rowOff>52108</xdr:rowOff>
    </xdr:to>
    <xdr:sp macro="" textlink="">
      <xdr:nvSpPr>
        <xdr:cNvPr id="657" name="楕円 656"/>
        <xdr:cNvSpPr/>
      </xdr:nvSpPr>
      <xdr:spPr>
        <a:xfrm>
          <a:off x="16268700" y="1315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144835</xdr:rowOff>
    </xdr:from>
    <xdr:ext cx="534377" cy="259045"/>
    <xdr:sp macro="" textlink="">
      <xdr:nvSpPr>
        <xdr:cNvPr id="658" name="災害復旧費該当値テキスト"/>
        <xdr:cNvSpPr txBox="1"/>
      </xdr:nvSpPr>
      <xdr:spPr>
        <a:xfrm>
          <a:off x="16370300" y="1300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102121</xdr:rowOff>
    </xdr:from>
    <xdr:to>
      <xdr:col>81</xdr:col>
      <xdr:colOff>101600</xdr:colOff>
      <xdr:row>75</xdr:row>
      <xdr:rowOff>32271</xdr:rowOff>
    </xdr:to>
    <xdr:sp macro="" textlink="">
      <xdr:nvSpPr>
        <xdr:cNvPr id="659" name="楕円 658"/>
        <xdr:cNvSpPr/>
      </xdr:nvSpPr>
      <xdr:spPr>
        <a:xfrm>
          <a:off x="15430500" y="1278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48798</xdr:rowOff>
    </xdr:from>
    <xdr:ext cx="534377" cy="259045"/>
    <xdr:sp macro="" textlink="">
      <xdr:nvSpPr>
        <xdr:cNvPr id="660" name="テキスト ボックス 659"/>
        <xdr:cNvSpPr txBox="1"/>
      </xdr:nvSpPr>
      <xdr:spPr>
        <a:xfrm>
          <a:off x="15214111" y="1256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11761</xdr:rowOff>
    </xdr:from>
    <xdr:to>
      <xdr:col>76</xdr:col>
      <xdr:colOff>165100</xdr:colOff>
      <xdr:row>77</xdr:row>
      <xdr:rowOff>113361</xdr:rowOff>
    </xdr:to>
    <xdr:sp macro="" textlink="">
      <xdr:nvSpPr>
        <xdr:cNvPr id="661" name="楕円 660"/>
        <xdr:cNvSpPr/>
      </xdr:nvSpPr>
      <xdr:spPr>
        <a:xfrm>
          <a:off x="14541500" y="1321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129888</xdr:rowOff>
    </xdr:from>
    <xdr:ext cx="534377" cy="259045"/>
    <xdr:sp macro="" textlink="">
      <xdr:nvSpPr>
        <xdr:cNvPr id="662" name="テキスト ボックス 661"/>
        <xdr:cNvSpPr txBox="1"/>
      </xdr:nvSpPr>
      <xdr:spPr>
        <a:xfrm>
          <a:off x="14325111" y="1298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120738</xdr:rowOff>
    </xdr:from>
    <xdr:to>
      <xdr:col>72</xdr:col>
      <xdr:colOff>38100</xdr:colOff>
      <xdr:row>79</xdr:row>
      <xdr:rowOff>50888</xdr:rowOff>
    </xdr:to>
    <xdr:sp macro="" textlink="">
      <xdr:nvSpPr>
        <xdr:cNvPr id="663" name="楕円 662"/>
        <xdr:cNvSpPr/>
      </xdr:nvSpPr>
      <xdr:spPr>
        <a:xfrm>
          <a:off x="13652500" y="1349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42015</xdr:rowOff>
    </xdr:from>
    <xdr:ext cx="469744" cy="259045"/>
    <xdr:sp macro="" textlink="">
      <xdr:nvSpPr>
        <xdr:cNvPr id="664" name="テキスト ボックス 663"/>
        <xdr:cNvSpPr txBox="1"/>
      </xdr:nvSpPr>
      <xdr:spPr>
        <a:xfrm>
          <a:off x="13468428" y="1358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141021</xdr:rowOff>
    </xdr:from>
    <xdr:to>
      <xdr:col>67</xdr:col>
      <xdr:colOff>101600</xdr:colOff>
      <xdr:row>79</xdr:row>
      <xdr:rowOff>71171</xdr:rowOff>
    </xdr:to>
    <xdr:sp macro="" textlink="">
      <xdr:nvSpPr>
        <xdr:cNvPr id="665" name="楕円 664"/>
        <xdr:cNvSpPr/>
      </xdr:nvSpPr>
      <xdr:spPr>
        <a:xfrm>
          <a:off x="12763500" y="1351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62298</xdr:rowOff>
    </xdr:from>
    <xdr:ext cx="469744" cy="259045"/>
    <xdr:sp macro="" textlink="">
      <xdr:nvSpPr>
        <xdr:cNvPr id="666" name="テキスト ボックス 665"/>
        <xdr:cNvSpPr txBox="1"/>
      </xdr:nvSpPr>
      <xdr:spPr>
        <a:xfrm>
          <a:off x="12579428" y="13606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80" name="テキスト ボックス 679"/>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2" name="テキスト ボックス 681"/>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4" name="テキスト ボックス 683"/>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6" name="テキスト ボックス 685"/>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123379</xdr:rowOff>
    </xdr:from>
    <xdr:to>
      <xdr:col>85</xdr:col>
      <xdr:colOff>126364</xdr:colOff>
      <xdr:row>99</xdr:row>
      <xdr:rowOff>41551</xdr:rowOff>
    </xdr:to>
    <xdr:cxnSp macro="">
      <xdr:nvCxnSpPr>
        <xdr:cNvPr id="690" name="直線コネクタ 689"/>
        <xdr:cNvCxnSpPr/>
      </xdr:nvCxnSpPr>
      <xdr:spPr>
        <a:xfrm flipV="1">
          <a:off x="16317595" y="15725329"/>
          <a:ext cx="1269" cy="128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45378</xdr:rowOff>
    </xdr:from>
    <xdr:ext cx="378565" cy="259045"/>
    <xdr:sp macro="" textlink="">
      <xdr:nvSpPr>
        <xdr:cNvPr id="691" name="公債費最小値テキスト"/>
        <xdr:cNvSpPr txBox="1"/>
      </xdr:nvSpPr>
      <xdr:spPr>
        <a:xfrm>
          <a:off x="16370300" y="170189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41551</xdr:rowOff>
    </xdr:from>
    <xdr:to>
      <xdr:col>86</xdr:col>
      <xdr:colOff>25400</xdr:colOff>
      <xdr:row>99</xdr:row>
      <xdr:rowOff>41551</xdr:rowOff>
    </xdr:to>
    <xdr:cxnSp macro="">
      <xdr:nvCxnSpPr>
        <xdr:cNvPr id="692" name="直線コネクタ 691"/>
        <xdr:cNvCxnSpPr/>
      </xdr:nvCxnSpPr>
      <xdr:spPr>
        <a:xfrm>
          <a:off x="16230600" y="17015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70056</xdr:rowOff>
    </xdr:from>
    <xdr:ext cx="599010" cy="259045"/>
    <xdr:sp macro="" textlink="">
      <xdr:nvSpPr>
        <xdr:cNvPr id="693" name="公債費最大値テキスト"/>
        <xdr:cNvSpPr txBox="1"/>
      </xdr:nvSpPr>
      <xdr:spPr>
        <a:xfrm>
          <a:off x="16370300" y="15500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339,284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123379</xdr:rowOff>
    </xdr:from>
    <xdr:to>
      <xdr:col>86</xdr:col>
      <xdr:colOff>25400</xdr:colOff>
      <xdr:row>91</xdr:row>
      <xdr:rowOff>123379</xdr:rowOff>
    </xdr:to>
    <xdr:cxnSp macro="">
      <xdr:nvCxnSpPr>
        <xdr:cNvPr id="694" name="直線コネクタ 693"/>
        <xdr:cNvCxnSpPr/>
      </xdr:nvCxnSpPr>
      <xdr:spPr>
        <a:xfrm>
          <a:off x="16230600" y="15725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29911</xdr:rowOff>
    </xdr:from>
    <xdr:to>
      <xdr:col>85</xdr:col>
      <xdr:colOff>127000</xdr:colOff>
      <xdr:row>96</xdr:row>
      <xdr:rowOff>77510</xdr:rowOff>
    </xdr:to>
    <xdr:cxnSp macro="">
      <xdr:nvCxnSpPr>
        <xdr:cNvPr id="695" name="直線コネクタ 694"/>
        <xdr:cNvCxnSpPr/>
      </xdr:nvCxnSpPr>
      <xdr:spPr>
        <a:xfrm flipV="1">
          <a:off x="15481300" y="16489111"/>
          <a:ext cx="838200" cy="47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162313</xdr:rowOff>
    </xdr:from>
    <xdr:ext cx="599010" cy="259045"/>
    <xdr:sp macro="" textlink="">
      <xdr:nvSpPr>
        <xdr:cNvPr id="696" name="公債費平均値テキスト"/>
        <xdr:cNvSpPr txBox="1"/>
      </xdr:nvSpPr>
      <xdr:spPr>
        <a:xfrm>
          <a:off x="16370300" y="164500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12436</xdr:rowOff>
    </xdr:from>
    <xdr:to>
      <xdr:col>85</xdr:col>
      <xdr:colOff>177800</xdr:colOff>
      <xdr:row>96</xdr:row>
      <xdr:rowOff>114036</xdr:rowOff>
    </xdr:to>
    <xdr:sp macro="" textlink="">
      <xdr:nvSpPr>
        <xdr:cNvPr id="697" name="フローチャート: 判断 696"/>
        <xdr:cNvSpPr/>
      </xdr:nvSpPr>
      <xdr:spPr>
        <a:xfrm>
          <a:off x="16268700" y="1647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77510</xdr:rowOff>
    </xdr:from>
    <xdr:to>
      <xdr:col>81</xdr:col>
      <xdr:colOff>50800</xdr:colOff>
      <xdr:row>96</xdr:row>
      <xdr:rowOff>110519</xdr:rowOff>
    </xdr:to>
    <xdr:cxnSp macro="">
      <xdr:nvCxnSpPr>
        <xdr:cNvPr id="698" name="直線コネクタ 697"/>
        <xdr:cNvCxnSpPr/>
      </xdr:nvCxnSpPr>
      <xdr:spPr>
        <a:xfrm flipV="1">
          <a:off x="14592300" y="16536710"/>
          <a:ext cx="889000" cy="3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54682</xdr:rowOff>
    </xdr:from>
    <xdr:to>
      <xdr:col>81</xdr:col>
      <xdr:colOff>101600</xdr:colOff>
      <xdr:row>96</xdr:row>
      <xdr:rowOff>156282</xdr:rowOff>
    </xdr:to>
    <xdr:sp macro="" textlink="">
      <xdr:nvSpPr>
        <xdr:cNvPr id="699" name="フローチャート: 判断 698"/>
        <xdr:cNvSpPr/>
      </xdr:nvSpPr>
      <xdr:spPr>
        <a:xfrm>
          <a:off x="15430500" y="165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147409</xdr:rowOff>
    </xdr:from>
    <xdr:ext cx="599010" cy="259045"/>
    <xdr:sp macro="" textlink="">
      <xdr:nvSpPr>
        <xdr:cNvPr id="700" name="テキスト ボックス 699"/>
        <xdr:cNvSpPr txBox="1"/>
      </xdr:nvSpPr>
      <xdr:spPr>
        <a:xfrm>
          <a:off x="15181795" y="16606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103615</xdr:rowOff>
    </xdr:from>
    <xdr:to>
      <xdr:col>76</xdr:col>
      <xdr:colOff>114300</xdr:colOff>
      <xdr:row>96</xdr:row>
      <xdr:rowOff>110519</xdr:rowOff>
    </xdr:to>
    <xdr:cxnSp macro="">
      <xdr:nvCxnSpPr>
        <xdr:cNvPr id="701" name="直線コネクタ 700"/>
        <xdr:cNvCxnSpPr/>
      </xdr:nvCxnSpPr>
      <xdr:spPr>
        <a:xfrm>
          <a:off x="13703300" y="16562815"/>
          <a:ext cx="889000" cy="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84472</xdr:rowOff>
    </xdr:from>
    <xdr:to>
      <xdr:col>76</xdr:col>
      <xdr:colOff>165100</xdr:colOff>
      <xdr:row>97</xdr:row>
      <xdr:rowOff>14622</xdr:rowOff>
    </xdr:to>
    <xdr:sp macro="" textlink="">
      <xdr:nvSpPr>
        <xdr:cNvPr id="702" name="フローチャート: 判断 701"/>
        <xdr:cNvSpPr/>
      </xdr:nvSpPr>
      <xdr:spPr>
        <a:xfrm>
          <a:off x="14541500" y="1654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5749</xdr:rowOff>
    </xdr:from>
    <xdr:ext cx="599010" cy="259045"/>
    <xdr:sp macro="" textlink="">
      <xdr:nvSpPr>
        <xdr:cNvPr id="703" name="テキスト ボックス 702"/>
        <xdr:cNvSpPr txBox="1"/>
      </xdr:nvSpPr>
      <xdr:spPr>
        <a:xfrm>
          <a:off x="14292795" y="1663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103615</xdr:rowOff>
    </xdr:from>
    <xdr:to>
      <xdr:col>71</xdr:col>
      <xdr:colOff>177800</xdr:colOff>
      <xdr:row>96</xdr:row>
      <xdr:rowOff>170588</xdr:rowOff>
    </xdr:to>
    <xdr:cxnSp macro="">
      <xdr:nvCxnSpPr>
        <xdr:cNvPr id="704" name="直線コネクタ 703"/>
        <xdr:cNvCxnSpPr/>
      </xdr:nvCxnSpPr>
      <xdr:spPr>
        <a:xfrm flipV="1">
          <a:off x="12814300" y="16562815"/>
          <a:ext cx="889000" cy="6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83283</xdr:rowOff>
    </xdr:from>
    <xdr:to>
      <xdr:col>72</xdr:col>
      <xdr:colOff>38100</xdr:colOff>
      <xdr:row>97</xdr:row>
      <xdr:rowOff>13433</xdr:rowOff>
    </xdr:to>
    <xdr:sp macro="" textlink="">
      <xdr:nvSpPr>
        <xdr:cNvPr id="705" name="フローチャート: 判断 704"/>
        <xdr:cNvSpPr/>
      </xdr:nvSpPr>
      <xdr:spPr>
        <a:xfrm>
          <a:off x="13652500" y="1654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4560</xdr:rowOff>
    </xdr:from>
    <xdr:ext cx="599010" cy="259045"/>
    <xdr:sp macro="" textlink="">
      <xdr:nvSpPr>
        <xdr:cNvPr id="706" name="テキスト ボックス 705"/>
        <xdr:cNvSpPr txBox="1"/>
      </xdr:nvSpPr>
      <xdr:spPr>
        <a:xfrm>
          <a:off x="13403795" y="16635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77477</xdr:rowOff>
    </xdr:from>
    <xdr:to>
      <xdr:col>67</xdr:col>
      <xdr:colOff>101600</xdr:colOff>
      <xdr:row>97</xdr:row>
      <xdr:rowOff>7627</xdr:rowOff>
    </xdr:to>
    <xdr:sp macro="" textlink="">
      <xdr:nvSpPr>
        <xdr:cNvPr id="707" name="フローチャート: 判断 706"/>
        <xdr:cNvSpPr/>
      </xdr:nvSpPr>
      <xdr:spPr>
        <a:xfrm>
          <a:off x="12763500" y="16536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24154</xdr:rowOff>
    </xdr:from>
    <xdr:ext cx="599010" cy="259045"/>
    <xdr:sp macro="" textlink="">
      <xdr:nvSpPr>
        <xdr:cNvPr id="708" name="テキスト ボックス 707"/>
        <xdr:cNvSpPr txBox="1"/>
      </xdr:nvSpPr>
      <xdr:spPr>
        <a:xfrm>
          <a:off x="12514795" y="1631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150561</xdr:rowOff>
    </xdr:from>
    <xdr:to>
      <xdr:col>85</xdr:col>
      <xdr:colOff>177800</xdr:colOff>
      <xdr:row>96</xdr:row>
      <xdr:rowOff>80711</xdr:rowOff>
    </xdr:to>
    <xdr:sp macro="" textlink="">
      <xdr:nvSpPr>
        <xdr:cNvPr id="714" name="楕円 713"/>
        <xdr:cNvSpPr/>
      </xdr:nvSpPr>
      <xdr:spPr>
        <a:xfrm>
          <a:off x="16268700" y="1643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1988</xdr:rowOff>
    </xdr:from>
    <xdr:ext cx="599010" cy="259045"/>
    <xdr:sp macro="" textlink="">
      <xdr:nvSpPr>
        <xdr:cNvPr id="715" name="公債費該当値テキスト"/>
        <xdr:cNvSpPr txBox="1"/>
      </xdr:nvSpPr>
      <xdr:spPr>
        <a:xfrm>
          <a:off x="16370300" y="16289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26710</xdr:rowOff>
    </xdr:from>
    <xdr:to>
      <xdr:col>81</xdr:col>
      <xdr:colOff>101600</xdr:colOff>
      <xdr:row>96</xdr:row>
      <xdr:rowOff>128310</xdr:rowOff>
    </xdr:to>
    <xdr:sp macro="" textlink="">
      <xdr:nvSpPr>
        <xdr:cNvPr id="716" name="楕円 715"/>
        <xdr:cNvSpPr/>
      </xdr:nvSpPr>
      <xdr:spPr>
        <a:xfrm>
          <a:off x="15430500" y="1648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144837</xdr:rowOff>
    </xdr:from>
    <xdr:ext cx="599010" cy="259045"/>
    <xdr:sp macro="" textlink="">
      <xdr:nvSpPr>
        <xdr:cNvPr id="717" name="テキスト ボックス 716"/>
        <xdr:cNvSpPr txBox="1"/>
      </xdr:nvSpPr>
      <xdr:spPr>
        <a:xfrm>
          <a:off x="15181795" y="16261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59719</xdr:rowOff>
    </xdr:from>
    <xdr:to>
      <xdr:col>76</xdr:col>
      <xdr:colOff>165100</xdr:colOff>
      <xdr:row>96</xdr:row>
      <xdr:rowOff>161319</xdr:rowOff>
    </xdr:to>
    <xdr:sp macro="" textlink="">
      <xdr:nvSpPr>
        <xdr:cNvPr id="718" name="楕円 717"/>
        <xdr:cNvSpPr/>
      </xdr:nvSpPr>
      <xdr:spPr>
        <a:xfrm>
          <a:off x="14541500" y="1651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6396</xdr:rowOff>
    </xdr:from>
    <xdr:ext cx="599010" cy="259045"/>
    <xdr:sp macro="" textlink="">
      <xdr:nvSpPr>
        <xdr:cNvPr id="719" name="テキスト ボックス 718"/>
        <xdr:cNvSpPr txBox="1"/>
      </xdr:nvSpPr>
      <xdr:spPr>
        <a:xfrm>
          <a:off x="14292795" y="16294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52815</xdr:rowOff>
    </xdr:from>
    <xdr:to>
      <xdr:col>72</xdr:col>
      <xdr:colOff>38100</xdr:colOff>
      <xdr:row>96</xdr:row>
      <xdr:rowOff>154415</xdr:rowOff>
    </xdr:to>
    <xdr:sp macro="" textlink="">
      <xdr:nvSpPr>
        <xdr:cNvPr id="720" name="楕円 719"/>
        <xdr:cNvSpPr/>
      </xdr:nvSpPr>
      <xdr:spPr>
        <a:xfrm>
          <a:off x="13652500" y="1651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170942</xdr:rowOff>
    </xdr:from>
    <xdr:ext cx="599010" cy="259045"/>
    <xdr:sp macro="" textlink="">
      <xdr:nvSpPr>
        <xdr:cNvPr id="721" name="テキスト ボックス 720"/>
        <xdr:cNvSpPr txBox="1"/>
      </xdr:nvSpPr>
      <xdr:spPr>
        <a:xfrm>
          <a:off x="13403795" y="16287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119788</xdr:rowOff>
    </xdr:from>
    <xdr:to>
      <xdr:col>67</xdr:col>
      <xdr:colOff>101600</xdr:colOff>
      <xdr:row>97</xdr:row>
      <xdr:rowOff>49938</xdr:rowOff>
    </xdr:to>
    <xdr:sp macro="" textlink="">
      <xdr:nvSpPr>
        <xdr:cNvPr id="722" name="楕円 721"/>
        <xdr:cNvSpPr/>
      </xdr:nvSpPr>
      <xdr:spPr>
        <a:xfrm>
          <a:off x="12763500" y="1657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41065</xdr:rowOff>
    </xdr:from>
    <xdr:ext cx="599010" cy="259045"/>
    <xdr:sp macro="" textlink="">
      <xdr:nvSpPr>
        <xdr:cNvPr id="723" name="テキスト ボックス 722"/>
        <xdr:cNvSpPr txBox="1"/>
      </xdr:nvSpPr>
      <xdr:spPr>
        <a:xfrm>
          <a:off x="12514795" y="16671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7" name="テキスト ボックス 73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9" name="テキスト ボックス 73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1" name="テキスト ボックス 74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51895</xdr:rowOff>
    </xdr:from>
    <xdr:to>
      <xdr:col>116</xdr:col>
      <xdr:colOff>62864</xdr:colOff>
      <xdr:row>38</xdr:row>
      <xdr:rowOff>139700</xdr:rowOff>
    </xdr:to>
    <xdr:cxnSp macro="">
      <xdr:nvCxnSpPr>
        <xdr:cNvPr id="745" name="直線コネクタ 744"/>
        <xdr:cNvCxnSpPr/>
      </xdr:nvCxnSpPr>
      <xdr:spPr>
        <a:xfrm flipV="1">
          <a:off x="22159595" y="5366845"/>
          <a:ext cx="1269" cy="128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5915</xdr:rowOff>
    </xdr:from>
    <xdr:ext cx="249299" cy="259045"/>
    <xdr:sp macro="" textlink="">
      <xdr:nvSpPr>
        <xdr:cNvPr id="746" name="諸支出金最小値テキスト"/>
        <xdr:cNvSpPr txBox="1"/>
      </xdr:nvSpPr>
      <xdr:spPr>
        <a:xfrm>
          <a:off x="22212300" y="66924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170022</xdr:rowOff>
    </xdr:from>
    <xdr:ext cx="534377" cy="259045"/>
    <xdr:sp macro="" textlink="">
      <xdr:nvSpPr>
        <xdr:cNvPr id="748" name="諸支出金最大値テキスト"/>
        <xdr:cNvSpPr txBox="1"/>
      </xdr:nvSpPr>
      <xdr:spPr>
        <a:xfrm>
          <a:off x="22212300" y="514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56,341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51895</xdr:rowOff>
    </xdr:from>
    <xdr:to>
      <xdr:col>116</xdr:col>
      <xdr:colOff>152400</xdr:colOff>
      <xdr:row>31</xdr:row>
      <xdr:rowOff>51895</xdr:rowOff>
    </xdr:to>
    <xdr:cxnSp macro="">
      <xdr:nvCxnSpPr>
        <xdr:cNvPr id="749" name="直線コネクタ 748"/>
        <xdr:cNvCxnSpPr/>
      </xdr:nvCxnSpPr>
      <xdr:spPr>
        <a:xfrm>
          <a:off x="22072600" y="5366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0" name="直線コネクタ 74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94815</xdr:rowOff>
    </xdr:from>
    <xdr:ext cx="378565" cy="259045"/>
    <xdr:sp macro="" textlink="">
      <xdr:nvSpPr>
        <xdr:cNvPr id="751" name="諸支出金平均値テキスト"/>
        <xdr:cNvSpPr txBox="1"/>
      </xdr:nvSpPr>
      <xdr:spPr>
        <a:xfrm>
          <a:off x="22212300" y="64384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71938</xdr:rowOff>
    </xdr:from>
    <xdr:to>
      <xdr:col>116</xdr:col>
      <xdr:colOff>114300</xdr:colOff>
      <xdr:row>39</xdr:row>
      <xdr:rowOff>2088</xdr:rowOff>
    </xdr:to>
    <xdr:sp macro="" textlink="">
      <xdr:nvSpPr>
        <xdr:cNvPr id="752" name="フローチャート: 判断 751"/>
        <xdr:cNvSpPr/>
      </xdr:nvSpPr>
      <xdr:spPr>
        <a:xfrm>
          <a:off x="22110700" y="65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3" name="直線コネクタ 75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85151</xdr:rowOff>
    </xdr:from>
    <xdr:to>
      <xdr:col>112</xdr:col>
      <xdr:colOff>38100</xdr:colOff>
      <xdr:row>39</xdr:row>
      <xdr:rowOff>15301</xdr:rowOff>
    </xdr:to>
    <xdr:sp macro="" textlink="">
      <xdr:nvSpPr>
        <xdr:cNvPr id="754" name="フローチャート: 判断 753"/>
        <xdr:cNvSpPr/>
      </xdr:nvSpPr>
      <xdr:spPr>
        <a:xfrm>
          <a:off x="21272500" y="6600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31828</xdr:rowOff>
    </xdr:from>
    <xdr:ext cx="378565" cy="259045"/>
    <xdr:sp macro="" textlink="">
      <xdr:nvSpPr>
        <xdr:cNvPr id="755" name="テキスト ボックス 754"/>
        <xdr:cNvSpPr txBox="1"/>
      </xdr:nvSpPr>
      <xdr:spPr>
        <a:xfrm>
          <a:off x="21134017" y="63754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6" name="直線コネクタ 75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80442</xdr:rowOff>
    </xdr:from>
    <xdr:to>
      <xdr:col>107</xdr:col>
      <xdr:colOff>101600</xdr:colOff>
      <xdr:row>39</xdr:row>
      <xdr:rowOff>10592</xdr:rowOff>
    </xdr:to>
    <xdr:sp macro="" textlink="">
      <xdr:nvSpPr>
        <xdr:cNvPr id="757" name="フローチャート: 判断 756"/>
        <xdr:cNvSpPr/>
      </xdr:nvSpPr>
      <xdr:spPr>
        <a:xfrm>
          <a:off x="20383500" y="6595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27119</xdr:rowOff>
    </xdr:from>
    <xdr:ext cx="378565" cy="259045"/>
    <xdr:sp macro="" textlink="">
      <xdr:nvSpPr>
        <xdr:cNvPr id="758" name="テキスト ボックス 757"/>
        <xdr:cNvSpPr txBox="1"/>
      </xdr:nvSpPr>
      <xdr:spPr>
        <a:xfrm>
          <a:off x="20245017" y="6370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9" name="直線コネクタ 75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68646</xdr:rowOff>
    </xdr:from>
    <xdr:to>
      <xdr:col>102</xdr:col>
      <xdr:colOff>165100</xdr:colOff>
      <xdr:row>38</xdr:row>
      <xdr:rowOff>170246</xdr:rowOff>
    </xdr:to>
    <xdr:sp macro="" textlink="">
      <xdr:nvSpPr>
        <xdr:cNvPr id="760" name="フローチャート: 判断 759"/>
        <xdr:cNvSpPr/>
      </xdr:nvSpPr>
      <xdr:spPr>
        <a:xfrm>
          <a:off x="19494500" y="65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15323</xdr:rowOff>
    </xdr:from>
    <xdr:ext cx="378565" cy="259045"/>
    <xdr:sp macro="" textlink="">
      <xdr:nvSpPr>
        <xdr:cNvPr id="761" name="テキスト ボックス 760"/>
        <xdr:cNvSpPr txBox="1"/>
      </xdr:nvSpPr>
      <xdr:spPr>
        <a:xfrm>
          <a:off x="19356017" y="63589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83093</xdr:rowOff>
    </xdr:from>
    <xdr:to>
      <xdr:col>98</xdr:col>
      <xdr:colOff>38100</xdr:colOff>
      <xdr:row>39</xdr:row>
      <xdr:rowOff>13243</xdr:rowOff>
    </xdr:to>
    <xdr:sp macro="" textlink="">
      <xdr:nvSpPr>
        <xdr:cNvPr id="762" name="フローチャート: 判断 761"/>
        <xdr:cNvSpPr/>
      </xdr:nvSpPr>
      <xdr:spPr>
        <a:xfrm>
          <a:off x="18605500" y="6598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29770</xdr:rowOff>
    </xdr:from>
    <xdr:ext cx="378565" cy="259045"/>
    <xdr:sp macro="" textlink="">
      <xdr:nvSpPr>
        <xdr:cNvPr id="763" name="テキスト ボックス 762"/>
        <xdr:cNvSpPr txBox="1"/>
      </xdr:nvSpPr>
      <xdr:spPr>
        <a:xfrm>
          <a:off x="18467017" y="6373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9" name="楕円 76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50365</xdr:rowOff>
    </xdr:from>
    <xdr:ext cx="249299" cy="259045"/>
    <xdr:sp macro="" textlink="">
      <xdr:nvSpPr>
        <xdr:cNvPr id="770" name="諸支出金該当値テキスト"/>
        <xdr:cNvSpPr txBox="1"/>
      </xdr:nvSpPr>
      <xdr:spPr>
        <a:xfrm>
          <a:off x="22212300" y="65654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1" name="楕円 77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2" name="テキスト ボックス 771"/>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3" name="楕円 77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4" name="テキスト ボックス 773"/>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5" name="楕円 77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6" name="テキスト ボックス 775"/>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7" name="楕円 77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8" name="テキスト ボックス 777"/>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商工費については、平成２８年度まで類似団体平均に比べ高くなっていたが、平成２５年度以降実施してきた道の駅整備事業や朝日自然観多目的交流施設整備事業等が終了したため類似団体平均並みとなっている。</a:t>
          </a:r>
        </a:p>
        <a:p>
          <a:r>
            <a:rPr kumimoji="1" lang="ja-JP" altLang="en-US" sz="1300">
              <a:latin typeface="ＭＳ Ｐゴシック" panose="020B0600070205080204" pitchFamily="50" charset="-128"/>
              <a:ea typeface="ＭＳ Ｐゴシック" panose="020B0600070205080204" pitchFamily="50" charset="-128"/>
            </a:rPr>
            <a:t>・災害復旧費については、昨年度に引き続き令和２年７月の豪雨災害の復旧工事を行ってきたため。また昨年度の繰越分も含んでいるため大きく増加した。</a:t>
          </a:r>
        </a:p>
        <a:p>
          <a:r>
            <a:rPr kumimoji="1" lang="ja-JP" altLang="en-US" sz="1300">
              <a:latin typeface="ＭＳ Ｐゴシック" panose="020B0600070205080204" pitchFamily="50" charset="-128"/>
              <a:ea typeface="ＭＳ Ｐゴシック" panose="020B0600070205080204" pitchFamily="50" charset="-128"/>
            </a:rPr>
            <a:t>・土木費については、災害復旧工事を優先して行い通常の工事は近年に比べて抑制していたため昨年度よりさらに引き下がった。</a:t>
          </a:r>
        </a:p>
        <a:p>
          <a:r>
            <a:rPr kumimoji="1" lang="ja-JP" altLang="en-US" sz="1300">
              <a:latin typeface="ＭＳ Ｐゴシック" panose="020B0600070205080204" pitchFamily="50" charset="-128"/>
              <a:ea typeface="ＭＳ Ｐゴシック" panose="020B0600070205080204" pitchFamily="50" charset="-128"/>
            </a:rPr>
            <a:t>・公債費については、近年の大型事業の影響から年々公債費が増額しており令和４年のピーク見込みまでは増加傾向で推移する見込み。</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額について、令和４年度は令和３年度より１．６１ポイント減少し、１１．３４％になった。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４年度決算における連結実質赤字比率は、各会計とも黒字となっているため生じていない。これまで、財政の健全運営のため人件費・公債費等の経常経費の削減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a:t>
          </a: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令和４年度決算に基づく実質公債費比率は</a:t>
          </a:r>
        </a:p>
        <a:p>
          <a:r>
            <a:rPr kumimoji="1" lang="ja-JP" altLang="en-US" sz="1400">
              <a:latin typeface="ＭＳ ゴシック" pitchFamily="49" charset="-128"/>
              <a:ea typeface="ＭＳ ゴシック" pitchFamily="49" charset="-128"/>
            </a:rPr>
            <a:t>７．９％で、早期健全化基準を大幅に下回っている。これまで、財政の健全運営に努めてきた結果が反映されたものとなっている。少子高齢化・定住・経済対策等に要する経費の増加、更には、景気低迷による町税等の伸び悩み、大型事業の実施による町債残高の増など、今後とも厳しい財政運営となる見込であるが、持続可能な財政運営を行うため、引き続き、財政の健全性を保つよう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満期一括償還地方債の方式による借入は実施していない。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令和４年度における将来負担比率はマイナスで、早期健全化基準を大幅に下回っている。これまで、財政の健全運営に努めてきた結果が反映されたものとなっている。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少子高齢化・定住・経済対策等に要する経費の増加、</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R9</a:t>
          </a:r>
          <a:r>
            <a:rPr kumimoji="1" lang="ja-JP" altLang="en-US" sz="1400">
              <a:latin typeface="ＭＳ ゴシック" pitchFamily="49" charset="-128"/>
              <a:ea typeface="ＭＳ ゴシック" pitchFamily="49" charset="-128"/>
            </a:rPr>
            <a:t>に予定している複数の公共施設の大型改修事業、更には、景気低迷による町税等の伸び悩みにより、今後とも厳しい財政運営となる見込であるが、持続可能な財政運営を行うため、引き続き、財政の健全性を保つよう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山形県朝日町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令和１０年度まで公共施設の大規模改修が予定されているが、公債費の増により経常収支の圧迫が懸念されており、起債の発行に頼るだけでなく積極的な取崩しを行ってきており、そのため平成３０年度から令和２年度までは基金残高は減少傾向にあ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令和４年度以降、役場庁舎の大規模改修を予定しているほか、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で町内の観光施設の統合、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で観光施設の大型改修、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学校施設の統廃合が近い将来予定されているため、令和４年度に町有施設整備管理基金に２６０百万円の積立を行い、昨年に引き続き町有施設整備管理基金の残高を増額した。また、有志の方により高額の寄付金を頂き、それを町の活性化を目的としている志藤六郎村おこし基金へと積立したことにより、基金全体の額が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次年度以降予定されている公共施設の大規模改修時に町有施設整備管理基金の積極的な取崩しを行い、起債残高の抑制を図る。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公共施設の新設・大規模改修に充当。</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ふるさと納税寄付者の希望に沿った事業へ充当し活用。</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町営住宅の改修の際に活用。</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経済的理由により高等学校及び大学等での修学が困難な町民の教育を受ける機会の拡充のため、貸付を行う。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福祉事業、老人福祉センターの建設補助等の際に活用。</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年度については、翌年度以降の公共施設等の大規模改修を見据え２６０百万円の積立を行った。基金対応を主として行っており、積立額は控えめにした。また、役場庁舎大規模改修事業の実施設計などで１４０百万円を取崩し、事業を実施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令和４年度は委託先の営業努力もあり、昨年度より多く１３２百万円を新たに積み立てた。また、「りんごとワインの里の産業・観光」６つの使途にあわせ事業を実施し、１３０百万円を取崩した。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町営住宅中郷ハイツの改修に備え、現状の額を維持する。</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令和１０年度まで庁舎および学校施設等の大規模改修が予定されているため、積極的な取崩しを行い公債費の抑制を図る。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前年度いただいた寄付額を目安とし次年度に活用する。寄付者の思いを政策に繋げられる形での活用を行う。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平成３０年から町営住宅清水ハイツの改修を実施するため当面は積立を実施せず、現積立額は令和１０年頃に改修が必要な中郷ハイツの改修費用に充当する見込み。</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今後も継続して貸付事業を実施し、町民の修学機会の拡充に努める。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大規模改修が必要な福祉施設の改修に備え、現状の額を維持する。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昨年度から９４百万円の減となった。令和４年度が公債費の支出のピークとなることを見越して、前年度に残高を多めに積んでいた分を取り崩した形となる。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％以上を財政調整基金の目安額としており、適切な範囲の額となるよう今後も務めていく。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％以上を財政調整基金の目安額としており、今後も適切な運用を図る。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から１百万円の減となった。昨年度は普通交付税により臨時財政対策債償還基金費分が交付されたため増額となったが、令和４年度においては例年どおり緊防債に係る償還分の取り崩し、および積立のみ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今後も起債残高の抑制のため、繰り上げ償還が可能な借り入れがあれば積極的に実施していき後年度負担の抑制を図っていきたい。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
6,144
196.81
7,045,703
6,612,525
391,523
3,452,767
5,832,688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44" name="テキスト ボックス 43"/>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施設類型により、減価償却率の高いもの、低いものと様々だが、山形県の類似団体平均並みの水準となっている。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29633</xdr:rowOff>
    </xdr:from>
    <xdr:to>
      <xdr:col>23</xdr:col>
      <xdr:colOff>85090</xdr:colOff>
      <xdr:row>33</xdr:row>
      <xdr:rowOff>114088</xdr:rowOff>
    </xdr:to>
    <xdr:cxnSp macro="">
      <xdr:nvCxnSpPr>
        <xdr:cNvPr id="75" name="直線コネクタ 74"/>
        <xdr:cNvCxnSpPr/>
      </xdr:nvCxnSpPr>
      <xdr:spPr>
        <a:xfrm flipV="1">
          <a:off x="4760595" y="5258858"/>
          <a:ext cx="1270" cy="1284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117915</xdr:rowOff>
    </xdr:from>
    <xdr:ext cx="405111" cy="259045"/>
    <xdr:sp macro="" textlink="">
      <xdr:nvSpPr>
        <xdr:cNvPr id="76" name="有形固定資産減価償却率最小値テキスト"/>
        <xdr:cNvSpPr txBox="1"/>
      </xdr:nvSpPr>
      <xdr:spPr>
        <a:xfrm>
          <a:off x="4813300" y="654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114088</xdr:rowOff>
    </xdr:from>
    <xdr:to>
      <xdr:col>23</xdr:col>
      <xdr:colOff>174625</xdr:colOff>
      <xdr:row>33</xdr:row>
      <xdr:rowOff>114088</xdr:rowOff>
    </xdr:to>
    <xdr:cxnSp macro="">
      <xdr:nvCxnSpPr>
        <xdr:cNvPr id="77" name="直線コネクタ 76"/>
        <xdr:cNvCxnSpPr/>
      </xdr:nvCxnSpPr>
      <xdr:spPr>
        <a:xfrm>
          <a:off x="4673600" y="654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147760</xdr:rowOff>
    </xdr:from>
    <xdr:ext cx="405111" cy="259045"/>
    <xdr:sp macro="" textlink="">
      <xdr:nvSpPr>
        <xdr:cNvPr id="78" name="有形固定資産減価償却率最大値テキスト"/>
        <xdr:cNvSpPr txBox="1"/>
      </xdr:nvSpPr>
      <xdr:spPr>
        <a:xfrm>
          <a:off x="4813300" y="5034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29633</xdr:rowOff>
    </xdr:from>
    <xdr:to>
      <xdr:col>23</xdr:col>
      <xdr:colOff>174625</xdr:colOff>
      <xdr:row>26</xdr:row>
      <xdr:rowOff>29633</xdr:rowOff>
    </xdr:to>
    <xdr:cxnSp macro="">
      <xdr:nvCxnSpPr>
        <xdr:cNvPr id="79" name="直線コネクタ 78"/>
        <xdr:cNvCxnSpPr/>
      </xdr:nvCxnSpPr>
      <xdr:spPr>
        <a:xfrm>
          <a:off x="4673600" y="5258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94209</xdr:rowOff>
    </xdr:from>
    <xdr:ext cx="405111" cy="259045"/>
    <xdr:sp macro="" textlink="">
      <xdr:nvSpPr>
        <xdr:cNvPr id="80" name="有形固定資産減価償却率平均値テキスト"/>
        <xdr:cNvSpPr txBox="1"/>
      </xdr:nvSpPr>
      <xdr:spPr>
        <a:xfrm>
          <a:off x="4813300" y="58377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115782</xdr:rowOff>
    </xdr:from>
    <xdr:to>
      <xdr:col>23</xdr:col>
      <xdr:colOff>136525</xdr:colOff>
      <xdr:row>30</xdr:row>
      <xdr:rowOff>45932</xdr:rowOff>
    </xdr:to>
    <xdr:sp macro="" textlink="">
      <xdr:nvSpPr>
        <xdr:cNvPr id="81" name="フローチャート: 判断 80"/>
        <xdr:cNvSpPr/>
      </xdr:nvSpPr>
      <xdr:spPr>
        <a:xfrm>
          <a:off x="4711700" y="585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69003</xdr:rowOff>
    </xdr:from>
    <xdr:to>
      <xdr:col>19</xdr:col>
      <xdr:colOff>187325</xdr:colOff>
      <xdr:row>29</xdr:row>
      <xdr:rowOff>170603</xdr:rowOff>
    </xdr:to>
    <xdr:sp macro="" textlink="">
      <xdr:nvSpPr>
        <xdr:cNvPr id="82" name="フローチャート: 判断 81"/>
        <xdr:cNvSpPr/>
      </xdr:nvSpPr>
      <xdr:spPr>
        <a:xfrm>
          <a:off x="4000500" y="581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33020</xdr:rowOff>
    </xdr:from>
    <xdr:to>
      <xdr:col>15</xdr:col>
      <xdr:colOff>187325</xdr:colOff>
      <xdr:row>29</xdr:row>
      <xdr:rowOff>134620</xdr:rowOff>
    </xdr:to>
    <xdr:sp macro="" textlink="">
      <xdr:nvSpPr>
        <xdr:cNvPr id="83" name="フローチャート: 判断 82"/>
        <xdr:cNvSpPr/>
      </xdr:nvSpPr>
      <xdr:spPr>
        <a:xfrm>
          <a:off x="3238500" y="577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107315</xdr:rowOff>
    </xdr:from>
    <xdr:to>
      <xdr:col>11</xdr:col>
      <xdr:colOff>187325</xdr:colOff>
      <xdr:row>29</xdr:row>
      <xdr:rowOff>37465</xdr:rowOff>
    </xdr:to>
    <xdr:sp macro="" textlink="">
      <xdr:nvSpPr>
        <xdr:cNvPr id="84" name="フローチャート: 判断 83"/>
        <xdr:cNvSpPr/>
      </xdr:nvSpPr>
      <xdr:spPr>
        <a:xfrm>
          <a:off x="2476500" y="567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53340</xdr:rowOff>
    </xdr:from>
    <xdr:to>
      <xdr:col>7</xdr:col>
      <xdr:colOff>187325</xdr:colOff>
      <xdr:row>28</xdr:row>
      <xdr:rowOff>154940</xdr:rowOff>
    </xdr:to>
    <xdr:sp macro="" textlink="">
      <xdr:nvSpPr>
        <xdr:cNvPr id="85" name="フローチャート: 判断 84"/>
        <xdr:cNvSpPr/>
      </xdr:nvSpPr>
      <xdr:spPr>
        <a:xfrm>
          <a:off x="1714500" y="562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107315</xdr:rowOff>
    </xdr:from>
    <xdr:to>
      <xdr:col>23</xdr:col>
      <xdr:colOff>136525</xdr:colOff>
      <xdr:row>29</xdr:row>
      <xdr:rowOff>37465</xdr:rowOff>
    </xdr:to>
    <xdr:sp macro="" textlink="">
      <xdr:nvSpPr>
        <xdr:cNvPr id="91" name="楕円 90"/>
        <xdr:cNvSpPr/>
      </xdr:nvSpPr>
      <xdr:spPr>
        <a:xfrm>
          <a:off x="47117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130192</xdr:rowOff>
    </xdr:from>
    <xdr:ext cx="405111" cy="259045"/>
    <xdr:sp macro="" textlink="">
      <xdr:nvSpPr>
        <xdr:cNvPr id="92" name="有形固定資産減価償却率該当値テキスト"/>
        <xdr:cNvSpPr txBox="1"/>
      </xdr:nvSpPr>
      <xdr:spPr>
        <a:xfrm>
          <a:off x="4813300" y="55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31750</xdr:rowOff>
    </xdr:from>
    <xdr:to>
      <xdr:col>19</xdr:col>
      <xdr:colOff>187325</xdr:colOff>
      <xdr:row>28</xdr:row>
      <xdr:rowOff>133350</xdr:rowOff>
    </xdr:to>
    <xdr:sp macro="" textlink="">
      <xdr:nvSpPr>
        <xdr:cNvPr id="93" name="楕円 92"/>
        <xdr:cNvSpPr/>
      </xdr:nvSpPr>
      <xdr:spPr>
        <a:xfrm>
          <a:off x="4000500" y="56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82550</xdr:rowOff>
    </xdr:from>
    <xdr:to>
      <xdr:col>23</xdr:col>
      <xdr:colOff>85725</xdr:colOff>
      <xdr:row>28</xdr:row>
      <xdr:rowOff>158115</xdr:rowOff>
    </xdr:to>
    <xdr:cxnSp macro="">
      <xdr:nvCxnSpPr>
        <xdr:cNvPr id="94" name="直線コネクタ 93"/>
        <xdr:cNvCxnSpPr/>
      </xdr:nvCxnSpPr>
      <xdr:spPr>
        <a:xfrm>
          <a:off x="4051300" y="5654675"/>
          <a:ext cx="7112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17357</xdr:rowOff>
    </xdr:from>
    <xdr:to>
      <xdr:col>15</xdr:col>
      <xdr:colOff>187325</xdr:colOff>
      <xdr:row>28</xdr:row>
      <xdr:rowOff>118957</xdr:rowOff>
    </xdr:to>
    <xdr:sp macro="" textlink="">
      <xdr:nvSpPr>
        <xdr:cNvPr id="95" name="楕円 94"/>
        <xdr:cNvSpPr/>
      </xdr:nvSpPr>
      <xdr:spPr>
        <a:xfrm>
          <a:off x="3238500" y="558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68157</xdr:rowOff>
    </xdr:from>
    <xdr:to>
      <xdr:col>19</xdr:col>
      <xdr:colOff>136525</xdr:colOff>
      <xdr:row>28</xdr:row>
      <xdr:rowOff>82550</xdr:rowOff>
    </xdr:to>
    <xdr:cxnSp macro="">
      <xdr:nvCxnSpPr>
        <xdr:cNvPr id="96" name="直線コネクタ 95"/>
        <xdr:cNvCxnSpPr/>
      </xdr:nvCxnSpPr>
      <xdr:spPr>
        <a:xfrm>
          <a:off x="3289300" y="5640282"/>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84455</xdr:rowOff>
    </xdr:from>
    <xdr:to>
      <xdr:col>11</xdr:col>
      <xdr:colOff>187325</xdr:colOff>
      <xdr:row>28</xdr:row>
      <xdr:rowOff>14605</xdr:rowOff>
    </xdr:to>
    <xdr:sp macro="" textlink="">
      <xdr:nvSpPr>
        <xdr:cNvPr id="97" name="楕円 96"/>
        <xdr:cNvSpPr/>
      </xdr:nvSpPr>
      <xdr:spPr>
        <a:xfrm>
          <a:off x="2476500" y="54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135255</xdr:rowOff>
    </xdr:from>
    <xdr:to>
      <xdr:col>15</xdr:col>
      <xdr:colOff>136525</xdr:colOff>
      <xdr:row>28</xdr:row>
      <xdr:rowOff>68157</xdr:rowOff>
    </xdr:to>
    <xdr:cxnSp macro="">
      <xdr:nvCxnSpPr>
        <xdr:cNvPr id="98" name="直線コネクタ 97"/>
        <xdr:cNvCxnSpPr/>
      </xdr:nvCxnSpPr>
      <xdr:spPr>
        <a:xfrm>
          <a:off x="2527300" y="5535930"/>
          <a:ext cx="762000" cy="10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84455</xdr:rowOff>
    </xdr:from>
    <xdr:to>
      <xdr:col>7</xdr:col>
      <xdr:colOff>187325</xdr:colOff>
      <xdr:row>28</xdr:row>
      <xdr:rowOff>14605</xdr:rowOff>
    </xdr:to>
    <xdr:sp macro="" textlink="">
      <xdr:nvSpPr>
        <xdr:cNvPr id="99" name="楕円 98"/>
        <xdr:cNvSpPr/>
      </xdr:nvSpPr>
      <xdr:spPr>
        <a:xfrm>
          <a:off x="1714500" y="54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135255</xdr:rowOff>
    </xdr:from>
    <xdr:to>
      <xdr:col>11</xdr:col>
      <xdr:colOff>136525</xdr:colOff>
      <xdr:row>27</xdr:row>
      <xdr:rowOff>135255</xdr:rowOff>
    </xdr:to>
    <xdr:cxnSp macro="">
      <xdr:nvCxnSpPr>
        <xdr:cNvPr id="100" name="直線コネクタ 99"/>
        <xdr:cNvCxnSpPr/>
      </xdr:nvCxnSpPr>
      <xdr:spPr>
        <a:xfrm>
          <a:off x="1765300" y="553593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161730</xdr:rowOff>
    </xdr:from>
    <xdr:ext cx="405111" cy="259045"/>
    <xdr:sp macro="" textlink="">
      <xdr:nvSpPr>
        <xdr:cNvPr id="101" name="n_1aveValue有形固定資産減価償却率"/>
        <xdr:cNvSpPr txBox="1"/>
      </xdr:nvSpPr>
      <xdr:spPr>
        <a:xfrm>
          <a:off x="3836044" y="590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125747</xdr:rowOff>
    </xdr:from>
    <xdr:ext cx="405111" cy="259045"/>
    <xdr:sp macro="" textlink="">
      <xdr:nvSpPr>
        <xdr:cNvPr id="102" name="n_2aveValue有形固定資産減価償却率"/>
        <xdr:cNvSpPr txBox="1"/>
      </xdr:nvSpPr>
      <xdr:spPr>
        <a:xfrm>
          <a:off x="3086744" y="5869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28592</xdr:rowOff>
    </xdr:from>
    <xdr:ext cx="405111" cy="259045"/>
    <xdr:sp macro="" textlink="">
      <xdr:nvSpPr>
        <xdr:cNvPr id="103" name="n_3aveValue有形固定資産減価償却率"/>
        <xdr:cNvSpPr txBox="1"/>
      </xdr:nvSpPr>
      <xdr:spPr>
        <a:xfrm>
          <a:off x="2324744" y="577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146067</xdr:rowOff>
    </xdr:from>
    <xdr:ext cx="405111" cy="259045"/>
    <xdr:sp macro="" textlink="">
      <xdr:nvSpPr>
        <xdr:cNvPr id="104" name="n_4aveValue有形固定資産減価償却率"/>
        <xdr:cNvSpPr txBox="1"/>
      </xdr:nvSpPr>
      <xdr:spPr>
        <a:xfrm>
          <a:off x="1562744" y="571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149877</xdr:rowOff>
    </xdr:from>
    <xdr:ext cx="405111" cy="259045"/>
    <xdr:sp macro="" textlink="">
      <xdr:nvSpPr>
        <xdr:cNvPr id="105" name="n_1mainValue有形固定資産減価償却率"/>
        <xdr:cNvSpPr txBox="1"/>
      </xdr:nvSpPr>
      <xdr:spPr>
        <a:xfrm>
          <a:off x="3836044" y="537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135484</xdr:rowOff>
    </xdr:from>
    <xdr:ext cx="405111" cy="259045"/>
    <xdr:sp macro="" textlink="">
      <xdr:nvSpPr>
        <xdr:cNvPr id="106" name="n_2mainValue有形固定資産減価償却率"/>
        <xdr:cNvSpPr txBox="1"/>
      </xdr:nvSpPr>
      <xdr:spPr>
        <a:xfrm>
          <a:off x="3086744" y="5364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31132</xdr:rowOff>
    </xdr:from>
    <xdr:ext cx="405111" cy="259045"/>
    <xdr:sp macro="" textlink="">
      <xdr:nvSpPr>
        <xdr:cNvPr id="107" name="n_3mainValue有形固定資産減価償却率"/>
        <xdr:cNvSpPr txBox="1"/>
      </xdr:nvSpPr>
      <xdr:spPr>
        <a:xfrm>
          <a:off x="2324744" y="52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31132</xdr:rowOff>
    </xdr:from>
    <xdr:ext cx="405111" cy="259045"/>
    <xdr:sp macro="" textlink="">
      <xdr:nvSpPr>
        <xdr:cNvPr id="108" name="n_4mainValue有形固定資産減価償却率"/>
        <xdr:cNvSpPr txBox="1"/>
      </xdr:nvSpPr>
      <xdr:spPr>
        <a:xfrm>
          <a:off x="1562744" y="52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統合保育園の整備（</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）、庁舎耐震化（</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）、道の駅整備（</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）等、近年続いた大型公共事業により、公債費が増加傾向にあったため類似団体の平均を上回っていたが、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については普通交付税の交付額増により経常一般財源が増えたこともあり、類似団体の平均値に近づいた。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97418</xdr:rowOff>
    </xdr:to>
    <xdr:cxnSp macro="">
      <xdr:nvCxnSpPr>
        <xdr:cNvPr id="139" name="直線コネクタ 138"/>
        <xdr:cNvCxnSpPr/>
      </xdr:nvCxnSpPr>
      <xdr:spPr>
        <a:xfrm flipV="1">
          <a:off x="14793595" y="5261428"/>
          <a:ext cx="1269" cy="143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101245</xdr:rowOff>
    </xdr:from>
    <xdr:ext cx="469744" cy="259045"/>
    <xdr:sp macro="" textlink="">
      <xdr:nvSpPr>
        <xdr:cNvPr id="140" name="債務償還比率最小値テキスト"/>
        <xdr:cNvSpPr txBox="1"/>
      </xdr:nvSpPr>
      <xdr:spPr>
        <a:xfrm>
          <a:off x="14846300" y="670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97418</xdr:rowOff>
    </xdr:from>
    <xdr:to>
      <xdr:col>76</xdr:col>
      <xdr:colOff>111125</xdr:colOff>
      <xdr:row>34</xdr:row>
      <xdr:rowOff>97418</xdr:rowOff>
    </xdr:to>
    <xdr:cxnSp macro="">
      <xdr:nvCxnSpPr>
        <xdr:cNvPr id="141" name="直線コネクタ 140"/>
        <xdr:cNvCxnSpPr/>
      </xdr:nvCxnSpPr>
      <xdr:spPr>
        <a:xfrm>
          <a:off x="14706600" y="6698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137249</xdr:rowOff>
    </xdr:from>
    <xdr:ext cx="469744" cy="259045"/>
    <xdr:sp macro="" textlink="">
      <xdr:nvSpPr>
        <xdr:cNvPr id="144" name="債務償還比率平均値テキスト"/>
        <xdr:cNvSpPr txBox="1"/>
      </xdr:nvSpPr>
      <xdr:spPr>
        <a:xfrm>
          <a:off x="14846300" y="57093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158822</xdr:rowOff>
    </xdr:from>
    <xdr:to>
      <xdr:col>76</xdr:col>
      <xdr:colOff>73025</xdr:colOff>
      <xdr:row>29</xdr:row>
      <xdr:rowOff>88972</xdr:rowOff>
    </xdr:to>
    <xdr:sp macro="" textlink="">
      <xdr:nvSpPr>
        <xdr:cNvPr id="145" name="フローチャート: 判断 144"/>
        <xdr:cNvSpPr/>
      </xdr:nvSpPr>
      <xdr:spPr>
        <a:xfrm>
          <a:off x="147447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137233</xdr:rowOff>
    </xdr:from>
    <xdr:to>
      <xdr:col>72</xdr:col>
      <xdr:colOff>123825</xdr:colOff>
      <xdr:row>29</xdr:row>
      <xdr:rowOff>67383</xdr:rowOff>
    </xdr:to>
    <xdr:sp macro="" textlink="">
      <xdr:nvSpPr>
        <xdr:cNvPr id="146" name="フローチャート: 判断 145"/>
        <xdr:cNvSpPr/>
      </xdr:nvSpPr>
      <xdr:spPr>
        <a:xfrm>
          <a:off x="14033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87304</xdr:rowOff>
    </xdr:from>
    <xdr:to>
      <xdr:col>68</xdr:col>
      <xdr:colOff>123825</xdr:colOff>
      <xdr:row>30</xdr:row>
      <xdr:rowOff>17454</xdr:rowOff>
    </xdr:to>
    <xdr:sp macro="" textlink="">
      <xdr:nvSpPr>
        <xdr:cNvPr id="147" name="フローチャート: 判断 146"/>
        <xdr:cNvSpPr/>
      </xdr:nvSpPr>
      <xdr:spPr>
        <a:xfrm>
          <a:off x="13271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93164</xdr:rowOff>
    </xdr:from>
    <xdr:to>
      <xdr:col>64</xdr:col>
      <xdr:colOff>123825</xdr:colOff>
      <xdr:row>30</xdr:row>
      <xdr:rowOff>23314</xdr:rowOff>
    </xdr:to>
    <xdr:sp macro="" textlink="">
      <xdr:nvSpPr>
        <xdr:cNvPr id="148" name="フローチャート: 判断 147"/>
        <xdr:cNvSpPr/>
      </xdr:nvSpPr>
      <xdr:spPr>
        <a:xfrm>
          <a:off x="12509500" y="583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110281</xdr:rowOff>
    </xdr:from>
    <xdr:to>
      <xdr:col>60</xdr:col>
      <xdr:colOff>123825</xdr:colOff>
      <xdr:row>30</xdr:row>
      <xdr:rowOff>40431</xdr:rowOff>
    </xdr:to>
    <xdr:sp macro="" textlink="">
      <xdr:nvSpPr>
        <xdr:cNvPr id="149" name="フローチャート: 判断 148"/>
        <xdr:cNvSpPr/>
      </xdr:nvSpPr>
      <xdr:spPr>
        <a:xfrm>
          <a:off x="11747500" y="5853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132452</xdr:rowOff>
    </xdr:from>
    <xdr:to>
      <xdr:col>76</xdr:col>
      <xdr:colOff>73025</xdr:colOff>
      <xdr:row>29</xdr:row>
      <xdr:rowOff>62602</xdr:rowOff>
    </xdr:to>
    <xdr:sp macro="" textlink="">
      <xdr:nvSpPr>
        <xdr:cNvPr id="155" name="楕円 154"/>
        <xdr:cNvSpPr/>
      </xdr:nvSpPr>
      <xdr:spPr>
        <a:xfrm>
          <a:off x="14744700" y="57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155329</xdr:rowOff>
    </xdr:from>
    <xdr:ext cx="469744" cy="259045"/>
    <xdr:sp macro="" textlink="">
      <xdr:nvSpPr>
        <xdr:cNvPr id="156" name="債務償還比率該当値テキスト"/>
        <xdr:cNvSpPr txBox="1"/>
      </xdr:nvSpPr>
      <xdr:spPr>
        <a:xfrm>
          <a:off x="14846300" y="555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102226</xdr:rowOff>
    </xdr:from>
    <xdr:to>
      <xdr:col>72</xdr:col>
      <xdr:colOff>123825</xdr:colOff>
      <xdr:row>29</xdr:row>
      <xdr:rowOff>32376</xdr:rowOff>
    </xdr:to>
    <xdr:sp macro="" textlink="">
      <xdr:nvSpPr>
        <xdr:cNvPr id="157" name="楕円 156"/>
        <xdr:cNvSpPr/>
      </xdr:nvSpPr>
      <xdr:spPr>
        <a:xfrm>
          <a:off x="14033500" y="567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153026</xdr:rowOff>
    </xdr:from>
    <xdr:to>
      <xdr:col>76</xdr:col>
      <xdr:colOff>22225</xdr:colOff>
      <xdr:row>29</xdr:row>
      <xdr:rowOff>11802</xdr:rowOff>
    </xdr:to>
    <xdr:cxnSp macro="">
      <xdr:nvCxnSpPr>
        <xdr:cNvPr id="158" name="直線コネクタ 157"/>
        <xdr:cNvCxnSpPr/>
      </xdr:nvCxnSpPr>
      <xdr:spPr>
        <a:xfrm>
          <a:off x="14084300" y="5725151"/>
          <a:ext cx="7112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12083</xdr:rowOff>
    </xdr:from>
    <xdr:to>
      <xdr:col>68</xdr:col>
      <xdr:colOff>123825</xdr:colOff>
      <xdr:row>30</xdr:row>
      <xdr:rowOff>113683</xdr:rowOff>
    </xdr:to>
    <xdr:sp macro="" textlink="">
      <xdr:nvSpPr>
        <xdr:cNvPr id="159" name="楕円 158"/>
        <xdr:cNvSpPr/>
      </xdr:nvSpPr>
      <xdr:spPr>
        <a:xfrm>
          <a:off x="13271500" y="59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153026</xdr:rowOff>
    </xdr:from>
    <xdr:to>
      <xdr:col>72</xdr:col>
      <xdr:colOff>73025</xdr:colOff>
      <xdr:row>30</xdr:row>
      <xdr:rowOff>62883</xdr:rowOff>
    </xdr:to>
    <xdr:cxnSp macro="">
      <xdr:nvCxnSpPr>
        <xdr:cNvPr id="160" name="直線コネクタ 159"/>
        <xdr:cNvCxnSpPr/>
      </xdr:nvCxnSpPr>
      <xdr:spPr>
        <a:xfrm flipV="1">
          <a:off x="13322300" y="5725151"/>
          <a:ext cx="762000" cy="25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87648</xdr:rowOff>
    </xdr:from>
    <xdr:to>
      <xdr:col>64</xdr:col>
      <xdr:colOff>123825</xdr:colOff>
      <xdr:row>31</xdr:row>
      <xdr:rowOff>17798</xdr:rowOff>
    </xdr:to>
    <xdr:sp macro="" textlink="">
      <xdr:nvSpPr>
        <xdr:cNvPr id="161" name="楕円 160"/>
        <xdr:cNvSpPr/>
      </xdr:nvSpPr>
      <xdr:spPr>
        <a:xfrm>
          <a:off x="12509500" y="600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62883</xdr:rowOff>
    </xdr:from>
    <xdr:to>
      <xdr:col>68</xdr:col>
      <xdr:colOff>73025</xdr:colOff>
      <xdr:row>30</xdr:row>
      <xdr:rowOff>138448</xdr:rowOff>
    </xdr:to>
    <xdr:cxnSp macro="">
      <xdr:nvCxnSpPr>
        <xdr:cNvPr id="162" name="直線コネクタ 161"/>
        <xdr:cNvCxnSpPr/>
      </xdr:nvCxnSpPr>
      <xdr:spPr>
        <a:xfrm flipV="1">
          <a:off x="12560300" y="5977908"/>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154078</xdr:rowOff>
    </xdr:from>
    <xdr:to>
      <xdr:col>60</xdr:col>
      <xdr:colOff>123825</xdr:colOff>
      <xdr:row>30</xdr:row>
      <xdr:rowOff>84228</xdr:rowOff>
    </xdr:to>
    <xdr:sp macro="" textlink="">
      <xdr:nvSpPr>
        <xdr:cNvPr id="163" name="楕円 162"/>
        <xdr:cNvSpPr/>
      </xdr:nvSpPr>
      <xdr:spPr>
        <a:xfrm>
          <a:off x="11747500" y="589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33428</xdr:rowOff>
    </xdr:from>
    <xdr:to>
      <xdr:col>64</xdr:col>
      <xdr:colOff>73025</xdr:colOff>
      <xdr:row>30</xdr:row>
      <xdr:rowOff>138448</xdr:rowOff>
    </xdr:to>
    <xdr:cxnSp macro="">
      <xdr:nvCxnSpPr>
        <xdr:cNvPr id="164" name="直線コネクタ 163"/>
        <xdr:cNvCxnSpPr/>
      </xdr:nvCxnSpPr>
      <xdr:spPr>
        <a:xfrm>
          <a:off x="11798300" y="5948453"/>
          <a:ext cx="762000" cy="105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58510</xdr:rowOff>
    </xdr:from>
    <xdr:ext cx="469744" cy="259045"/>
    <xdr:sp macro="" textlink="">
      <xdr:nvSpPr>
        <xdr:cNvPr id="165" name="n_1aveValue債務償還比率"/>
        <xdr:cNvSpPr txBox="1"/>
      </xdr:nvSpPr>
      <xdr:spPr>
        <a:xfrm>
          <a:off x="13836727" y="580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33981</xdr:rowOff>
    </xdr:from>
    <xdr:ext cx="469744" cy="259045"/>
    <xdr:sp macro="" textlink="">
      <xdr:nvSpPr>
        <xdr:cNvPr id="166" name="n_2aveValue債務償還比率"/>
        <xdr:cNvSpPr txBox="1"/>
      </xdr:nvSpPr>
      <xdr:spPr>
        <a:xfrm>
          <a:off x="13087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39841</xdr:rowOff>
    </xdr:from>
    <xdr:ext cx="469744" cy="259045"/>
    <xdr:sp macro="" textlink="">
      <xdr:nvSpPr>
        <xdr:cNvPr id="167" name="n_3aveValue債務償還比率"/>
        <xdr:cNvSpPr txBox="1"/>
      </xdr:nvSpPr>
      <xdr:spPr>
        <a:xfrm>
          <a:off x="12325427" y="56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56958</xdr:rowOff>
    </xdr:from>
    <xdr:ext cx="469744" cy="259045"/>
    <xdr:sp macro="" textlink="">
      <xdr:nvSpPr>
        <xdr:cNvPr id="168" name="n_4aveValue債務償還比率"/>
        <xdr:cNvSpPr txBox="1"/>
      </xdr:nvSpPr>
      <xdr:spPr>
        <a:xfrm>
          <a:off x="11563427" y="562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48903</xdr:rowOff>
    </xdr:from>
    <xdr:ext cx="469744" cy="259045"/>
    <xdr:sp macro="" textlink="">
      <xdr:nvSpPr>
        <xdr:cNvPr id="169" name="n_1mainValue債務償還比率"/>
        <xdr:cNvSpPr txBox="1"/>
      </xdr:nvSpPr>
      <xdr:spPr>
        <a:xfrm>
          <a:off x="13836727" y="544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104810</xdr:rowOff>
    </xdr:from>
    <xdr:ext cx="469744" cy="259045"/>
    <xdr:sp macro="" textlink="">
      <xdr:nvSpPr>
        <xdr:cNvPr id="170" name="n_2mainValue債務償還比率"/>
        <xdr:cNvSpPr txBox="1"/>
      </xdr:nvSpPr>
      <xdr:spPr>
        <a:xfrm>
          <a:off x="13087427" y="601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8925</xdr:rowOff>
    </xdr:from>
    <xdr:ext cx="469744" cy="259045"/>
    <xdr:sp macro="" textlink="">
      <xdr:nvSpPr>
        <xdr:cNvPr id="171" name="n_3mainValue債務償還比率"/>
        <xdr:cNvSpPr txBox="1"/>
      </xdr:nvSpPr>
      <xdr:spPr>
        <a:xfrm>
          <a:off x="12325427" y="6095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75355</xdr:rowOff>
    </xdr:from>
    <xdr:ext cx="469744" cy="259045"/>
    <xdr:sp macro="" textlink="">
      <xdr:nvSpPr>
        <xdr:cNvPr id="172" name="n_4mainValue債務償還比率"/>
        <xdr:cNvSpPr txBox="1"/>
      </xdr:nvSpPr>
      <xdr:spPr>
        <a:xfrm>
          <a:off x="11563427" y="599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
6,144
196.81
7,045,703
6,612,525
391,523
3,452,767
5,832,688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121920</xdr:rowOff>
    </xdr:from>
    <xdr:to>
      <xdr:col>24</xdr:col>
      <xdr:colOff>62865</xdr:colOff>
      <xdr:row>41</xdr:row>
      <xdr:rowOff>167640</xdr:rowOff>
    </xdr:to>
    <xdr:cxnSp macro="">
      <xdr:nvCxnSpPr>
        <xdr:cNvPr id="57" name="直線コネクタ 56"/>
        <xdr:cNvCxnSpPr/>
      </xdr:nvCxnSpPr>
      <xdr:spPr>
        <a:xfrm flipV="1">
          <a:off x="4634865" y="560832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xdr:rowOff>
    </xdr:from>
    <xdr:ext cx="405111" cy="259045"/>
    <xdr:sp macro="" textlink="">
      <xdr:nvSpPr>
        <xdr:cNvPr id="58" name="【道路】&#10;有形固定資産減価償却率最小値テキスト"/>
        <xdr:cNvSpPr txBox="1"/>
      </xdr:nvSpPr>
      <xdr:spPr>
        <a:xfrm>
          <a:off x="467360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167640</xdr:rowOff>
    </xdr:from>
    <xdr:to>
      <xdr:col>24</xdr:col>
      <xdr:colOff>152400</xdr:colOff>
      <xdr:row>41</xdr:row>
      <xdr:rowOff>167640</xdr:rowOff>
    </xdr:to>
    <xdr:cxnSp macro="">
      <xdr:nvCxnSpPr>
        <xdr:cNvPr id="59" name="直線コネクタ 58"/>
        <xdr:cNvCxnSpPr/>
      </xdr:nvCxnSpPr>
      <xdr:spPr>
        <a:xfrm>
          <a:off x="4546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68597</xdr:rowOff>
    </xdr:from>
    <xdr:ext cx="405111" cy="259045"/>
    <xdr:sp macro="" textlink="">
      <xdr:nvSpPr>
        <xdr:cNvPr id="60" name="【道路】&#10;有形固定資産減価償却率最大値テキスト"/>
        <xdr:cNvSpPr txBox="1"/>
      </xdr:nvSpPr>
      <xdr:spPr>
        <a:xfrm>
          <a:off x="4673600" y="53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121920</xdr:rowOff>
    </xdr:from>
    <xdr:to>
      <xdr:col>24</xdr:col>
      <xdr:colOff>152400</xdr:colOff>
      <xdr:row>32</xdr:row>
      <xdr:rowOff>121920</xdr:rowOff>
    </xdr:to>
    <xdr:cxnSp macro="">
      <xdr:nvCxnSpPr>
        <xdr:cNvPr id="61" name="直線コネクタ 60"/>
        <xdr:cNvCxnSpPr/>
      </xdr:nvCxnSpPr>
      <xdr:spPr>
        <a:xfrm>
          <a:off x="4546600" y="560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91457</xdr:rowOff>
    </xdr:from>
    <xdr:ext cx="405111" cy="259045"/>
    <xdr:sp macro="" textlink="">
      <xdr:nvSpPr>
        <xdr:cNvPr id="62" name="【道路】&#10;有形固定資産減価償却率平均値テキスト"/>
        <xdr:cNvSpPr txBox="1"/>
      </xdr:nvSpPr>
      <xdr:spPr>
        <a:xfrm>
          <a:off x="4673600" y="6606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113030</xdr:rowOff>
    </xdr:from>
    <xdr:to>
      <xdr:col>24</xdr:col>
      <xdr:colOff>114300</xdr:colOff>
      <xdr:row>39</xdr:row>
      <xdr:rowOff>43180</xdr:rowOff>
    </xdr:to>
    <xdr:sp macro="" textlink="">
      <xdr:nvSpPr>
        <xdr:cNvPr id="63" name="フローチャート: 判断 62"/>
        <xdr:cNvSpPr/>
      </xdr:nvSpPr>
      <xdr:spPr>
        <a:xfrm>
          <a:off x="45847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38735</xdr:rowOff>
    </xdr:from>
    <xdr:to>
      <xdr:col>15</xdr:col>
      <xdr:colOff>101600</xdr:colOff>
      <xdr:row>38</xdr:row>
      <xdr:rowOff>140335</xdr:rowOff>
    </xdr:to>
    <xdr:sp macro="" textlink="">
      <xdr:nvSpPr>
        <xdr:cNvPr id="65" name="フローチャート: 判断 64"/>
        <xdr:cNvSpPr/>
      </xdr:nvSpPr>
      <xdr:spPr>
        <a:xfrm>
          <a:off x="2857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141605</xdr:rowOff>
    </xdr:from>
    <xdr:to>
      <xdr:col>10</xdr:col>
      <xdr:colOff>165100</xdr:colOff>
      <xdr:row>38</xdr:row>
      <xdr:rowOff>71755</xdr:rowOff>
    </xdr:to>
    <xdr:sp macro="" textlink="">
      <xdr:nvSpPr>
        <xdr:cNvPr id="66" name="フローチャート: 判断 65"/>
        <xdr:cNvSpPr/>
      </xdr:nvSpPr>
      <xdr:spPr>
        <a:xfrm>
          <a:off x="1968500" y="648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114935</xdr:rowOff>
    </xdr:from>
    <xdr:to>
      <xdr:col>6</xdr:col>
      <xdr:colOff>38100</xdr:colOff>
      <xdr:row>38</xdr:row>
      <xdr:rowOff>45085</xdr:rowOff>
    </xdr:to>
    <xdr:sp macro="" textlink="">
      <xdr:nvSpPr>
        <xdr:cNvPr id="67" name="フローチャート: 判断 66"/>
        <xdr:cNvSpPr/>
      </xdr:nvSpPr>
      <xdr:spPr>
        <a:xfrm>
          <a:off x="1079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73" name="楕円 72"/>
        <xdr:cNvSpPr/>
      </xdr:nvSpPr>
      <xdr:spPr>
        <a:xfrm>
          <a:off x="4584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105427</xdr:rowOff>
    </xdr:from>
    <xdr:ext cx="405111" cy="259045"/>
    <xdr:sp macro="" textlink="">
      <xdr:nvSpPr>
        <xdr:cNvPr id="74" name="【道路】&#10;有形固定資産減価償却率該当値テキスト"/>
        <xdr:cNvSpPr txBox="1"/>
      </xdr:nvSpPr>
      <xdr:spPr>
        <a:xfrm>
          <a:off x="4673600"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34925</xdr:rowOff>
    </xdr:from>
    <xdr:to>
      <xdr:col>20</xdr:col>
      <xdr:colOff>38100</xdr:colOff>
      <xdr:row>37</xdr:row>
      <xdr:rowOff>136525</xdr:rowOff>
    </xdr:to>
    <xdr:sp macro="" textlink="">
      <xdr:nvSpPr>
        <xdr:cNvPr id="75" name="楕円 74"/>
        <xdr:cNvSpPr/>
      </xdr:nvSpPr>
      <xdr:spPr>
        <a:xfrm>
          <a:off x="3746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85725</xdr:rowOff>
    </xdr:from>
    <xdr:to>
      <xdr:col>24</xdr:col>
      <xdr:colOff>63500</xdr:colOff>
      <xdr:row>37</xdr:row>
      <xdr:rowOff>133350</xdr:rowOff>
    </xdr:to>
    <xdr:cxnSp macro="">
      <xdr:nvCxnSpPr>
        <xdr:cNvPr id="76" name="直線コネクタ 75"/>
        <xdr:cNvCxnSpPr/>
      </xdr:nvCxnSpPr>
      <xdr:spPr>
        <a:xfrm>
          <a:off x="3797300" y="642937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2540</xdr:rowOff>
    </xdr:from>
    <xdr:to>
      <xdr:col>15</xdr:col>
      <xdr:colOff>101600</xdr:colOff>
      <xdr:row>37</xdr:row>
      <xdr:rowOff>104140</xdr:rowOff>
    </xdr:to>
    <xdr:sp macro="" textlink="">
      <xdr:nvSpPr>
        <xdr:cNvPr id="77" name="楕円 76"/>
        <xdr:cNvSpPr/>
      </xdr:nvSpPr>
      <xdr:spPr>
        <a:xfrm>
          <a:off x="2857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53340</xdr:rowOff>
    </xdr:from>
    <xdr:to>
      <xdr:col>19</xdr:col>
      <xdr:colOff>177800</xdr:colOff>
      <xdr:row>37</xdr:row>
      <xdr:rowOff>85725</xdr:rowOff>
    </xdr:to>
    <xdr:cxnSp macro="">
      <xdr:nvCxnSpPr>
        <xdr:cNvPr id="78" name="直線コネクタ 77"/>
        <xdr:cNvCxnSpPr/>
      </xdr:nvCxnSpPr>
      <xdr:spPr>
        <a:xfrm>
          <a:off x="2908300" y="63969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147320</xdr:rowOff>
    </xdr:from>
    <xdr:to>
      <xdr:col>10</xdr:col>
      <xdr:colOff>165100</xdr:colOff>
      <xdr:row>37</xdr:row>
      <xdr:rowOff>77470</xdr:rowOff>
    </xdr:to>
    <xdr:sp macro="" textlink="">
      <xdr:nvSpPr>
        <xdr:cNvPr id="79" name="楕円 78"/>
        <xdr:cNvSpPr/>
      </xdr:nvSpPr>
      <xdr:spPr>
        <a:xfrm>
          <a:off x="1968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26670</xdr:rowOff>
    </xdr:from>
    <xdr:to>
      <xdr:col>15</xdr:col>
      <xdr:colOff>50800</xdr:colOff>
      <xdr:row>37</xdr:row>
      <xdr:rowOff>53340</xdr:rowOff>
    </xdr:to>
    <xdr:cxnSp macro="">
      <xdr:nvCxnSpPr>
        <xdr:cNvPr id="80" name="直線コネクタ 79"/>
        <xdr:cNvCxnSpPr/>
      </xdr:nvCxnSpPr>
      <xdr:spPr>
        <a:xfrm>
          <a:off x="2019300" y="63703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120650</xdr:rowOff>
    </xdr:from>
    <xdr:to>
      <xdr:col>6</xdr:col>
      <xdr:colOff>38100</xdr:colOff>
      <xdr:row>37</xdr:row>
      <xdr:rowOff>50800</xdr:rowOff>
    </xdr:to>
    <xdr:sp macro="" textlink="">
      <xdr:nvSpPr>
        <xdr:cNvPr id="81" name="楕円 80"/>
        <xdr:cNvSpPr/>
      </xdr:nvSpPr>
      <xdr:spPr>
        <a:xfrm>
          <a:off x="1079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0</xdr:rowOff>
    </xdr:from>
    <xdr:to>
      <xdr:col>10</xdr:col>
      <xdr:colOff>114300</xdr:colOff>
      <xdr:row>37</xdr:row>
      <xdr:rowOff>26670</xdr:rowOff>
    </xdr:to>
    <xdr:cxnSp macro="">
      <xdr:nvCxnSpPr>
        <xdr:cNvPr id="82" name="直線コネクタ 81"/>
        <xdr:cNvCxnSpPr/>
      </xdr:nvCxnSpPr>
      <xdr:spPr>
        <a:xfrm>
          <a:off x="1130300" y="63436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131462</xdr:rowOff>
    </xdr:from>
    <xdr:ext cx="405111" cy="259045"/>
    <xdr:sp macro="" textlink="">
      <xdr:nvSpPr>
        <xdr:cNvPr id="84" name="n_2aveValue【道路】&#10;有形固定資産減価償却率"/>
        <xdr:cNvSpPr txBox="1"/>
      </xdr:nvSpPr>
      <xdr:spPr>
        <a:xfrm>
          <a:off x="2705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62882</xdr:rowOff>
    </xdr:from>
    <xdr:ext cx="405111" cy="259045"/>
    <xdr:sp macro="" textlink="">
      <xdr:nvSpPr>
        <xdr:cNvPr id="85" name="n_3aveValue【道路】&#10;有形固定資産減価償却率"/>
        <xdr:cNvSpPr txBox="1"/>
      </xdr:nvSpPr>
      <xdr:spPr>
        <a:xfrm>
          <a:off x="181674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36212</xdr:rowOff>
    </xdr:from>
    <xdr:ext cx="405111" cy="259045"/>
    <xdr:sp macro="" textlink="">
      <xdr:nvSpPr>
        <xdr:cNvPr id="86" name="n_4aveValue【道路】&#10;有形固定資産減価償却率"/>
        <xdr:cNvSpPr txBox="1"/>
      </xdr:nvSpPr>
      <xdr:spPr>
        <a:xfrm>
          <a:off x="927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153052</xdr:rowOff>
    </xdr:from>
    <xdr:ext cx="405111" cy="259045"/>
    <xdr:sp macro="" textlink="">
      <xdr:nvSpPr>
        <xdr:cNvPr id="87" name="n_1mainValue【道路】&#10;有形固定資産減価償却率"/>
        <xdr:cNvSpPr txBox="1"/>
      </xdr:nvSpPr>
      <xdr:spPr>
        <a:xfrm>
          <a:off x="35820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120667</xdr:rowOff>
    </xdr:from>
    <xdr:ext cx="405111" cy="259045"/>
    <xdr:sp macro="" textlink="">
      <xdr:nvSpPr>
        <xdr:cNvPr id="88" name="n_2mainValue【道路】&#10;有形固定資産減価償却率"/>
        <xdr:cNvSpPr txBox="1"/>
      </xdr:nvSpPr>
      <xdr:spPr>
        <a:xfrm>
          <a:off x="27057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9" name="n_3mainValue【道路】&#10;有形固定資産減価償却率"/>
        <xdr:cNvSpPr txBox="1"/>
      </xdr:nvSpPr>
      <xdr:spPr>
        <a:xfrm>
          <a:off x="1816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67327</xdr:rowOff>
    </xdr:from>
    <xdr:ext cx="405111" cy="259045"/>
    <xdr:sp macro="" textlink="">
      <xdr:nvSpPr>
        <xdr:cNvPr id="90" name="n_4mainValue【道路】&#10;有形固定資産減価償却率"/>
        <xdr:cNvSpPr txBox="1"/>
      </xdr:nvSpPr>
      <xdr:spPr>
        <a:xfrm>
          <a:off x="927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31266</xdr:rowOff>
    </xdr:from>
    <xdr:to>
      <xdr:col>54</xdr:col>
      <xdr:colOff>189865</xdr:colOff>
      <xdr:row>42</xdr:row>
      <xdr:rowOff>12850</xdr:rowOff>
    </xdr:to>
    <xdr:cxnSp macro="">
      <xdr:nvCxnSpPr>
        <xdr:cNvPr id="114" name="直線コネクタ 113"/>
        <xdr:cNvCxnSpPr/>
      </xdr:nvCxnSpPr>
      <xdr:spPr>
        <a:xfrm flipV="1">
          <a:off x="10476865" y="5860566"/>
          <a:ext cx="0" cy="1353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16677</xdr:rowOff>
    </xdr:from>
    <xdr:ext cx="534377" cy="259045"/>
    <xdr:sp macro="" textlink="">
      <xdr:nvSpPr>
        <xdr:cNvPr id="115" name="【道路】&#10;一人当たり延長最小値テキスト"/>
        <xdr:cNvSpPr txBox="1"/>
      </xdr:nvSpPr>
      <xdr:spPr>
        <a:xfrm>
          <a:off x="10515600" y="721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12850</xdr:rowOff>
    </xdr:from>
    <xdr:to>
      <xdr:col>55</xdr:col>
      <xdr:colOff>88900</xdr:colOff>
      <xdr:row>42</xdr:row>
      <xdr:rowOff>12850</xdr:rowOff>
    </xdr:to>
    <xdr:cxnSp macro="">
      <xdr:nvCxnSpPr>
        <xdr:cNvPr id="116" name="直線コネクタ 115"/>
        <xdr:cNvCxnSpPr/>
      </xdr:nvCxnSpPr>
      <xdr:spPr>
        <a:xfrm>
          <a:off x="10388600" y="721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149393</xdr:rowOff>
    </xdr:from>
    <xdr:ext cx="690189" cy="259045"/>
    <xdr:sp macro="" textlink="">
      <xdr:nvSpPr>
        <xdr:cNvPr id="117" name="【道路】&#10;一人当たり延長最大値テキスト"/>
        <xdr:cNvSpPr txBox="1"/>
      </xdr:nvSpPr>
      <xdr:spPr>
        <a:xfrm>
          <a:off x="10515600" y="56357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31266</xdr:rowOff>
    </xdr:from>
    <xdr:to>
      <xdr:col>55</xdr:col>
      <xdr:colOff>88900</xdr:colOff>
      <xdr:row>34</xdr:row>
      <xdr:rowOff>31266</xdr:rowOff>
    </xdr:to>
    <xdr:cxnSp macro="">
      <xdr:nvCxnSpPr>
        <xdr:cNvPr id="118" name="直線コネクタ 117"/>
        <xdr:cNvCxnSpPr/>
      </xdr:nvCxnSpPr>
      <xdr:spPr>
        <a:xfrm>
          <a:off x="10388600" y="5860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81223</xdr:rowOff>
    </xdr:from>
    <xdr:ext cx="534377" cy="259045"/>
    <xdr:sp macro="" textlink="">
      <xdr:nvSpPr>
        <xdr:cNvPr id="119" name="【道路】&#10;一人当たり延長平均値テキスト"/>
        <xdr:cNvSpPr txBox="1"/>
      </xdr:nvSpPr>
      <xdr:spPr>
        <a:xfrm>
          <a:off x="10515600" y="6939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58346</xdr:rowOff>
    </xdr:from>
    <xdr:to>
      <xdr:col>55</xdr:col>
      <xdr:colOff>50800</xdr:colOff>
      <xdr:row>41</xdr:row>
      <xdr:rowOff>159946</xdr:rowOff>
    </xdr:to>
    <xdr:sp macro="" textlink="">
      <xdr:nvSpPr>
        <xdr:cNvPr id="120" name="フローチャート: 判断 119"/>
        <xdr:cNvSpPr/>
      </xdr:nvSpPr>
      <xdr:spPr>
        <a:xfrm>
          <a:off x="10426700" y="708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56336</xdr:rowOff>
    </xdr:from>
    <xdr:to>
      <xdr:col>50</xdr:col>
      <xdr:colOff>165100</xdr:colOff>
      <xdr:row>41</xdr:row>
      <xdr:rowOff>157936</xdr:rowOff>
    </xdr:to>
    <xdr:sp macro="" textlink="">
      <xdr:nvSpPr>
        <xdr:cNvPr id="121" name="フローチャート: 判断 120"/>
        <xdr:cNvSpPr/>
      </xdr:nvSpPr>
      <xdr:spPr>
        <a:xfrm>
          <a:off x="9588500" y="708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86885</xdr:rowOff>
    </xdr:from>
    <xdr:to>
      <xdr:col>46</xdr:col>
      <xdr:colOff>38100</xdr:colOff>
      <xdr:row>42</xdr:row>
      <xdr:rowOff>17035</xdr:rowOff>
    </xdr:to>
    <xdr:sp macro="" textlink="">
      <xdr:nvSpPr>
        <xdr:cNvPr id="122" name="フローチャート: 判断 121"/>
        <xdr:cNvSpPr/>
      </xdr:nvSpPr>
      <xdr:spPr>
        <a:xfrm>
          <a:off x="8699500" y="711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81138</xdr:rowOff>
    </xdr:from>
    <xdr:to>
      <xdr:col>41</xdr:col>
      <xdr:colOff>101600</xdr:colOff>
      <xdr:row>42</xdr:row>
      <xdr:rowOff>11288</xdr:rowOff>
    </xdr:to>
    <xdr:sp macro="" textlink="">
      <xdr:nvSpPr>
        <xdr:cNvPr id="123" name="フローチャート: 判断 122"/>
        <xdr:cNvSpPr/>
      </xdr:nvSpPr>
      <xdr:spPr>
        <a:xfrm>
          <a:off x="7810500" y="7110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66874</xdr:rowOff>
    </xdr:from>
    <xdr:to>
      <xdr:col>36</xdr:col>
      <xdr:colOff>165100</xdr:colOff>
      <xdr:row>41</xdr:row>
      <xdr:rowOff>168474</xdr:rowOff>
    </xdr:to>
    <xdr:sp macro="" textlink="">
      <xdr:nvSpPr>
        <xdr:cNvPr id="124" name="フローチャート: 判断 123"/>
        <xdr:cNvSpPr/>
      </xdr:nvSpPr>
      <xdr:spPr>
        <a:xfrm>
          <a:off x="6921500" y="7096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107572</xdr:rowOff>
    </xdr:from>
    <xdr:to>
      <xdr:col>55</xdr:col>
      <xdr:colOff>50800</xdr:colOff>
      <xdr:row>42</xdr:row>
      <xdr:rowOff>37722</xdr:rowOff>
    </xdr:to>
    <xdr:sp macro="" textlink="">
      <xdr:nvSpPr>
        <xdr:cNvPr id="130" name="楕円 129"/>
        <xdr:cNvSpPr/>
      </xdr:nvSpPr>
      <xdr:spPr>
        <a:xfrm>
          <a:off x="10426700" y="713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36774</xdr:rowOff>
    </xdr:from>
    <xdr:ext cx="534377" cy="259045"/>
    <xdr:sp macro="" textlink="">
      <xdr:nvSpPr>
        <xdr:cNvPr id="131" name="【道路】&#10;一人当たり延長該当値テキスト"/>
        <xdr:cNvSpPr txBox="1"/>
      </xdr:nvSpPr>
      <xdr:spPr>
        <a:xfrm>
          <a:off x="10515600" y="706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108881</xdr:rowOff>
    </xdr:from>
    <xdr:to>
      <xdr:col>50</xdr:col>
      <xdr:colOff>165100</xdr:colOff>
      <xdr:row>42</xdr:row>
      <xdr:rowOff>39031</xdr:rowOff>
    </xdr:to>
    <xdr:sp macro="" textlink="">
      <xdr:nvSpPr>
        <xdr:cNvPr id="132" name="楕円 131"/>
        <xdr:cNvSpPr/>
      </xdr:nvSpPr>
      <xdr:spPr>
        <a:xfrm>
          <a:off x="9588500" y="713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158372</xdr:rowOff>
    </xdr:from>
    <xdr:to>
      <xdr:col>55</xdr:col>
      <xdr:colOff>0</xdr:colOff>
      <xdr:row>41</xdr:row>
      <xdr:rowOff>159681</xdr:rowOff>
    </xdr:to>
    <xdr:cxnSp macro="">
      <xdr:nvCxnSpPr>
        <xdr:cNvPr id="133" name="直線コネクタ 132"/>
        <xdr:cNvCxnSpPr/>
      </xdr:nvCxnSpPr>
      <xdr:spPr>
        <a:xfrm flipV="1">
          <a:off x="9639300" y="7187822"/>
          <a:ext cx="838200" cy="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108702</xdr:rowOff>
    </xdr:from>
    <xdr:to>
      <xdr:col>46</xdr:col>
      <xdr:colOff>38100</xdr:colOff>
      <xdr:row>42</xdr:row>
      <xdr:rowOff>38852</xdr:rowOff>
    </xdr:to>
    <xdr:sp macro="" textlink="">
      <xdr:nvSpPr>
        <xdr:cNvPr id="134" name="楕円 133"/>
        <xdr:cNvSpPr/>
      </xdr:nvSpPr>
      <xdr:spPr>
        <a:xfrm>
          <a:off x="8699500" y="713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159502</xdr:rowOff>
    </xdr:from>
    <xdr:to>
      <xdr:col>50</xdr:col>
      <xdr:colOff>114300</xdr:colOff>
      <xdr:row>41</xdr:row>
      <xdr:rowOff>159681</xdr:rowOff>
    </xdr:to>
    <xdr:cxnSp macro="">
      <xdr:nvCxnSpPr>
        <xdr:cNvPr id="135" name="直線コネクタ 134"/>
        <xdr:cNvCxnSpPr/>
      </xdr:nvCxnSpPr>
      <xdr:spPr>
        <a:xfrm>
          <a:off x="8750300" y="7188952"/>
          <a:ext cx="8890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111844</xdr:rowOff>
    </xdr:from>
    <xdr:to>
      <xdr:col>41</xdr:col>
      <xdr:colOff>101600</xdr:colOff>
      <xdr:row>42</xdr:row>
      <xdr:rowOff>41994</xdr:rowOff>
    </xdr:to>
    <xdr:sp macro="" textlink="">
      <xdr:nvSpPr>
        <xdr:cNvPr id="136" name="楕円 135"/>
        <xdr:cNvSpPr/>
      </xdr:nvSpPr>
      <xdr:spPr>
        <a:xfrm>
          <a:off x="7810500" y="714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159502</xdr:rowOff>
    </xdr:from>
    <xdr:to>
      <xdr:col>45</xdr:col>
      <xdr:colOff>177800</xdr:colOff>
      <xdr:row>41</xdr:row>
      <xdr:rowOff>162644</xdr:rowOff>
    </xdr:to>
    <xdr:cxnSp macro="">
      <xdr:nvCxnSpPr>
        <xdr:cNvPr id="137" name="直線コネクタ 136"/>
        <xdr:cNvCxnSpPr/>
      </xdr:nvCxnSpPr>
      <xdr:spPr>
        <a:xfrm flipV="1">
          <a:off x="7861300" y="7188952"/>
          <a:ext cx="889000" cy="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114469</xdr:rowOff>
    </xdr:from>
    <xdr:to>
      <xdr:col>36</xdr:col>
      <xdr:colOff>165100</xdr:colOff>
      <xdr:row>42</xdr:row>
      <xdr:rowOff>44619</xdr:rowOff>
    </xdr:to>
    <xdr:sp macro="" textlink="">
      <xdr:nvSpPr>
        <xdr:cNvPr id="138" name="楕円 137"/>
        <xdr:cNvSpPr/>
      </xdr:nvSpPr>
      <xdr:spPr>
        <a:xfrm>
          <a:off x="6921500" y="714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162644</xdr:rowOff>
    </xdr:from>
    <xdr:to>
      <xdr:col>41</xdr:col>
      <xdr:colOff>50800</xdr:colOff>
      <xdr:row>41</xdr:row>
      <xdr:rowOff>165269</xdr:rowOff>
    </xdr:to>
    <xdr:cxnSp macro="">
      <xdr:nvCxnSpPr>
        <xdr:cNvPr id="139" name="直線コネクタ 138"/>
        <xdr:cNvCxnSpPr/>
      </xdr:nvCxnSpPr>
      <xdr:spPr>
        <a:xfrm flipV="1">
          <a:off x="6972300" y="7192094"/>
          <a:ext cx="889000" cy="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3013</xdr:rowOff>
    </xdr:from>
    <xdr:ext cx="534377" cy="259045"/>
    <xdr:sp macro="" textlink="">
      <xdr:nvSpPr>
        <xdr:cNvPr id="140" name="n_1aveValue【道路】&#10;一人当たり延長"/>
        <xdr:cNvSpPr txBox="1"/>
      </xdr:nvSpPr>
      <xdr:spPr>
        <a:xfrm>
          <a:off x="9359411" y="686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33562</xdr:rowOff>
    </xdr:from>
    <xdr:ext cx="534377" cy="259045"/>
    <xdr:sp macro="" textlink="">
      <xdr:nvSpPr>
        <xdr:cNvPr id="141" name="n_2aveValue【道路】&#10;一人当たり延長"/>
        <xdr:cNvSpPr txBox="1"/>
      </xdr:nvSpPr>
      <xdr:spPr>
        <a:xfrm>
          <a:off x="8483111" y="689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27815</xdr:rowOff>
    </xdr:from>
    <xdr:ext cx="534377" cy="259045"/>
    <xdr:sp macro="" textlink="">
      <xdr:nvSpPr>
        <xdr:cNvPr id="142" name="n_3aveValue【道路】&#10;一人当たり延長"/>
        <xdr:cNvSpPr txBox="1"/>
      </xdr:nvSpPr>
      <xdr:spPr>
        <a:xfrm>
          <a:off x="7594111" y="688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13551</xdr:rowOff>
    </xdr:from>
    <xdr:ext cx="534377" cy="259045"/>
    <xdr:sp macro="" textlink="">
      <xdr:nvSpPr>
        <xdr:cNvPr id="143" name="n_4aveValue【道路】&#10;一人当たり延長"/>
        <xdr:cNvSpPr txBox="1"/>
      </xdr:nvSpPr>
      <xdr:spPr>
        <a:xfrm>
          <a:off x="6705111" y="687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30158</xdr:rowOff>
    </xdr:from>
    <xdr:ext cx="534377" cy="259045"/>
    <xdr:sp macro="" textlink="">
      <xdr:nvSpPr>
        <xdr:cNvPr id="144" name="n_1mainValue【道路】&#10;一人当たり延長"/>
        <xdr:cNvSpPr txBox="1"/>
      </xdr:nvSpPr>
      <xdr:spPr>
        <a:xfrm>
          <a:off x="9359411" y="723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29979</xdr:rowOff>
    </xdr:from>
    <xdr:ext cx="534377" cy="259045"/>
    <xdr:sp macro="" textlink="">
      <xdr:nvSpPr>
        <xdr:cNvPr id="145" name="n_2mainValue【道路】&#10;一人当たり延長"/>
        <xdr:cNvSpPr txBox="1"/>
      </xdr:nvSpPr>
      <xdr:spPr>
        <a:xfrm>
          <a:off x="8483111" y="723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33121</xdr:rowOff>
    </xdr:from>
    <xdr:ext cx="534377" cy="259045"/>
    <xdr:sp macro="" textlink="">
      <xdr:nvSpPr>
        <xdr:cNvPr id="146" name="n_3mainValue【道路】&#10;一人当たり延長"/>
        <xdr:cNvSpPr txBox="1"/>
      </xdr:nvSpPr>
      <xdr:spPr>
        <a:xfrm>
          <a:off x="7594111" y="723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35746</xdr:rowOff>
    </xdr:from>
    <xdr:ext cx="534377" cy="259045"/>
    <xdr:sp macro="" textlink="">
      <xdr:nvSpPr>
        <xdr:cNvPr id="147" name="n_4mainValue【道路】&#10;一人当たり延長"/>
        <xdr:cNvSpPr txBox="1"/>
      </xdr:nvSpPr>
      <xdr:spPr>
        <a:xfrm>
          <a:off x="6705111" y="723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65315</xdr:rowOff>
    </xdr:to>
    <xdr:cxnSp macro="">
      <xdr:nvCxnSpPr>
        <xdr:cNvPr id="173" name="直線コネクタ 172"/>
        <xdr:cNvCxnSpPr/>
      </xdr:nvCxnSpPr>
      <xdr:spPr>
        <a:xfrm flipV="1">
          <a:off x="4634865" y="9558746"/>
          <a:ext cx="0" cy="1479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69142</xdr:rowOff>
    </xdr:from>
    <xdr:ext cx="405111" cy="259045"/>
    <xdr:sp macro="" textlink="">
      <xdr:nvSpPr>
        <xdr:cNvPr id="174" name="【橋りょう・トンネル】&#10;有形固定資産減価償却率最小値テキスト"/>
        <xdr:cNvSpPr txBox="1"/>
      </xdr:nvSpPr>
      <xdr:spPr>
        <a:xfrm>
          <a:off x="4673600" y="1104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65315</xdr:rowOff>
    </xdr:from>
    <xdr:to>
      <xdr:col>24</xdr:col>
      <xdr:colOff>152400</xdr:colOff>
      <xdr:row>64</xdr:row>
      <xdr:rowOff>65315</xdr:rowOff>
    </xdr:to>
    <xdr:cxnSp macro="">
      <xdr:nvCxnSpPr>
        <xdr:cNvPr id="175" name="直線コネクタ 174"/>
        <xdr:cNvCxnSpPr/>
      </xdr:nvCxnSpPr>
      <xdr:spPr>
        <a:xfrm>
          <a:off x="4546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125565</xdr:rowOff>
    </xdr:from>
    <xdr:ext cx="405111" cy="259045"/>
    <xdr:sp macro="" textlink="">
      <xdr:nvSpPr>
        <xdr:cNvPr id="178" name="【橋りょう・トンネル】&#10;有形固定資産減価償却率平均値テキスト"/>
        <xdr:cNvSpPr txBox="1"/>
      </xdr:nvSpPr>
      <xdr:spPr>
        <a:xfrm>
          <a:off x="4673600" y="10241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102688</xdr:rowOff>
    </xdr:from>
    <xdr:to>
      <xdr:col>24</xdr:col>
      <xdr:colOff>114300</xdr:colOff>
      <xdr:row>61</xdr:row>
      <xdr:rowOff>32838</xdr:rowOff>
    </xdr:to>
    <xdr:sp macro="" textlink="">
      <xdr:nvSpPr>
        <xdr:cNvPr id="179" name="フローチャート: 判断 178"/>
        <xdr:cNvSpPr/>
      </xdr:nvSpPr>
      <xdr:spPr>
        <a:xfrm>
          <a:off x="4584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99423</xdr:rowOff>
    </xdr:from>
    <xdr:to>
      <xdr:col>20</xdr:col>
      <xdr:colOff>38100</xdr:colOff>
      <xdr:row>61</xdr:row>
      <xdr:rowOff>29573</xdr:rowOff>
    </xdr:to>
    <xdr:sp macro="" textlink="">
      <xdr:nvSpPr>
        <xdr:cNvPr id="180" name="フローチャート: 判断 179"/>
        <xdr:cNvSpPr/>
      </xdr:nvSpPr>
      <xdr:spPr>
        <a:xfrm>
          <a:off x="3746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110853</xdr:rowOff>
    </xdr:from>
    <xdr:to>
      <xdr:col>15</xdr:col>
      <xdr:colOff>101600</xdr:colOff>
      <xdr:row>61</xdr:row>
      <xdr:rowOff>41003</xdr:rowOff>
    </xdr:to>
    <xdr:sp macro="" textlink="">
      <xdr:nvSpPr>
        <xdr:cNvPr id="181" name="フローチャート: 判断 180"/>
        <xdr:cNvSpPr/>
      </xdr:nvSpPr>
      <xdr:spPr>
        <a:xfrm>
          <a:off x="2857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71665</xdr:rowOff>
    </xdr:from>
    <xdr:to>
      <xdr:col>10</xdr:col>
      <xdr:colOff>165100</xdr:colOff>
      <xdr:row>61</xdr:row>
      <xdr:rowOff>1815</xdr:rowOff>
    </xdr:to>
    <xdr:sp macro="" textlink="">
      <xdr:nvSpPr>
        <xdr:cNvPr id="182" name="フローチャート: 判断 181"/>
        <xdr:cNvSpPr/>
      </xdr:nvSpPr>
      <xdr:spPr>
        <a:xfrm>
          <a:off x="1968500" y="1035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37374</xdr:rowOff>
    </xdr:from>
    <xdr:to>
      <xdr:col>6</xdr:col>
      <xdr:colOff>38100</xdr:colOff>
      <xdr:row>60</xdr:row>
      <xdr:rowOff>138974</xdr:rowOff>
    </xdr:to>
    <xdr:sp macro="" textlink="">
      <xdr:nvSpPr>
        <xdr:cNvPr id="183" name="フローチャート: 判断 182"/>
        <xdr:cNvSpPr/>
      </xdr:nvSpPr>
      <xdr:spPr>
        <a:xfrm>
          <a:off x="1079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70031</xdr:rowOff>
    </xdr:from>
    <xdr:to>
      <xdr:col>24</xdr:col>
      <xdr:colOff>114300</xdr:colOff>
      <xdr:row>62</xdr:row>
      <xdr:rowOff>181</xdr:rowOff>
    </xdr:to>
    <xdr:sp macro="" textlink="">
      <xdr:nvSpPr>
        <xdr:cNvPr id="189" name="楕円 188"/>
        <xdr:cNvSpPr/>
      </xdr:nvSpPr>
      <xdr:spPr>
        <a:xfrm>
          <a:off x="4584700" y="105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48458</xdr:rowOff>
    </xdr:from>
    <xdr:ext cx="405111" cy="259045"/>
    <xdr:sp macro="" textlink="">
      <xdr:nvSpPr>
        <xdr:cNvPr id="190" name="【橋りょう・トンネル】&#10;有形固定資産減価償却率該当値テキスト"/>
        <xdr:cNvSpPr txBox="1"/>
      </xdr:nvSpPr>
      <xdr:spPr>
        <a:xfrm>
          <a:off x="4673600"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91" name="楕円 190"/>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120831</xdr:rowOff>
    </xdr:to>
    <xdr:cxnSp macro="">
      <xdr:nvCxnSpPr>
        <xdr:cNvPr id="192" name="直線コネクタ 191"/>
        <xdr:cNvCxnSpPr/>
      </xdr:nvCxnSpPr>
      <xdr:spPr>
        <a:xfrm>
          <a:off x="3797300" y="10561320"/>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30843</xdr:rowOff>
    </xdr:from>
    <xdr:to>
      <xdr:col>15</xdr:col>
      <xdr:colOff>101600</xdr:colOff>
      <xdr:row>61</xdr:row>
      <xdr:rowOff>132443</xdr:rowOff>
    </xdr:to>
    <xdr:sp macro="" textlink="">
      <xdr:nvSpPr>
        <xdr:cNvPr id="193" name="楕円 192"/>
        <xdr:cNvSpPr/>
      </xdr:nvSpPr>
      <xdr:spPr>
        <a:xfrm>
          <a:off x="28575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81643</xdr:rowOff>
    </xdr:from>
    <xdr:to>
      <xdr:col>19</xdr:col>
      <xdr:colOff>177800</xdr:colOff>
      <xdr:row>61</xdr:row>
      <xdr:rowOff>102870</xdr:rowOff>
    </xdr:to>
    <xdr:cxnSp macro="">
      <xdr:nvCxnSpPr>
        <xdr:cNvPr id="194" name="直線コネクタ 193"/>
        <xdr:cNvCxnSpPr/>
      </xdr:nvCxnSpPr>
      <xdr:spPr>
        <a:xfrm>
          <a:off x="2908300" y="1054009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19413</xdr:rowOff>
    </xdr:from>
    <xdr:to>
      <xdr:col>10</xdr:col>
      <xdr:colOff>165100</xdr:colOff>
      <xdr:row>61</xdr:row>
      <xdr:rowOff>121013</xdr:rowOff>
    </xdr:to>
    <xdr:sp macro="" textlink="">
      <xdr:nvSpPr>
        <xdr:cNvPr id="195" name="楕円 194"/>
        <xdr:cNvSpPr/>
      </xdr:nvSpPr>
      <xdr:spPr>
        <a:xfrm>
          <a:off x="1968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70213</xdr:rowOff>
    </xdr:from>
    <xdr:to>
      <xdr:col>15</xdr:col>
      <xdr:colOff>50800</xdr:colOff>
      <xdr:row>61</xdr:row>
      <xdr:rowOff>81643</xdr:rowOff>
    </xdr:to>
    <xdr:cxnSp macro="">
      <xdr:nvCxnSpPr>
        <xdr:cNvPr id="196" name="直線コネクタ 195"/>
        <xdr:cNvCxnSpPr/>
      </xdr:nvCxnSpPr>
      <xdr:spPr>
        <a:xfrm>
          <a:off x="2019300" y="1052866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156573</xdr:rowOff>
    </xdr:from>
    <xdr:to>
      <xdr:col>6</xdr:col>
      <xdr:colOff>38100</xdr:colOff>
      <xdr:row>61</xdr:row>
      <xdr:rowOff>86723</xdr:rowOff>
    </xdr:to>
    <xdr:sp macro="" textlink="">
      <xdr:nvSpPr>
        <xdr:cNvPr id="197" name="楕円 196"/>
        <xdr:cNvSpPr/>
      </xdr:nvSpPr>
      <xdr:spPr>
        <a:xfrm>
          <a:off x="1079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35923</xdr:rowOff>
    </xdr:from>
    <xdr:to>
      <xdr:col>10</xdr:col>
      <xdr:colOff>114300</xdr:colOff>
      <xdr:row>61</xdr:row>
      <xdr:rowOff>70213</xdr:rowOff>
    </xdr:to>
    <xdr:cxnSp macro="">
      <xdr:nvCxnSpPr>
        <xdr:cNvPr id="198" name="直線コネクタ 197"/>
        <xdr:cNvCxnSpPr/>
      </xdr:nvCxnSpPr>
      <xdr:spPr>
        <a:xfrm>
          <a:off x="1130300" y="1049437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46100</xdr:rowOff>
    </xdr:from>
    <xdr:ext cx="405111" cy="259045"/>
    <xdr:sp macro="" textlink="">
      <xdr:nvSpPr>
        <xdr:cNvPr id="199" name="n_1aveValue【橋りょう・トンネル】&#10;有形固定資産減価償却率"/>
        <xdr:cNvSpPr txBox="1"/>
      </xdr:nvSpPr>
      <xdr:spPr>
        <a:xfrm>
          <a:off x="35820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57530</xdr:rowOff>
    </xdr:from>
    <xdr:ext cx="405111" cy="259045"/>
    <xdr:sp macro="" textlink="">
      <xdr:nvSpPr>
        <xdr:cNvPr id="200" name="n_2aveValue【橋りょう・トンネル】&#10;有形固定資産減価償却率"/>
        <xdr:cNvSpPr txBox="1"/>
      </xdr:nvSpPr>
      <xdr:spPr>
        <a:xfrm>
          <a:off x="2705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18342</xdr:rowOff>
    </xdr:from>
    <xdr:ext cx="405111" cy="259045"/>
    <xdr:sp macro="" textlink="">
      <xdr:nvSpPr>
        <xdr:cNvPr id="201" name="n_3aveValue【橋りょう・トンネル】&#10;有形固定資産減価償却率"/>
        <xdr:cNvSpPr txBox="1"/>
      </xdr:nvSpPr>
      <xdr:spPr>
        <a:xfrm>
          <a:off x="1816744" y="1013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155501</xdr:rowOff>
    </xdr:from>
    <xdr:ext cx="405111" cy="259045"/>
    <xdr:sp macro="" textlink="">
      <xdr:nvSpPr>
        <xdr:cNvPr id="202" name="n_4aveValue【橋りょう・トンネル】&#10;有形固定資産減価償却率"/>
        <xdr:cNvSpPr txBox="1"/>
      </xdr:nvSpPr>
      <xdr:spPr>
        <a:xfrm>
          <a:off x="927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203" name="n_1mainValue【橋りょう・トンネル】&#10;有形固定資産減価償却率"/>
        <xdr:cNvSpPr txBox="1"/>
      </xdr:nvSpPr>
      <xdr:spPr>
        <a:xfrm>
          <a:off x="3582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123570</xdr:rowOff>
    </xdr:from>
    <xdr:ext cx="405111" cy="259045"/>
    <xdr:sp macro="" textlink="">
      <xdr:nvSpPr>
        <xdr:cNvPr id="204" name="n_2mainValue【橋りょう・トンネル】&#10;有形固定資産減価償却率"/>
        <xdr:cNvSpPr txBox="1"/>
      </xdr:nvSpPr>
      <xdr:spPr>
        <a:xfrm>
          <a:off x="2705744" y="1058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112140</xdr:rowOff>
    </xdr:from>
    <xdr:ext cx="405111" cy="259045"/>
    <xdr:sp macro="" textlink="">
      <xdr:nvSpPr>
        <xdr:cNvPr id="205" name="n_3mainValue【橋りょう・トンネル】&#10;有形固定資産減価償却率"/>
        <xdr:cNvSpPr txBox="1"/>
      </xdr:nvSpPr>
      <xdr:spPr>
        <a:xfrm>
          <a:off x="1816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77850</xdr:rowOff>
    </xdr:from>
    <xdr:ext cx="405111" cy="259045"/>
    <xdr:sp macro="" textlink="">
      <xdr:nvSpPr>
        <xdr:cNvPr id="206" name="n_4mainValue【橋りょう・トンネル】&#10;有形固定資産減価償却率"/>
        <xdr:cNvSpPr txBox="1"/>
      </xdr:nvSpPr>
      <xdr:spPr>
        <a:xfrm>
          <a:off x="9277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167711</xdr:rowOff>
    </xdr:from>
    <xdr:to>
      <xdr:col>54</xdr:col>
      <xdr:colOff>189865</xdr:colOff>
      <xdr:row>64</xdr:row>
      <xdr:rowOff>67062</xdr:rowOff>
    </xdr:to>
    <xdr:cxnSp macro="">
      <xdr:nvCxnSpPr>
        <xdr:cNvPr id="230" name="直線コネクタ 229"/>
        <xdr:cNvCxnSpPr/>
      </xdr:nvCxnSpPr>
      <xdr:spPr>
        <a:xfrm flipV="1">
          <a:off x="10476865" y="9768911"/>
          <a:ext cx="0" cy="1270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70889</xdr:rowOff>
    </xdr:from>
    <xdr:ext cx="534377" cy="259045"/>
    <xdr:sp macro="" textlink="">
      <xdr:nvSpPr>
        <xdr:cNvPr id="231" name="【橋りょう・トンネル】&#10;一人当たり有形固定資産（償却資産）額最小値テキスト"/>
        <xdr:cNvSpPr txBox="1"/>
      </xdr:nvSpPr>
      <xdr:spPr>
        <a:xfrm>
          <a:off x="10515600" y="1104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67062</xdr:rowOff>
    </xdr:from>
    <xdr:to>
      <xdr:col>55</xdr:col>
      <xdr:colOff>88900</xdr:colOff>
      <xdr:row>64</xdr:row>
      <xdr:rowOff>67062</xdr:rowOff>
    </xdr:to>
    <xdr:cxnSp macro="">
      <xdr:nvCxnSpPr>
        <xdr:cNvPr id="232" name="直線コネクタ 231"/>
        <xdr:cNvCxnSpPr/>
      </xdr:nvCxnSpPr>
      <xdr:spPr>
        <a:xfrm>
          <a:off x="10388600" y="11039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114388</xdr:rowOff>
    </xdr:from>
    <xdr:ext cx="690189" cy="259045"/>
    <xdr:sp macro="" textlink="">
      <xdr:nvSpPr>
        <xdr:cNvPr id="233" name="【橋りょう・トンネル】&#10;一人当たり有形固定資産（償却資産）額最大値テキスト"/>
        <xdr:cNvSpPr txBox="1"/>
      </xdr:nvSpPr>
      <xdr:spPr>
        <a:xfrm>
          <a:off x="10515600" y="95441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3,359,815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167711</xdr:rowOff>
    </xdr:from>
    <xdr:to>
      <xdr:col>55</xdr:col>
      <xdr:colOff>88900</xdr:colOff>
      <xdr:row>56</xdr:row>
      <xdr:rowOff>167711</xdr:rowOff>
    </xdr:to>
    <xdr:cxnSp macro="">
      <xdr:nvCxnSpPr>
        <xdr:cNvPr id="234" name="直線コネクタ 233"/>
        <xdr:cNvCxnSpPr/>
      </xdr:nvCxnSpPr>
      <xdr:spPr>
        <a:xfrm>
          <a:off x="10388600" y="9768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71936</xdr:rowOff>
    </xdr:from>
    <xdr:ext cx="599010" cy="259045"/>
    <xdr:sp macro="" textlink="">
      <xdr:nvSpPr>
        <xdr:cNvPr id="235" name="【橋りょう・トンネル】&#10;一人当たり有形固定資産（償却資産）額平均値テキスト"/>
        <xdr:cNvSpPr txBox="1"/>
      </xdr:nvSpPr>
      <xdr:spPr>
        <a:xfrm>
          <a:off x="10515600" y="10530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49059</xdr:rowOff>
    </xdr:from>
    <xdr:to>
      <xdr:col>55</xdr:col>
      <xdr:colOff>50800</xdr:colOff>
      <xdr:row>62</xdr:row>
      <xdr:rowOff>150659</xdr:rowOff>
    </xdr:to>
    <xdr:sp macro="" textlink="">
      <xdr:nvSpPr>
        <xdr:cNvPr id="236" name="フローチャート: 判断 235"/>
        <xdr:cNvSpPr/>
      </xdr:nvSpPr>
      <xdr:spPr>
        <a:xfrm>
          <a:off x="104267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60385</xdr:rowOff>
    </xdr:from>
    <xdr:to>
      <xdr:col>50</xdr:col>
      <xdr:colOff>165100</xdr:colOff>
      <xdr:row>62</xdr:row>
      <xdr:rowOff>161985</xdr:rowOff>
    </xdr:to>
    <xdr:sp macro="" textlink="">
      <xdr:nvSpPr>
        <xdr:cNvPr id="237" name="フローチャート: 判断 236"/>
        <xdr:cNvSpPr/>
      </xdr:nvSpPr>
      <xdr:spPr>
        <a:xfrm>
          <a:off x="9588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49166</xdr:rowOff>
    </xdr:from>
    <xdr:to>
      <xdr:col>46</xdr:col>
      <xdr:colOff>38100</xdr:colOff>
      <xdr:row>62</xdr:row>
      <xdr:rowOff>150766</xdr:rowOff>
    </xdr:to>
    <xdr:sp macro="" textlink="">
      <xdr:nvSpPr>
        <xdr:cNvPr id="238" name="フローチャート: 判断 237"/>
        <xdr:cNvSpPr/>
      </xdr:nvSpPr>
      <xdr:spPr>
        <a:xfrm>
          <a:off x="8699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8530</xdr:rowOff>
    </xdr:from>
    <xdr:to>
      <xdr:col>41</xdr:col>
      <xdr:colOff>101600</xdr:colOff>
      <xdr:row>62</xdr:row>
      <xdr:rowOff>110130</xdr:rowOff>
    </xdr:to>
    <xdr:sp macro="" textlink="">
      <xdr:nvSpPr>
        <xdr:cNvPr id="239" name="フローチャート: 判断 238"/>
        <xdr:cNvSpPr/>
      </xdr:nvSpPr>
      <xdr:spPr>
        <a:xfrm>
          <a:off x="7810500" y="1063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16837</xdr:rowOff>
    </xdr:from>
    <xdr:to>
      <xdr:col>36</xdr:col>
      <xdr:colOff>165100</xdr:colOff>
      <xdr:row>62</xdr:row>
      <xdr:rowOff>118437</xdr:rowOff>
    </xdr:to>
    <xdr:sp macro="" textlink="">
      <xdr:nvSpPr>
        <xdr:cNvPr id="240" name="フローチャート: 判断 239"/>
        <xdr:cNvSpPr/>
      </xdr:nvSpPr>
      <xdr:spPr>
        <a:xfrm>
          <a:off x="6921500" y="10646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111113</xdr:rowOff>
    </xdr:from>
    <xdr:to>
      <xdr:col>55</xdr:col>
      <xdr:colOff>50800</xdr:colOff>
      <xdr:row>63</xdr:row>
      <xdr:rowOff>41263</xdr:rowOff>
    </xdr:to>
    <xdr:sp macro="" textlink="">
      <xdr:nvSpPr>
        <xdr:cNvPr id="246" name="楕円 245"/>
        <xdr:cNvSpPr/>
      </xdr:nvSpPr>
      <xdr:spPr>
        <a:xfrm>
          <a:off x="10426700" y="1074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89540</xdr:rowOff>
    </xdr:from>
    <xdr:ext cx="599010" cy="259045"/>
    <xdr:sp macro="" textlink="">
      <xdr:nvSpPr>
        <xdr:cNvPr id="247" name="【橋りょう・トンネル】&#10;一人当たり有形固定資産（償却資産）額該当値テキスト"/>
        <xdr:cNvSpPr txBox="1"/>
      </xdr:nvSpPr>
      <xdr:spPr>
        <a:xfrm>
          <a:off x="10515600" y="10719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119569</xdr:rowOff>
    </xdr:from>
    <xdr:to>
      <xdr:col>50</xdr:col>
      <xdr:colOff>165100</xdr:colOff>
      <xdr:row>63</xdr:row>
      <xdr:rowOff>49719</xdr:rowOff>
    </xdr:to>
    <xdr:sp macro="" textlink="">
      <xdr:nvSpPr>
        <xdr:cNvPr id="248" name="楕円 247"/>
        <xdr:cNvSpPr/>
      </xdr:nvSpPr>
      <xdr:spPr>
        <a:xfrm>
          <a:off x="9588500" y="1074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161913</xdr:rowOff>
    </xdr:from>
    <xdr:to>
      <xdr:col>55</xdr:col>
      <xdr:colOff>0</xdr:colOff>
      <xdr:row>62</xdr:row>
      <xdr:rowOff>170369</xdr:rowOff>
    </xdr:to>
    <xdr:cxnSp macro="">
      <xdr:nvCxnSpPr>
        <xdr:cNvPr id="249" name="直線コネクタ 248"/>
        <xdr:cNvCxnSpPr/>
      </xdr:nvCxnSpPr>
      <xdr:spPr>
        <a:xfrm flipV="1">
          <a:off x="9639300" y="10791813"/>
          <a:ext cx="838200" cy="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127898</xdr:rowOff>
    </xdr:from>
    <xdr:to>
      <xdr:col>46</xdr:col>
      <xdr:colOff>38100</xdr:colOff>
      <xdr:row>63</xdr:row>
      <xdr:rowOff>58048</xdr:rowOff>
    </xdr:to>
    <xdr:sp macro="" textlink="">
      <xdr:nvSpPr>
        <xdr:cNvPr id="250" name="楕円 249"/>
        <xdr:cNvSpPr/>
      </xdr:nvSpPr>
      <xdr:spPr>
        <a:xfrm>
          <a:off x="8699500" y="1075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170369</xdr:rowOff>
    </xdr:from>
    <xdr:to>
      <xdr:col>50</xdr:col>
      <xdr:colOff>114300</xdr:colOff>
      <xdr:row>63</xdr:row>
      <xdr:rowOff>7248</xdr:rowOff>
    </xdr:to>
    <xdr:cxnSp macro="">
      <xdr:nvCxnSpPr>
        <xdr:cNvPr id="251" name="直線コネクタ 250"/>
        <xdr:cNvCxnSpPr/>
      </xdr:nvCxnSpPr>
      <xdr:spPr>
        <a:xfrm flipV="1">
          <a:off x="8750300" y="10800269"/>
          <a:ext cx="889000" cy="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148894</xdr:rowOff>
    </xdr:from>
    <xdr:to>
      <xdr:col>41</xdr:col>
      <xdr:colOff>101600</xdr:colOff>
      <xdr:row>63</xdr:row>
      <xdr:rowOff>79044</xdr:rowOff>
    </xdr:to>
    <xdr:sp macro="" textlink="">
      <xdr:nvSpPr>
        <xdr:cNvPr id="252" name="楕円 251"/>
        <xdr:cNvSpPr/>
      </xdr:nvSpPr>
      <xdr:spPr>
        <a:xfrm>
          <a:off x="7810500" y="1077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7248</xdr:rowOff>
    </xdr:from>
    <xdr:to>
      <xdr:col>45</xdr:col>
      <xdr:colOff>177800</xdr:colOff>
      <xdr:row>63</xdr:row>
      <xdr:rowOff>28244</xdr:rowOff>
    </xdr:to>
    <xdr:cxnSp macro="">
      <xdr:nvCxnSpPr>
        <xdr:cNvPr id="253" name="直線コネクタ 252"/>
        <xdr:cNvCxnSpPr/>
      </xdr:nvCxnSpPr>
      <xdr:spPr>
        <a:xfrm flipV="1">
          <a:off x="7861300" y="10808598"/>
          <a:ext cx="889000" cy="2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139815</xdr:rowOff>
    </xdr:from>
    <xdr:to>
      <xdr:col>36</xdr:col>
      <xdr:colOff>165100</xdr:colOff>
      <xdr:row>63</xdr:row>
      <xdr:rowOff>69965</xdr:rowOff>
    </xdr:to>
    <xdr:sp macro="" textlink="">
      <xdr:nvSpPr>
        <xdr:cNvPr id="254" name="楕円 253"/>
        <xdr:cNvSpPr/>
      </xdr:nvSpPr>
      <xdr:spPr>
        <a:xfrm>
          <a:off x="6921500" y="1076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19165</xdr:rowOff>
    </xdr:from>
    <xdr:to>
      <xdr:col>41</xdr:col>
      <xdr:colOff>50800</xdr:colOff>
      <xdr:row>63</xdr:row>
      <xdr:rowOff>28244</xdr:rowOff>
    </xdr:to>
    <xdr:cxnSp macro="">
      <xdr:nvCxnSpPr>
        <xdr:cNvPr id="255" name="直線コネクタ 254"/>
        <xdr:cNvCxnSpPr/>
      </xdr:nvCxnSpPr>
      <xdr:spPr>
        <a:xfrm>
          <a:off x="6972300" y="10820515"/>
          <a:ext cx="889000" cy="9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7062</xdr:rowOff>
    </xdr:from>
    <xdr:ext cx="599010" cy="259045"/>
    <xdr:sp macro="" textlink="">
      <xdr:nvSpPr>
        <xdr:cNvPr id="256" name="n_1aveValue【橋りょう・トンネル】&#10;一人当たり有形固定資産（償却資産）額"/>
        <xdr:cNvSpPr txBox="1"/>
      </xdr:nvSpPr>
      <xdr:spPr>
        <a:xfrm>
          <a:off x="93270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167293</xdr:rowOff>
    </xdr:from>
    <xdr:ext cx="599010" cy="259045"/>
    <xdr:sp macro="" textlink="">
      <xdr:nvSpPr>
        <xdr:cNvPr id="257" name="n_2aveValue【橋りょう・トンネル】&#10;一人当たり有形固定資産（償却資産）額"/>
        <xdr:cNvSpPr txBox="1"/>
      </xdr:nvSpPr>
      <xdr:spPr>
        <a:xfrm>
          <a:off x="8450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126657</xdr:rowOff>
    </xdr:from>
    <xdr:ext cx="599010" cy="259045"/>
    <xdr:sp macro="" textlink="">
      <xdr:nvSpPr>
        <xdr:cNvPr id="258" name="n_3aveValue【橋りょう・トンネル】&#10;一人当たり有形固定資産（償却資産）額"/>
        <xdr:cNvSpPr txBox="1"/>
      </xdr:nvSpPr>
      <xdr:spPr>
        <a:xfrm>
          <a:off x="7561795" y="10413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134964</xdr:rowOff>
    </xdr:from>
    <xdr:ext cx="599010" cy="259045"/>
    <xdr:sp macro="" textlink="">
      <xdr:nvSpPr>
        <xdr:cNvPr id="259" name="n_4aveValue【橋りょう・トンネル】&#10;一人当たり有形固定資産（償却資産）額"/>
        <xdr:cNvSpPr txBox="1"/>
      </xdr:nvSpPr>
      <xdr:spPr>
        <a:xfrm>
          <a:off x="6672795" y="10421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40846</xdr:rowOff>
    </xdr:from>
    <xdr:ext cx="599010" cy="259045"/>
    <xdr:sp macro="" textlink="">
      <xdr:nvSpPr>
        <xdr:cNvPr id="260" name="n_1mainValue【橋りょう・トンネル】&#10;一人当たり有形固定資産（償却資産）額"/>
        <xdr:cNvSpPr txBox="1"/>
      </xdr:nvSpPr>
      <xdr:spPr>
        <a:xfrm>
          <a:off x="9327095" y="10842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49175</xdr:rowOff>
    </xdr:from>
    <xdr:ext cx="599010" cy="259045"/>
    <xdr:sp macro="" textlink="">
      <xdr:nvSpPr>
        <xdr:cNvPr id="261" name="n_2mainValue【橋りょう・トンネル】&#10;一人当たり有形固定資産（償却資産）額"/>
        <xdr:cNvSpPr txBox="1"/>
      </xdr:nvSpPr>
      <xdr:spPr>
        <a:xfrm>
          <a:off x="8450795" y="10850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70171</xdr:rowOff>
    </xdr:from>
    <xdr:ext cx="599010" cy="259045"/>
    <xdr:sp macro="" textlink="">
      <xdr:nvSpPr>
        <xdr:cNvPr id="262" name="n_3mainValue【橋りょう・トンネル】&#10;一人当たり有形固定資産（償却資産）額"/>
        <xdr:cNvSpPr txBox="1"/>
      </xdr:nvSpPr>
      <xdr:spPr>
        <a:xfrm>
          <a:off x="7561795" y="1087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61092</xdr:rowOff>
    </xdr:from>
    <xdr:ext cx="599010" cy="259045"/>
    <xdr:sp macro="" textlink="">
      <xdr:nvSpPr>
        <xdr:cNvPr id="263" name="n_4mainValue【橋りょう・トンネル】&#10;一人当たり有形固定資産（償却資産）額"/>
        <xdr:cNvSpPr txBox="1"/>
      </xdr:nvSpPr>
      <xdr:spPr>
        <a:xfrm>
          <a:off x="6672795" y="10862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120014</xdr:rowOff>
    </xdr:from>
    <xdr:to>
      <xdr:col>24</xdr:col>
      <xdr:colOff>62865</xdr:colOff>
      <xdr:row>86</xdr:row>
      <xdr:rowOff>114300</xdr:rowOff>
    </xdr:to>
    <xdr:cxnSp macro="">
      <xdr:nvCxnSpPr>
        <xdr:cNvPr id="288" name="直線コネクタ 287"/>
        <xdr:cNvCxnSpPr/>
      </xdr:nvCxnSpPr>
      <xdr:spPr>
        <a:xfrm flipV="1">
          <a:off x="4634865" y="13321664"/>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66691</xdr:rowOff>
    </xdr:from>
    <xdr:ext cx="405111" cy="259045"/>
    <xdr:sp macro="" textlink="">
      <xdr:nvSpPr>
        <xdr:cNvPr id="291" name="【公営住宅】&#10;有形固定資産減価償却率最大値テキスト"/>
        <xdr:cNvSpPr txBox="1"/>
      </xdr:nvSpPr>
      <xdr:spPr>
        <a:xfrm>
          <a:off x="4673600" y="13096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120014</xdr:rowOff>
    </xdr:from>
    <xdr:to>
      <xdr:col>24</xdr:col>
      <xdr:colOff>152400</xdr:colOff>
      <xdr:row>77</xdr:row>
      <xdr:rowOff>120014</xdr:rowOff>
    </xdr:to>
    <xdr:cxnSp macro="">
      <xdr:nvCxnSpPr>
        <xdr:cNvPr id="292" name="直線コネクタ 291"/>
        <xdr:cNvCxnSpPr/>
      </xdr:nvCxnSpPr>
      <xdr:spPr>
        <a:xfrm>
          <a:off x="4546600" y="1332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104791</xdr:rowOff>
    </xdr:from>
    <xdr:ext cx="405111" cy="259045"/>
    <xdr:sp macro="" textlink="">
      <xdr:nvSpPr>
        <xdr:cNvPr id="293" name="【公営住宅】&#10;有形固定資産減価償却率平均値テキスト"/>
        <xdr:cNvSpPr txBox="1"/>
      </xdr:nvSpPr>
      <xdr:spPr>
        <a:xfrm>
          <a:off x="4673600" y="14163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126364</xdr:rowOff>
    </xdr:from>
    <xdr:to>
      <xdr:col>24</xdr:col>
      <xdr:colOff>114300</xdr:colOff>
      <xdr:row>83</xdr:row>
      <xdr:rowOff>56514</xdr:rowOff>
    </xdr:to>
    <xdr:sp macro="" textlink="">
      <xdr:nvSpPr>
        <xdr:cNvPr id="294" name="フローチャート: 判断 293"/>
        <xdr:cNvSpPr/>
      </xdr:nvSpPr>
      <xdr:spPr>
        <a:xfrm>
          <a:off x="45847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107314</xdr:rowOff>
    </xdr:from>
    <xdr:to>
      <xdr:col>20</xdr:col>
      <xdr:colOff>38100</xdr:colOff>
      <xdr:row>83</xdr:row>
      <xdr:rowOff>37464</xdr:rowOff>
    </xdr:to>
    <xdr:sp macro="" textlink="">
      <xdr:nvSpPr>
        <xdr:cNvPr id="295" name="フローチャート: 判断 294"/>
        <xdr:cNvSpPr/>
      </xdr:nvSpPr>
      <xdr:spPr>
        <a:xfrm>
          <a:off x="3746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76836</xdr:rowOff>
    </xdr:from>
    <xdr:to>
      <xdr:col>15</xdr:col>
      <xdr:colOff>101600</xdr:colOff>
      <xdr:row>83</xdr:row>
      <xdr:rowOff>6986</xdr:rowOff>
    </xdr:to>
    <xdr:sp macro="" textlink="">
      <xdr:nvSpPr>
        <xdr:cNvPr id="296" name="フローチャート: 判断 295"/>
        <xdr:cNvSpPr/>
      </xdr:nvSpPr>
      <xdr:spPr>
        <a:xfrm>
          <a:off x="2857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73025</xdr:rowOff>
    </xdr:from>
    <xdr:to>
      <xdr:col>10</xdr:col>
      <xdr:colOff>165100</xdr:colOff>
      <xdr:row>83</xdr:row>
      <xdr:rowOff>3175</xdr:rowOff>
    </xdr:to>
    <xdr:sp macro="" textlink="">
      <xdr:nvSpPr>
        <xdr:cNvPr id="297" name="フローチャート: 判断 296"/>
        <xdr:cNvSpPr/>
      </xdr:nvSpPr>
      <xdr:spPr>
        <a:xfrm>
          <a:off x="1968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98" name="フローチャート: 判断 297"/>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59689</xdr:rowOff>
    </xdr:from>
    <xdr:to>
      <xdr:col>24</xdr:col>
      <xdr:colOff>114300</xdr:colOff>
      <xdr:row>82</xdr:row>
      <xdr:rowOff>161289</xdr:rowOff>
    </xdr:to>
    <xdr:sp macro="" textlink="">
      <xdr:nvSpPr>
        <xdr:cNvPr id="304" name="楕円 303"/>
        <xdr:cNvSpPr/>
      </xdr:nvSpPr>
      <xdr:spPr>
        <a:xfrm>
          <a:off x="45847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82566</xdr:rowOff>
    </xdr:from>
    <xdr:ext cx="405111" cy="259045"/>
    <xdr:sp macro="" textlink="">
      <xdr:nvSpPr>
        <xdr:cNvPr id="305" name="【公営住宅】&#10;有形固定資産減価償却率該当値テキスト"/>
        <xdr:cNvSpPr txBox="1"/>
      </xdr:nvSpPr>
      <xdr:spPr>
        <a:xfrm>
          <a:off x="4673600"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168275</xdr:rowOff>
    </xdr:from>
    <xdr:to>
      <xdr:col>20</xdr:col>
      <xdr:colOff>38100</xdr:colOff>
      <xdr:row>82</xdr:row>
      <xdr:rowOff>98425</xdr:rowOff>
    </xdr:to>
    <xdr:sp macro="" textlink="">
      <xdr:nvSpPr>
        <xdr:cNvPr id="306" name="楕円 305"/>
        <xdr:cNvSpPr/>
      </xdr:nvSpPr>
      <xdr:spPr>
        <a:xfrm>
          <a:off x="3746500" y="14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47625</xdr:rowOff>
    </xdr:from>
    <xdr:to>
      <xdr:col>24</xdr:col>
      <xdr:colOff>63500</xdr:colOff>
      <xdr:row>82</xdr:row>
      <xdr:rowOff>110489</xdr:rowOff>
    </xdr:to>
    <xdr:cxnSp macro="">
      <xdr:nvCxnSpPr>
        <xdr:cNvPr id="307" name="直線コネクタ 306"/>
        <xdr:cNvCxnSpPr/>
      </xdr:nvCxnSpPr>
      <xdr:spPr>
        <a:xfrm>
          <a:off x="3797300" y="14106525"/>
          <a:ext cx="8382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99695</xdr:rowOff>
    </xdr:from>
    <xdr:to>
      <xdr:col>15</xdr:col>
      <xdr:colOff>101600</xdr:colOff>
      <xdr:row>82</xdr:row>
      <xdr:rowOff>29845</xdr:rowOff>
    </xdr:to>
    <xdr:sp macro="" textlink="">
      <xdr:nvSpPr>
        <xdr:cNvPr id="308" name="楕円 307"/>
        <xdr:cNvSpPr/>
      </xdr:nvSpPr>
      <xdr:spPr>
        <a:xfrm>
          <a:off x="2857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150495</xdr:rowOff>
    </xdr:from>
    <xdr:to>
      <xdr:col>19</xdr:col>
      <xdr:colOff>177800</xdr:colOff>
      <xdr:row>82</xdr:row>
      <xdr:rowOff>47625</xdr:rowOff>
    </xdr:to>
    <xdr:cxnSp macro="">
      <xdr:nvCxnSpPr>
        <xdr:cNvPr id="309" name="直線コネクタ 308"/>
        <xdr:cNvCxnSpPr/>
      </xdr:nvCxnSpPr>
      <xdr:spPr>
        <a:xfrm>
          <a:off x="2908300" y="1403794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31114</xdr:rowOff>
    </xdr:from>
    <xdr:to>
      <xdr:col>10</xdr:col>
      <xdr:colOff>165100</xdr:colOff>
      <xdr:row>81</xdr:row>
      <xdr:rowOff>132714</xdr:rowOff>
    </xdr:to>
    <xdr:sp macro="" textlink="">
      <xdr:nvSpPr>
        <xdr:cNvPr id="310" name="楕円 309"/>
        <xdr:cNvSpPr/>
      </xdr:nvSpPr>
      <xdr:spPr>
        <a:xfrm>
          <a:off x="1968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81914</xdr:rowOff>
    </xdr:from>
    <xdr:to>
      <xdr:col>15</xdr:col>
      <xdr:colOff>50800</xdr:colOff>
      <xdr:row>81</xdr:row>
      <xdr:rowOff>150495</xdr:rowOff>
    </xdr:to>
    <xdr:cxnSp macro="">
      <xdr:nvCxnSpPr>
        <xdr:cNvPr id="311" name="直線コネクタ 310"/>
        <xdr:cNvCxnSpPr/>
      </xdr:nvCxnSpPr>
      <xdr:spPr>
        <a:xfrm>
          <a:off x="2019300" y="13969364"/>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133986</xdr:rowOff>
    </xdr:from>
    <xdr:to>
      <xdr:col>6</xdr:col>
      <xdr:colOff>38100</xdr:colOff>
      <xdr:row>81</xdr:row>
      <xdr:rowOff>64136</xdr:rowOff>
    </xdr:to>
    <xdr:sp macro="" textlink="">
      <xdr:nvSpPr>
        <xdr:cNvPr id="312" name="楕円 311"/>
        <xdr:cNvSpPr/>
      </xdr:nvSpPr>
      <xdr:spPr>
        <a:xfrm>
          <a:off x="1079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13336</xdr:rowOff>
    </xdr:from>
    <xdr:to>
      <xdr:col>10</xdr:col>
      <xdr:colOff>114300</xdr:colOff>
      <xdr:row>81</xdr:row>
      <xdr:rowOff>81914</xdr:rowOff>
    </xdr:to>
    <xdr:cxnSp macro="">
      <xdr:nvCxnSpPr>
        <xdr:cNvPr id="313" name="直線コネクタ 312"/>
        <xdr:cNvCxnSpPr/>
      </xdr:nvCxnSpPr>
      <xdr:spPr>
        <a:xfrm>
          <a:off x="1130300" y="13900786"/>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28591</xdr:rowOff>
    </xdr:from>
    <xdr:ext cx="405111" cy="259045"/>
    <xdr:sp macro="" textlink="">
      <xdr:nvSpPr>
        <xdr:cNvPr id="314" name="n_1aveValue【公営住宅】&#10;有形固定資産減価償却率"/>
        <xdr:cNvSpPr txBox="1"/>
      </xdr:nvSpPr>
      <xdr:spPr>
        <a:xfrm>
          <a:off x="35820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169563</xdr:rowOff>
    </xdr:from>
    <xdr:ext cx="405111" cy="259045"/>
    <xdr:sp macro="" textlink="">
      <xdr:nvSpPr>
        <xdr:cNvPr id="315" name="n_2aveValue【公営住宅】&#10;有形固定資産減価償却率"/>
        <xdr:cNvSpPr txBox="1"/>
      </xdr:nvSpPr>
      <xdr:spPr>
        <a:xfrm>
          <a:off x="2705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165752</xdr:rowOff>
    </xdr:from>
    <xdr:ext cx="405111" cy="259045"/>
    <xdr:sp macro="" textlink="">
      <xdr:nvSpPr>
        <xdr:cNvPr id="316" name="n_3aveValue【公営住宅】&#10;有形固定資産減価償却率"/>
        <xdr:cNvSpPr txBox="1"/>
      </xdr:nvSpPr>
      <xdr:spPr>
        <a:xfrm>
          <a:off x="18167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17" name="n_4aveValue【公営住宅】&#10;有形固定資産減価償却率"/>
        <xdr:cNvSpPr txBox="1"/>
      </xdr:nvSpPr>
      <xdr:spPr>
        <a:xfrm>
          <a:off x="927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114952</xdr:rowOff>
    </xdr:from>
    <xdr:ext cx="405111" cy="259045"/>
    <xdr:sp macro="" textlink="">
      <xdr:nvSpPr>
        <xdr:cNvPr id="318" name="n_1mainValue【公営住宅】&#10;有形固定資産減価償却率"/>
        <xdr:cNvSpPr txBox="1"/>
      </xdr:nvSpPr>
      <xdr:spPr>
        <a:xfrm>
          <a:off x="3582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46372</xdr:rowOff>
    </xdr:from>
    <xdr:ext cx="405111" cy="259045"/>
    <xdr:sp macro="" textlink="">
      <xdr:nvSpPr>
        <xdr:cNvPr id="319" name="n_2mainValue【公営住宅】&#10;有形固定資産減価償却率"/>
        <xdr:cNvSpPr txBox="1"/>
      </xdr:nvSpPr>
      <xdr:spPr>
        <a:xfrm>
          <a:off x="27057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149241</xdr:rowOff>
    </xdr:from>
    <xdr:ext cx="405111" cy="259045"/>
    <xdr:sp macro="" textlink="">
      <xdr:nvSpPr>
        <xdr:cNvPr id="320" name="n_3mainValue【公営住宅】&#10;有形固定資産減価償却率"/>
        <xdr:cNvSpPr txBox="1"/>
      </xdr:nvSpPr>
      <xdr:spPr>
        <a:xfrm>
          <a:off x="181674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80663</xdr:rowOff>
    </xdr:from>
    <xdr:ext cx="405111" cy="259045"/>
    <xdr:sp macro="" textlink="">
      <xdr:nvSpPr>
        <xdr:cNvPr id="321" name="n_4mainValue【公営住宅】&#10;有形固定資産減価償却率"/>
        <xdr:cNvSpPr txBox="1"/>
      </xdr:nvSpPr>
      <xdr:spPr>
        <a:xfrm>
          <a:off x="927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56617</xdr:rowOff>
    </xdr:from>
    <xdr:to>
      <xdr:col>54</xdr:col>
      <xdr:colOff>189865</xdr:colOff>
      <xdr:row>86</xdr:row>
      <xdr:rowOff>102718</xdr:rowOff>
    </xdr:to>
    <xdr:cxnSp macro="">
      <xdr:nvCxnSpPr>
        <xdr:cNvPr id="345" name="直線コネクタ 344"/>
        <xdr:cNvCxnSpPr/>
      </xdr:nvCxnSpPr>
      <xdr:spPr>
        <a:xfrm flipV="1">
          <a:off x="10476865" y="13429717"/>
          <a:ext cx="0" cy="1417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106545</xdr:rowOff>
    </xdr:from>
    <xdr:ext cx="469744" cy="259045"/>
    <xdr:sp macro="" textlink="">
      <xdr:nvSpPr>
        <xdr:cNvPr id="346" name="【公営住宅】&#10;一人当たり面積最小値テキスト"/>
        <xdr:cNvSpPr txBox="1"/>
      </xdr:nvSpPr>
      <xdr:spPr>
        <a:xfrm>
          <a:off x="10515600" y="14851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102718</xdr:rowOff>
    </xdr:from>
    <xdr:to>
      <xdr:col>55</xdr:col>
      <xdr:colOff>88900</xdr:colOff>
      <xdr:row>86</xdr:row>
      <xdr:rowOff>102718</xdr:rowOff>
    </xdr:to>
    <xdr:cxnSp macro="">
      <xdr:nvCxnSpPr>
        <xdr:cNvPr id="347" name="直線コネクタ 346"/>
        <xdr:cNvCxnSpPr/>
      </xdr:nvCxnSpPr>
      <xdr:spPr>
        <a:xfrm>
          <a:off x="10388600" y="14847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3294</xdr:rowOff>
    </xdr:from>
    <xdr:ext cx="534377" cy="259045"/>
    <xdr:sp macro="" textlink="">
      <xdr:nvSpPr>
        <xdr:cNvPr id="348" name="【公営住宅】&#10;一人当たり面積最大値テキスト"/>
        <xdr:cNvSpPr txBox="1"/>
      </xdr:nvSpPr>
      <xdr:spPr>
        <a:xfrm>
          <a:off x="10515600" y="1320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56617</xdr:rowOff>
    </xdr:from>
    <xdr:to>
      <xdr:col>55</xdr:col>
      <xdr:colOff>88900</xdr:colOff>
      <xdr:row>78</xdr:row>
      <xdr:rowOff>56617</xdr:rowOff>
    </xdr:to>
    <xdr:cxnSp macro="">
      <xdr:nvCxnSpPr>
        <xdr:cNvPr id="349" name="直線コネクタ 348"/>
        <xdr:cNvCxnSpPr/>
      </xdr:nvCxnSpPr>
      <xdr:spPr>
        <a:xfrm>
          <a:off x="10388600" y="13429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15512</xdr:rowOff>
    </xdr:from>
    <xdr:ext cx="469744" cy="259045"/>
    <xdr:sp macro="" textlink="">
      <xdr:nvSpPr>
        <xdr:cNvPr id="350" name="【公営住宅】&#10;一人当たり面積平均値テキスト"/>
        <xdr:cNvSpPr txBox="1"/>
      </xdr:nvSpPr>
      <xdr:spPr>
        <a:xfrm>
          <a:off x="10515600" y="144173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164085</xdr:rowOff>
    </xdr:from>
    <xdr:to>
      <xdr:col>55</xdr:col>
      <xdr:colOff>50800</xdr:colOff>
      <xdr:row>85</xdr:row>
      <xdr:rowOff>94235</xdr:rowOff>
    </xdr:to>
    <xdr:sp macro="" textlink="">
      <xdr:nvSpPr>
        <xdr:cNvPr id="351" name="フローチャート: 判断 350"/>
        <xdr:cNvSpPr/>
      </xdr:nvSpPr>
      <xdr:spPr>
        <a:xfrm>
          <a:off x="10426700" y="1456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7035</xdr:rowOff>
    </xdr:from>
    <xdr:to>
      <xdr:col>50</xdr:col>
      <xdr:colOff>165100</xdr:colOff>
      <xdr:row>85</xdr:row>
      <xdr:rowOff>108635</xdr:rowOff>
    </xdr:to>
    <xdr:sp macro="" textlink="">
      <xdr:nvSpPr>
        <xdr:cNvPr id="352" name="フローチャート: 判断 351"/>
        <xdr:cNvSpPr/>
      </xdr:nvSpPr>
      <xdr:spPr>
        <a:xfrm>
          <a:off x="9588500" y="1458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22200</xdr:rowOff>
    </xdr:from>
    <xdr:to>
      <xdr:col>46</xdr:col>
      <xdr:colOff>38100</xdr:colOff>
      <xdr:row>85</xdr:row>
      <xdr:rowOff>123800</xdr:rowOff>
    </xdr:to>
    <xdr:sp macro="" textlink="">
      <xdr:nvSpPr>
        <xdr:cNvPr id="353" name="フローチャート: 判断 352"/>
        <xdr:cNvSpPr/>
      </xdr:nvSpPr>
      <xdr:spPr>
        <a:xfrm>
          <a:off x="8699500" y="1459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14427</xdr:rowOff>
    </xdr:from>
    <xdr:to>
      <xdr:col>41</xdr:col>
      <xdr:colOff>101600</xdr:colOff>
      <xdr:row>85</xdr:row>
      <xdr:rowOff>116027</xdr:rowOff>
    </xdr:to>
    <xdr:sp macro="" textlink="">
      <xdr:nvSpPr>
        <xdr:cNvPr id="354" name="フローチャート: 判断 353"/>
        <xdr:cNvSpPr/>
      </xdr:nvSpPr>
      <xdr:spPr>
        <a:xfrm>
          <a:off x="7810500" y="1458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9703</xdr:rowOff>
    </xdr:from>
    <xdr:to>
      <xdr:col>36</xdr:col>
      <xdr:colOff>165100</xdr:colOff>
      <xdr:row>85</xdr:row>
      <xdr:rowOff>111303</xdr:rowOff>
    </xdr:to>
    <xdr:sp macro="" textlink="">
      <xdr:nvSpPr>
        <xdr:cNvPr id="355" name="フローチャート: 判断 354"/>
        <xdr:cNvSpPr/>
      </xdr:nvSpPr>
      <xdr:spPr>
        <a:xfrm>
          <a:off x="6921500" y="14582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148844</xdr:rowOff>
    </xdr:from>
    <xdr:to>
      <xdr:col>55</xdr:col>
      <xdr:colOff>50800</xdr:colOff>
      <xdr:row>86</xdr:row>
      <xdr:rowOff>78994</xdr:rowOff>
    </xdr:to>
    <xdr:sp macro="" textlink="">
      <xdr:nvSpPr>
        <xdr:cNvPr id="361" name="楕円 360"/>
        <xdr:cNvSpPr/>
      </xdr:nvSpPr>
      <xdr:spPr>
        <a:xfrm>
          <a:off x="10426700" y="1472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63771</xdr:rowOff>
    </xdr:from>
    <xdr:ext cx="469744" cy="259045"/>
    <xdr:sp macro="" textlink="">
      <xdr:nvSpPr>
        <xdr:cNvPr id="362" name="【公営住宅】&#10;一人当たり面積該当値テキスト"/>
        <xdr:cNvSpPr txBox="1"/>
      </xdr:nvSpPr>
      <xdr:spPr>
        <a:xfrm>
          <a:off x="10515600" y="1463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151054</xdr:rowOff>
    </xdr:from>
    <xdr:to>
      <xdr:col>50</xdr:col>
      <xdr:colOff>165100</xdr:colOff>
      <xdr:row>86</xdr:row>
      <xdr:rowOff>81204</xdr:rowOff>
    </xdr:to>
    <xdr:sp macro="" textlink="">
      <xdr:nvSpPr>
        <xdr:cNvPr id="363" name="楕円 362"/>
        <xdr:cNvSpPr/>
      </xdr:nvSpPr>
      <xdr:spPr>
        <a:xfrm>
          <a:off x="9588500" y="1472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28194</xdr:rowOff>
    </xdr:from>
    <xdr:to>
      <xdr:col>55</xdr:col>
      <xdr:colOff>0</xdr:colOff>
      <xdr:row>86</xdr:row>
      <xdr:rowOff>30404</xdr:rowOff>
    </xdr:to>
    <xdr:cxnSp macro="">
      <xdr:nvCxnSpPr>
        <xdr:cNvPr id="364" name="直線コネクタ 363"/>
        <xdr:cNvCxnSpPr/>
      </xdr:nvCxnSpPr>
      <xdr:spPr>
        <a:xfrm flipV="1">
          <a:off x="9639300" y="14772894"/>
          <a:ext cx="8382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153569</xdr:rowOff>
    </xdr:from>
    <xdr:to>
      <xdr:col>46</xdr:col>
      <xdr:colOff>38100</xdr:colOff>
      <xdr:row>86</xdr:row>
      <xdr:rowOff>83719</xdr:rowOff>
    </xdr:to>
    <xdr:sp macro="" textlink="">
      <xdr:nvSpPr>
        <xdr:cNvPr id="365" name="楕円 364"/>
        <xdr:cNvSpPr/>
      </xdr:nvSpPr>
      <xdr:spPr>
        <a:xfrm>
          <a:off x="8699500" y="1472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30404</xdr:rowOff>
    </xdr:from>
    <xdr:to>
      <xdr:col>50</xdr:col>
      <xdr:colOff>114300</xdr:colOff>
      <xdr:row>86</xdr:row>
      <xdr:rowOff>32919</xdr:rowOff>
    </xdr:to>
    <xdr:cxnSp macro="">
      <xdr:nvCxnSpPr>
        <xdr:cNvPr id="366" name="直線コネクタ 365"/>
        <xdr:cNvCxnSpPr/>
      </xdr:nvCxnSpPr>
      <xdr:spPr>
        <a:xfrm flipV="1">
          <a:off x="8750300" y="14775104"/>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155473</xdr:rowOff>
    </xdr:from>
    <xdr:to>
      <xdr:col>41</xdr:col>
      <xdr:colOff>101600</xdr:colOff>
      <xdr:row>86</xdr:row>
      <xdr:rowOff>85623</xdr:rowOff>
    </xdr:to>
    <xdr:sp macro="" textlink="">
      <xdr:nvSpPr>
        <xdr:cNvPr id="367" name="楕円 366"/>
        <xdr:cNvSpPr/>
      </xdr:nvSpPr>
      <xdr:spPr>
        <a:xfrm>
          <a:off x="7810500" y="147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32919</xdr:rowOff>
    </xdr:from>
    <xdr:to>
      <xdr:col>45</xdr:col>
      <xdr:colOff>177800</xdr:colOff>
      <xdr:row>86</xdr:row>
      <xdr:rowOff>34823</xdr:rowOff>
    </xdr:to>
    <xdr:cxnSp macro="">
      <xdr:nvCxnSpPr>
        <xdr:cNvPr id="368" name="直線コネクタ 367"/>
        <xdr:cNvCxnSpPr/>
      </xdr:nvCxnSpPr>
      <xdr:spPr>
        <a:xfrm flipV="1">
          <a:off x="7861300" y="14777619"/>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157226</xdr:rowOff>
    </xdr:from>
    <xdr:to>
      <xdr:col>36</xdr:col>
      <xdr:colOff>165100</xdr:colOff>
      <xdr:row>86</xdr:row>
      <xdr:rowOff>87376</xdr:rowOff>
    </xdr:to>
    <xdr:sp macro="" textlink="">
      <xdr:nvSpPr>
        <xdr:cNvPr id="369" name="楕円 368"/>
        <xdr:cNvSpPr/>
      </xdr:nvSpPr>
      <xdr:spPr>
        <a:xfrm>
          <a:off x="6921500" y="1473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34823</xdr:rowOff>
    </xdr:from>
    <xdr:to>
      <xdr:col>41</xdr:col>
      <xdr:colOff>50800</xdr:colOff>
      <xdr:row>86</xdr:row>
      <xdr:rowOff>36576</xdr:rowOff>
    </xdr:to>
    <xdr:cxnSp macro="">
      <xdr:nvCxnSpPr>
        <xdr:cNvPr id="370" name="直線コネクタ 369"/>
        <xdr:cNvCxnSpPr/>
      </xdr:nvCxnSpPr>
      <xdr:spPr>
        <a:xfrm flipV="1">
          <a:off x="6972300" y="14779523"/>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125162</xdr:rowOff>
    </xdr:from>
    <xdr:ext cx="469744" cy="259045"/>
    <xdr:sp macro="" textlink="">
      <xdr:nvSpPr>
        <xdr:cNvPr id="371" name="n_1aveValue【公営住宅】&#10;一人当たり面積"/>
        <xdr:cNvSpPr txBox="1"/>
      </xdr:nvSpPr>
      <xdr:spPr>
        <a:xfrm>
          <a:off x="9391727" y="1435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140327</xdr:rowOff>
    </xdr:from>
    <xdr:ext cx="469744" cy="259045"/>
    <xdr:sp macro="" textlink="">
      <xdr:nvSpPr>
        <xdr:cNvPr id="372" name="n_2aveValue【公営住宅】&#10;一人当たり面積"/>
        <xdr:cNvSpPr txBox="1"/>
      </xdr:nvSpPr>
      <xdr:spPr>
        <a:xfrm>
          <a:off x="8515427" y="1437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132554</xdr:rowOff>
    </xdr:from>
    <xdr:ext cx="469744" cy="259045"/>
    <xdr:sp macro="" textlink="">
      <xdr:nvSpPr>
        <xdr:cNvPr id="373" name="n_3aveValue【公営住宅】&#10;一人当たり面積"/>
        <xdr:cNvSpPr txBox="1"/>
      </xdr:nvSpPr>
      <xdr:spPr>
        <a:xfrm>
          <a:off x="7626427" y="1436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127830</xdr:rowOff>
    </xdr:from>
    <xdr:ext cx="469744" cy="259045"/>
    <xdr:sp macro="" textlink="">
      <xdr:nvSpPr>
        <xdr:cNvPr id="374" name="n_4aveValue【公営住宅】&#10;一人当たり面積"/>
        <xdr:cNvSpPr txBox="1"/>
      </xdr:nvSpPr>
      <xdr:spPr>
        <a:xfrm>
          <a:off x="6737427" y="1435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72331</xdr:rowOff>
    </xdr:from>
    <xdr:ext cx="469744" cy="259045"/>
    <xdr:sp macro="" textlink="">
      <xdr:nvSpPr>
        <xdr:cNvPr id="375" name="n_1mainValue【公営住宅】&#10;一人当たり面積"/>
        <xdr:cNvSpPr txBox="1"/>
      </xdr:nvSpPr>
      <xdr:spPr>
        <a:xfrm>
          <a:off x="9391727" y="1481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74846</xdr:rowOff>
    </xdr:from>
    <xdr:ext cx="469744" cy="259045"/>
    <xdr:sp macro="" textlink="">
      <xdr:nvSpPr>
        <xdr:cNvPr id="376" name="n_2mainValue【公営住宅】&#10;一人当たり面積"/>
        <xdr:cNvSpPr txBox="1"/>
      </xdr:nvSpPr>
      <xdr:spPr>
        <a:xfrm>
          <a:off x="8515427" y="1481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76750</xdr:rowOff>
    </xdr:from>
    <xdr:ext cx="469744" cy="259045"/>
    <xdr:sp macro="" textlink="">
      <xdr:nvSpPr>
        <xdr:cNvPr id="377" name="n_3mainValue【公営住宅】&#10;一人当たり面積"/>
        <xdr:cNvSpPr txBox="1"/>
      </xdr:nvSpPr>
      <xdr:spPr>
        <a:xfrm>
          <a:off x="7626427" y="1482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78503</xdr:rowOff>
    </xdr:from>
    <xdr:ext cx="469744" cy="259045"/>
    <xdr:sp macro="" textlink="">
      <xdr:nvSpPr>
        <xdr:cNvPr id="378" name="n_4mainValue【公営住宅】&#10;一人当たり面積"/>
        <xdr:cNvSpPr txBox="1"/>
      </xdr:nvSpPr>
      <xdr:spPr>
        <a:xfrm>
          <a:off x="6737427" y="1482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45176</xdr:rowOff>
    </xdr:from>
    <xdr:to>
      <xdr:col>85</xdr:col>
      <xdr:colOff>126364</xdr:colOff>
      <xdr:row>42</xdr:row>
      <xdr:rowOff>92528</xdr:rowOff>
    </xdr:to>
    <xdr:cxnSp macro="">
      <xdr:nvCxnSpPr>
        <xdr:cNvPr id="420" name="直線コネクタ 419"/>
        <xdr:cNvCxnSpPr/>
      </xdr:nvCxnSpPr>
      <xdr:spPr>
        <a:xfrm flipV="1">
          <a:off x="16318864" y="5874476"/>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163303</xdr:rowOff>
    </xdr:from>
    <xdr:ext cx="405111" cy="259045"/>
    <xdr:sp macro="" textlink="">
      <xdr:nvSpPr>
        <xdr:cNvPr id="423" name="【認定こども園・幼稚園・保育所】&#10;有形固定資産減価償却率最大値テキスト"/>
        <xdr:cNvSpPr txBox="1"/>
      </xdr:nvSpPr>
      <xdr:spPr>
        <a:xfrm>
          <a:off x="16357600" y="564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45176</xdr:rowOff>
    </xdr:from>
    <xdr:to>
      <xdr:col>86</xdr:col>
      <xdr:colOff>25400</xdr:colOff>
      <xdr:row>34</xdr:row>
      <xdr:rowOff>45176</xdr:rowOff>
    </xdr:to>
    <xdr:cxnSp macro="">
      <xdr:nvCxnSpPr>
        <xdr:cNvPr id="424" name="直線コネクタ 423"/>
        <xdr:cNvCxnSpPr/>
      </xdr:nvCxnSpPr>
      <xdr:spPr>
        <a:xfrm>
          <a:off x="16230600" y="587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57711</xdr:rowOff>
    </xdr:from>
    <xdr:ext cx="405111" cy="259045"/>
    <xdr:sp macro="" textlink="">
      <xdr:nvSpPr>
        <xdr:cNvPr id="425" name="【認定こども園・幼稚園・保育所】&#10;有形固定資産減価償却率平均値テキスト"/>
        <xdr:cNvSpPr txBox="1"/>
      </xdr:nvSpPr>
      <xdr:spPr>
        <a:xfrm>
          <a:off x="16357600" y="64013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79284</xdr:rowOff>
    </xdr:from>
    <xdr:to>
      <xdr:col>85</xdr:col>
      <xdr:colOff>177800</xdr:colOff>
      <xdr:row>38</xdr:row>
      <xdr:rowOff>9434</xdr:rowOff>
    </xdr:to>
    <xdr:sp macro="" textlink="">
      <xdr:nvSpPr>
        <xdr:cNvPr id="426" name="フローチャート: 判断 425"/>
        <xdr:cNvSpPr/>
      </xdr:nvSpPr>
      <xdr:spPr>
        <a:xfrm>
          <a:off x="16268700" y="642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64589</xdr:rowOff>
    </xdr:from>
    <xdr:to>
      <xdr:col>81</xdr:col>
      <xdr:colOff>101600</xdr:colOff>
      <xdr:row>37</xdr:row>
      <xdr:rowOff>166188</xdr:rowOff>
    </xdr:to>
    <xdr:sp macro="" textlink="">
      <xdr:nvSpPr>
        <xdr:cNvPr id="427" name="フローチャート: 判断 426"/>
        <xdr:cNvSpPr/>
      </xdr:nvSpPr>
      <xdr:spPr>
        <a:xfrm>
          <a:off x="15430500" y="640823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8" name="フローチャート: 判断 427"/>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31931</xdr:rowOff>
    </xdr:from>
    <xdr:to>
      <xdr:col>72</xdr:col>
      <xdr:colOff>38100</xdr:colOff>
      <xdr:row>37</xdr:row>
      <xdr:rowOff>133531</xdr:rowOff>
    </xdr:to>
    <xdr:sp macro="" textlink="">
      <xdr:nvSpPr>
        <xdr:cNvPr id="429" name="フローチャート: 判断 428"/>
        <xdr:cNvSpPr/>
      </xdr:nvSpPr>
      <xdr:spPr>
        <a:xfrm>
          <a:off x="13652500" y="637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89081</xdr:rowOff>
    </xdr:from>
    <xdr:to>
      <xdr:col>67</xdr:col>
      <xdr:colOff>101600</xdr:colOff>
      <xdr:row>38</xdr:row>
      <xdr:rowOff>19231</xdr:rowOff>
    </xdr:to>
    <xdr:sp macro="" textlink="">
      <xdr:nvSpPr>
        <xdr:cNvPr id="430" name="フローチャート: 判断 429"/>
        <xdr:cNvSpPr/>
      </xdr:nvSpPr>
      <xdr:spPr>
        <a:xfrm>
          <a:off x="12763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136434</xdr:rowOff>
    </xdr:from>
    <xdr:to>
      <xdr:col>85</xdr:col>
      <xdr:colOff>177800</xdr:colOff>
      <xdr:row>36</xdr:row>
      <xdr:rowOff>66584</xdr:rowOff>
    </xdr:to>
    <xdr:sp macro="" textlink="">
      <xdr:nvSpPr>
        <xdr:cNvPr id="436" name="楕円 435"/>
        <xdr:cNvSpPr/>
      </xdr:nvSpPr>
      <xdr:spPr>
        <a:xfrm>
          <a:off x="16268700" y="613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159311</xdr:rowOff>
    </xdr:from>
    <xdr:ext cx="405111" cy="259045"/>
    <xdr:sp macro="" textlink="">
      <xdr:nvSpPr>
        <xdr:cNvPr id="437" name="【認定こども園・幼稚園・保育所】&#10;有形固定資産減価償却率該当値テキスト"/>
        <xdr:cNvSpPr txBox="1"/>
      </xdr:nvSpPr>
      <xdr:spPr>
        <a:xfrm>
          <a:off x="16357600" y="598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90714</xdr:rowOff>
    </xdr:from>
    <xdr:to>
      <xdr:col>81</xdr:col>
      <xdr:colOff>101600</xdr:colOff>
      <xdr:row>37</xdr:row>
      <xdr:rowOff>20864</xdr:rowOff>
    </xdr:to>
    <xdr:sp macro="" textlink="">
      <xdr:nvSpPr>
        <xdr:cNvPr id="438" name="楕円 437"/>
        <xdr:cNvSpPr/>
      </xdr:nvSpPr>
      <xdr:spPr>
        <a:xfrm>
          <a:off x="154305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15784</xdr:rowOff>
    </xdr:from>
    <xdr:to>
      <xdr:col>85</xdr:col>
      <xdr:colOff>127000</xdr:colOff>
      <xdr:row>36</xdr:row>
      <xdr:rowOff>141514</xdr:rowOff>
    </xdr:to>
    <xdr:cxnSp macro="">
      <xdr:nvCxnSpPr>
        <xdr:cNvPr id="439" name="直線コネクタ 438"/>
        <xdr:cNvCxnSpPr/>
      </xdr:nvCxnSpPr>
      <xdr:spPr>
        <a:xfrm flipV="1">
          <a:off x="15481300" y="6187984"/>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121739</xdr:rowOff>
    </xdr:from>
    <xdr:to>
      <xdr:col>76</xdr:col>
      <xdr:colOff>165100</xdr:colOff>
      <xdr:row>36</xdr:row>
      <xdr:rowOff>51889</xdr:rowOff>
    </xdr:to>
    <xdr:sp macro="" textlink="">
      <xdr:nvSpPr>
        <xdr:cNvPr id="440" name="楕円 439"/>
        <xdr:cNvSpPr/>
      </xdr:nvSpPr>
      <xdr:spPr>
        <a:xfrm>
          <a:off x="14541500" y="612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1089</xdr:rowOff>
    </xdr:from>
    <xdr:to>
      <xdr:col>81</xdr:col>
      <xdr:colOff>50800</xdr:colOff>
      <xdr:row>36</xdr:row>
      <xdr:rowOff>141514</xdr:rowOff>
    </xdr:to>
    <xdr:cxnSp macro="">
      <xdr:nvCxnSpPr>
        <xdr:cNvPr id="441" name="直線コネクタ 440"/>
        <xdr:cNvCxnSpPr/>
      </xdr:nvCxnSpPr>
      <xdr:spPr>
        <a:xfrm>
          <a:off x="14592300" y="6173289"/>
          <a:ext cx="88900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84183</xdr:rowOff>
    </xdr:from>
    <xdr:to>
      <xdr:col>72</xdr:col>
      <xdr:colOff>38100</xdr:colOff>
      <xdr:row>36</xdr:row>
      <xdr:rowOff>14333</xdr:rowOff>
    </xdr:to>
    <xdr:sp macro="" textlink="">
      <xdr:nvSpPr>
        <xdr:cNvPr id="442" name="楕円 441"/>
        <xdr:cNvSpPr/>
      </xdr:nvSpPr>
      <xdr:spPr>
        <a:xfrm>
          <a:off x="13652500" y="608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134983</xdr:rowOff>
    </xdr:from>
    <xdr:to>
      <xdr:col>76</xdr:col>
      <xdr:colOff>114300</xdr:colOff>
      <xdr:row>36</xdr:row>
      <xdr:rowOff>1089</xdr:rowOff>
    </xdr:to>
    <xdr:cxnSp macro="">
      <xdr:nvCxnSpPr>
        <xdr:cNvPr id="443" name="直線コネクタ 442"/>
        <xdr:cNvCxnSpPr/>
      </xdr:nvCxnSpPr>
      <xdr:spPr>
        <a:xfrm>
          <a:off x="13703300" y="613573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125004</xdr:rowOff>
    </xdr:from>
    <xdr:to>
      <xdr:col>67</xdr:col>
      <xdr:colOff>101600</xdr:colOff>
      <xdr:row>36</xdr:row>
      <xdr:rowOff>55154</xdr:rowOff>
    </xdr:to>
    <xdr:sp macro="" textlink="">
      <xdr:nvSpPr>
        <xdr:cNvPr id="444" name="楕円 443"/>
        <xdr:cNvSpPr/>
      </xdr:nvSpPr>
      <xdr:spPr>
        <a:xfrm>
          <a:off x="12763500" y="612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134983</xdr:rowOff>
    </xdr:from>
    <xdr:to>
      <xdr:col>71</xdr:col>
      <xdr:colOff>177800</xdr:colOff>
      <xdr:row>36</xdr:row>
      <xdr:rowOff>4354</xdr:rowOff>
    </xdr:to>
    <xdr:cxnSp macro="">
      <xdr:nvCxnSpPr>
        <xdr:cNvPr id="445" name="直線コネクタ 444"/>
        <xdr:cNvCxnSpPr/>
      </xdr:nvCxnSpPr>
      <xdr:spPr>
        <a:xfrm flipV="1">
          <a:off x="12814300" y="613573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157315</xdr:rowOff>
    </xdr:from>
    <xdr:ext cx="405111" cy="259045"/>
    <xdr:sp macro="" textlink="">
      <xdr:nvSpPr>
        <xdr:cNvPr id="446" name="n_1aveValue【認定こども園・幼稚園・保育所】&#10;有形固定資産減価償却率"/>
        <xdr:cNvSpPr txBox="1"/>
      </xdr:nvSpPr>
      <xdr:spPr>
        <a:xfrm>
          <a:off x="15266044" y="650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447" name="n_2aveValue【認定こども園・幼稚園・保育所】&#10;有形固定資産減価償却率"/>
        <xdr:cNvSpPr txBox="1"/>
      </xdr:nvSpPr>
      <xdr:spPr>
        <a:xfrm>
          <a:off x="14389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124658</xdr:rowOff>
    </xdr:from>
    <xdr:ext cx="405111" cy="259045"/>
    <xdr:sp macro="" textlink="">
      <xdr:nvSpPr>
        <xdr:cNvPr id="448" name="n_3aveValue【認定こども園・幼稚園・保育所】&#10;有形固定資産減価償却率"/>
        <xdr:cNvSpPr txBox="1"/>
      </xdr:nvSpPr>
      <xdr:spPr>
        <a:xfrm>
          <a:off x="13500744" y="646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10358</xdr:rowOff>
    </xdr:from>
    <xdr:ext cx="405111" cy="259045"/>
    <xdr:sp macro="" textlink="">
      <xdr:nvSpPr>
        <xdr:cNvPr id="449" name="n_4aveValue【認定こども園・幼稚園・保育所】&#10;有形固定資産減価償却率"/>
        <xdr:cNvSpPr txBox="1"/>
      </xdr:nvSpPr>
      <xdr:spPr>
        <a:xfrm>
          <a:off x="12611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37391</xdr:rowOff>
    </xdr:from>
    <xdr:ext cx="405111" cy="259045"/>
    <xdr:sp macro="" textlink="">
      <xdr:nvSpPr>
        <xdr:cNvPr id="450" name="n_1mainValue【認定こども園・幼稚園・保育所】&#10;有形固定資産減価償却率"/>
        <xdr:cNvSpPr txBox="1"/>
      </xdr:nvSpPr>
      <xdr:spPr>
        <a:xfrm>
          <a:off x="152660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68416</xdr:rowOff>
    </xdr:from>
    <xdr:ext cx="405111" cy="259045"/>
    <xdr:sp macro="" textlink="">
      <xdr:nvSpPr>
        <xdr:cNvPr id="451" name="n_2mainValue【認定こども園・幼稚園・保育所】&#10;有形固定資産減価償却率"/>
        <xdr:cNvSpPr txBox="1"/>
      </xdr:nvSpPr>
      <xdr:spPr>
        <a:xfrm>
          <a:off x="14389744" y="589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30860</xdr:rowOff>
    </xdr:from>
    <xdr:ext cx="405111" cy="259045"/>
    <xdr:sp macro="" textlink="">
      <xdr:nvSpPr>
        <xdr:cNvPr id="452" name="n_3mainValue【認定こども園・幼稚園・保育所】&#10;有形固定資産減価償却率"/>
        <xdr:cNvSpPr txBox="1"/>
      </xdr:nvSpPr>
      <xdr:spPr>
        <a:xfrm>
          <a:off x="13500744" y="586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71681</xdr:rowOff>
    </xdr:from>
    <xdr:ext cx="405111" cy="259045"/>
    <xdr:sp macro="" textlink="">
      <xdr:nvSpPr>
        <xdr:cNvPr id="453" name="n_4mainValue【認定こども園・幼稚園・保育所】&#10;有形固定資産減価償却率"/>
        <xdr:cNvSpPr txBox="1"/>
      </xdr:nvSpPr>
      <xdr:spPr>
        <a:xfrm>
          <a:off x="12611744" y="590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5" name="テキスト ボックス 464"/>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7" name="テキスト ボックス 466"/>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9" name="テキスト ボックス 468"/>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1" name="テキスト ボックス 470"/>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3" name="テキスト ボックス 472"/>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150876</xdr:rowOff>
    </xdr:from>
    <xdr:to>
      <xdr:col>116</xdr:col>
      <xdr:colOff>62864</xdr:colOff>
      <xdr:row>42</xdr:row>
      <xdr:rowOff>19812</xdr:rowOff>
    </xdr:to>
    <xdr:cxnSp macro="">
      <xdr:nvCxnSpPr>
        <xdr:cNvPr id="477" name="直線コネクタ 476"/>
        <xdr:cNvCxnSpPr/>
      </xdr:nvCxnSpPr>
      <xdr:spPr>
        <a:xfrm flipV="1">
          <a:off x="22160864" y="5980176"/>
          <a:ext cx="0" cy="1240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23639</xdr:rowOff>
    </xdr:from>
    <xdr:ext cx="469744" cy="259045"/>
    <xdr:sp macro="" textlink="">
      <xdr:nvSpPr>
        <xdr:cNvPr id="478" name="【認定こども園・幼稚園・保育所】&#10;一人当たり面積最小値テキスト"/>
        <xdr:cNvSpPr txBox="1"/>
      </xdr:nvSpPr>
      <xdr:spPr>
        <a:xfrm>
          <a:off x="22199600" y="722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19812</xdr:rowOff>
    </xdr:from>
    <xdr:to>
      <xdr:col>116</xdr:col>
      <xdr:colOff>152400</xdr:colOff>
      <xdr:row>42</xdr:row>
      <xdr:rowOff>19812</xdr:rowOff>
    </xdr:to>
    <xdr:cxnSp macro="">
      <xdr:nvCxnSpPr>
        <xdr:cNvPr id="479" name="直線コネクタ 478"/>
        <xdr:cNvCxnSpPr/>
      </xdr:nvCxnSpPr>
      <xdr:spPr>
        <a:xfrm>
          <a:off x="22072600" y="7220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97553</xdr:rowOff>
    </xdr:from>
    <xdr:ext cx="469744" cy="259045"/>
    <xdr:sp macro="" textlink="">
      <xdr:nvSpPr>
        <xdr:cNvPr id="480" name="【認定こども園・幼稚園・保育所】&#10;一人当たり面積最大値テキスト"/>
        <xdr:cNvSpPr txBox="1"/>
      </xdr:nvSpPr>
      <xdr:spPr>
        <a:xfrm>
          <a:off x="22199600" y="575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150876</xdr:rowOff>
    </xdr:from>
    <xdr:to>
      <xdr:col>116</xdr:col>
      <xdr:colOff>152400</xdr:colOff>
      <xdr:row>34</xdr:row>
      <xdr:rowOff>150876</xdr:rowOff>
    </xdr:to>
    <xdr:cxnSp macro="">
      <xdr:nvCxnSpPr>
        <xdr:cNvPr id="481" name="直線コネクタ 480"/>
        <xdr:cNvCxnSpPr/>
      </xdr:nvCxnSpPr>
      <xdr:spPr>
        <a:xfrm>
          <a:off x="22072600" y="598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83329</xdr:rowOff>
    </xdr:from>
    <xdr:ext cx="469744" cy="259045"/>
    <xdr:sp macro="" textlink="">
      <xdr:nvSpPr>
        <xdr:cNvPr id="482" name="【認定こども園・幼稚園・保育所】&#10;一人当たり面積平均値テキスト"/>
        <xdr:cNvSpPr txBox="1"/>
      </xdr:nvSpPr>
      <xdr:spPr>
        <a:xfrm>
          <a:off x="22199600" y="67698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60452</xdr:rowOff>
    </xdr:from>
    <xdr:to>
      <xdr:col>116</xdr:col>
      <xdr:colOff>114300</xdr:colOff>
      <xdr:row>40</xdr:row>
      <xdr:rowOff>162052</xdr:rowOff>
    </xdr:to>
    <xdr:sp macro="" textlink="">
      <xdr:nvSpPr>
        <xdr:cNvPr id="483" name="フローチャート: 判断 482"/>
        <xdr:cNvSpPr/>
      </xdr:nvSpPr>
      <xdr:spPr>
        <a:xfrm>
          <a:off x="22110700" y="69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64262</xdr:rowOff>
    </xdr:from>
    <xdr:to>
      <xdr:col>112</xdr:col>
      <xdr:colOff>38100</xdr:colOff>
      <xdr:row>40</xdr:row>
      <xdr:rowOff>165862</xdr:rowOff>
    </xdr:to>
    <xdr:sp macro="" textlink="">
      <xdr:nvSpPr>
        <xdr:cNvPr id="484" name="フローチャート: 判断 483"/>
        <xdr:cNvSpPr/>
      </xdr:nvSpPr>
      <xdr:spPr>
        <a:xfrm>
          <a:off x="21272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74930</xdr:rowOff>
    </xdr:from>
    <xdr:to>
      <xdr:col>107</xdr:col>
      <xdr:colOff>101600</xdr:colOff>
      <xdr:row>41</xdr:row>
      <xdr:rowOff>5080</xdr:rowOff>
    </xdr:to>
    <xdr:sp macro="" textlink="">
      <xdr:nvSpPr>
        <xdr:cNvPr id="485" name="フローチャート: 判断 484"/>
        <xdr:cNvSpPr/>
      </xdr:nvSpPr>
      <xdr:spPr>
        <a:xfrm>
          <a:off x="20383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71882</xdr:rowOff>
    </xdr:from>
    <xdr:to>
      <xdr:col>102</xdr:col>
      <xdr:colOff>165100</xdr:colOff>
      <xdr:row>41</xdr:row>
      <xdr:rowOff>2032</xdr:rowOff>
    </xdr:to>
    <xdr:sp macro="" textlink="">
      <xdr:nvSpPr>
        <xdr:cNvPr id="486" name="フローチャート: 判断 485"/>
        <xdr:cNvSpPr/>
      </xdr:nvSpPr>
      <xdr:spPr>
        <a:xfrm>
          <a:off x="19494500" y="692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61214</xdr:rowOff>
    </xdr:from>
    <xdr:to>
      <xdr:col>98</xdr:col>
      <xdr:colOff>38100</xdr:colOff>
      <xdr:row>37</xdr:row>
      <xdr:rowOff>162814</xdr:rowOff>
    </xdr:to>
    <xdr:sp macro="" textlink="">
      <xdr:nvSpPr>
        <xdr:cNvPr id="487" name="フローチャート: 判断 486"/>
        <xdr:cNvSpPr/>
      </xdr:nvSpPr>
      <xdr:spPr>
        <a:xfrm>
          <a:off x="18605500" y="6404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73406</xdr:rowOff>
    </xdr:from>
    <xdr:to>
      <xdr:col>116</xdr:col>
      <xdr:colOff>114300</xdr:colOff>
      <xdr:row>41</xdr:row>
      <xdr:rowOff>3556</xdr:rowOff>
    </xdr:to>
    <xdr:sp macro="" textlink="">
      <xdr:nvSpPr>
        <xdr:cNvPr id="493" name="楕円 492"/>
        <xdr:cNvSpPr/>
      </xdr:nvSpPr>
      <xdr:spPr>
        <a:xfrm>
          <a:off x="22110700" y="693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51833</xdr:rowOff>
    </xdr:from>
    <xdr:ext cx="469744" cy="259045"/>
    <xdr:sp macro="" textlink="">
      <xdr:nvSpPr>
        <xdr:cNvPr id="494" name="【認定こども園・幼稚園・保育所】&#10;一人当たり面積該当値テキスト"/>
        <xdr:cNvSpPr txBox="1"/>
      </xdr:nvSpPr>
      <xdr:spPr>
        <a:xfrm>
          <a:off x="22199600" y="690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80264</xdr:rowOff>
    </xdr:from>
    <xdr:to>
      <xdr:col>112</xdr:col>
      <xdr:colOff>38100</xdr:colOff>
      <xdr:row>41</xdr:row>
      <xdr:rowOff>10414</xdr:rowOff>
    </xdr:to>
    <xdr:sp macro="" textlink="">
      <xdr:nvSpPr>
        <xdr:cNvPr id="495" name="楕円 494"/>
        <xdr:cNvSpPr/>
      </xdr:nvSpPr>
      <xdr:spPr>
        <a:xfrm>
          <a:off x="212725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124206</xdr:rowOff>
    </xdr:from>
    <xdr:to>
      <xdr:col>116</xdr:col>
      <xdr:colOff>63500</xdr:colOff>
      <xdr:row>40</xdr:row>
      <xdr:rowOff>131064</xdr:rowOff>
    </xdr:to>
    <xdr:cxnSp macro="">
      <xdr:nvCxnSpPr>
        <xdr:cNvPr id="496" name="直線コネクタ 495"/>
        <xdr:cNvCxnSpPr/>
      </xdr:nvCxnSpPr>
      <xdr:spPr>
        <a:xfrm flipV="1">
          <a:off x="21323300" y="698220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87122</xdr:rowOff>
    </xdr:from>
    <xdr:to>
      <xdr:col>107</xdr:col>
      <xdr:colOff>101600</xdr:colOff>
      <xdr:row>41</xdr:row>
      <xdr:rowOff>17272</xdr:rowOff>
    </xdr:to>
    <xdr:sp macro="" textlink="">
      <xdr:nvSpPr>
        <xdr:cNvPr id="497" name="楕円 496"/>
        <xdr:cNvSpPr/>
      </xdr:nvSpPr>
      <xdr:spPr>
        <a:xfrm>
          <a:off x="20383500" y="694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131064</xdr:rowOff>
    </xdr:from>
    <xdr:to>
      <xdr:col>111</xdr:col>
      <xdr:colOff>177800</xdr:colOff>
      <xdr:row>40</xdr:row>
      <xdr:rowOff>137922</xdr:rowOff>
    </xdr:to>
    <xdr:cxnSp macro="">
      <xdr:nvCxnSpPr>
        <xdr:cNvPr id="498" name="直線コネクタ 497"/>
        <xdr:cNvCxnSpPr/>
      </xdr:nvCxnSpPr>
      <xdr:spPr>
        <a:xfrm flipV="1">
          <a:off x="20434300" y="698906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93218</xdr:rowOff>
    </xdr:from>
    <xdr:to>
      <xdr:col>102</xdr:col>
      <xdr:colOff>165100</xdr:colOff>
      <xdr:row>41</xdr:row>
      <xdr:rowOff>23368</xdr:rowOff>
    </xdr:to>
    <xdr:sp macro="" textlink="">
      <xdr:nvSpPr>
        <xdr:cNvPr id="499" name="楕円 498"/>
        <xdr:cNvSpPr/>
      </xdr:nvSpPr>
      <xdr:spPr>
        <a:xfrm>
          <a:off x="19494500" y="695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137922</xdr:rowOff>
    </xdr:from>
    <xdr:to>
      <xdr:col>107</xdr:col>
      <xdr:colOff>50800</xdr:colOff>
      <xdr:row>40</xdr:row>
      <xdr:rowOff>144018</xdr:rowOff>
    </xdr:to>
    <xdr:cxnSp macro="">
      <xdr:nvCxnSpPr>
        <xdr:cNvPr id="500" name="直線コネクタ 499"/>
        <xdr:cNvCxnSpPr/>
      </xdr:nvCxnSpPr>
      <xdr:spPr>
        <a:xfrm flipV="1">
          <a:off x="19545300" y="699592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98552</xdr:rowOff>
    </xdr:from>
    <xdr:to>
      <xdr:col>98</xdr:col>
      <xdr:colOff>38100</xdr:colOff>
      <xdr:row>41</xdr:row>
      <xdr:rowOff>28702</xdr:rowOff>
    </xdr:to>
    <xdr:sp macro="" textlink="">
      <xdr:nvSpPr>
        <xdr:cNvPr id="501" name="楕円 500"/>
        <xdr:cNvSpPr/>
      </xdr:nvSpPr>
      <xdr:spPr>
        <a:xfrm>
          <a:off x="18605500" y="695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144018</xdr:rowOff>
    </xdr:from>
    <xdr:to>
      <xdr:col>102</xdr:col>
      <xdr:colOff>114300</xdr:colOff>
      <xdr:row>40</xdr:row>
      <xdr:rowOff>149352</xdr:rowOff>
    </xdr:to>
    <xdr:cxnSp macro="">
      <xdr:nvCxnSpPr>
        <xdr:cNvPr id="502" name="直線コネクタ 501"/>
        <xdr:cNvCxnSpPr/>
      </xdr:nvCxnSpPr>
      <xdr:spPr>
        <a:xfrm flipV="1">
          <a:off x="18656300" y="700201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10939</xdr:rowOff>
    </xdr:from>
    <xdr:ext cx="469744" cy="259045"/>
    <xdr:sp macro="" textlink="">
      <xdr:nvSpPr>
        <xdr:cNvPr id="503" name="n_1aveValue【認定こども園・幼稚園・保育所】&#10;一人当たり面積"/>
        <xdr:cNvSpPr txBox="1"/>
      </xdr:nvSpPr>
      <xdr:spPr>
        <a:xfrm>
          <a:off x="210757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21607</xdr:rowOff>
    </xdr:from>
    <xdr:ext cx="469744" cy="259045"/>
    <xdr:sp macro="" textlink="">
      <xdr:nvSpPr>
        <xdr:cNvPr id="504" name="n_2aveValue【認定こども園・幼稚園・保育所】&#10;一人当たり面積"/>
        <xdr:cNvSpPr txBox="1"/>
      </xdr:nvSpPr>
      <xdr:spPr>
        <a:xfrm>
          <a:off x="20199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18559</xdr:rowOff>
    </xdr:from>
    <xdr:ext cx="469744" cy="259045"/>
    <xdr:sp macro="" textlink="">
      <xdr:nvSpPr>
        <xdr:cNvPr id="505" name="n_3aveValue【認定こども園・幼稚園・保育所】&#10;一人当たり面積"/>
        <xdr:cNvSpPr txBox="1"/>
      </xdr:nvSpPr>
      <xdr:spPr>
        <a:xfrm>
          <a:off x="19310427" y="6705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7891</xdr:rowOff>
    </xdr:from>
    <xdr:ext cx="469744" cy="259045"/>
    <xdr:sp macro="" textlink="">
      <xdr:nvSpPr>
        <xdr:cNvPr id="506" name="n_4aveValue【認定こども園・幼稚園・保育所】&#10;一人当たり面積"/>
        <xdr:cNvSpPr txBox="1"/>
      </xdr:nvSpPr>
      <xdr:spPr>
        <a:xfrm>
          <a:off x="18421427"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1541</xdr:rowOff>
    </xdr:from>
    <xdr:ext cx="469744" cy="259045"/>
    <xdr:sp macro="" textlink="">
      <xdr:nvSpPr>
        <xdr:cNvPr id="507" name="n_1mainValue【認定こども園・幼稚園・保育所】&#10;一人当たり面積"/>
        <xdr:cNvSpPr txBox="1"/>
      </xdr:nvSpPr>
      <xdr:spPr>
        <a:xfrm>
          <a:off x="21075727" y="703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8399</xdr:rowOff>
    </xdr:from>
    <xdr:ext cx="469744" cy="259045"/>
    <xdr:sp macro="" textlink="">
      <xdr:nvSpPr>
        <xdr:cNvPr id="508" name="n_2mainValue【認定こども園・幼稚園・保育所】&#10;一人当たり面積"/>
        <xdr:cNvSpPr txBox="1"/>
      </xdr:nvSpPr>
      <xdr:spPr>
        <a:xfrm>
          <a:off x="20199427" y="703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14495</xdr:rowOff>
    </xdr:from>
    <xdr:ext cx="469744" cy="259045"/>
    <xdr:sp macro="" textlink="">
      <xdr:nvSpPr>
        <xdr:cNvPr id="509" name="n_3mainValue【認定こども園・幼稚園・保育所】&#10;一人当たり面積"/>
        <xdr:cNvSpPr txBox="1"/>
      </xdr:nvSpPr>
      <xdr:spPr>
        <a:xfrm>
          <a:off x="19310427" y="704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19829</xdr:rowOff>
    </xdr:from>
    <xdr:ext cx="469744" cy="259045"/>
    <xdr:sp macro="" textlink="">
      <xdr:nvSpPr>
        <xdr:cNvPr id="510" name="n_4mainValue【認定こども園・幼稚園・保育所】&#10;一人当たり面積"/>
        <xdr:cNvSpPr txBox="1"/>
      </xdr:nvSpPr>
      <xdr:spPr>
        <a:xfrm>
          <a:off x="18421427" y="704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165735</xdr:rowOff>
    </xdr:from>
    <xdr:to>
      <xdr:col>85</xdr:col>
      <xdr:colOff>126364</xdr:colOff>
      <xdr:row>63</xdr:row>
      <xdr:rowOff>85725</xdr:rowOff>
    </xdr:to>
    <xdr:cxnSp macro="">
      <xdr:nvCxnSpPr>
        <xdr:cNvPr id="535" name="直線コネクタ 534"/>
        <xdr:cNvCxnSpPr/>
      </xdr:nvCxnSpPr>
      <xdr:spPr>
        <a:xfrm flipV="1">
          <a:off x="16318864" y="9424035"/>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89552</xdr:rowOff>
    </xdr:from>
    <xdr:ext cx="405111" cy="259045"/>
    <xdr:sp macro="" textlink="">
      <xdr:nvSpPr>
        <xdr:cNvPr id="536" name="【学校施設】&#10;有形固定資産減価償却率最小値テキスト"/>
        <xdr:cNvSpPr txBox="1"/>
      </xdr:nvSpPr>
      <xdr:spPr>
        <a:xfrm>
          <a:off x="16357600" y="1089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85725</xdr:rowOff>
    </xdr:from>
    <xdr:to>
      <xdr:col>86</xdr:col>
      <xdr:colOff>25400</xdr:colOff>
      <xdr:row>63</xdr:row>
      <xdr:rowOff>85725</xdr:rowOff>
    </xdr:to>
    <xdr:cxnSp macro="">
      <xdr:nvCxnSpPr>
        <xdr:cNvPr id="537" name="直線コネクタ 536"/>
        <xdr:cNvCxnSpPr/>
      </xdr:nvCxnSpPr>
      <xdr:spPr>
        <a:xfrm>
          <a:off x="16230600" y="1088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112412</xdr:rowOff>
    </xdr:from>
    <xdr:ext cx="405111" cy="259045"/>
    <xdr:sp macro="" textlink="">
      <xdr:nvSpPr>
        <xdr:cNvPr id="538" name="【学校施設】&#10;有形固定資産減価償却率最大値テキスト"/>
        <xdr:cNvSpPr txBox="1"/>
      </xdr:nvSpPr>
      <xdr:spPr>
        <a:xfrm>
          <a:off x="16357600" y="919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165735</xdr:rowOff>
    </xdr:from>
    <xdr:to>
      <xdr:col>86</xdr:col>
      <xdr:colOff>25400</xdr:colOff>
      <xdr:row>54</xdr:row>
      <xdr:rowOff>165735</xdr:rowOff>
    </xdr:to>
    <xdr:cxnSp macro="">
      <xdr:nvCxnSpPr>
        <xdr:cNvPr id="539" name="直線コネクタ 538"/>
        <xdr:cNvCxnSpPr/>
      </xdr:nvCxnSpPr>
      <xdr:spPr>
        <a:xfrm>
          <a:off x="16230600" y="9424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19702</xdr:rowOff>
    </xdr:from>
    <xdr:ext cx="405111" cy="259045"/>
    <xdr:sp macro="" textlink="">
      <xdr:nvSpPr>
        <xdr:cNvPr id="540" name="【学校施設】&#10;有形固定資産減価償却率平均値テキスト"/>
        <xdr:cNvSpPr txBox="1"/>
      </xdr:nvSpPr>
      <xdr:spPr>
        <a:xfrm>
          <a:off x="16357600" y="1013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168275</xdr:rowOff>
    </xdr:from>
    <xdr:to>
      <xdr:col>85</xdr:col>
      <xdr:colOff>177800</xdr:colOff>
      <xdr:row>60</xdr:row>
      <xdr:rowOff>98425</xdr:rowOff>
    </xdr:to>
    <xdr:sp macro="" textlink="">
      <xdr:nvSpPr>
        <xdr:cNvPr id="541" name="フローチャート: 判断 540"/>
        <xdr:cNvSpPr/>
      </xdr:nvSpPr>
      <xdr:spPr>
        <a:xfrm>
          <a:off x="16268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542" name="フローチャート: 判断 541"/>
        <xdr:cNvSpPr/>
      </xdr:nvSpPr>
      <xdr:spPr>
        <a:xfrm>
          <a:off x="15430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132080</xdr:rowOff>
    </xdr:from>
    <xdr:to>
      <xdr:col>76</xdr:col>
      <xdr:colOff>165100</xdr:colOff>
      <xdr:row>60</xdr:row>
      <xdr:rowOff>62230</xdr:rowOff>
    </xdr:to>
    <xdr:sp macro="" textlink="">
      <xdr:nvSpPr>
        <xdr:cNvPr id="543" name="フローチャート: 判断 542"/>
        <xdr:cNvSpPr/>
      </xdr:nvSpPr>
      <xdr:spPr>
        <a:xfrm>
          <a:off x="14541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118745</xdr:rowOff>
    </xdr:from>
    <xdr:to>
      <xdr:col>72</xdr:col>
      <xdr:colOff>38100</xdr:colOff>
      <xdr:row>60</xdr:row>
      <xdr:rowOff>48895</xdr:rowOff>
    </xdr:to>
    <xdr:sp macro="" textlink="">
      <xdr:nvSpPr>
        <xdr:cNvPr id="544" name="フローチャート: 判断 543"/>
        <xdr:cNvSpPr/>
      </xdr:nvSpPr>
      <xdr:spPr>
        <a:xfrm>
          <a:off x="136525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101600</xdr:rowOff>
    </xdr:from>
    <xdr:to>
      <xdr:col>67</xdr:col>
      <xdr:colOff>101600</xdr:colOff>
      <xdr:row>60</xdr:row>
      <xdr:rowOff>31750</xdr:rowOff>
    </xdr:to>
    <xdr:sp macro="" textlink="">
      <xdr:nvSpPr>
        <xdr:cNvPr id="545" name="フローチャート: 判断 544"/>
        <xdr:cNvSpPr/>
      </xdr:nvSpPr>
      <xdr:spPr>
        <a:xfrm>
          <a:off x="12763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551" name="楕円 550"/>
        <xdr:cNvSpPr/>
      </xdr:nvSpPr>
      <xdr:spPr>
        <a:xfrm>
          <a:off x="16268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167657</xdr:rowOff>
    </xdr:from>
    <xdr:ext cx="405111" cy="259045"/>
    <xdr:sp macro="" textlink="">
      <xdr:nvSpPr>
        <xdr:cNvPr id="552" name="【学校施設】&#10;有形固定資産減価償却率該当値テキスト"/>
        <xdr:cNvSpPr txBox="1"/>
      </xdr:nvSpPr>
      <xdr:spPr>
        <a:xfrm>
          <a:off x="16357600"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143510</xdr:rowOff>
    </xdr:from>
    <xdr:to>
      <xdr:col>81</xdr:col>
      <xdr:colOff>101600</xdr:colOff>
      <xdr:row>60</xdr:row>
      <xdr:rowOff>73660</xdr:rowOff>
    </xdr:to>
    <xdr:sp macro="" textlink="">
      <xdr:nvSpPr>
        <xdr:cNvPr id="553" name="楕円 552"/>
        <xdr:cNvSpPr/>
      </xdr:nvSpPr>
      <xdr:spPr>
        <a:xfrm>
          <a:off x="15430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22860</xdr:rowOff>
    </xdr:from>
    <xdr:to>
      <xdr:col>85</xdr:col>
      <xdr:colOff>127000</xdr:colOff>
      <xdr:row>60</xdr:row>
      <xdr:rowOff>68580</xdr:rowOff>
    </xdr:to>
    <xdr:cxnSp macro="">
      <xdr:nvCxnSpPr>
        <xdr:cNvPr id="554" name="直線コネクタ 553"/>
        <xdr:cNvCxnSpPr/>
      </xdr:nvCxnSpPr>
      <xdr:spPr>
        <a:xfrm>
          <a:off x="15481300" y="103098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130175</xdr:rowOff>
    </xdr:from>
    <xdr:to>
      <xdr:col>76</xdr:col>
      <xdr:colOff>165100</xdr:colOff>
      <xdr:row>60</xdr:row>
      <xdr:rowOff>60325</xdr:rowOff>
    </xdr:to>
    <xdr:sp macro="" textlink="">
      <xdr:nvSpPr>
        <xdr:cNvPr id="555" name="楕円 554"/>
        <xdr:cNvSpPr/>
      </xdr:nvSpPr>
      <xdr:spPr>
        <a:xfrm>
          <a:off x="14541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9525</xdr:rowOff>
    </xdr:from>
    <xdr:to>
      <xdr:col>81</xdr:col>
      <xdr:colOff>50800</xdr:colOff>
      <xdr:row>60</xdr:row>
      <xdr:rowOff>22860</xdr:rowOff>
    </xdr:to>
    <xdr:cxnSp macro="">
      <xdr:nvCxnSpPr>
        <xdr:cNvPr id="556" name="直線コネクタ 555"/>
        <xdr:cNvCxnSpPr/>
      </xdr:nvCxnSpPr>
      <xdr:spPr>
        <a:xfrm>
          <a:off x="14592300" y="102965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114935</xdr:rowOff>
    </xdr:from>
    <xdr:to>
      <xdr:col>72</xdr:col>
      <xdr:colOff>38100</xdr:colOff>
      <xdr:row>60</xdr:row>
      <xdr:rowOff>45085</xdr:rowOff>
    </xdr:to>
    <xdr:sp macro="" textlink="">
      <xdr:nvSpPr>
        <xdr:cNvPr id="557" name="楕円 556"/>
        <xdr:cNvSpPr/>
      </xdr:nvSpPr>
      <xdr:spPr>
        <a:xfrm>
          <a:off x="13652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165735</xdr:rowOff>
    </xdr:from>
    <xdr:to>
      <xdr:col>76</xdr:col>
      <xdr:colOff>114300</xdr:colOff>
      <xdr:row>60</xdr:row>
      <xdr:rowOff>9525</xdr:rowOff>
    </xdr:to>
    <xdr:cxnSp macro="">
      <xdr:nvCxnSpPr>
        <xdr:cNvPr id="558" name="直線コネクタ 557"/>
        <xdr:cNvCxnSpPr/>
      </xdr:nvCxnSpPr>
      <xdr:spPr>
        <a:xfrm>
          <a:off x="13703300" y="1028128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114935</xdr:rowOff>
    </xdr:from>
    <xdr:to>
      <xdr:col>67</xdr:col>
      <xdr:colOff>101600</xdr:colOff>
      <xdr:row>60</xdr:row>
      <xdr:rowOff>45085</xdr:rowOff>
    </xdr:to>
    <xdr:sp macro="" textlink="">
      <xdr:nvSpPr>
        <xdr:cNvPr id="559" name="楕円 558"/>
        <xdr:cNvSpPr/>
      </xdr:nvSpPr>
      <xdr:spPr>
        <a:xfrm>
          <a:off x="12763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165735</xdr:rowOff>
    </xdr:from>
    <xdr:to>
      <xdr:col>71</xdr:col>
      <xdr:colOff>177800</xdr:colOff>
      <xdr:row>59</xdr:row>
      <xdr:rowOff>165735</xdr:rowOff>
    </xdr:to>
    <xdr:cxnSp macro="">
      <xdr:nvCxnSpPr>
        <xdr:cNvPr id="560" name="直線コネクタ 559"/>
        <xdr:cNvCxnSpPr/>
      </xdr:nvCxnSpPr>
      <xdr:spPr>
        <a:xfrm>
          <a:off x="12814300" y="102812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91457</xdr:rowOff>
    </xdr:from>
    <xdr:ext cx="405111" cy="259045"/>
    <xdr:sp macro="" textlink="">
      <xdr:nvSpPr>
        <xdr:cNvPr id="561" name="n_1aveValue【学校施設】&#10;有形固定資産減価償却率"/>
        <xdr:cNvSpPr txBox="1"/>
      </xdr:nvSpPr>
      <xdr:spPr>
        <a:xfrm>
          <a:off x="152660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53357</xdr:rowOff>
    </xdr:from>
    <xdr:ext cx="405111" cy="259045"/>
    <xdr:sp macro="" textlink="">
      <xdr:nvSpPr>
        <xdr:cNvPr id="562" name="n_2aveValue【学校施設】&#10;有形固定資産減価償却率"/>
        <xdr:cNvSpPr txBox="1"/>
      </xdr:nvSpPr>
      <xdr:spPr>
        <a:xfrm>
          <a:off x="14389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40022</xdr:rowOff>
    </xdr:from>
    <xdr:ext cx="405111" cy="259045"/>
    <xdr:sp macro="" textlink="">
      <xdr:nvSpPr>
        <xdr:cNvPr id="563" name="n_3aveValue【学校施設】&#10;有形固定資産減価償却率"/>
        <xdr:cNvSpPr txBox="1"/>
      </xdr:nvSpPr>
      <xdr:spPr>
        <a:xfrm>
          <a:off x="135007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48277</xdr:rowOff>
    </xdr:from>
    <xdr:ext cx="405111" cy="259045"/>
    <xdr:sp macro="" textlink="">
      <xdr:nvSpPr>
        <xdr:cNvPr id="564" name="n_4aveValue【学校施設】&#10;有形固定資産減価償却率"/>
        <xdr:cNvSpPr txBox="1"/>
      </xdr:nvSpPr>
      <xdr:spPr>
        <a:xfrm>
          <a:off x="12611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90187</xdr:rowOff>
    </xdr:from>
    <xdr:ext cx="405111" cy="259045"/>
    <xdr:sp macro="" textlink="">
      <xdr:nvSpPr>
        <xdr:cNvPr id="565" name="n_1mainValue【学校施設】&#10;有形固定資産減価償却率"/>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76852</xdr:rowOff>
    </xdr:from>
    <xdr:ext cx="405111" cy="259045"/>
    <xdr:sp macro="" textlink="">
      <xdr:nvSpPr>
        <xdr:cNvPr id="566" name="n_2mainValue【学校施設】&#10;有形固定資産減価償却率"/>
        <xdr:cNvSpPr txBox="1"/>
      </xdr:nvSpPr>
      <xdr:spPr>
        <a:xfrm>
          <a:off x="14389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61612</xdr:rowOff>
    </xdr:from>
    <xdr:ext cx="405111" cy="259045"/>
    <xdr:sp macro="" textlink="">
      <xdr:nvSpPr>
        <xdr:cNvPr id="567" name="n_3mainValue【学校施設】&#10;有形固定資産減価償却率"/>
        <xdr:cNvSpPr txBox="1"/>
      </xdr:nvSpPr>
      <xdr:spPr>
        <a:xfrm>
          <a:off x="135007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36212</xdr:rowOff>
    </xdr:from>
    <xdr:ext cx="405111" cy="259045"/>
    <xdr:sp macro="" textlink="">
      <xdr:nvSpPr>
        <xdr:cNvPr id="568" name="n_4mainValue【学校施設】&#10;有形固定資産減価償却率"/>
        <xdr:cNvSpPr txBox="1"/>
      </xdr:nvSpPr>
      <xdr:spPr>
        <a:xfrm>
          <a:off x="126117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4" name="テキスト ボックス 583"/>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6" name="テキスト ボックス 585"/>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8" name="テキスト ボックス 587"/>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0" name="テキスト ボックス 589"/>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22555</xdr:rowOff>
    </xdr:from>
    <xdr:to>
      <xdr:col>116</xdr:col>
      <xdr:colOff>62864</xdr:colOff>
      <xdr:row>63</xdr:row>
      <xdr:rowOff>129311</xdr:rowOff>
    </xdr:to>
    <xdr:cxnSp macro="">
      <xdr:nvCxnSpPr>
        <xdr:cNvPr id="592" name="直線コネクタ 591"/>
        <xdr:cNvCxnSpPr/>
      </xdr:nvCxnSpPr>
      <xdr:spPr>
        <a:xfrm flipV="1">
          <a:off x="22160864" y="9623755"/>
          <a:ext cx="0" cy="1306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93" name="【学校施設】&#10;一人当たり面積最小値テキスト"/>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94" name="直線コネクタ 593"/>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140682</xdr:rowOff>
    </xdr:from>
    <xdr:ext cx="534377" cy="259045"/>
    <xdr:sp macro="" textlink="">
      <xdr:nvSpPr>
        <xdr:cNvPr id="595" name="【学校施設】&#10;一人当たり面積最大値テキスト"/>
        <xdr:cNvSpPr txBox="1"/>
      </xdr:nvSpPr>
      <xdr:spPr>
        <a:xfrm>
          <a:off x="22199600" y="939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22555</xdr:rowOff>
    </xdr:from>
    <xdr:to>
      <xdr:col>116</xdr:col>
      <xdr:colOff>152400</xdr:colOff>
      <xdr:row>56</xdr:row>
      <xdr:rowOff>22555</xdr:rowOff>
    </xdr:to>
    <xdr:cxnSp macro="">
      <xdr:nvCxnSpPr>
        <xdr:cNvPr id="596" name="直線コネクタ 595"/>
        <xdr:cNvCxnSpPr/>
      </xdr:nvCxnSpPr>
      <xdr:spPr>
        <a:xfrm>
          <a:off x="22072600" y="962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127830</xdr:rowOff>
    </xdr:from>
    <xdr:ext cx="469744" cy="259045"/>
    <xdr:sp macro="" textlink="">
      <xdr:nvSpPr>
        <xdr:cNvPr id="597" name="【学校施設】&#10;一人当たり面積平均値テキスト"/>
        <xdr:cNvSpPr txBox="1"/>
      </xdr:nvSpPr>
      <xdr:spPr>
        <a:xfrm>
          <a:off x="22199600" y="105862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104953</xdr:rowOff>
    </xdr:from>
    <xdr:to>
      <xdr:col>116</xdr:col>
      <xdr:colOff>114300</xdr:colOff>
      <xdr:row>63</xdr:row>
      <xdr:rowOff>35103</xdr:rowOff>
    </xdr:to>
    <xdr:sp macro="" textlink="">
      <xdr:nvSpPr>
        <xdr:cNvPr id="598" name="フローチャート: 判断 597"/>
        <xdr:cNvSpPr/>
      </xdr:nvSpPr>
      <xdr:spPr>
        <a:xfrm>
          <a:off x="221107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113487</xdr:rowOff>
    </xdr:from>
    <xdr:to>
      <xdr:col>112</xdr:col>
      <xdr:colOff>38100</xdr:colOff>
      <xdr:row>63</xdr:row>
      <xdr:rowOff>43637</xdr:rowOff>
    </xdr:to>
    <xdr:sp macro="" textlink="">
      <xdr:nvSpPr>
        <xdr:cNvPr id="599" name="フローチャート: 判断 598"/>
        <xdr:cNvSpPr/>
      </xdr:nvSpPr>
      <xdr:spPr>
        <a:xfrm>
          <a:off x="21272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119431</xdr:rowOff>
    </xdr:from>
    <xdr:to>
      <xdr:col>107</xdr:col>
      <xdr:colOff>101600</xdr:colOff>
      <xdr:row>63</xdr:row>
      <xdr:rowOff>49581</xdr:rowOff>
    </xdr:to>
    <xdr:sp macro="" textlink="">
      <xdr:nvSpPr>
        <xdr:cNvPr id="600" name="フローチャート: 判断 599"/>
        <xdr:cNvSpPr/>
      </xdr:nvSpPr>
      <xdr:spPr>
        <a:xfrm>
          <a:off x="20383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107924</xdr:rowOff>
    </xdr:from>
    <xdr:to>
      <xdr:col>102</xdr:col>
      <xdr:colOff>165100</xdr:colOff>
      <xdr:row>63</xdr:row>
      <xdr:rowOff>38074</xdr:rowOff>
    </xdr:to>
    <xdr:sp macro="" textlink="">
      <xdr:nvSpPr>
        <xdr:cNvPr id="601" name="フローチャート: 判断 600"/>
        <xdr:cNvSpPr/>
      </xdr:nvSpPr>
      <xdr:spPr>
        <a:xfrm>
          <a:off x="19494500" y="1073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107162</xdr:rowOff>
    </xdr:from>
    <xdr:to>
      <xdr:col>98</xdr:col>
      <xdr:colOff>38100</xdr:colOff>
      <xdr:row>63</xdr:row>
      <xdr:rowOff>37312</xdr:rowOff>
    </xdr:to>
    <xdr:sp macro="" textlink="">
      <xdr:nvSpPr>
        <xdr:cNvPr id="602" name="フローチャート: 判断 601"/>
        <xdr:cNvSpPr/>
      </xdr:nvSpPr>
      <xdr:spPr>
        <a:xfrm>
          <a:off x="18605500" y="1073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121336</xdr:rowOff>
    </xdr:from>
    <xdr:to>
      <xdr:col>116</xdr:col>
      <xdr:colOff>114300</xdr:colOff>
      <xdr:row>63</xdr:row>
      <xdr:rowOff>51486</xdr:rowOff>
    </xdr:to>
    <xdr:sp macro="" textlink="">
      <xdr:nvSpPr>
        <xdr:cNvPr id="608" name="楕円 607"/>
        <xdr:cNvSpPr/>
      </xdr:nvSpPr>
      <xdr:spPr>
        <a:xfrm>
          <a:off x="22110700" y="1075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99763</xdr:rowOff>
    </xdr:from>
    <xdr:ext cx="469744" cy="259045"/>
    <xdr:sp macro="" textlink="">
      <xdr:nvSpPr>
        <xdr:cNvPr id="609" name="【学校施設】&#10;一人当たり面積該当値テキスト"/>
        <xdr:cNvSpPr txBox="1"/>
      </xdr:nvSpPr>
      <xdr:spPr>
        <a:xfrm>
          <a:off x="22199600" y="1072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127660</xdr:rowOff>
    </xdr:from>
    <xdr:to>
      <xdr:col>112</xdr:col>
      <xdr:colOff>38100</xdr:colOff>
      <xdr:row>63</xdr:row>
      <xdr:rowOff>57810</xdr:rowOff>
    </xdr:to>
    <xdr:sp macro="" textlink="">
      <xdr:nvSpPr>
        <xdr:cNvPr id="610" name="楕円 609"/>
        <xdr:cNvSpPr/>
      </xdr:nvSpPr>
      <xdr:spPr>
        <a:xfrm>
          <a:off x="21272500" y="1075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686</xdr:rowOff>
    </xdr:from>
    <xdr:to>
      <xdr:col>116</xdr:col>
      <xdr:colOff>63500</xdr:colOff>
      <xdr:row>63</xdr:row>
      <xdr:rowOff>7010</xdr:rowOff>
    </xdr:to>
    <xdr:cxnSp macro="">
      <xdr:nvCxnSpPr>
        <xdr:cNvPr id="611" name="直線コネクタ 610"/>
        <xdr:cNvCxnSpPr/>
      </xdr:nvCxnSpPr>
      <xdr:spPr>
        <a:xfrm flipV="1">
          <a:off x="21323300" y="10802036"/>
          <a:ext cx="838200" cy="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134824</xdr:rowOff>
    </xdr:from>
    <xdr:to>
      <xdr:col>107</xdr:col>
      <xdr:colOff>101600</xdr:colOff>
      <xdr:row>63</xdr:row>
      <xdr:rowOff>64974</xdr:rowOff>
    </xdr:to>
    <xdr:sp macro="" textlink="">
      <xdr:nvSpPr>
        <xdr:cNvPr id="612" name="楕円 611"/>
        <xdr:cNvSpPr/>
      </xdr:nvSpPr>
      <xdr:spPr>
        <a:xfrm>
          <a:off x="20383500" y="1076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7010</xdr:rowOff>
    </xdr:from>
    <xdr:to>
      <xdr:col>111</xdr:col>
      <xdr:colOff>177800</xdr:colOff>
      <xdr:row>63</xdr:row>
      <xdr:rowOff>14174</xdr:rowOff>
    </xdr:to>
    <xdr:cxnSp macro="">
      <xdr:nvCxnSpPr>
        <xdr:cNvPr id="613" name="直線コネクタ 612"/>
        <xdr:cNvCxnSpPr/>
      </xdr:nvCxnSpPr>
      <xdr:spPr>
        <a:xfrm flipV="1">
          <a:off x="20434300" y="10808360"/>
          <a:ext cx="8890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140309</xdr:rowOff>
    </xdr:from>
    <xdr:to>
      <xdr:col>102</xdr:col>
      <xdr:colOff>165100</xdr:colOff>
      <xdr:row>63</xdr:row>
      <xdr:rowOff>70459</xdr:rowOff>
    </xdr:to>
    <xdr:sp macro="" textlink="">
      <xdr:nvSpPr>
        <xdr:cNvPr id="614" name="楕円 613"/>
        <xdr:cNvSpPr/>
      </xdr:nvSpPr>
      <xdr:spPr>
        <a:xfrm>
          <a:off x="19494500" y="1077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14174</xdr:rowOff>
    </xdr:from>
    <xdr:to>
      <xdr:col>107</xdr:col>
      <xdr:colOff>50800</xdr:colOff>
      <xdr:row>63</xdr:row>
      <xdr:rowOff>19659</xdr:rowOff>
    </xdr:to>
    <xdr:cxnSp macro="">
      <xdr:nvCxnSpPr>
        <xdr:cNvPr id="615" name="直線コネクタ 614"/>
        <xdr:cNvCxnSpPr/>
      </xdr:nvCxnSpPr>
      <xdr:spPr>
        <a:xfrm flipV="1">
          <a:off x="19545300" y="10815524"/>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145186</xdr:rowOff>
    </xdr:from>
    <xdr:to>
      <xdr:col>98</xdr:col>
      <xdr:colOff>38100</xdr:colOff>
      <xdr:row>63</xdr:row>
      <xdr:rowOff>75336</xdr:rowOff>
    </xdr:to>
    <xdr:sp macro="" textlink="">
      <xdr:nvSpPr>
        <xdr:cNvPr id="616" name="楕円 615"/>
        <xdr:cNvSpPr/>
      </xdr:nvSpPr>
      <xdr:spPr>
        <a:xfrm>
          <a:off x="18605500" y="1077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19659</xdr:rowOff>
    </xdr:from>
    <xdr:to>
      <xdr:col>102</xdr:col>
      <xdr:colOff>114300</xdr:colOff>
      <xdr:row>63</xdr:row>
      <xdr:rowOff>24536</xdr:rowOff>
    </xdr:to>
    <xdr:cxnSp macro="">
      <xdr:nvCxnSpPr>
        <xdr:cNvPr id="617" name="直線コネクタ 616"/>
        <xdr:cNvCxnSpPr/>
      </xdr:nvCxnSpPr>
      <xdr:spPr>
        <a:xfrm flipV="1">
          <a:off x="18656300" y="10821009"/>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60164</xdr:rowOff>
    </xdr:from>
    <xdr:ext cx="469744" cy="259045"/>
    <xdr:sp macro="" textlink="">
      <xdr:nvSpPr>
        <xdr:cNvPr id="618" name="n_1aveValue【学校施設】&#10;一人当たり面積"/>
        <xdr:cNvSpPr txBox="1"/>
      </xdr:nvSpPr>
      <xdr:spPr>
        <a:xfrm>
          <a:off x="210757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66108</xdr:rowOff>
    </xdr:from>
    <xdr:ext cx="469744" cy="259045"/>
    <xdr:sp macro="" textlink="">
      <xdr:nvSpPr>
        <xdr:cNvPr id="619" name="n_2aveValue【学校施設】&#10;一人当たり面積"/>
        <xdr:cNvSpPr txBox="1"/>
      </xdr:nvSpPr>
      <xdr:spPr>
        <a:xfrm>
          <a:off x="20199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54601</xdr:rowOff>
    </xdr:from>
    <xdr:ext cx="469744" cy="259045"/>
    <xdr:sp macro="" textlink="">
      <xdr:nvSpPr>
        <xdr:cNvPr id="620" name="n_3aveValue【学校施設】&#10;一人当たり面積"/>
        <xdr:cNvSpPr txBox="1"/>
      </xdr:nvSpPr>
      <xdr:spPr>
        <a:xfrm>
          <a:off x="19310427" y="1051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53839</xdr:rowOff>
    </xdr:from>
    <xdr:ext cx="469744" cy="259045"/>
    <xdr:sp macro="" textlink="">
      <xdr:nvSpPr>
        <xdr:cNvPr id="621" name="n_4aveValue【学校施設】&#10;一人当たり面積"/>
        <xdr:cNvSpPr txBox="1"/>
      </xdr:nvSpPr>
      <xdr:spPr>
        <a:xfrm>
          <a:off x="18421427" y="10512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48937</xdr:rowOff>
    </xdr:from>
    <xdr:ext cx="469744" cy="259045"/>
    <xdr:sp macro="" textlink="">
      <xdr:nvSpPr>
        <xdr:cNvPr id="622" name="n_1mainValue【学校施設】&#10;一人当たり面積"/>
        <xdr:cNvSpPr txBox="1"/>
      </xdr:nvSpPr>
      <xdr:spPr>
        <a:xfrm>
          <a:off x="21075727" y="10850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56101</xdr:rowOff>
    </xdr:from>
    <xdr:ext cx="469744" cy="259045"/>
    <xdr:sp macro="" textlink="">
      <xdr:nvSpPr>
        <xdr:cNvPr id="623" name="n_2mainValue【学校施設】&#10;一人当たり面積"/>
        <xdr:cNvSpPr txBox="1"/>
      </xdr:nvSpPr>
      <xdr:spPr>
        <a:xfrm>
          <a:off x="20199427" y="1085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61586</xdr:rowOff>
    </xdr:from>
    <xdr:ext cx="469744" cy="259045"/>
    <xdr:sp macro="" textlink="">
      <xdr:nvSpPr>
        <xdr:cNvPr id="624" name="n_3mainValue【学校施設】&#10;一人当たり面積"/>
        <xdr:cNvSpPr txBox="1"/>
      </xdr:nvSpPr>
      <xdr:spPr>
        <a:xfrm>
          <a:off x="19310427" y="1086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66463</xdr:rowOff>
    </xdr:from>
    <xdr:ext cx="469744" cy="259045"/>
    <xdr:sp macro="" textlink="">
      <xdr:nvSpPr>
        <xdr:cNvPr id="625" name="n_4mainValue【学校施設】&#10;一人当たり面積"/>
        <xdr:cNvSpPr txBox="1"/>
      </xdr:nvSpPr>
      <xdr:spPr>
        <a:xfrm>
          <a:off x="18421427" y="1086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68036</xdr:rowOff>
    </xdr:from>
    <xdr:to>
      <xdr:col>85</xdr:col>
      <xdr:colOff>126364</xdr:colOff>
      <xdr:row>109</xdr:row>
      <xdr:rowOff>35379</xdr:rowOff>
    </xdr:to>
    <xdr:cxnSp macro="">
      <xdr:nvCxnSpPr>
        <xdr:cNvPr id="667" name="直線コネクタ 666"/>
        <xdr:cNvCxnSpPr/>
      </xdr:nvCxnSpPr>
      <xdr:spPr>
        <a:xfrm flipV="1">
          <a:off x="16318864" y="17213036"/>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14713</xdr:rowOff>
    </xdr:from>
    <xdr:ext cx="340478" cy="259045"/>
    <xdr:sp macro="" textlink="">
      <xdr:nvSpPr>
        <xdr:cNvPr id="670" name="【公民館】&#10;有形固定資産減価償却率最大値テキスト"/>
        <xdr:cNvSpPr txBox="1"/>
      </xdr:nvSpPr>
      <xdr:spPr>
        <a:xfrm>
          <a:off x="16357600" y="1698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68036</xdr:rowOff>
    </xdr:from>
    <xdr:to>
      <xdr:col>86</xdr:col>
      <xdr:colOff>25400</xdr:colOff>
      <xdr:row>100</xdr:row>
      <xdr:rowOff>68036</xdr:rowOff>
    </xdr:to>
    <xdr:cxnSp macro="">
      <xdr:nvCxnSpPr>
        <xdr:cNvPr id="671" name="直線コネクタ 670"/>
        <xdr:cNvCxnSpPr/>
      </xdr:nvCxnSpPr>
      <xdr:spPr>
        <a:xfrm>
          <a:off x="16230600" y="1721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7093</xdr:rowOff>
    </xdr:from>
    <xdr:ext cx="405111" cy="259045"/>
    <xdr:sp macro="" textlink="">
      <xdr:nvSpPr>
        <xdr:cNvPr id="672" name="【公民館】&#10;有形固定資産減価償却率平均値テキスト"/>
        <xdr:cNvSpPr txBox="1"/>
      </xdr:nvSpPr>
      <xdr:spPr>
        <a:xfrm>
          <a:off x="16357600" y="18180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28666</xdr:rowOff>
    </xdr:from>
    <xdr:to>
      <xdr:col>85</xdr:col>
      <xdr:colOff>177800</xdr:colOff>
      <xdr:row>106</xdr:row>
      <xdr:rowOff>130266</xdr:rowOff>
    </xdr:to>
    <xdr:sp macro="" textlink="">
      <xdr:nvSpPr>
        <xdr:cNvPr id="673" name="フローチャート: 判断 672"/>
        <xdr:cNvSpPr/>
      </xdr:nvSpPr>
      <xdr:spPr>
        <a:xfrm>
          <a:off x="162687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142966</xdr:rowOff>
    </xdr:from>
    <xdr:to>
      <xdr:col>81</xdr:col>
      <xdr:colOff>101600</xdr:colOff>
      <xdr:row>106</xdr:row>
      <xdr:rowOff>73116</xdr:rowOff>
    </xdr:to>
    <xdr:sp macro="" textlink="">
      <xdr:nvSpPr>
        <xdr:cNvPr id="674" name="フローチャート: 判断 673"/>
        <xdr:cNvSpPr/>
      </xdr:nvSpPr>
      <xdr:spPr>
        <a:xfrm>
          <a:off x="15430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115207</xdr:rowOff>
    </xdr:from>
    <xdr:to>
      <xdr:col>76</xdr:col>
      <xdr:colOff>165100</xdr:colOff>
      <xdr:row>106</xdr:row>
      <xdr:rowOff>45357</xdr:rowOff>
    </xdr:to>
    <xdr:sp macro="" textlink="">
      <xdr:nvSpPr>
        <xdr:cNvPr id="675" name="フローチャート: 判断 674"/>
        <xdr:cNvSpPr/>
      </xdr:nvSpPr>
      <xdr:spPr>
        <a:xfrm>
          <a:off x="14541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123371</xdr:rowOff>
    </xdr:from>
    <xdr:to>
      <xdr:col>72</xdr:col>
      <xdr:colOff>38100</xdr:colOff>
      <xdr:row>106</xdr:row>
      <xdr:rowOff>53521</xdr:rowOff>
    </xdr:to>
    <xdr:sp macro="" textlink="">
      <xdr:nvSpPr>
        <xdr:cNvPr id="676" name="フローチャート: 判断 675"/>
        <xdr:cNvSpPr/>
      </xdr:nvSpPr>
      <xdr:spPr>
        <a:xfrm>
          <a:off x="13652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110308</xdr:rowOff>
    </xdr:from>
    <xdr:to>
      <xdr:col>67</xdr:col>
      <xdr:colOff>101600</xdr:colOff>
      <xdr:row>106</xdr:row>
      <xdr:rowOff>40458</xdr:rowOff>
    </xdr:to>
    <xdr:sp macro="" textlink="">
      <xdr:nvSpPr>
        <xdr:cNvPr id="677" name="フローチャート: 判断 676"/>
        <xdr:cNvSpPr/>
      </xdr:nvSpPr>
      <xdr:spPr>
        <a:xfrm>
          <a:off x="12763500" y="181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134801</xdr:rowOff>
    </xdr:from>
    <xdr:to>
      <xdr:col>85</xdr:col>
      <xdr:colOff>177800</xdr:colOff>
      <xdr:row>105</xdr:row>
      <xdr:rowOff>64951</xdr:rowOff>
    </xdr:to>
    <xdr:sp macro="" textlink="">
      <xdr:nvSpPr>
        <xdr:cNvPr id="683" name="楕円 682"/>
        <xdr:cNvSpPr/>
      </xdr:nvSpPr>
      <xdr:spPr>
        <a:xfrm>
          <a:off x="16268700" y="1796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157678</xdr:rowOff>
    </xdr:from>
    <xdr:ext cx="405111" cy="259045"/>
    <xdr:sp macro="" textlink="">
      <xdr:nvSpPr>
        <xdr:cNvPr id="684" name="【公民館】&#10;有形固定資産減価償却率該当値テキスト"/>
        <xdr:cNvSpPr txBox="1"/>
      </xdr:nvSpPr>
      <xdr:spPr>
        <a:xfrm>
          <a:off x="16357600" y="17817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138068</xdr:rowOff>
    </xdr:from>
    <xdr:to>
      <xdr:col>81</xdr:col>
      <xdr:colOff>101600</xdr:colOff>
      <xdr:row>105</xdr:row>
      <xdr:rowOff>68218</xdr:rowOff>
    </xdr:to>
    <xdr:sp macro="" textlink="">
      <xdr:nvSpPr>
        <xdr:cNvPr id="685" name="楕円 684"/>
        <xdr:cNvSpPr/>
      </xdr:nvSpPr>
      <xdr:spPr>
        <a:xfrm>
          <a:off x="15430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14151</xdr:rowOff>
    </xdr:from>
    <xdr:to>
      <xdr:col>85</xdr:col>
      <xdr:colOff>127000</xdr:colOff>
      <xdr:row>105</xdr:row>
      <xdr:rowOff>17418</xdr:rowOff>
    </xdr:to>
    <xdr:cxnSp macro="">
      <xdr:nvCxnSpPr>
        <xdr:cNvPr id="686" name="直線コネクタ 685"/>
        <xdr:cNvCxnSpPr/>
      </xdr:nvCxnSpPr>
      <xdr:spPr>
        <a:xfrm flipV="1">
          <a:off x="15481300" y="1801640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687" name="楕円 686"/>
        <xdr:cNvSpPr/>
      </xdr:nvSpPr>
      <xdr:spPr>
        <a:xfrm>
          <a:off x="14541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108857</xdr:rowOff>
    </xdr:from>
    <xdr:to>
      <xdr:col>81</xdr:col>
      <xdr:colOff>50800</xdr:colOff>
      <xdr:row>105</xdr:row>
      <xdr:rowOff>17418</xdr:rowOff>
    </xdr:to>
    <xdr:cxnSp macro="">
      <xdr:nvCxnSpPr>
        <xdr:cNvPr id="688" name="直線コネクタ 687"/>
        <xdr:cNvCxnSpPr/>
      </xdr:nvCxnSpPr>
      <xdr:spPr>
        <a:xfrm>
          <a:off x="14592300" y="17939657"/>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30299</xdr:rowOff>
    </xdr:from>
    <xdr:to>
      <xdr:col>72</xdr:col>
      <xdr:colOff>38100</xdr:colOff>
      <xdr:row>104</xdr:row>
      <xdr:rowOff>131899</xdr:rowOff>
    </xdr:to>
    <xdr:sp macro="" textlink="">
      <xdr:nvSpPr>
        <xdr:cNvPr id="689" name="楕円 688"/>
        <xdr:cNvSpPr/>
      </xdr:nvSpPr>
      <xdr:spPr>
        <a:xfrm>
          <a:off x="13652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81099</xdr:rowOff>
    </xdr:from>
    <xdr:to>
      <xdr:col>76</xdr:col>
      <xdr:colOff>114300</xdr:colOff>
      <xdr:row>104</xdr:row>
      <xdr:rowOff>108857</xdr:rowOff>
    </xdr:to>
    <xdr:cxnSp macro="">
      <xdr:nvCxnSpPr>
        <xdr:cNvPr id="690" name="直線コネクタ 689"/>
        <xdr:cNvCxnSpPr/>
      </xdr:nvCxnSpPr>
      <xdr:spPr>
        <a:xfrm>
          <a:off x="13703300" y="1791189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139700</xdr:rowOff>
    </xdr:from>
    <xdr:to>
      <xdr:col>67</xdr:col>
      <xdr:colOff>101600</xdr:colOff>
      <xdr:row>104</xdr:row>
      <xdr:rowOff>69850</xdr:rowOff>
    </xdr:to>
    <xdr:sp macro="" textlink="">
      <xdr:nvSpPr>
        <xdr:cNvPr id="691" name="楕円 690"/>
        <xdr:cNvSpPr/>
      </xdr:nvSpPr>
      <xdr:spPr>
        <a:xfrm>
          <a:off x="12763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19050</xdr:rowOff>
    </xdr:from>
    <xdr:to>
      <xdr:col>71</xdr:col>
      <xdr:colOff>177800</xdr:colOff>
      <xdr:row>104</xdr:row>
      <xdr:rowOff>81099</xdr:rowOff>
    </xdr:to>
    <xdr:cxnSp macro="">
      <xdr:nvCxnSpPr>
        <xdr:cNvPr id="692" name="直線コネクタ 691"/>
        <xdr:cNvCxnSpPr/>
      </xdr:nvCxnSpPr>
      <xdr:spPr>
        <a:xfrm>
          <a:off x="12814300" y="1784985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64243</xdr:rowOff>
    </xdr:from>
    <xdr:ext cx="405111" cy="259045"/>
    <xdr:sp macro="" textlink="">
      <xdr:nvSpPr>
        <xdr:cNvPr id="693" name="n_1aveValue【公民館】&#10;有形固定資産減価償却率"/>
        <xdr:cNvSpPr txBox="1"/>
      </xdr:nvSpPr>
      <xdr:spPr>
        <a:xfrm>
          <a:off x="152660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36484</xdr:rowOff>
    </xdr:from>
    <xdr:ext cx="405111" cy="259045"/>
    <xdr:sp macro="" textlink="">
      <xdr:nvSpPr>
        <xdr:cNvPr id="694" name="n_2aveValue【公民館】&#10;有形固定資産減価償却率"/>
        <xdr:cNvSpPr txBox="1"/>
      </xdr:nvSpPr>
      <xdr:spPr>
        <a:xfrm>
          <a:off x="14389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44648</xdr:rowOff>
    </xdr:from>
    <xdr:ext cx="405111" cy="259045"/>
    <xdr:sp macro="" textlink="">
      <xdr:nvSpPr>
        <xdr:cNvPr id="695" name="n_3aveValue【公民館】&#10;有形固定資産減価償却率"/>
        <xdr:cNvSpPr txBox="1"/>
      </xdr:nvSpPr>
      <xdr:spPr>
        <a:xfrm>
          <a:off x="13500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31585</xdr:rowOff>
    </xdr:from>
    <xdr:ext cx="405111" cy="259045"/>
    <xdr:sp macro="" textlink="">
      <xdr:nvSpPr>
        <xdr:cNvPr id="696" name="n_4aveValue【公民館】&#10;有形固定資産減価償却率"/>
        <xdr:cNvSpPr txBox="1"/>
      </xdr:nvSpPr>
      <xdr:spPr>
        <a:xfrm>
          <a:off x="12611744"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84745</xdr:rowOff>
    </xdr:from>
    <xdr:ext cx="405111" cy="259045"/>
    <xdr:sp macro="" textlink="">
      <xdr:nvSpPr>
        <xdr:cNvPr id="697" name="n_1mainValue【公民館】&#10;有形固定資産減価償却率"/>
        <xdr:cNvSpPr txBox="1"/>
      </xdr:nvSpPr>
      <xdr:spPr>
        <a:xfrm>
          <a:off x="15266044" y="1774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698" name="n_2mainValue【公民館】&#10;有形固定資産減価償却率"/>
        <xdr:cNvSpPr txBox="1"/>
      </xdr:nvSpPr>
      <xdr:spPr>
        <a:xfrm>
          <a:off x="14389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148426</xdr:rowOff>
    </xdr:from>
    <xdr:ext cx="405111" cy="259045"/>
    <xdr:sp macro="" textlink="">
      <xdr:nvSpPr>
        <xdr:cNvPr id="699" name="n_3mainValue【公民館】&#10;有形固定資産減価償却率"/>
        <xdr:cNvSpPr txBox="1"/>
      </xdr:nvSpPr>
      <xdr:spPr>
        <a:xfrm>
          <a:off x="135007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86377</xdr:rowOff>
    </xdr:from>
    <xdr:ext cx="405111" cy="259045"/>
    <xdr:sp macro="" textlink="">
      <xdr:nvSpPr>
        <xdr:cNvPr id="700" name="n_4mainValue【公民館】&#10;有形固定資産減価償却率"/>
        <xdr:cNvSpPr txBox="1"/>
      </xdr:nvSpPr>
      <xdr:spPr>
        <a:xfrm>
          <a:off x="126117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11" name="直線コネクタ 710"/>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12" name="テキスト ボックス 711"/>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3" name="直線コネクタ 71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4" name="テキスト ボックス 71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5" name="直線コネクタ 714"/>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6" name="テキスト ボックス 715"/>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146495</xdr:rowOff>
    </xdr:from>
    <xdr:to>
      <xdr:col>116</xdr:col>
      <xdr:colOff>62864</xdr:colOff>
      <xdr:row>107</xdr:row>
      <xdr:rowOff>111061</xdr:rowOff>
    </xdr:to>
    <xdr:cxnSp macro="">
      <xdr:nvCxnSpPr>
        <xdr:cNvPr id="720" name="直線コネクタ 719"/>
        <xdr:cNvCxnSpPr/>
      </xdr:nvCxnSpPr>
      <xdr:spPr>
        <a:xfrm flipV="1">
          <a:off x="22160864" y="17291495"/>
          <a:ext cx="0" cy="1164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114888</xdr:rowOff>
    </xdr:from>
    <xdr:ext cx="469744" cy="259045"/>
    <xdr:sp macro="" textlink="">
      <xdr:nvSpPr>
        <xdr:cNvPr id="721" name="【公民館】&#10;一人当たり面積最小値テキスト"/>
        <xdr:cNvSpPr txBox="1"/>
      </xdr:nvSpPr>
      <xdr:spPr>
        <a:xfrm>
          <a:off x="22199600" y="1846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111061</xdr:rowOff>
    </xdr:from>
    <xdr:to>
      <xdr:col>116</xdr:col>
      <xdr:colOff>152400</xdr:colOff>
      <xdr:row>107</xdr:row>
      <xdr:rowOff>111061</xdr:rowOff>
    </xdr:to>
    <xdr:cxnSp macro="">
      <xdr:nvCxnSpPr>
        <xdr:cNvPr id="722" name="直線コネクタ 721"/>
        <xdr:cNvCxnSpPr/>
      </xdr:nvCxnSpPr>
      <xdr:spPr>
        <a:xfrm>
          <a:off x="22072600" y="18456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93172</xdr:rowOff>
    </xdr:from>
    <xdr:ext cx="469744" cy="259045"/>
    <xdr:sp macro="" textlink="">
      <xdr:nvSpPr>
        <xdr:cNvPr id="723" name="【公民館】&#10;一人当たり面積最大値テキスト"/>
        <xdr:cNvSpPr txBox="1"/>
      </xdr:nvSpPr>
      <xdr:spPr>
        <a:xfrm>
          <a:off x="22199600" y="1706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146495</xdr:rowOff>
    </xdr:from>
    <xdr:to>
      <xdr:col>116</xdr:col>
      <xdr:colOff>152400</xdr:colOff>
      <xdr:row>100</xdr:row>
      <xdr:rowOff>146495</xdr:rowOff>
    </xdr:to>
    <xdr:cxnSp macro="">
      <xdr:nvCxnSpPr>
        <xdr:cNvPr id="724" name="直線コネクタ 723"/>
        <xdr:cNvCxnSpPr/>
      </xdr:nvCxnSpPr>
      <xdr:spPr>
        <a:xfrm>
          <a:off x="22072600" y="17291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118699</xdr:rowOff>
    </xdr:from>
    <xdr:ext cx="469744" cy="259045"/>
    <xdr:sp macro="" textlink="">
      <xdr:nvSpPr>
        <xdr:cNvPr id="725" name="【公民館】&#10;一人当たり面積平均値テキスト"/>
        <xdr:cNvSpPr txBox="1"/>
      </xdr:nvSpPr>
      <xdr:spPr>
        <a:xfrm>
          <a:off x="22199600" y="181209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140272</xdr:rowOff>
    </xdr:from>
    <xdr:to>
      <xdr:col>116</xdr:col>
      <xdr:colOff>114300</xdr:colOff>
      <xdr:row>106</xdr:row>
      <xdr:rowOff>70422</xdr:rowOff>
    </xdr:to>
    <xdr:sp macro="" textlink="">
      <xdr:nvSpPr>
        <xdr:cNvPr id="726" name="フローチャート: 判断 725"/>
        <xdr:cNvSpPr/>
      </xdr:nvSpPr>
      <xdr:spPr>
        <a:xfrm>
          <a:off x="221107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125413</xdr:rowOff>
    </xdr:from>
    <xdr:to>
      <xdr:col>112</xdr:col>
      <xdr:colOff>38100</xdr:colOff>
      <xdr:row>106</xdr:row>
      <xdr:rowOff>55563</xdr:rowOff>
    </xdr:to>
    <xdr:sp macro="" textlink="">
      <xdr:nvSpPr>
        <xdr:cNvPr id="727" name="フローチャート: 判断 726"/>
        <xdr:cNvSpPr/>
      </xdr:nvSpPr>
      <xdr:spPr>
        <a:xfrm>
          <a:off x="21272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136271</xdr:rowOff>
    </xdr:from>
    <xdr:to>
      <xdr:col>107</xdr:col>
      <xdr:colOff>101600</xdr:colOff>
      <xdr:row>106</xdr:row>
      <xdr:rowOff>66421</xdr:rowOff>
    </xdr:to>
    <xdr:sp macro="" textlink="">
      <xdr:nvSpPr>
        <xdr:cNvPr id="728" name="フローチャート: 判断 727"/>
        <xdr:cNvSpPr/>
      </xdr:nvSpPr>
      <xdr:spPr>
        <a:xfrm>
          <a:off x="20383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130556</xdr:rowOff>
    </xdr:from>
    <xdr:to>
      <xdr:col>102</xdr:col>
      <xdr:colOff>165100</xdr:colOff>
      <xdr:row>106</xdr:row>
      <xdr:rowOff>60706</xdr:rowOff>
    </xdr:to>
    <xdr:sp macro="" textlink="">
      <xdr:nvSpPr>
        <xdr:cNvPr id="729" name="フローチャート: 判断 728"/>
        <xdr:cNvSpPr/>
      </xdr:nvSpPr>
      <xdr:spPr>
        <a:xfrm>
          <a:off x="19494500" y="1813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145986</xdr:rowOff>
    </xdr:from>
    <xdr:to>
      <xdr:col>98</xdr:col>
      <xdr:colOff>38100</xdr:colOff>
      <xdr:row>106</xdr:row>
      <xdr:rowOff>76136</xdr:rowOff>
    </xdr:to>
    <xdr:sp macro="" textlink="">
      <xdr:nvSpPr>
        <xdr:cNvPr id="730" name="フローチャート: 判断 729"/>
        <xdr:cNvSpPr/>
      </xdr:nvSpPr>
      <xdr:spPr>
        <a:xfrm>
          <a:off x="18605500" y="1814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133986</xdr:rowOff>
    </xdr:from>
    <xdr:to>
      <xdr:col>116</xdr:col>
      <xdr:colOff>114300</xdr:colOff>
      <xdr:row>104</xdr:row>
      <xdr:rowOff>64136</xdr:rowOff>
    </xdr:to>
    <xdr:sp macro="" textlink="">
      <xdr:nvSpPr>
        <xdr:cNvPr id="736" name="楕円 735"/>
        <xdr:cNvSpPr/>
      </xdr:nvSpPr>
      <xdr:spPr>
        <a:xfrm>
          <a:off x="22110700" y="1779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156863</xdr:rowOff>
    </xdr:from>
    <xdr:ext cx="469744" cy="259045"/>
    <xdr:sp macro="" textlink="">
      <xdr:nvSpPr>
        <xdr:cNvPr id="737" name="【公民館】&#10;一人当たり面積該当値テキスト"/>
        <xdr:cNvSpPr txBox="1"/>
      </xdr:nvSpPr>
      <xdr:spPr>
        <a:xfrm>
          <a:off x="22199600" y="17644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19686</xdr:rowOff>
    </xdr:from>
    <xdr:to>
      <xdr:col>112</xdr:col>
      <xdr:colOff>38100</xdr:colOff>
      <xdr:row>102</xdr:row>
      <xdr:rowOff>121286</xdr:rowOff>
    </xdr:to>
    <xdr:sp macro="" textlink="">
      <xdr:nvSpPr>
        <xdr:cNvPr id="738" name="楕円 737"/>
        <xdr:cNvSpPr/>
      </xdr:nvSpPr>
      <xdr:spPr>
        <a:xfrm>
          <a:off x="21272500" y="1750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70486</xdr:rowOff>
    </xdr:from>
    <xdr:to>
      <xdr:col>116</xdr:col>
      <xdr:colOff>63500</xdr:colOff>
      <xdr:row>104</xdr:row>
      <xdr:rowOff>13336</xdr:rowOff>
    </xdr:to>
    <xdr:cxnSp macro="">
      <xdr:nvCxnSpPr>
        <xdr:cNvPr id="739" name="直線コネクタ 738"/>
        <xdr:cNvCxnSpPr/>
      </xdr:nvCxnSpPr>
      <xdr:spPr>
        <a:xfrm>
          <a:off x="21323300" y="17558386"/>
          <a:ext cx="8382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159702</xdr:rowOff>
    </xdr:from>
    <xdr:to>
      <xdr:col>107</xdr:col>
      <xdr:colOff>101600</xdr:colOff>
      <xdr:row>105</xdr:row>
      <xdr:rowOff>89852</xdr:rowOff>
    </xdr:to>
    <xdr:sp macro="" textlink="">
      <xdr:nvSpPr>
        <xdr:cNvPr id="740" name="楕円 739"/>
        <xdr:cNvSpPr/>
      </xdr:nvSpPr>
      <xdr:spPr>
        <a:xfrm>
          <a:off x="20383500" y="1799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70486</xdr:rowOff>
    </xdr:from>
    <xdr:to>
      <xdr:col>111</xdr:col>
      <xdr:colOff>177800</xdr:colOff>
      <xdr:row>105</xdr:row>
      <xdr:rowOff>39052</xdr:rowOff>
    </xdr:to>
    <xdr:cxnSp macro="">
      <xdr:nvCxnSpPr>
        <xdr:cNvPr id="741" name="直線コネクタ 740"/>
        <xdr:cNvCxnSpPr/>
      </xdr:nvCxnSpPr>
      <xdr:spPr>
        <a:xfrm flipV="1">
          <a:off x="20434300" y="17558386"/>
          <a:ext cx="889000" cy="48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169990</xdr:rowOff>
    </xdr:from>
    <xdr:to>
      <xdr:col>102</xdr:col>
      <xdr:colOff>165100</xdr:colOff>
      <xdr:row>105</xdr:row>
      <xdr:rowOff>100140</xdr:rowOff>
    </xdr:to>
    <xdr:sp macro="" textlink="">
      <xdr:nvSpPr>
        <xdr:cNvPr id="742" name="楕円 741"/>
        <xdr:cNvSpPr/>
      </xdr:nvSpPr>
      <xdr:spPr>
        <a:xfrm>
          <a:off x="19494500" y="1800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39052</xdr:rowOff>
    </xdr:from>
    <xdr:to>
      <xdr:col>107</xdr:col>
      <xdr:colOff>50800</xdr:colOff>
      <xdr:row>105</xdr:row>
      <xdr:rowOff>49340</xdr:rowOff>
    </xdr:to>
    <xdr:cxnSp macro="">
      <xdr:nvCxnSpPr>
        <xdr:cNvPr id="743" name="直線コネクタ 742"/>
        <xdr:cNvCxnSpPr/>
      </xdr:nvCxnSpPr>
      <xdr:spPr>
        <a:xfrm flipV="1">
          <a:off x="19545300" y="18041302"/>
          <a:ext cx="889000" cy="1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12827</xdr:rowOff>
    </xdr:from>
    <xdr:to>
      <xdr:col>98</xdr:col>
      <xdr:colOff>38100</xdr:colOff>
      <xdr:row>105</xdr:row>
      <xdr:rowOff>114427</xdr:rowOff>
    </xdr:to>
    <xdr:sp macro="" textlink="">
      <xdr:nvSpPr>
        <xdr:cNvPr id="744" name="楕円 743"/>
        <xdr:cNvSpPr/>
      </xdr:nvSpPr>
      <xdr:spPr>
        <a:xfrm>
          <a:off x="18605500" y="1801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49340</xdr:rowOff>
    </xdr:from>
    <xdr:to>
      <xdr:col>102</xdr:col>
      <xdr:colOff>114300</xdr:colOff>
      <xdr:row>105</xdr:row>
      <xdr:rowOff>63627</xdr:rowOff>
    </xdr:to>
    <xdr:cxnSp macro="">
      <xdr:nvCxnSpPr>
        <xdr:cNvPr id="745" name="直線コネクタ 744"/>
        <xdr:cNvCxnSpPr/>
      </xdr:nvCxnSpPr>
      <xdr:spPr>
        <a:xfrm flipV="1">
          <a:off x="18656300" y="18051590"/>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46690</xdr:rowOff>
    </xdr:from>
    <xdr:ext cx="469744" cy="259045"/>
    <xdr:sp macro="" textlink="">
      <xdr:nvSpPr>
        <xdr:cNvPr id="746" name="n_1aveValue【公民館】&#10;一人当たり面積"/>
        <xdr:cNvSpPr txBox="1"/>
      </xdr:nvSpPr>
      <xdr:spPr>
        <a:xfrm>
          <a:off x="210757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57548</xdr:rowOff>
    </xdr:from>
    <xdr:ext cx="469744" cy="259045"/>
    <xdr:sp macro="" textlink="">
      <xdr:nvSpPr>
        <xdr:cNvPr id="747" name="n_2aveValue【公民館】&#10;一人当たり面積"/>
        <xdr:cNvSpPr txBox="1"/>
      </xdr:nvSpPr>
      <xdr:spPr>
        <a:xfrm>
          <a:off x="20199427" y="182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51833</xdr:rowOff>
    </xdr:from>
    <xdr:ext cx="469744" cy="259045"/>
    <xdr:sp macro="" textlink="">
      <xdr:nvSpPr>
        <xdr:cNvPr id="748" name="n_3aveValue【公民館】&#10;一人当たり面積"/>
        <xdr:cNvSpPr txBox="1"/>
      </xdr:nvSpPr>
      <xdr:spPr>
        <a:xfrm>
          <a:off x="19310427" y="1822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67263</xdr:rowOff>
    </xdr:from>
    <xdr:ext cx="469744" cy="259045"/>
    <xdr:sp macro="" textlink="">
      <xdr:nvSpPr>
        <xdr:cNvPr id="749" name="n_4aveValue【公民館】&#10;一人当たり面積"/>
        <xdr:cNvSpPr txBox="1"/>
      </xdr:nvSpPr>
      <xdr:spPr>
        <a:xfrm>
          <a:off x="18421427" y="1824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137813</xdr:rowOff>
    </xdr:from>
    <xdr:ext cx="469744" cy="259045"/>
    <xdr:sp macro="" textlink="">
      <xdr:nvSpPr>
        <xdr:cNvPr id="750" name="n_1mainValue【公民館】&#10;一人当たり面積"/>
        <xdr:cNvSpPr txBox="1"/>
      </xdr:nvSpPr>
      <xdr:spPr>
        <a:xfrm>
          <a:off x="21075727" y="1728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106379</xdr:rowOff>
    </xdr:from>
    <xdr:ext cx="469744" cy="259045"/>
    <xdr:sp macro="" textlink="">
      <xdr:nvSpPr>
        <xdr:cNvPr id="751" name="n_2mainValue【公民館】&#10;一人当たり面積"/>
        <xdr:cNvSpPr txBox="1"/>
      </xdr:nvSpPr>
      <xdr:spPr>
        <a:xfrm>
          <a:off x="20199427" y="17765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116667</xdr:rowOff>
    </xdr:from>
    <xdr:ext cx="469744" cy="259045"/>
    <xdr:sp macro="" textlink="">
      <xdr:nvSpPr>
        <xdr:cNvPr id="752" name="n_3mainValue【公民館】&#10;一人当たり面積"/>
        <xdr:cNvSpPr txBox="1"/>
      </xdr:nvSpPr>
      <xdr:spPr>
        <a:xfrm>
          <a:off x="19310427" y="1777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130954</xdr:rowOff>
    </xdr:from>
    <xdr:ext cx="469744" cy="259045"/>
    <xdr:sp macro="" textlink="">
      <xdr:nvSpPr>
        <xdr:cNvPr id="753" name="n_4mainValue【公民館】&#10;一人当たり面積"/>
        <xdr:cNvSpPr txBox="1"/>
      </xdr:nvSpPr>
      <xdr:spPr>
        <a:xfrm>
          <a:off x="18421427" y="1779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保育園については、平成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年度に従来の３園を統合したあさひ保育園の整備により施設の集約を行ったため、類似団体平均と比べ低くなっている。また、令和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年度に改修を行ったため施設の寿命が延び、償却率も下がった。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公営住宅については、定住環境の整備・促進のため平成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年度以降相次いで実施した町営住宅の整備により償却率が低めで推移していたが、年数が経ったことにより老朽化が進んでいる。今後管理計画を元に令和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年度を目安に長寿命化のための改修を行う予定。</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橋梁・トンネルについては、橋梁の多くが昭和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年代に建設されており、耐用年数である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年ないし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年を経過しつつあるため、償却率が高めになっているが、橋梁については、橋梁長寿命化計画を策定し、順次必要な改修を実施している。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使用できない橋梁についてはない状況にあるが、今後も適切な修繕及び長寿命化に努めていく。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6,199
6,144
196.81
7,045,703
6,612,525
391,523
3,452,767
5,832,688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68036</xdr:rowOff>
    </xdr:from>
    <xdr:to>
      <xdr:col>24</xdr:col>
      <xdr:colOff>62865</xdr:colOff>
      <xdr:row>42</xdr:row>
      <xdr:rowOff>92528</xdr:rowOff>
    </xdr:to>
    <xdr:cxnSp macro="">
      <xdr:nvCxnSpPr>
        <xdr:cNvPr id="58" name="直線コネクタ 57"/>
        <xdr:cNvCxnSpPr/>
      </xdr:nvCxnSpPr>
      <xdr:spPr>
        <a:xfrm flipV="1">
          <a:off x="4634865" y="5725886"/>
          <a:ext cx="0" cy="1567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14713</xdr:rowOff>
    </xdr:from>
    <xdr:ext cx="340478" cy="259045"/>
    <xdr:sp macro="" textlink="">
      <xdr:nvSpPr>
        <xdr:cNvPr id="61" name="【図書館】&#10;有形固定資産減価償却率最大値テキスト"/>
        <xdr:cNvSpPr txBox="1"/>
      </xdr:nvSpPr>
      <xdr:spPr>
        <a:xfrm>
          <a:off x="4673600" y="550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68036</xdr:rowOff>
    </xdr:from>
    <xdr:to>
      <xdr:col>24</xdr:col>
      <xdr:colOff>152400</xdr:colOff>
      <xdr:row>33</xdr:row>
      <xdr:rowOff>68036</xdr:rowOff>
    </xdr:to>
    <xdr:cxnSp macro="">
      <xdr:nvCxnSpPr>
        <xdr:cNvPr id="62" name="直線コネクタ 61"/>
        <xdr:cNvCxnSpPr/>
      </xdr:nvCxnSpPr>
      <xdr:spPr>
        <a:xfrm>
          <a:off x="4546600" y="572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93634</xdr:rowOff>
    </xdr:from>
    <xdr:ext cx="405111" cy="259045"/>
    <xdr:sp macro="" textlink="">
      <xdr:nvSpPr>
        <xdr:cNvPr id="63" name="【図書館】&#10;有形固定資産減価償却率平均値テキスト"/>
        <xdr:cNvSpPr txBox="1"/>
      </xdr:nvSpPr>
      <xdr:spPr>
        <a:xfrm>
          <a:off x="4673600" y="66087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115207</xdr:rowOff>
    </xdr:from>
    <xdr:to>
      <xdr:col>24</xdr:col>
      <xdr:colOff>114300</xdr:colOff>
      <xdr:row>39</xdr:row>
      <xdr:rowOff>45357</xdr:rowOff>
    </xdr:to>
    <xdr:sp macro="" textlink="">
      <xdr:nvSpPr>
        <xdr:cNvPr id="64" name="フローチャート: 判断 63"/>
        <xdr:cNvSpPr/>
      </xdr:nvSpPr>
      <xdr:spPr>
        <a:xfrm>
          <a:off x="45847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125004</xdr:rowOff>
    </xdr:from>
    <xdr:to>
      <xdr:col>20</xdr:col>
      <xdr:colOff>38100</xdr:colOff>
      <xdr:row>39</xdr:row>
      <xdr:rowOff>55154</xdr:rowOff>
    </xdr:to>
    <xdr:sp macro="" textlink="">
      <xdr:nvSpPr>
        <xdr:cNvPr id="65" name="フローチャート: 判断 64"/>
        <xdr:cNvSpPr/>
      </xdr:nvSpPr>
      <xdr:spPr>
        <a:xfrm>
          <a:off x="3746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97246</xdr:rowOff>
    </xdr:from>
    <xdr:to>
      <xdr:col>15</xdr:col>
      <xdr:colOff>101600</xdr:colOff>
      <xdr:row>39</xdr:row>
      <xdr:rowOff>27396</xdr:rowOff>
    </xdr:to>
    <xdr:sp macro="" textlink="">
      <xdr:nvSpPr>
        <xdr:cNvPr id="66" name="フローチャート: 判断 65"/>
        <xdr:cNvSpPr/>
      </xdr:nvSpPr>
      <xdr:spPr>
        <a:xfrm>
          <a:off x="2857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85816</xdr:rowOff>
    </xdr:from>
    <xdr:to>
      <xdr:col>10</xdr:col>
      <xdr:colOff>165100</xdr:colOff>
      <xdr:row>39</xdr:row>
      <xdr:rowOff>15966</xdr:rowOff>
    </xdr:to>
    <xdr:sp macro="" textlink="">
      <xdr:nvSpPr>
        <xdr:cNvPr id="67" name="フローチャート: 判断 66"/>
        <xdr:cNvSpPr/>
      </xdr:nvSpPr>
      <xdr:spPr>
        <a:xfrm>
          <a:off x="1968500" y="660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71120</xdr:rowOff>
    </xdr:from>
    <xdr:to>
      <xdr:col>6</xdr:col>
      <xdr:colOff>38100</xdr:colOff>
      <xdr:row>39</xdr:row>
      <xdr:rowOff>1270</xdr:rowOff>
    </xdr:to>
    <xdr:sp macro="" textlink="">
      <xdr:nvSpPr>
        <xdr:cNvPr id="68" name="フローチャート: 判断 67"/>
        <xdr:cNvSpPr/>
      </xdr:nvSpPr>
      <xdr:spPr>
        <a:xfrm>
          <a:off x="1079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156028</xdr:rowOff>
    </xdr:from>
    <xdr:to>
      <xdr:col>24</xdr:col>
      <xdr:colOff>114300</xdr:colOff>
      <xdr:row>37</xdr:row>
      <xdr:rowOff>86178</xdr:rowOff>
    </xdr:to>
    <xdr:sp macro="" textlink="">
      <xdr:nvSpPr>
        <xdr:cNvPr id="74" name="楕円 73"/>
        <xdr:cNvSpPr/>
      </xdr:nvSpPr>
      <xdr:spPr>
        <a:xfrm>
          <a:off x="45847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7455</xdr:rowOff>
    </xdr:from>
    <xdr:ext cx="405111" cy="259045"/>
    <xdr:sp macro="" textlink="">
      <xdr:nvSpPr>
        <xdr:cNvPr id="75" name="【図書館】&#10;有形固定資産減価償却率該当値テキスト"/>
        <xdr:cNvSpPr txBox="1"/>
      </xdr:nvSpPr>
      <xdr:spPr>
        <a:xfrm>
          <a:off x="4673600" y="617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25400</xdr:rowOff>
    </xdr:from>
    <xdr:to>
      <xdr:col>20</xdr:col>
      <xdr:colOff>38100</xdr:colOff>
      <xdr:row>36</xdr:row>
      <xdr:rowOff>127000</xdr:rowOff>
    </xdr:to>
    <xdr:sp macro="" textlink="">
      <xdr:nvSpPr>
        <xdr:cNvPr id="76" name="楕円 75"/>
        <xdr:cNvSpPr/>
      </xdr:nvSpPr>
      <xdr:spPr>
        <a:xfrm>
          <a:off x="3746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76200</xdr:rowOff>
    </xdr:from>
    <xdr:to>
      <xdr:col>24</xdr:col>
      <xdr:colOff>63500</xdr:colOff>
      <xdr:row>37</xdr:row>
      <xdr:rowOff>35378</xdr:rowOff>
    </xdr:to>
    <xdr:cxnSp macro="">
      <xdr:nvCxnSpPr>
        <xdr:cNvPr id="77" name="直線コネクタ 76"/>
        <xdr:cNvCxnSpPr/>
      </xdr:nvCxnSpPr>
      <xdr:spPr>
        <a:xfrm>
          <a:off x="3797300" y="6248400"/>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13970</xdr:rowOff>
    </xdr:from>
    <xdr:to>
      <xdr:col>15</xdr:col>
      <xdr:colOff>101600</xdr:colOff>
      <xdr:row>38</xdr:row>
      <xdr:rowOff>115570</xdr:rowOff>
    </xdr:to>
    <xdr:sp macro="" textlink="">
      <xdr:nvSpPr>
        <xdr:cNvPr id="78" name="楕円 77"/>
        <xdr:cNvSpPr/>
      </xdr:nvSpPr>
      <xdr:spPr>
        <a:xfrm>
          <a:off x="2857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76200</xdr:rowOff>
    </xdr:from>
    <xdr:to>
      <xdr:col>19</xdr:col>
      <xdr:colOff>177800</xdr:colOff>
      <xdr:row>38</xdr:row>
      <xdr:rowOff>64770</xdr:rowOff>
    </xdr:to>
    <xdr:cxnSp macro="">
      <xdr:nvCxnSpPr>
        <xdr:cNvPr id="79" name="直線コネクタ 78"/>
        <xdr:cNvCxnSpPr/>
      </xdr:nvCxnSpPr>
      <xdr:spPr>
        <a:xfrm flipV="1">
          <a:off x="2908300" y="6248400"/>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25400</xdr:rowOff>
    </xdr:from>
    <xdr:to>
      <xdr:col>10</xdr:col>
      <xdr:colOff>165100</xdr:colOff>
      <xdr:row>36</xdr:row>
      <xdr:rowOff>127000</xdr:rowOff>
    </xdr:to>
    <xdr:sp macro="" textlink="">
      <xdr:nvSpPr>
        <xdr:cNvPr id="80" name="楕円 79"/>
        <xdr:cNvSpPr/>
      </xdr:nvSpPr>
      <xdr:spPr>
        <a:xfrm>
          <a:off x="196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76200</xdr:rowOff>
    </xdr:from>
    <xdr:to>
      <xdr:col>15</xdr:col>
      <xdr:colOff>50800</xdr:colOff>
      <xdr:row>38</xdr:row>
      <xdr:rowOff>64770</xdr:rowOff>
    </xdr:to>
    <xdr:cxnSp macro="">
      <xdr:nvCxnSpPr>
        <xdr:cNvPr id="81" name="直線コネクタ 80"/>
        <xdr:cNvCxnSpPr/>
      </xdr:nvCxnSpPr>
      <xdr:spPr>
        <a:xfrm>
          <a:off x="2019300" y="6248400"/>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25400</xdr:rowOff>
    </xdr:from>
    <xdr:to>
      <xdr:col>6</xdr:col>
      <xdr:colOff>38100</xdr:colOff>
      <xdr:row>36</xdr:row>
      <xdr:rowOff>127000</xdr:rowOff>
    </xdr:to>
    <xdr:sp macro="" textlink="">
      <xdr:nvSpPr>
        <xdr:cNvPr id="82" name="楕円 81"/>
        <xdr:cNvSpPr/>
      </xdr:nvSpPr>
      <xdr:spPr>
        <a:xfrm>
          <a:off x="1079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76200</xdr:rowOff>
    </xdr:from>
    <xdr:to>
      <xdr:col>10</xdr:col>
      <xdr:colOff>114300</xdr:colOff>
      <xdr:row>36</xdr:row>
      <xdr:rowOff>76200</xdr:rowOff>
    </xdr:to>
    <xdr:cxnSp macro="">
      <xdr:nvCxnSpPr>
        <xdr:cNvPr id="83" name="直線コネクタ 82"/>
        <xdr:cNvCxnSpPr/>
      </xdr:nvCxnSpPr>
      <xdr:spPr>
        <a:xfrm>
          <a:off x="1130300" y="6248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46281</xdr:rowOff>
    </xdr:from>
    <xdr:ext cx="405111" cy="259045"/>
    <xdr:sp macro="" textlink="">
      <xdr:nvSpPr>
        <xdr:cNvPr id="84" name="n_1aveValue【図書館】&#10;有形固定資産減価償却率"/>
        <xdr:cNvSpPr txBox="1"/>
      </xdr:nvSpPr>
      <xdr:spPr>
        <a:xfrm>
          <a:off x="35820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18523</xdr:rowOff>
    </xdr:from>
    <xdr:ext cx="405111" cy="259045"/>
    <xdr:sp macro="" textlink="">
      <xdr:nvSpPr>
        <xdr:cNvPr id="85" name="n_2aveValue【図書館】&#10;有形固定資産減価償却率"/>
        <xdr:cNvSpPr txBox="1"/>
      </xdr:nvSpPr>
      <xdr:spPr>
        <a:xfrm>
          <a:off x="2705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7093</xdr:rowOff>
    </xdr:from>
    <xdr:ext cx="405111" cy="259045"/>
    <xdr:sp macro="" textlink="">
      <xdr:nvSpPr>
        <xdr:cNvPr id="86" name="n_3aveValue【図書館】&#10;有形固定資産減価償却率"/>
        <xdr:cNvSpPr txBox="1"/>
      </xdr:nvSpPr>
      <xdr:spPr>
        <a:xfrm>
          <a:off x="1816744" y="669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163847</xdr:rowOff>
    </xdr:from>
    <xdr:ext cx="405111" cy="259045"/>
    <xdr:sp macro="" textlink="">
      <xdr:nvSpPr>
        <xdr:cNvPr id="87" name="n_4aveValue【図書館】&#10;有形固定資産減価償却率"/>
        <xdr:cNvSpPr txBox="1"/>
      </xdr:nvSpPr>
      <xdr:spPr>
        <a:xfrm>
          <a:off x="927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143527</xdr:rowOff>
    </xdr:from>
    <xdr:ext cx="405111" cy="259045"/>
    <xdr:sp macro="" textlink="">
      <xdr:nvSpPr>
        <xdr:cNvPr id="88" name="n_1mainValue【図書館】&#10;有形固定資産減価償却率"/>
        <xdr:cNvSpPr txBox="1"/>
      </xdr:nvSpPr>
      <xdr:spPr>
        <a:xfrm>
          <a:off x="35820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9" name="n_2mainValue【図書館】&#10;有形固定資産減価償却率"/>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143527</xdr:rowOff>
    </xdr:from>
    <xdr:ext cx="405111" cy="259045"/>
    <xdr:sp macro="" textlink="">
      <xdr:nvSpPr>
        <xdr:cNvPr id="90" name="n_3mainValue【図書館】&#10;有形固定資産減価償却率"/>
        <xdr:cNvSpPr txBox="1"/>
      </xdr:nvSpPr>
      <xdr:spPr>
        <a:xfrm>
          <a:off x="1816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143527</xdr:rowOff>
    </xdr:from>
    <xdr:ext cx="405111" cy="259045"/>
    <xdr:sp macro="" textlink="">
      <xdr:nvSpPr>
        <xdr:cNvPr id="91" name="n_4mainValue【図書館】&#10;有形固定資産減価償却率"/>
        <xdr:cNvSpPr txBox="1"/>
      </xdr:nvSpPr>
      <xdr:spPr>
        <a:xfrm>
          <a:off x="927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16764</xdr:rowOff>
    </xdr:from>
    <xdr:to>
      <xdr:col>54</xdr:col>
      <xdr:colOff>189865</xdr:colOff>
      <xdr:row>41</xdr:row>
      <xdr:rowOff>119634</xdr:rowOff>
    </xdr:to>
    <xdr:cxnSp macro="">
      <xdr:nvCxnSpPr>
        <xdr:cNvPr id="113" name="直線コネクタ 112"/>
        <xdr:cNvCxnSpPr/>
      </xdr:nvCxnSpPr>
      <xdr:spPr>
        <a:xfrm flipV="1">
          <a:off x="10476865" y="5846064"/>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123461</xdr:rowOff>
    </xdr:from>
    <xdr:ext cx="469744" cy="259045"/>
    <xdr:sp macro="" textlink="">
      <xdr:nvSpPr>
        <xdr:cNvPr id="114" name="【図書館】&#10;一人当たり面積最小値テキスト"/>
        <xdr:cNvSpPr txBox="1"/>
      </xdr:nvSpPr>
      <xdr:spPr>
        <a:xfrm>
          <a:off x="10515600" y="715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119634</xdr:rowOff>
    </xdr:from>
    <xdr:to>
      <xdr:col>55</xdr:col>
      <xdr:colOff>88900</xdr:colOff>
      <xdr:row>41</xdr:row>
      <xdr:rowOff>119634</xdr:rowOff>
    </xdr:to>
    <xdr:cxnSp macro="">
      <xdr:nvCxnSpPr>
        <xdr:cNvPr id="115" name="直線コネクタ 114"/>
        <xdr:cNvCxnSpPr/>
      </xdr:nvCxnSpPr>
      <xdr:spPr>
        <a:xfrm>
          <a:off x="10388600" y="71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134891</xdr:rowOff>
    </xdr:from>
    <xdr:ext cx="469744" cy="259045"/>
    <xdr:sp macro="" textlink="">
      <xdr:nvSpPr>
        <xdr:cNvPr id="116" name="【図書館】&#10;一人当たり面積最大値テキスト"/>
        <xdr:cNvSpPr txBox="1"/>
      </xdr:nvSpPr>
      <xdr:spPr>
        <a:xfrm>
          <a:off x="10515600" y="562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16764</xdr:rowOff>
    </xdr:from>
    <xdr:to>
      <xdr:col>55</xdr:col>
      <xdr:colOff>88900</xdr:colOff>
      <xdr:row>34</xdr:row>
      <xdr:rowOff>16764</xdr:rowOff>
    </xdr:to>
    <xdr:cxnSp macro="">
      <xdr:nvCxnSpPr>
        <xdr:cNvPr id="117" name="直線コネクタ 116"/>
        <xdr:cNvCxnSpPr/>
      </xdr:nvCxnSpPr>
      <xdr:spPr>
        <a:xfrm>
          <a:off x="10388600" y="584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18" name="【図書館】&#10;一人当たり面積平均値テキスト"/>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19" name="フローチャート: 判断 118"/>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20828</xdr:rowOff>
    </xdr:from>
    <xdr:to>
      <xdr:col>50</xdr:col>
      <xdr:colOff>165100</xdr:colOff>
      <xdr:row>38</xdr:row>
      <xdr:rowOff>122428</xdr:rowOff>
    </xdr:to>
    <xdr:sp macro="" textlink="">
      <xdr:nvSpPr>
        <xdr:cNvPr id="120" name="フローチャート: 判断 119"/>
        <xdr:cNvSpPr/>
      </xdr:nvSpPr>
      <xdr:spPr>
        <a:xfrm>
          <a:off x="9588500" y="6535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169418</xdr:rowOff>
    </xdr:from>
    <xdr:to>
      <xdr:col>46</xdr:col>
      <xdr:colOff>38100</xdr:colOff>
      <xdr:row>38</xdr:row>
      <xdr:rowOff>99568</xdr:rowOff>
    </xdr:to>
    <xdr:sp macro="" textlink="">
      <xdr:nvSpPr>
        <xdr:cNvPr id="121" name="フローチャート: 判断 120"/>
        <xdr:cNvSpPr/>
      </xdr:nvSpPr>
      <xdr:spPr>
        <a:xfrm>
          <a:off x="8699500" y="651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155702</xdr:rowOff>
    </xdr:from>
    <xdr:to>
      <xdr:col>41</xdr:col>
      <xdr:colOff>101600</xdr:colOff>
      <xdr:row>38</xdr:row>
      <xdr:rowOff>85852</xdr:rowOff>
    </xdr:to>
    <xdr:sp macro="" textlink="">
      <xdr:nvSpPr>
        <xdr:cNvPr id="122" name="フローチャート: 判断 121"/>
        <xdr:cNvSpPr/>
      </xdr:nvSpPr>
      <xdr:spPr>
        <a:xfrm>
          <a:off x="7810500" y="649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3" name="フローチャート: 判断 122"/>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155702</xdr:rowOff>
    </xdr:from>
    <xdr:to>
      <xdr:col>55</xdr:col>
      <xdr:colOff>50800</xdr:colOff>
      <xdr:row>40</xdr:row>
      <xdr:rowOff>85852</xdr:rowOff>
    </xdr:to>
    <xdr:sp macro="" textlink="">
      <xdr:nvSpPr>
        <xdr:cNvPr id="129" name="楕円 128"/>
        <xdr:cNvSpPr/>
      </xdr:nvSpPr>
      <xdr:spPr>
        <a:xfrm>
          <a:off x="104267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134129</xdr:rowOff>
    </xdr:from>
    <xdr:ext cx="469744" cy="259045"/>
    <xdr:sp macro="" textlink="">
      <xdr:nvSpPr>
        <xdr:cNvPr id="130" name="【図書館】&#10;一人当たり面積該当値テキスト"/>
        <xdr:cNvSpPr txBox="1"/>
      </xdr:nvSpPr>
      <xdr:spPr>
        <a:xfrm>
          <a:off x="10515600" y="682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160274</xdr:rowOff>
    </xdr:from>
    <xdr:to>
      <xdr:col>50</xdr:col>
      <xdr:colOff>165100</xdr:colOff>
      <xdr:row>40</xdr:row>
      <xdr:rowOff>90424</xdr:rowOff>
    </xdr:to>
    <xdr:sp macro="" textlink="">
      <xdr:nvSpPr>
        <xdr:cNvPr id="131" name="楕円 130"/>
        <xdr:cNvSpPr/>
      </xdr:nvSpPr>
      <xdr:spPr>
        <a:xfrm>
          <a:off x="9588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35052</xdr:rowOff>
    </xdr:from>
    <xdr:to>
      <xdr:col>55</xdr:col>
      <xdr:colOff>0</xdr:colOff>
      <xdr:row>40</xdr:row>
      <xdr:rowOff>39624</xdr:rowOff>
    </xdr:to>
    <xdr:cxnSp macro="">
      <xdr:nvCxnSpPr>
        <xdr:cNvPr id="132" name="直線コネクタ 131"/>
        <xdr:cNvCxnSpPr/>
      </xdr:nvCxnSpPr>
      <xdr:spPr>
        <a:xfrm flipV="1">
          <a:off x="9639300" y="68930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169418</xdr:rowOff>
    </xdr:from>
    <xdr:to>
      <xdr:col>46</xdr:col>
      <xdr:colOff>38100</xdr:colOff>
      <xdr:row>40</xdr:row>
      <xdr:rowOff>99568</xdr:rowOff>
    </xdr:to>
    <xdr:sp macro="" textlink="">
      <xdr:nvSpPr>
        <xdr:cNvPr id="133" name="楕円 132"/>
        <xdr:cNvSpPr/>
      </xdr:nvSpPr>
      <xdr:spPr>
        <a:xfrm>
          <a:off x="8699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39624</xdr:rowOff>
    </xdr:from>
    <xdr:to>
      <xdr:col>50</xdr:col>
      <xdr:colOff>114300</xdr:colOff>
      <xdr:row>40</xdr:row>
      <xdr:rowOff>48768</xdr:rowOff>
    </xdr:to>
    <xdr:cxnSp macro="">
      <xdr:nvCxnSpPr>
        <xdr:cNvPr id="134" name="直線コネクタ 133"/>
        <xdr:cNvCxnSpPr/>
      </xdr:nvCxnSpPr>
      <xdr:spPr>
        <a:xfrm flipV="1">
          <a:off x="8750300" y="6897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xdr:rowOff>
    </xdr:from>
    <xdr:to>
      <xdr:col>41</xdr:col>
      <xdr:colOff>101600</xdr:colOff>
      <xdr:row>40</xdr:row>
      <xdr:rowOff>104140</xdr:rowOff>
    </xdr:to>
    <xdr:sp macro="" textlink="">
      <xdr:nvSpPr>
        <xdr:cNvPr id="135" name="楕円 134"/>
        <xdr:cNvSpPr/>
      </xdr:nvSpPr>
      <xdr:spPr>
        <a:xfrm>
          <a:off x="7810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48768</xdr:rowOff>
    </xdr:from>
    <xdr:to>
      <xdr:col>45</xdr:col>
      <xdr:colOff>177800</xdr:colOff>
      <xdr:row>40</xdr:row>
      <xdr:rowOff>53340</xdr:rowOff>
    </xdr:to>
    <xdr:cxnSp macro="">
      <xdr:nvCxnSpPr>
        <xdr:cNvPr id="136" name="直線コネクタ 135"/>
        <xdr:cNvCxnSpPr/>
      </xdr:nvCxnSpPr>
      <xdr:spPr>
        <a:xfrm flipV="1">
          <a:off x="7861300" y="69067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xdr:rowOff>
    </xdr:from>
    <xdr:to>
      <xdr:col>36</xdr:col>
      <xdr:colOff>165100</xdr:colOff>
      <xdr:row>40</xdr:row>
      <xdr:rowOff>108712</xdr:rowOff>
    </xdr:to>
    <xdr:sp macro="" textlink="">
      <xdr:nvSpPr>
        <xdr:cNvPr id="137" name="楕円 136"/>
        <xdr:cNvSpPr/>
      </xdr:nvSpPr>
      <xdr:spPr>
        <a:xfrm>
          <a:off x="6921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53340</xdr:rowOff>
    </xdr:from>
    <xdr:to>
      <xdr:col>41</xdr:col>
      <xdr:colOff>50800</xdr:colOff>
      <xdr:row>40</xdr:row>
      <xdr:rowOff>57912</xdr:rowOff>
    </xdr:to>
    <xdr:cxnSp macro="">
      <xdr:nvCxnSpPr>
        <xdr:cNvPr id="138" name="直線コネクタ 137"/>
        <xdr:cNvCxnSpPr/>
      </xdr:nvCxnSpPr>
      <xdr:spPr>
        <a:xfrm flipV="1">
          <a:off x="6972300" y="69113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138955</xdr:rowOff>
    </xdr:from>
    <xdr:ext cx="469744" cy="259045"/>
    <xdr:sp macro="" textlink="">
      <xdr:nvSpPr>
        <xdr:cNvPr id="139" name="n_1aveValue【図書館】&#10;一人当たり面積"/>
        <xdr:cNvSpPr txBox="1"/>
      </xdr:nvSpPr>
      <xdr:spPr>
        <a:xfrm>
          <a:off x="9391727" y="631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116095</xdr:rowOff>
    </xdr:from>
    <xdr:ext cx="469744" cy="259045"/>
    <xdr:sp macro="" textlink="">
      <xdr:nvSpPr>
        <xdr:cNvPr id="140" name="n_2aveValue【図書館】&#10;一人当たり面積"/>
        <xdr:cNvSpPr txBox="1"/>
      </xdr:nvSpPr>
      <xdr:spPr>
        <a:xfrm>
          <a:off x="8515427" y="628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102379</xdr:rowOff>
    </xdr:from>
    <xdr:ext cx="469744" cy="259045"/>
    <xdr:sp macro="" textlink="">
      <xdr:nvSpPr>
        <xdr:cNvPr id="141" name="n_3aveValue【図書館】&#10;一人当たり面積"/>
        <xdr:cNvSpPr txBox="1"/>
      </xdr:nvSpPr>
      <xdr:spPr>
        <a:xfrm>
          <a:off x="7626427" y="627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2" name="n_4aveValue【図書館】&#10;一人当たり面積"/>
        <xdr:cNvSpPr txBox="1"/>
      </xdr:nvSpPr>
      <xdr:spPr>
        <a:xfrm>
          <a:off x="6737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81551</xdr:rowOff>
    </xdr:from>
    <xdr:ext cx="469744" cy="259045"/>
    <xdr:sp macro="" textlink="">
      <xdr:nvSpPr>
        <xdr:cNvPr id="143" name="n_1mainValue【図書館】&#10;一人当たり面積"/>
        <xdr:cNvSpPr txBox="1"/>
      </xdr:nvSpPr>
      <xdr:spPr>
        <a:xfrm>
          <a:off x="9391727" y="693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90695</xdr:rowOff>
    </xdr:from>
    <xdr:ext cx="469744" cy="259045"/>
    <xdr:sp macro="" textlink="">
      <xdr:nvSpPr>
        <xdr:cNvPr id="144" name="n_2mainValue【図書館】&#10;一人当たり面積"/>
        <xdr:cNvSpPr txBox="1"/>
      </xdr:nvSpPr>
      <xdr:spPr>
        <a:xfrm>
          <a:off x="8515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95267</xdr:rowOff>
    </xdr:from>
    <xdr:ext cx="469744" cy="259045"/>
    <xdr:sp macro="" textlink="">
      <xdr:nvSpPr>
        <xdr:cNvPr id="145" name="n_3mainValue【図書館】&#10;一人当たり面積"/>
        <xdr:cNvSpPr txBox="1"/>
      </xdr:nvSpPr>
      <xdr:spPr>
        <a:xfrm>
          <a:off x="7626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99839</xdr:rowOff>
    </xdr:from>
    <xdr:ext cx="469744" cy="259045"/>
    <xdr:sp macro="" textlink="">
      <xdr:nvSpPr>
        <xdr:cNvPr id="146" name="n_4mainValue【図書館】&#10;一人当たり面積"/>
        <xdr:cNvSpPr txBox="1"/>
      </xdr:nvSpPr>
      <xdr:spPr>
        <a:xfrm>
          <a:off x="67374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75112</xdr:rowOff>
    </xdr:from>
    <xdr:to>
      <xdr:col>24</xdr:col>
      <xdr:colOff>62865</xdr:colOff>
      <xdr:row>64</xdr:row>
      <xdr:rowOff>130628</xdr:rowOff>
    </xdr:to>
    <xdr:cxnSp macro="">
      <xdr:nvCxnSpPr>
        <xdr:cNvPr id="172" name="直線コネクタ 171"/>
        <xdr:cNvCxnSpPr/>
      </xdr:nvCxnSpPr>
      <xdr:spPr>
        <a:xfrm flipV="1">
          <a:off x="4634865" y="9676312"/>
          <a:ext cx="0" cy="1427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21789</xdr:rowOff>
    </xdr:from>
    <xdr:ext cx="405111" cy="259045"/>
    <xdr:sp macro="" textlink="">
      <xdr:nvSpPr>
        <xdr:cNvPr id="175" name="【体育館・プール】&#10;有形固定資産減価償却率最大値テキスト"/>
        <xdr:cNvSpPr txBox="1"/>
      </xdr:nvSpPr>
      <xdr:spPr>
        <a:xfrm>
          <a:off x="4673600" y="945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75112</xdr:rowOff>
    </xdr:from>
    <xdr:to>
      <xdr:col>24</xdr:col>
      <xdr:colOff>152400</xdr:colOff>
      <xdr:row>56</xdr:row>
      <xdr:rowOff>75112</xdr:rowOff>
    </xdr:to>
    <xdr:cxnSp macro="">
      <xdr:nvCxnSpPr>
        <xdr:cNvPr id="176" name="直線コネクタ 175"/>
        <xdr:cNvCxnSpPr/>
      </xdr:nvCxnSpPr>
      <xdr:spPr>
        <a:xfrm>
          <a:off x="4546600" y="967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143527</xdr:rowOff>
    </xdr:from>
    <xdr:ext cx="405111" cy="259045"/>
    <xdr:sp macro="" textlink="">
      <xdr:nvSpPr>
        <xdr:cNvPr id="177" name="【体育館・プール】&#10;有形固定資産減価償却率平均値テキスト"/>
        <xdr:cNvSpPr txBox="1"/>
      </xdr:nvSpPr>
      <xdr:spPr>
        <a:xfrm>
          <a:off x="4673600" y="10430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120650</xdr:rowOff>
    </xdr:from>
    <xdr:to>
      <xdr:col>24</xdr:col>
      <xdr:colOff>114300</xdr:colOff>
      <xdr:row>62</xdr:row>
      <xdr:rowOff>50800</xdr:rowOff>
    </xdr:to>
    <xdr:sp macro="" textlink="">
      <xdr:nvSpPr>
        <xdr:cNvPr id="178" name="フローチャート: 判断 177"/>
        <xdr:cNvSpPr/>
      </xdr:nvSpPr>
      <xdr:spPr>
        <a:xfrm>
          <a:off x="45847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0" name="フローチャート: 判断 179"/>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163104</xdr:rowOff>
    </xdr:from>
    <xdr:to>
      <xdr:col>10</xdr:col>
      <xdr:colOff>165100</xdr:colOff>
      <xdr:row>61</xdr:row>
      <xdr:rowOff>93254</xdr:rowOff>
    </xdr:to>
    <xdr:sp macro="" textlink="">
      <xdr:nvSpPr>
        <xdr:cNvPr id="181" name="フローチャート: 判断 180"/>
        <xdr:cNvSpPr/>
      </xdr:nvSpPr>
      <xdr:spPr>
        <a:xfrm>
          <a:off x="1968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150041</xdr:rowOff>
    </xdr:from>
    <xdr:to>
      <xdr:col>6</xdr:col>
      <xdr:colOff>38100</xdr:colOff>
      <xdr:row>61</xdr:row>
      <xdr:rowOff>80191</xdr:rowOff>
    </xdr:to>
    <xdr:sp macro="" textlink="">
      <xdr:nvSpPr>
        <xdr:cNvPr id="182" name="フローチャート: 判断 181"/>
        <xdr:cNvSpPr/>
      </xdr:nvSpPr>
      <xdr:spPr>
        <a:xfrm>
          <a:off x="1079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168003</xdr:rowOff>
    </xdr:from>
    <xdr:to>
      <xdr:col>24</xdr:col>
      <xdr:colOff>114300</xdr:colOff>
      <xdr:row>63</xdr:row>
      <xdr:rowOff>98153</xdr:rowOff>
    </xdr:to>
    <xdr:sp macro="" textlink="">
      <xdr:nvSpPr>
        <xdr:cNvPr id="188" name="楕円 187"/>
        <xdr:cNvSpPr/>
      </xdr:nvSpPr>
      <xdr:spPr>
        <a:xfrm>
          <a:off x="4584700" y="107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146430</xdr:rowOff>
    </xdr:from>
    <xdr:ext cx="405111" cy="259045"/>
    <xdr:sp macro="" textlink="">
      <xdr:nvSpPr>
        <xdr:cNvPr id="189" name="【体育館・プール】&#10;有形固定資産減価償却率該当値テキスト"/>
        <xdr:cNvSpPr txBox="1"/>
      </xdr:nvSpPr>
      <xdr:spPr>
        <a:xfrm>
          <a:off x="4673600" y="1077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154940</xdr:rowOff>
    </xdr:from>
    <xdr:to>
      <xdr:col>20</xdr:col>
      <xdr:colOff>38100</xdr:colOff>
      <xdr:row>63</xdr:row>
      <xdr:rowOff>85090</xdr:rowOff>
    </xdr:to>
    <xdr:sp macro="" textlink="">
      <xdr:nvSpPr>
        <xdr:cNvPr id="190" name="楕円 189"/>
        <xdr:cNvSpPr/>
      </xdr:nvSpPr>
      <xdr:spPr>
        <a:xfrm>
          <a:off x="3746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34290</xdr:rowOff>
    </xdr:from>
    <xdr:to>
      <xdr:col>24</xdr:col>
      <xdr:colOff>63500</xdr:colOff>
      <xdr:row>63</xdr:row>
      <xdr:rowOff>47353</xdr:rowOff>
    </xdr:to>
    <xdr:cxnSp macro="">
      <xdr:nvCxnSpPr>
        <xdr:cNvPr id="191" name="直線コネクタ 190"/>
        <xdr:cNvCxnSpPr/>
      </xdr:nvCxnSpPr>
      <xdr:spPr>
        <a:xfrm>
          <a:off x="3797300" y="10835640"/>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133713</xdr:rowOff>
    </xdr:from>
    <xdr:to>
      <xdr:col>15</xdr:col>
      <xdr:colOff>101600</xdr:colOff>
      <xdr:row>63</xdr:row>
      <xdr:rowOff>63863</xdr:rowOff>
    </xdr:to>
    <xdr:sp macro="" textlink="">
      <xdr:nvSpPr>
        <xdr:cNvPr id="192" name="楕円 191"/>
        <xdr:cNvSpPr/>
      </xdr:nvSpPr>
      <xdr:spPr>
        <a:xfrm>
          <a:off x="2857500" y="1076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13063</xdr:rowOff>
    </xdr:from>
    <xdr:to>
      <xdr:col>19</xdr:col>
      <xdr:colOff>177800</xdr:colOff>
      <xdr:row>63</xdr:row>
      <xdr:rowOff>34290</xdr:rowOff>
    </xdr:to>
    <xdr:cxnSp macro="">
      <xdr:nvCxnSpPr>
        <xdr:cNvPr id="193" name="直線コネクタ 192"/>
        <xdr:cNvCxnSpPr/>
      </xdr:nvCxnSpPr>
      <xdr:spPr>
        <a:xfrm>
          <a:off x="2908300" y="1081441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123916</xdr:rowOff>
    </xdr:from>
    <xdr:to>
      <xdr:col>10</xdr:col>
      <xdr:colOff>165100</xdr:colOff>
      <xdr:row>63</xdr:row>
      <xdr:rowOff>54066</xdr:rowOff>
    </xdr:to>
    <xdr:sp macro="" textlink="">
      <xdr:nvSpPr>
        <xdr:cNvPr id="194" name="楕円 193"/>
        <xdr:cNvSpPr/>
      </xdr:nvSpPr>
      <xdr:spPr>
        <a:xfrm>
          <a:off x="1968500" y="1075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3266</xdr:rowOff>
    </xdr:from>
    <xdr:to>
      <xdr:col>15</xdr:col>
      <xdr:colOff>50800</xdr:colOff>
      <xdr:row>63</xdr:row>
      <xdr:rowOff>13063</xdr:rowOff>
    </xdr:to>
    <xdr:cxnSp macro="">
      <xdr:nvCxnSpPr>
        <xdr:cNvPr id="195" name="直線コネクタ 194"/>
        <xdr:cNvCxnSpPr/>
      </xdr:nvCxnSpPr>
      <xdr:spPr>
        <a:xfrm>
          <a:off x="2019300" y="1080461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163104</xdr:rowOff>
    </xdr:from>
    <xdr:to>
      <xdr:col>6</xdr:col>
      <xdr:colOff>38100</xdr:colOff>
      <xdr:row>63</xdr:row>
      <xdr:rowOff>93254</xdr:rowOff>
    </xdr:to>
    <xdr:sp macro="" textlink="">
      <xdr:nvSpPr>
        <xdr:cNvPr id="196" name="楕円 195"/>
        <xdr:cNvSpPr/>
      </xdr:nvSpPr>
      <xdr:spPr>
        <a:xfrm>
          <a:off x="10795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3266</xdr:rowOff>
    </xdr:from>
    <xdr:to>
      <xdr:col>10</xdr:col>
      <xdr:colOff>114300</xdr:colOff>
      <xdr:row>63</xdr:row>
      <xdr:rowOff>42454</xdr:rowOff>
    </xdr:to>
    <xdr:cxnSp macro="">
      <xdr:nvCxnSpPr>
        <xdr:cNvPr id="197" name="直線コネクタ 196"/>
        <xdr:cNvCxnSpPr/>
      </xdr:nvCxnSpPr>
      <xdr:spPr>
        <a:xfrm flipV="1">
          <a:off x="1130300" y="1080461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380</xdr:rowOff>
    </xdr:from>
    <xdr:ext cx="405111" cy="259045"/>
    <xdr:sp macro="" textlink="">
      <xdr:nvSpPr>
        <xdr:cNvPr id="199" name="n_2aveValue【体育館・プール】&#10;有形固定資産減価償却率"/>
        <xdr:cNvSpPr txBox="1"/>
      </xdr:nvSpPr>
      <xdr:spPr>
        <a:xfrm>
          <a:off x="2705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109781</xdr:rowOff>
    </xdr:from>
    <xdr:ext cx="405111" cy="259045"/>
    <xdr:sp macro="" textlink="">
      <xdr:nvSpPr>
        <xdr:cNvPr id="200" name="n_3aveValue【体育館・プール】&#10;有形固定資産減価償却率"/>
        <xdr:cNvSpPr txBox="1"/>
      </xdr:nvSpPr>
      <xdr:spPr>
        <a:xfrm>
          <a:off x="18167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96718</xdr:rowOff>
    </xdr:from>
    <xdr:ext cx="405111" cy="259045"/>
    <xdr:sp macro="" textlink="">
      <xdr:nvSpPr>
        <xdr:cNvPr id="201" name="n_4aveValue【体育館・プール】&#10;有形固定資産減価償却率"/>
        <xdr:cNvSpPr txBox="1"/>
      </xdr:nvSpPr>
      <xdr:spPr>
        <a:xfrm>
          <a:off x="927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76217</xdr:rowOff>
    </xdr:from>
    <xdr:ext cx="405111" cy="259045"/>
    <xdr:sp macro="" textlink="">
      <xdr:nvSpPr>
        <xdr:cNvPr id="202" name="n_1mainValue【体育館・プール】&#10;有形固定資産減価償却率"/>
        <xdr:cNvSpPr txBox="1"/>
      </xdr:nvSpPr>
      <xdr:spPr>
        <a:xfrm>
          <a:off x="35820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54990</xdr:rowOff>
    </xdr:from>
    <xdr:ext cx="405111" cy="259045"/>
    <xdr:sp macro="" textlink="">
      <xdr:nvSpPr>
        <xdr:cNvPr id="203" name="n_2mainValue【体育館・プール】&#10;有形固定資産減価償却率"/>
        <xdr:cNvSpPr txBox="1"/>
      </xdr:nvSpPr>
      <xdr:spPr>
        <a:xfrm>
          <a:off x="2705744" y="1085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45193</xdr:rowOff>
    </xdr:from>
    <xdr:ext cx="405111" cy="259045"/>
    <xdr:sp macro="" textlink="">
      <xdr:nvSpPr>
        <xdr:cNvPr id="204" name="n_3mainValue【体育館・プール】&#10;有形固定資産減価償却率"/>
        <xdr:cNvSpPr txBox="1"/>
      </xdr:nvSpPr>
      <xdr:spPr>
        <a:xfrm>
          <a:off x="1816744" y="1084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84381</xdr:rowOff>
    </xdr:from>
    <xdr:ext cx="405111" cy="259045"/>
    <xdr:sp macro="" textlink="">
      <xdr:nvSpPr>
        <xdr:cNvPr id="205" name="n_4mainValue【体育館・プール】&#10;有形固定資産減価償却率"/>
        <xdr:cNvSpPr txBox="1"/>
      </xdr:nvSpPr>
      <xdr:spPr>
        <a:xfrm>
          <a:off x="927744" y="108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6" name="直線コネクタ 215"/>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7" name="テキスト ボックス 216"/>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0" name="直線コネクタ 219"/>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1" name="テキスト ボックス 220"/>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116586</xdr:rowOff>
    </xdr:from>
    <xdr:to>
      <xdr:col>54</xdr:col>
      <xdr:colOff>189865</xdr:colOff>
      <xdr:row>63</xdr:row>
      <xdr:rowOff>48006</xdr:rowOff>
    </xdr:to>
    <xdr:cxnSp macro="">
      <xdr:nvCxnSpPr>
        <xdr:cNvPr id="225" name="直線コネクタ 224"/>
        <xdr:cNvCxnSpPr/>
      </xdr:nvCxnSpPr>
      <xdr:spPr>
        <a:xfrm flipV="1">
          <a:off x="10476865" y="9546336"/>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51833</xdr:rowOff>
    </xdr:from>
    <xdr:ext cx="469744" cy="259045"/>
    <xdr:sp macro="" textlink="">
      <xdr:nvSpPr>
        <xdr:cNvPr id="226" name="【体育館・プール】&#10;一人当たり面積最小値テキスト"/>
        <xdr:cNvSpPr txBox="1"/>
      </xdr:nvSpPr>
      <xdr:spPr>
        <a:xfrm>
          <a:off x="10515600" y="1085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48006</xdr:rowOff>
    </xdr:from>
    <xdr:to>
      <xdr:col>55</xdr:col>
      <xdr:colOff>88900</xdr:colOff>
      <xdr:row>63</xdr:row>
      <xdr:rowOff>48006</xdr:rowOff>
    </xdr:to>
    <xdr:cxnSp macro="">
      <xdr:nvCxnSpPr>
        <xdr:cNvPr id="227" name="直線コネクタ 226"/>
        <xdr:cNvCxnSpPr/>
      </xdr:nvCxnSpPr>
      <xdr:spPr>
        <a:xfrm>
          <a:off x="10388600" y="1084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63263</xdr:rowOff>
    </xdr:from>
    <xdr:ext cx="469744" cy="259045"/>
    <xdr:sp macro="" textlink="">
      <xdr:nvSpPr>
        <xdr:cNvPr id="228" name="【体育館・プール】&#10;一人当たり面積最大値テキスト"/>
        <xdr:cNvSpPr txBox="1"/>
      </xdr:nvSpPr>
      <xdr:spPr>
        <a:xfrm>
          <a:off x="10515600" y="9321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116586</xdr:rowOff>
    </xdr:from>
    <xdr:to>
      <xdr:col>55</xdr:col>
      <xdr:colOff>88900</xdr:colOff>
      <xdr:row>55</xdr:row>
      <xdr:rowOff>116586</xdr:rowOff>
    </xdr:to>
    <xdr:cxnSp macro="">
      <xdr:nvCxnSpPr>
        <xdr:cNvPr id="229" name="直線コネクタ 228"/>
        <xdr:cNvCxnSpPr/>
      </xdr:nvCxnSpPr>
      <xdr:spPr>
        <a:xfrm>
          <a:off x="10388600" y="954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67645</xdr:rowOff>
    </xdr:from>
    <xdr:ext cx="469744" cy="259045"/>
    <xdr:sp macro="" textlink="">
      <xdr:nvSpPr>
        <xdr:cNvPr id="230" name="【体育館・プール】&#10;一人当たり面積平均値テキスト"/>
        <xdr:cNvSpPr txBox="1"/>
      </xdr:nvSpPr>
      <xdr:spPr>
        <a:xfrm>
          <a:off x="10515600" y="10354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89218</xdr:rowOff>
    </xdr:from>
    <xdr:to>
      <xdr:col>55</xdr:col>
      <xdr:colOff>50800</xdr:colOff>
      <xdr:row>61</xdr:row>
      <xdr:rowOff>19368</xdr:rowOff>
    </xdr:to>
    <xdr:sp macro="" textlink="">
      <xdr:nvSpPr>
        <xdr:cNvPr id="231" name="フローチャート: 判断 230"/>
        <xdr:cNvSpPr/>
      </xdr:nvSpPr>
      <xdr:spPr>
        <a:xfrm>
          <a:off x="10426700" y="10376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107506</xdr:rowOff>
    </xdr:from>
    <xdr:to>
      <xdr:col>50</xdr:col>
      <xdr:colOff>165100</xdr:colOff>
      <xdr:row>61</xdr:row>
      <xdr:rowOff>37656</xdr:rowOff>
    </xdr:to>
    <xdr:sp macro="" textlink="">
      <xdr:nvSpPr>
        <xdr:cNvPr id="232" name="フローチャート: 判断 231"/>
        <xdr:cNvSpPr/>
      </xdr:nvSpPr>
      <xdr:spPr>
        <a:xfrm>
          <a:off x="9588500" y="1039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100076</xdr:rowOff>
    </xdr:from>
    <xdr:to>
      <xdr:col>46</xdr:col>
      <xdr:colOff>38100</xdr:colOff>
      <xdr:row>61</xdr:row>
      <xdr:rowOff>30226</xdr:rowOff>
    </xdr:to>
    <xdr:sp macro="" textlink="">
      <xdr:nvSpPr>
        <xdr:cNvPr id="233" name="フローチャート: 判断 232"/>
        <xdr:cNvSpPr/>
      </xdr:nvSpPr>
      <xdr:spPr>
        <a:xfrm>
          <a:off x="8699500" y="1038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81788</xdr:rowOff>
    </xdr:from>
    <xdr:to>
      <xdr:col>41</xdr:col>
      <xdr:colOff>101600</xdr:colOff>
      <xdr:row>61</xdr:row>
      <xdr:rowOff>11938</xdr:rowOff>
    </xdr:to>
    <xdr:sp macro="" textlink="">
      <xdr:nvSpPr>
        <xdr:cNvPr id="234" name="フローチャート: 判断 233"/>
        <xdr:cNvSpPr/>
      </xdr:nvSpPr>
      <xdr:spPr>
        <a:xfrm>
          <a:off x="7810500" y="1036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99505</xdr:rowOff>
    </xdr:from>
    <xdr:to>
      <xdr:col>36</xdr:col>
      <xdr:colOff>165100</xdr:colOff>
      <xdr:row>61</xdr:row>
      <xdr:rowOff>29655</xdr:rowOff>
    </xdr:to>
    <xdr:sp macro="" textlink="">
      <xdr:nvSpPr>
        <xdr:cNvPr id="235" name="フローチャート: 判断 234"/>
        <xdr:cNvSpPr/>
      </xdr:nvSpPr>
      <xdr:spPr>
        <a:xfrm>
          <a:off x="6921500" y="1038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48069</xdr:rowOff>
    </xdr:from>
    <xdr:to>
      <xdr:col>55</xdr:col>
      <xdr:colOff>50800</xdr:colOff>
      <xdr:row>60</xdr:row>
      <xdr:rowOff>149669</xdr:rowOff>
    </xdr:to>
    <xdr:sp macro="" textlink="">
      <xdr:nvSpPr>
        <xdr:cNvPr id="241" name="楕円 240"/>
        <xdr:cNvSpPr/>
      </xdr:nvSpPr>
      <xdr:spPr>
        <a:xfrm>
          <a:off x="10426700" y="1033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70946</xdr:rowOff>
    </xdr:from>
    <xdr:ext cx="469744" cy="259045"/>
    <xdr:sp macro="" textlink="">
      <xdr:nvSpPr>
        <xdr:cNvPr id="242" name="【体育館・プール】&#10;一人当たり面積該当値テキスト"/>
        <xdr:cNvSpPr txBox="1"/>
      </xdr:nvSpPr>
      <xdr:spPr>
        <a:xfrm>
          <a:off x="10515600" y="10186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60071</xdr:rowOff>
    </xdr:from>
    <xdr:to>
      <xdr:col>50</xdr:col>
      <xdr:colOff>165100</xdr:colOff>
      <xdr:row>60</xdr:row>
      <xdr:rowOff>161671</xdr:rowOff>
    </xdr:to>
    <xdr:sp macro="" textlink="">
      <xdr:nvSpPr>
        <xdr:cNvPr id="243" name="楕円 242"/>
        <xdr:cNvSpPr/>
      </xdr:nvSpPr>
      <xdr:spPr>
        <a:xfrm>
          <a:off x="9588500" y="1034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98869</xdr:rowOff>
    </xdr:from>
    <xdr:to>
      <xdr:col>55</xdr:col>
      <xdr:colOff>0</xdr:colOff>
      <xdr:row>60</xdr:row>
      <xdr:rowOff>110871</xdr:rowOff>
    </xdr:to>
    <xdr:cxnSp macro="">
      <xdr:nvCxnSpPr>
        <xdr:cNvPr id="244" name="直線コネクタ 243"/>
        <xdr:cNvCxnSpPr/>
      </xdr:nvCxnSpPr>
      <xdr:spPr>
        <a:xfrm flipV="1">
          <a:off x="9639300" y="10385869"/>
          <a:ext cx="8382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75502</xdr:rowOff>
    </xdr:from>
    <xdr:to>
      <xdr:col>46</xdr:col>
      <xdr:colOff>38100</xdr:colOff>
      <xdr:row>61</xdr:row>
      <xdr:rowOff>5652</xdr:rowOff>
    </xdr:to>
    <xdr:sp macro="" textlink="">
      <xdr:nvSpPr>
        <xdr:cNvPr id="245" name="楕円 244"/>
        <xdr:cNvSpPr/>
      </xdr:nvSpPr>
      <xdr:spPr>
        <a:xfrm>
          <a:off x="8699500" y="1036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110871</xdr:rowOff>
    </xdr:from>
    <xdr:to>
      <xdr:col>50</xdr:col>
      <xdr:colOff>114300</xdr:colOff>
      <xdr:row>60</xdr:row>
      <xdr:rowOff>126302</xdr:rowOff>
    </xdr:to>
    <xdr:cxnSp macro="">
      <xdr:nvCxnSpPr>
        <xdr:cNvPr id="246" name="直線コネクタ 245"/>
        <xdr:cNvCxnSpPr/>
      </xdr:nvCxnSpPr>
      <xdr:spPr>
        <a:xfrm flipV="1">
          <a:off x="8750300" y="10397871"/>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85789</xdr:rowOff>
    </xdr:from>
    <xdr:to>
      <xdr:col>41</xdr:col>
      <xdr:colOff>101600</xdr:colOff>
      <xdr:row>61</xdr:row>
      <xdr:rowOff>15939</xdr:rowOff>
    </xdr:to>
    <xdr:sp macro="" textlink="">
      <xdr:nvSpPr>
        <xdr:cNvPr id="247" name="楕円 246"/>
        <xdr:cNvSpPr/>
      </xdr:nvSpPr>
      <xdr:spPr>
        <a:xfrm>
          <a:off x="7810500" y="1037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126302</xdr:rowOff>
    </xdr:from>
    <xdr:to>
      <xdr:col>45</xdr:col>
      <xdr:colOff>177800</xdr:colOff>
      <xdr:row>60</xdr:row>
      <xdr:rowOff>136589</xdr:rowOff>
    </xdr:to>
    <xdr:cxnSp macro="">
      <xdr:nvCxnSpPr>
        <xdr:cNvPr id="248" name="直線コネクタ 247"/>
        <xdr:cNvCxnSpPr/>
      </xdr:nvCxnSpPr>
      <xdr:spPr>
        <a:xfrm flipV="1">
          <a:off x="7861300" y="10413302"/>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95504</xdr:rowOff>
    </xdr:from>
    <xdr:to>
      <xdr:col>36</xdr:col>
      <xdr:colOff>165100</xdr:colOff>
      <xdr:row>61</xdr:row>
      <xdr:rowOff>25654</xdr:rowOff>
    </xdr:to>
    <xdr:sp macro="" textlink="">
      <xdr:nvSpPr>
        <xdr:cNvPr id="249" name="楕円 248"/>
        <xdr:cNvSpPr/>
      </xdr:nvSpPr>
      <xdr:spPr>
        <a:xfrm>
          <a:off x="6921500" y="1038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136589</xdr:rowOff>
    </xdr:from>
    <xdr:to>
      <xdr:col>41</xdr:col>
      <xdr:colOff>50800</xdr:colOff>
      <xdr:row>60</xdr:row>
      <xdr:rowOff>146304</xdr:rowOff>
    </xdr:to>
    <xdr:cxnSp macro="">
      <xdr:nvCxnSpPr>
        <xdr:cNvPr id="250" name="直線コネクタ 249"/>
        <xdr:cNvCxnSpPr/>
      </xdr:nvCxnSpPr>
      <xdr:spPr>
        <a:xfrm flipV="1">
          <a:off x="6972300" y="10423589"/>
          <a:ext cx="8890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28783</xdr:rowOff>
    </xdr:from>
    <xdr:ext cx="469744" cy="259045"/>
    <xdr:sp macro="" textlink="">
      <xdr:nvSpPr>
        <xdr:cNvPr id="251" name="n_1aveValue【体育館・プール】&#10;一人当たり面積"/>
        <xdr:cNvSpPr txBox="1"/>
      </xdr:nvSpPr>
      <xdr:spPr>
        <a:xfrm>
          <a:off x="9391727" y="10487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21353</xdr:rowOff>
    </xdr:from>
    <xdr:ext cx="469744" cy="259045"/>
    <xdr:sp macro="" textlink="">
      <xdr:nvSpPr>
        <xdr:cNvPr id="252" name="n_2aveValue【体育館・プール】&#10;一人当たり面積"/>
        <xdr:cNvSpPr txBox="1"/>
      </xdr:nvSpPr>
      <xdr:spPr>
        <a:xfrm>
          <a:off x="8515427" y="1047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28465</xdr:rowOff>
    </xdr:from>
    <xdr:ext cx="469744" cy="259045"/>
    <xdr:sp macro="" textlink="">
      <xdr:nvSpPr>
        <xdr:cNvPr id="253" name="n_3aveValue【体育館・プール】&#10;一人当たり面積"/>
        <xdr:cNvSpPr txBox="1"/>
      </xdr:nvSpPr>
      <xdr:spPr>
        <a:xfrm>
          <a:off x="762642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20782</xdr:rowOff>
    </xdr:from>
    <xdr:ext cx="469744" cy="259045"/>
    <xdr:sp macro="" textlink="">
      <xdr:nvSpPr>
        <xdr:cNvPr id="254" name="n_4aveValue【体育館・プール】&#10;一人当たり面積"/>
        <xdr:cNvSpPr txBox="1"/>
      </xdr:nvSpPr>
      <xdr:spPr>
        <a:xfrm>
          <a:off x="6737427" y="10479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6748</xdr:rowOff>
    </xdr:from>
    <xdr:ext cx="469744" cy="259045"/>
    <xdr:sp macro="" textlink="">
      <xdr:nvSpPr>
        <xdr:cNvPr id="255" name="n_1mainValue【体育館・プール】&#10;一人当たり面積"/>
        <xdr:cNvSpPr txBox="1"/>
      </xdr:nvSpPr>
      <xdr:spPr>
        <a:xfrm>
          <a:off x="9391727" y="1012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22179</xdr:rowOff>
    </xdr:from>
    <xdr:ext cx="469744" cy="259045"/>
    <xdr:sp macro="" textlink="">
      <xdr:nvSpPr>
        <xdr:cNvPr id="256" name="n_2mainValue【体育館・プール】&#10;一人当たり面積"/>
        <xdr:cNvSpPr txBox="1"/>
      </xdr:nvSpPr>
      <xdr:spPr>
        <a:xfrm>
          <a:off x="8515427" y="1013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7066</xdr:rowOff>
    </xdr:from>
    <xdr:ext cx="469744" cy="259045"/>
    <xdr:sp macro="" textlink="">
      <xdr:nvSpPr>
        <xdr:cNvPr id="257" name="n_3mainValue【体育館・プール】&#10;一人当たり面積"/>
        <xdr:cNvSpPr txBox="1"/>
      </xdr:nvSpPr>
      <xdr:spPr>
        <a:xfrm>
          <a:off x="7626427" y="10465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42181</xdr:rowOff>
    </xdr:from>
    <xdr:ext cx="469744" cy="259045"/>
    <xdr:sp macro="" textlink="">
      <xdr:nvSpPr>
        <xdr:cNvPr id="258" name="n_4mainValue【体育館・プール】&#10;一人当たり面積"/>
        <xdr:cNvSpPr txBox="1"/>
      </xdr:nvSpPr>
      <xdr:spPr>
        <a:xfrm>
          <a:off x="6737427" y="1015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3" name="正方形/長方形 2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4" name="正方形/長方形 28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5" name="正方形/長方形 28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6" name="正方形/長方形 28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7" name="正方形/長方形 28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8" name="正方形/長方形 28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9" name="正方形/長方形 28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0" name="正方形/長方形 2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1" name="正方形/長方形 2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2" name="正方形/長方形 2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3" name="正方形/長方形 2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4" name="正方形/長方形 2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5" name="正方形/長方形 2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6" name="正方形/長方形 2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7" name="正方形/長方形 2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8" name="正方形/長方形 2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9" name="テキスト ボックス 2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0" name="直線コネクタ 2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1" name="テキスト ボックス 3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2" name="直線コネクタ 30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3" name="テキスト ボックス 302"/>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4" name="直線コネクタ 30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5" name="テキスト ボックス 30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6" name="直線コネクタ 30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7" name="テキスト ボックス 30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8" name="直線コネクタ 30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9" name="テキスト ボックス 30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0" name="直線コネクタ 30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1" name="テキスト ボックス 31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2" name="直線コネクタ 3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3" name="テキスト ボックス 3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154305</xdr:rowOff>
    </xdr:from>
    <xdr:to>
      <xdr:col>85</xdr:col>
      <xdr:colOff>126364</xdr:colOff>
      <xdr:row>41</xdr:row>
      <xdr:rowOff>102870</xdr:rowOff>
    </xdr:to>
    <xdr:cxnSp macro="">
      <xdr:nvCxnSpPr>
        <xdr:cNvPr id="315" name="直線コネクタ 314"/>
        <xdr:cNvCxnSpPr/>
      </xdr:nvCxnSpPr>
      <xdr:spPr>
        <a:xfrm flipV="1">
          <a:off x="16318864" y="5640705"/>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106697</xdr:rowOff>
    </xdr:from>
    <xdr:ext cx="405111" cy="259045"/>
    <xdr:sp macro="" textlink="">
      <xdr:nvSpPr>
        <xdr:cNvPr id="316" name="【一般廃棄物処理施設】&#10;有形固定資産減価償却率最小値テキスト"/>
        <xdr:cNvSpPr txBox="1"/>
      </xdr:nvSpPr>
      <xdr:spPr>
        <a:xfrm>
          <a:off x="16357600"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102870</xdr:rowOff>
    </xdr:from>
    <xdr:to>
      <xdr:col>86</xdr:col>
      <xdr:colOff>25400</xdr:colOff>
      <xdr:row>41</xdr:row>
      <xdr:rowOff>102870</xdr:rowOff>
    </xdr:to>
    <xdr:cxnSp macro="">
      <xdr:nvCxnSpPr>
        <xdr:cNvPr id="317" name="直線コネクタ 316"/>
        <xdr:cNvCxnSpPr/>
      </xdr:nvCxnSpPr>
      <xdr:spPr>
        <a:xfrm>
          <a:off x="16230600" y="713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100982</xdr:rowOff>
    </xdr:from>
    <xdr:ext cx="405111" cy="259045"/>
    <xdr:sp macro="" textlink="">
      <xdr:nvSpPr>
        <xdr:cNvPr id="318" name="【一般廃棄物処理施設】&#10;有形固定資産減価償却率最大値テキスト"/>
        <xdr:cNvSpPr txBox="1"/>
      </xdr:nvSpPr>
      <xdr:spPr>
        <a:xfrm>
          <a:off x="16357600" y="541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154305</xdr:rowOff>
    </xdr:from>
    <xdr:to>
      <xdr:col>86</xdr:col>
      <xdr:colOff>25400</xdr:colOff>
      <xdr:row>32</xdr:row>
      <xdr:rowOff>154305</xdr:rowOff>
    </xdr:to>
    <xdr:cxnSp macro="">
      <xdr:nvCxnSpPr>
        <xdr:cNvPr id="319" name="直線コネクタ 318"/>
        <xdr:cNvCxnSpPr/>
      </xdr:nvCxnSpPr>
      <xdr:spPr>
        <a:xfrm>
          <a:off x="16230600" y="564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67327</xdr:rowOff>
    </xdr:from>
    <xdr:ext cx="405111" cy="259045"/>
    <xdr:sp macro="" textlink="">
      <xdr:nvSpPr>
        <xdr:cNvPr id="320" name="【一般廃棄物処理施設】&#10;有形固定資産減価償却率平均値テキスト"/>
        <xdr:cNvSpPr txBox="1"/>
      </xdr:nvSpPr>
      <xdr:spPr>
        <a:xfrm>
          <a:off x="16357600" y="6239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44450</xdr:rowOff>
    </xdr:from>
    <xdr:to>
      <xdr:col>85</xdr:col>
      <xdr:colOff>177800</xdr:colOff>
      <xdr:row>37</xdr:row>
      <xdr:rowOff>146050</xdr:rowOff>
    </xdr:to>
    <xdr:sp macro="" textlink="">
      <xdr:nvSpPr>
        <xdr:cNvPr id="321" name="フローチャート: 判断 320"/>
        <xdr:cNvSpPr/>
      </xdr:nvSpPr>
      <xdr:spPr>
        <a:xfrm>
          <a:off x="162687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50165</xdr:rowOff>
    </xdr:from>
    <xdr:to>
      <xdr:col>81</xdr:col>
      <xdr:colOff>101600</xdr:colOff>
      <xdr:row>37</xdr:row>
      <xdr:rowOff>151765</xdr:rowOff>
    </xdr:to>
    <xdr:sp macro="" textlink="">
      <xdr:nvSpPr>
        <xdr:cNvPr id="322" name="フローチャート: 判断 321"/>
        <xdr:cNvSpPr/>
      </xdr:nvSpPr>
      <xdr:spPr>
        <a:xfrm>
          <a:off x="15430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93980</xdr:rowOff>
    </xdr:from>
    <xdr:to>
      <xdr:col>76</xdr:col>
      <xdr:colOff>165100</xdr:colOff>
      <xdr:row>38</xdr:row>
      <xdr:rowOff>24130</xdr:rowOff>
    </xdr:to>
    <xdr:sp macro="" textlink="">
      <xdr:nvSpPr>
        <xdr:cNvPr id="323" name="フローチャート: 判断 322"/>
        <xdr:cNvSpPr/>
      </xdr:nvSpPr>
      <xdr:spPr>
        <a:xfrm>
          <a:off x="14541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27305</xdr:rowOff>
    </xdr:from>
    <xdr:to>
      <xdr:col>72</xdr:col>
      <xdr:colOff>38100</xdr:colOff>
      <xdr:row>37</xdr:row>
      <xdr:rowOff>128905</xdr:rowOff>
    </xdr:to>
    <xdr:sp macro="" textlink="">
      <xdr:nvSpPr>
        <xdr:cNvPr id="324" name="フローチャート: 判断 323"/>
        <xdr:cNvSpPr/>
      </xdr:nvSpPr>
      <xdr:spPr>
        <a:xfrm>
          <a:off x="13652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156845</xdr:rowOff>
    </xdr:from>
    <xdr:to>
      <xdr:col>67</xdr:col>
      <xdr:colOff>101600</xdr:colOff>
      <xdr:row>37</xdr:row>
      <xdr:rowOff>86995</xdr:rowOff>
    </xdr:to>
    <xdr:sp macro="" textlink="">
      <xdr:nvSpPr>
        <xdr:cNvPr id="325" name="フローチャート: 判断 324"/>
        <xdr:cNvSpPr/>
      </xdr:nvSpPr>
      <xdr:spPr>
        <a:xfrm>
          <a:off x="127635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6" name="テキスト ボックス 3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7" name="テキスト ボックス 3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8" name="テキスト ボックス 3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9" name="テキスト ボックス 3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0" name="テキスト ボックス 3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95885</xdr:rowOff>
    </xdr:from>
    <xdr:to>
      <xdr:col>85</xdr:col>
      <xdr:colOff>177800</xdr:colOff>
      <xdr:row>39</xdr:row>
      <xdr:rowOff>26035</xdr:rowOff>
    </xdr:to>
    <xdr:sp macro="" textlink="">
      <xdr:nvSpPr>
        <xdr:cNvPr id="331" name="楕円 330"/>
        <xdr:cNvSpPr/>
      </xdr:nvSpPr>
      <xdr:spPr>
        <a:xfrm>
          <a:off x="162687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74312</xdr:rowOff>
    </xdr:from>
    <xdr:ext cx="405111" cy="259045"/>
    <xdr:sp macro="" textlink="">
      <xdr:nvSpPr>
        <xdr:cNvPr id="332" name="【一般廃棄物処理施設】&#10;有形固定資産減価償却率該当値テキスト"/>
        <xdr:cNvSpPr txBox="1"/>
      </xdr:nvSpPr>
      <xdr:spPr>
        <a:xfrm>
          <a:off x="16357600"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95885</xdr:rowOff>
    </xdr:from>
    <xdr:to>
      <xdr:col>81</xdr:col>
      <xdr:colOff>101600</xdr:colOff>
      <xdr:row>39</xdr:row>
      <xdr:rowOff>26035</xdr:rowOff>
    </xdr:to>
    <xdr:sp macro="" textlink="">
      <xdr:nvSpPr>
        <xdr:cNvPr id="333" name="楕円 332"/>
        <xdr:cNvSpPr/>
      </xdr:nvSpPr>
      <xdr:spPr>
        <a:xfrm>
          <a:off x="15430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146685</xdr:rowOff>
    </xdr:from>
    <xdr:to>
      <xdr:col>85</xdr:col>
      <xdr:colOff>127000</xdr:colOff>
      <xdr:row>38</xdr:row>
      <xdr:rowOff>146685</xdr:rowOff>
    </xdr:to>
    <xdr:cxnSp macro="">
      <xdr:nvCxnSpPr>
        <xdr:cNvPr id="334" name="直線コネクタ 333"/>
        <xdr:cNvCxnSpPr/>
      </xdr:nvCxnSpPr>
      <xdr:spPr>
        <a:xfrm>
          <a:off x="15481300" y="6661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166370</xdr:rowOff>
    </xdr:from>
    <xdr:to>
      <xdr:col>76</xdr:col>
      <xdr:colOff>165100</xdr:colOff>
      <xdr:row>39</xdr:row>
      <xdr:rowOff>96520</xdr:rowOff>
    </xdr:to>
    <xdr:sp macro="" textlink="">
      <xdr:nvSpPr>
        <xdr:cNvPr id="335" name="楕円 334"/>
        <xdr:cNvSpPr/>
      </xdr:nvSpPr>
      <xdr:spPr>
        <a:xfrm>
          <a:off x="14541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146685</xdr:rowOff>
    </xdr:from>
    <xdr:to>
      <xdr:col>81</xdr:col>
      <xdr:colOff>50800</xdr:colOff>
      <xdr:row>39</xdr:row>
      <xdr:rowOff>45720</xdr:rowOff>
    </xdr:to>
    <xdr:cxnSp macro="">
      <xdr:nvCxnSpPr>
        <xdr:cNvPr id="336" name="直線コネクタ 335"/>
        <xdr:cNvCxnSpPr/>
      </xdr:nvCxnSpPr>
      <xdr:spPr>
        <a:xfrm flipV="1">
          <a:off x="14592300" y="666178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135890</xdr:rowOff>
    </xdr:from>
    <xdr:to>
      <xdr:col>72</xdr:col>
      <xdr:colOff>38100</xdr:colOff>
      <xdr:row>39</xdr:row>
      <xdr:rowOff>66040</xdr:rowOff>
    </xdr:to>
    <xdr:sp macro="" textlink="">
      <xdr:nvSpPr>
        <xdr:cNvPr id="337" name="楕円 336"/>
        <xdr:cNvSpPr/>
      </xdr:nvSpPr>
      <xdr:spPr>
        <a:xfrm>
          <a:off x="13652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15240</xdr:rowOff>
    </xdr:from>
    <xdr:to>
      <xdr:col>76</xdr:col>
      <xdr:colOff>114300</xdr:colOff>
      <xdr:row>39</xdr:row>
      <xdr:rowOff>45720</xdr:rowOff>
    </xdr:to>
    <xdr:cxnSp macro="">
      <xdr:nvCxnSpPr>
        <xdr:cNvPr id="338" name="直線コネクタ 337"/>
        <xdr:cNvCxnSpPr/>
      </xdr:nvCxnSpPr>
      <xdr:spPr>
        <a:xfrm>
          <a:off x="13703300" y="67017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103505</xdr:rowOff>
    </xdr:from>
    <xdr:to>
      <xdr:col>67</xdr:col>
      <xdr:colOff>101600</xdr:colOff>
      <xdr:row>39</xdr:row>
      <xdr:rowOff>33655</xdr:rowOff>
    </xdr:to>
    <xdr:sp macro="" textlink="">
      <xdr:nvSpPr>
        <xdr:cNvPr id="339" name="楕円 338"/>
        <xdr:cNvSpPr/>
      </xdr:nvSpPr>
      <xdr:spPr>
        <a:xfrm>
          <a:off x="12763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154305</xdr:rowOff>
    </xdr:from>
    <xdr:to>
      <xdr:col>71</xdr:col>
      <xdr:colOff>177800</xdr:colOff>
      <xdr:row>39</xdr:row>
      <xdr:rowOff>15240</xdr:rowOff>
    </xdr:to>
    <xdr:cxnSp macro="">
      <xdr:nvCxnSpPr>
        <xdr:cNvPr id="340" name="直線コネクタ 339"/>
        <xdr:cNvCxnSpPr/>
      </xdr:nvCxnSpPr>
      <xdr:spPr>
        <a:xfrm>
          <a:off x="12814300" y="66694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168292</xdr:rowOff>
    </xdr:from>
    <xdr:ext cx="405111" cy="259045"/>
    <xdr:sp macro="" textlink="">
      <xdr:nvSpPr>
        <xdr:cNvPr id="341" name="n_1aveValue【一般廃棄物処理施設】&#10;有形固定資産減価償却率"/>
        <xdr:cNvSpPr txBox="1"/>
      </xdr:nvSpPr>
      <xdr:spPr>
        <a:xfrm>
          <a:off x="152660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40657</xdr:rowOff>
    </xdr:from>
    <xdr:ext cx="405111" cy="259045"/>
    <xdr:sp macro="" textlink="">
      <xdr:nvSpPr>
        <xdr:cNvPr id="342" name="n_2aveValue【一般廃棄物処理施設】&#10;有形固定資産減価償却率"/>
        <xdr:cNvSpPr txBox="1"/>
      </xdr:nvSpPr>
      <xdr:spPr>
        <a:xfrm>
          <a:off x="14389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145432</xdr:rowOff>
    </xdr:from>
    <xdr:ext cx="405111" cy="259045"/>
    <xdr:sp macro="" textlink="">
      <xdr:nvSpPr>
        <xdr:cNvPr id="343" name="n_3aveValue【一般廃棄物処理施設】&#10;有形固定資産減価償却率"/>
        <xdr:cNvSpPr txBox="1"/>
      </xdr:nvSpPr>
      <xdr:spPr>
        <a:xfrm>
          <a:off x="13500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103522</xdr:rowOff>
    </xdr:from>
    <xdr:ext cx="405111" cy="259045"/>
    <xdr:sp macro="" textlink="">
      <xdr:nvSpPr>
        <xdr:cNvPr id="344" name="n_4aveValue【一般廃棄物処理施設】&#10;有形固定資産減価償却率"/>
        <xdr:cNvSpPr txBox="1"/>
      </xdr:nvSpPr>
      <xdr:spPr>
        <a:xfrm>
          <a:off x="126117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17162</xdr:rowOff>
    </xdr:from>
    <xdr:ext cx="405111" cy="259045"/>
    <xdr:sp macro="" textlink="">
      <xdr:nvSpPr>
        <xdr:cNvPr id="345" name="n_1mainValue【一般廃棄物処理施設】&#10;有形固定資産減価償却率"/>
        <xdr:cNvSpPr txBox="1"/>
      </xdr:nvSpPr>
      <xdr:spPr>
        <a:xfrm>
          <a:off x="152660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87647</xdr:rowOff>
    </xdr:from>
    <xdr:ext cx="405111" cy="259045"/>
    <xdr:sp macro="" textlink="">
      <xdr:nvSpPr>
        <xdr:cNvPr id="346" name="n_2mainValue【一般廃棄物処理施設】&#10;有形固定資産減価償却率"/>
        <xdr:cNvSpPr txBox="1"/>
      </xdr:nvSpPr>
      <xdr:spPr>
        <a:xfrm>
          <a:off x="14389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57167</xdr:rowOff>
    </xdr:from>
    <xdr:ext cx="405111" cy="259045"/>
    <xdr:sp macro="" textlink="">
      <xdr:nvSpPr>
        <xdr:cNvPr id="347" name="n_3mainValue【一般廃棄物処理施設】&#10;有形固定資産減価償却率"/>
        <xdr:cNvSpPr txBox="1"/>
      </xdr:nvSpPr>
      <xdr:spPr>
        <a:xfrm>
          <a:off x="13500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24782</xdr:rowOff>
    </xdr:from>
    <xdr:ext cx="405111" cy="259045"/>
    <xdr:sp macro="" textlink="">
      <xdr:nvSpPr>
        <xdr:cNvPr id="348" name="n_4mainValue【一般廃棄物処理施設】&#10;有形固定資産減価償却率"/>
        <xdr:cNvSpPr txBox="1"/>
      </xdr:nvSpPr>
      <xdr:spPr>
        <a:xfrm>
          <a:off x="12611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7" name="テキスト ボックス 3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8" name="直線コネクタ 3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9" name="直線コネクタ 358"/>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0" name="テキスト ボックス 359"/>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1" name="直線コネクタ 360"/>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2" name="テキスト ボックス 361"/>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3" name="直線コネクタ 36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4" name="テキスト ボックス 363"/>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5" name="直線コネクタ 364"/>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6" name="テキスト ボックス 365"/>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7" name="直線コネクタ 366"/>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68" name="テキスト ボックス 367"/>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0" name="テキスト ボックス 369"/>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71150</xdr:rowOff>
    </xdr:from>
    <xdr:to>
      <xdr:col>116</xdr:col>
      <xdr:colOff>62864</xdr:colOff>
      <xdr:row>42</xdr:row>
      <xdr:rowOff>34464</xdr:rowOff>
    </xdr:to>
    <xdr:cxnSp macro="">
      <xdr:nvCxnSpPr>
        <xdr:cNvPr id="372" name="直線コネクタ 371"/>
        <xdr:cNvCxnSpPr/>
      </xdr:nvCxnSpPr>
      <xdr:spPr>
        <a:xfrm flipV="1">
          <a:off x="22160864" y="5729000"/>
          <a:ext cx="0" cy="1506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38291</xdr:rowOff>
    </xdr:from>
    <xdr:ext cx="469744" cy="259045"/>
    <xdr:sp macro="" textlink="">
      <xdr:nvSpPr>
        <xdr:cNvPr id="373" name="【一般廃棄物処理施設】&#10;一人当たり有形固定資産（償却資産）額最小値テキスト"/>
        <xdr:cNvSpPr txBox="1"/>
      </xdr:nvSpPr>
      <xdr:spPr>
        <a:xfrm>
          <a:off x="22199600" y="723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34464</xdr:rowOff>
    </xdr:from>
    <xdr:to>
      <xdr:col>116</xdr:col>
      <xdr:colOff>152400</xdr:colOff>
      <xdr:row>42</xdr:row>
      <xdr:rowOff>34464</xdr:rowOff>
    </xdr:to>
    <xdr:cxnSp macro="">
      <xdr:nvCxnSpPr>
        <xdr:cNvPr id="374" name="直線コネクタ 373"/>
        <xdr:cNvCxnSpPr/>
      </xdr:nvCxnSpPr>
      <xdr:spPr>
        <a:xfrm>
          <a:off x="22072600" y="7235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17827</xdr:rowOff>
    </xdr:from>
    <xdr:ext cx="690189" cy="259045"/>
    <xdr:sp macro="" textlink="">
      <xdr:nvSpPr>
        <xdr:cNvPr id="375" name="【一般廃棄物処理施設】&#10;一人当たり有形固定資産（償却資産）額最大値テキスト"/>
        <xdr:cNvSpPr txBox="1"/>
      </xdr:nvSpPr>
      <xdr:spPr>
        <a:xfrm>
          <a:off x="22199600" y="55042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71150</xdr:rowOff>
    </xdr:from>
    <xdr:to>
      <xdr:col>116</xdr:col>
      <xdr:colOff>152400</xdr:colOff>
      <xdr:row>33</xdr:row>
      <xdr:rowOff>71150</xdr:rowOff>
    </xdr:to>
    <xdr:cxnSp macro="">
      <xdr:nvCxnSpPr>
        <xdr:cNvPr id="376" name="直線コネクタ 375"/>
        <xdr:cNvCxnSpPr/>
      </xdr:nvCxnSpPr>
      <xdr:spPr>
        <a:xfrm>
          <a:off x="22072600" y="572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61210</xdr:rowOff>
    </xdr:from>
    <xdr:ext cx="599010" cy="259045"/>
    <xdr:sp macro="" textlink="">
      <xdr:nvSpPr>
        <xdr:cNvPr id="377" name="【一般廃棄物処理施設】&#10;一人当たり有形固定資産（償却資産）額平均値テキスト"/>
        <xdr:cNvSpPr txBox="1"/>
      </xdr:nvSpPr>
      <xdr:spPr>
        <a:xfrm>
          <a:off x="22199600" y="67477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38333</xdr:rowOff>
    </xdr:from>
    <xdr:to>
      <xdr:col>116</xdr:col>
      <xdr:colOff>114300</xdr:colOff>
      <xdr:row>40</xdr:row>
      <xdr:rowOff>139933</xdr:rowOff>
    </xdr:to>
    <xdr:sp macro="" textlink="">
      <xdr:nvSpPr>
        <xdr:cNvPr id="378" name="フローチャート: 判断 377"/>
        <xdr:cNvSpPr/>
      </xdr:nvSpPr>
      <xdr:spPr>
        <a:xfrm>
          <a:off x="22110700" y="6896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74635</xdr:rowOff>
    </xdr:from>
    <xdr:to>
      <xdr:col>112</xdr:col>
      <xdr:colOff>38100</xdr:colOff>
      <xdr:row>41</xdr:row>
      <xdr:rowOff>4785</xdr:rowOff>
    </xdr:to>
    <xdr:sp macro="" textlink="">
      <xdr:nvSpPr>
        <xdr:cNvPr id="379" name="フローチャート: 判断 378"/>
        <xdr:cNvSpPr/>
      </xdr:nvSpPr>
      <xdr:spPr>
        <a:xfrm>
          <a:off x="21272500" y="6932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98702</xdr:rowOff>
    </xdr:from>
    <xdr:to>
      <xdr:col>107</xdr:col>
      <xdr:colOff>101600</xdr:colOff>
      <xdr:row>41</xdr:row>
      <xdr:rowOff>28852</xdr:rowOff>
    </xdr:to>
    <xdr:sp macro="" textlink="">
      <xdr:nvSpPr>
        <xdr:cNvPr id="380" name="フローチャート: 判断 379"/>
        <xdr:cNvSpPr/>
      </xdr:nvSpPr>
      <xdr:spPr>
        <a:xfrm>
          <a:off x="20383500" y="6956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118977</xdr:rowOff>
    </xdr:from>
    <xdr:to>
      <xdr:col>102</xdr:col>
      <xdr:colOff>165100</xdr:colOff>
      <xdr:row>41</xdr:row>
      <xdr:rowOff>49127</xdr:rowOff>
    </xdr:to>
    <xdr:sp macro="" textlink="">
      <xdr:nvSpPr>
        <xdr:cNvPr id="381" name="フローチャート: 判断 380"/>
        <xdr:cNvSpPr/>
      </xdr:nvSpPr>
      <xdr:spPr>
        <a:xfrm>
          <a:off x="19494500" y="697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118115</xdr:rowOff>
    </xdr:from>
    <xdr:to>
      <xdr:col>98</xdr:col>
      <xdr:colOff>38100</xdr:colOff>
      <xdr:row>41</xdr:row>
      <xdr:rowOff>48265</xdr:rowOff>
    </xdr:to>
    <xdr:sp macro="" textlink="">
      <xdr:nvSpPr>
        <xdr:cNvPr id="382" name="フローチャート: 判断 381"/>
        <xdr:cNvSpPr/>
      </xdr:nvSpPr>
      <xdr:spPr>
        <a:xfrm>
          <a:off x="18605500" y="697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51733</xdr:rowOff>
    </xdr:from>
    <xdr:to>
      <xdr:col>116</xdr:col>
      <xdr:colOff>114300</xdr:colOff>
      <xdr:row>41</xdr:row>
      <xdr:rowOff>153333</xdr:rowOff>
    </xdr:to>
    <xdr:sp macro="" textlink="">
      <xdr:nvSpPr>
        <xdr:cNvPr id="388" name="楕円 387"/>
        <xdr:cNvSpPr/>
      </xdr:nvSpPr>
      <xdr:spPr>
        <a:xfrm>
          <a:off x="22110700" y="708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138110</xdr:rowOff>
    </xdr:from>
    <xdr:ext cx="534377" cy="259045"/>
    <xdr:sp macro="" textlink="">
      <xdr:nvSpPr>
        <xdr:cNvPr id="389" name="【一般廃棄物処理施設】&#10;一人当たり有形固定資産（償却資産）額該当値テキスト"/>
        <xdr:cNvSpPr txBox="1"/>
      </xdr:nvSpPr>
      <xdr:spPr>
        <a:xfrm>
          <a:off x="22199600" y="6996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54459</xdr:rowOff>
    </xdr:from>
    <xdr:to>
      <xdr:col>112</xdr:col>
      <xdr:colOff>38100</xdr:colOff>
      <xdr:row>41</xdr:row>
      <xdr:rowOff>156059</xdr:rowOff>
    </xdr:to>
    <xdr:sp macro="" textlink="">
      <xdr:nvSpPr>
        <xdr:cNvPr id="390" name="楕円 389"/>
        <xdr:cNvSpPr/>
      </xdr:nvSpPr>
      <xdr:spPr>
        <a:xfrm>
          <a:off x="21272500" y="708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102533</xdr:rowOff>
    </xdr:from>
    <xdr:to>
      <xdr:col>116</xdr:col>
      <xdr:colOff>63500</xdr:colOff>
      <xdr:row>41</xdr:row>
      <xdr:rowOff>105259</xdr:rowOff>
    </xdr:to>
    <xdr:cxnSp macro="">
      <xdr:nvCxnSpPr>
        <xdr:cNvPr id="391" name="直線コネクタ 390"/>
        <xdr:cNvCxnSpPr/>
      </xdr:nvCxnSpPr>
      <xdr:spPr>
        <a:xfrm flipV="1">
          <a:off x="21323300" y="7131983"/>
          <a:ext cx="838200" cy="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55946</xdr:rowOff>
    </xdr:from>
    <xdr:to>
      <xdr:col>107</xdr:col>
      <xdr:colOff>101600</xdr:colOff>
      <xdr:row>41</xdr:row>
      <xdr:rowOff>157546</xdr:rowOff>
    </xdr:to>
    <xdr:sp macro="" textlink="">
      <xdr:nvSpPr>
        <xdr:cNvPr id="392" name="楕円 391"/>
        <xdr:cNvSpPr/>
      </xdr:nvSpPr>
      <xdr:spPr>
        <a:xfrm>
          <a:off x="20383500" y="708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105259</xdr:rowOff>
    </xdr:from>
    <xdr:to>
      <xdr:col>111</xdr:col>
      <xdr:colOff>177800</xdr:colOff>
      <xdr:row>41</xdr:row>
      <xdr:rowOff>106746</xdr:rowOff>
    </xdr:to>
    <xdr:cxnSp macro="">
      <xdr:nvCxnSpPr>
        <xdr:cNvPr id="393" name="直線コネクタ 392"/>
        <xdr:cNvCxnSpPr/>
      </xdr:nvCxnSpPr>
      <xdr:spPr>
        <a:xfrm flipV="1">
          <a:off x="20434300" y="7134709"/>
          <a:ext cx="889000" cy="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56322</xdr:rowOff>
    </xdr:from>
    <xdr:to>
      <xdr:col>102</xdr:col>
      <xdr:colOff>165100</xdr:colOff>
      <xdr:row>41</xdr:row>
      <xdr:rowOff>157922</xdr:rowOff>
    </xdr:to>
    <xdr:sp macro="" textlink="">
      <xdr:nvSpPr>
        <xdr:cNvPr id="394" name="楕円 393"/>
        <xdr:cNvSpPr/>
      </xdr:nvSpPr>
      <xdr:spPr>
        <a:xfrm>
          <a:off x="19494500" y="708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106746</xdr:rowOff>
    </xdr:from>
    <xdr:to>
      <xdr:col>107</xdr:col>
      <xdr:colOff>50800</xdr:colOff>
      <xdr:row>41</xdr:row>
      <xdr:rowOff>107122</xdr:rowOff>
    </xdr:to>
    <xdr:cxnSp macro="">
      <xdr:nvCxnSpPr>
        <xdr:cNvPr id="395" name="直線コネクタ 394"/>
        <xdr:cNvCxnSpPr/>
      </xdr:nvCxnSpPr>
      <xdr:spPr>
        <a:xfrm flipV="1">
          <a:off x="19545300" y="7136196"/>
          <a:ext cx="8890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59709</xdr:rowOff>
    </xdr:from>
    <xdr:to>
      <xdr:col>98</xdr:col>
      <xdr:colOff>38100</xdr:colOff>
      <xdr:row>41</xdr:row>
      <xdr:rowOff>161309</xdr:rowOff>
    </xdr:to>
    <xdr:sp macro="" textlink="">
      <xdr:nvSpPr>
        <xdr:cNvPr id="396" name="楕円 395"/>
        <xdr:cNvSpPr/>
      </xdr:nvSpPr>
      <xdr:spPr>
        <a:xfrm>
          <a:off x="18605500" y="708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107122</xdr:rowOff>
    </xdr:from>
    <xdr:to>
      <xdr:col>102</xdr:col>
      <xdr:colOff>114300</xdr:colOff>
      <xdr:row>41</xdr:row>
      <xdr:rowOff>110509</xdr:rowOff>
    </xdr:to>
    <xdr:cxnSp macro="">
      <xdr:nvCxnSpPr>
        <xdr:cNvPr id="397" name="直線コネクタ 396"/>
        <xdr:cNvCxnSpPr/>
      </xdr:nvCxnSpPr>
      <xdr:spPr>
        <a:xfrm flipV="1">
          <a:off x="18656300" y="7136572"/>
          <a:ext cx="889000" cy="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21312</xdr:rowOff>
    </xdr:from>
    <xdr:ext cx="599010" cy="259045"/>
    <xdr:sp macro="" textlink="">
      <xdr:nvSpPr>
        <xdr:cNvPr id="398" name="n_1aveValue【一般廃棄物処理施設】&#10;一人当たり有形固定資産（償却資産）額"/>
        <xdr:cNvSpPr txBox="1"/>
      </xdr:nvSpPr>
      <xdr:spPr>
        <a:xfrm>
          <a:off x="21011095" y="6707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45379</xdr:rowOff>
    </xdr:from>
    <xdr:ext cx="599010" cy="259045"/>
    <xdr:sp macro="" textlink="">
      <xdr:nvSpPr>
        <xdr:cNvPr id="399" name="n_2aveValue【一般廃棄物処理施設】&#10;一人当たり有形固定資産（償却資産）額"/>
        <xdr:cNvSpPr txBox="1"/>
      </xdr:nvSpPr>
      <xdr:spPr>
        <a:xfrm>
          <a:off x="20134795" y="6731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65654</xdr:rowOff>
    </xdr:from>
    <xdr:ext cx="599010" cy="259045"/>
    <xdr:sp macro="" textlink="">
      <xdr:nvSpPr>
        <xdr:cNvPr id="400" name="n_3aveValue【一般廃棄物処理施設】&#10;一人当たり有形固定資産（償却資産）額"/>
        <xdr:cNvSpPr txBox="1"/>
      </xdr:nvSpPr>
      <xdr:spPr>
        <a:xfrm>
          <a:off x="19245795" y="6752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64792</xdr:rowOff>
    </xdr:from>
    <xdr:ext cx="599010" cy="259045"/>
    <xdr:sp macro="" textlink="">
      <xdr:nvSpPr>
        <xdr:cNvPr id="401" name="n_4aveValue【一般廃棄物処理施設】&#10;一人当たり有形固定資産（償却資産）額"/>
        <xdr:cNvSpPr txBox="1"/>
      </xdr:nvSpPr>
      <xdr:spPr>
        <a:xfrm>
          <a:off x="18356795" y="6751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147186</xdr:rowOff>
    </xdr:from>
    <xdr:ext cx="534377" cy="259045"/>
    <xdr:sp macro="" textlink="">
      <xdr:nvSpPr>
        <xdr:cNvPr id="402" name="n_1mainValue【一般廃棄物処理施設】&#10;一人当たり有形固定資産（償却資産）額"/>
        <xdr:cNvSpPr txBox="1"/>
      </xdr:nvSpPr>
      <xdr:spPr>
        <a:xfrm>
          <a:off x="21043411" y="7176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148673</xdr:rowOff>
    </xdr:from>
    <xdr:ext cx="534377" cy="259045"/>
    <xdr:sp macro="" textlink="">
      <xdr:nvSpPr>
        <xdr:cNvPr id="403" name="n_2mainValue【一般廃棄物処理施設】&#10;一人当たり有形固定資産（償却資産）額"/>
        <xdr:cNvSpPr txBox="1"/>
      </xdr:nvSpPr>
      <xdr:spPr>
        <a:xfrm>
          <a:off x="20167111" y="7178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149049</xdr:rowOff>
    </xdr:from>
    <xdr:ext cx="534377" cy="259045"/>
    <xdr:sp macro="" textlink="">
      <xdr:nvSpPr>
        <xdr:cNvPr id="404" name="n_3mainValue【一般廃棄物処理施設】&#10;一人当たり有形固定資産（償却資産）額"/>
        <xdr:cNvSpPr txBox="1"/>
      </xdr:nvSpPr>
      <xdr:spPr>
        <a:xfrm>
          <a:off x="19278111" y="7178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152436</xdr:rowOff>
    </xdr:from>
    <xdr:ext cx="534377" cy="259045"/>
    <xdr:sp macro="" textlink="">
      <xdr:nvSpPr>
        <xdr:cNvPr id="405" name="n_4mainValue【一般廃棄物処理施設】&#10;一人当たり有形固定資産（償却資産）額"/>
        <xdr:cNvSpPr txBox="1"/>
      </xdr:nvSpPr>
      <xdr:spPr>
        <a:xfrm>
          <a:off x="18389111" y="718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4" name="正方形/長方形 41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5" name="正方形/長方形 41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6" name="正方形/長方形 41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7" name="正方形/長方形 41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8" name="正方形/長方形 41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9" name="正方形/長方形 41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0" name="正方形/長方形 41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1" name="正方形/長方形 420"/>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2" name="正方形/長方形 42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3" name="正方形/長方形 42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4" name="正方形/長方形 42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5" name="正方形/長方形 42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6" name="正方形/長方形 42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7" name="正方形/長方形 42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8" name="正方形/長方形 42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9" name="正方形/長方形 42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0" name="テキスト ボックス 42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1" name="直線コネクタ 43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2" name="テキスト ボックス 43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3" name="直線コネクタ 432"/>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4" name="テキスト ボックス 433"/>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5" name="直線コネクタ 434"/>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6" name="テキスト ボックス 435"/>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7" name="直線コネクタ 436"/>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8" name="テキスト ボックス 437"/>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39" name="直線コネクタ 438"/>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0" name="テキスト ボックス 439"/>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1" name="直線コネクタ 440"/>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2" name="テキスト ボックス 441"/>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3" name="直線コネクタ 442"/>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4" name="テキスト ボックス 443"/>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5" name="直線コネクタ 4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95250</xdr:rowOff>
    </xdr:from>
    <xdr:to>
      <xdr:col>85</xdr:col>
      <xdr:colOff>126364</xdr:colOff>
      <xdr:row>86</xdr:row>
      <xdr:rowOff>168729</xdr:rowOff>
    </xdr:to>
    <xdr:cxnSp macro="">
      <xdr:nvCxnSpPr>
        <xdr:cNvPr id="447" name="直線コネクタ 446"/>
        <xdr:cNvCxnSpPr/>
      </xdr:nvCxnSpPr>
      <xdr:spPr>
        <a:xfrm flipV="1">
          <a:off x="16318864" y="13468350"/>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8"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49" name="直線コネクタ 448"/>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41927</xdr:rowOff>
    </xdr:from>
    <xdr:ext cx="405111" cy="259045"/>
    <xdr:sp macro="" textlink="">
      <xdr:nvSpPr>
        <xdr:cNvPr id="450" name="【消防施設】&#10;有形固定資産減価償却率最大値テキスト"/>
        <xdr:cNvSpPr txBox="1"/>
      </xdr:nvSpPr>
      <xdr:spPr>
        <a:xfrm>
          <a:off x="16357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95250</xdr:rowOff>
    </xdr:from>
    <xdr:to>
      <xdr:col>86</xdr:col>
      <xdr:colOff>25400</xdr:colOff>
      <xdr:row>78</xdr:row>
      <xdr:rowOff>95250</xdr:rowOff>
    </xdr:to>
    <xdr:cxnSp macro="">
      <xdr:nvCxnSpPr>
        <xdr:cNvPr id="451" name="直線コネクタ 450"/>
        <xdr:cNvCxnSpPr/>
      </xdr:nvCxnSpPr>
      <xdr:spPr>
        <a:xfrm>
          <a:off x="16230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131008</xdr:rowOff>
    </xdr:from>
    <xdr:ext cx="405111" cy="259045"/>
    <xdr:sp macro="" textlink="">
      <xdr:nvSpPr>
        <xdr:cNvPr id="452" name="【消防施設】&#10;有形固定資産減価償却率平均値テキスト"/>
        <xdr:cNvSpPr txBox="1"/>
      </xdr:nvSpPr>
      <xdr:spPr>
        <a:xfrm>
          <a:off x="16357600" y="140184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108131</xdr:rowOff>
    </xdr:from>
    <xdr:to>
      <xdr:col>85</xdr:col>
      <xdr:colOff>177800</xdr:colOff>
      <xdr:row>83</xdr:row>
      <xdr:rowOff>38281</xdr:rowOff>
    </xdr:to>
    <xdr:sp macro="" textlink="">
      <xdr:nvSpPr>
        <xdr:cNvPr id="453" name="フローチャート: 判断 452"/>
        <xdr:cNvSpPr/>
      </xdr:nvSpPr>
      <xdr:spPr>
        <a:xfrm>
          <a:off x="162687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119562</xdr:rowOff>
    </xdr:from>
    <xdr:to>
      <xdr:col>81</xdr:col>
      <xdr:colOff>101600</xdr:colOff>
      <xdr:row>83</xdr:row>
      <xdr:rowOff>49712</xdr:rowOff>
    </xdr:to>
    <xdr:sp macro="" textlink="">
      <xdr:nvSpPr>
        <xdr:cNvPr id="454" name="フローチャート: 判断 453"/>
        <xdr:cNvSpPr/>
      </xdr:nvSpPr>
      <xdr:spPr>
        <a:xfrm>
          <a:off x="15430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455" name="フローチャート: 判断 454"/>
        <xdr:cNvSpPr/>
      </xdr:nvSpPr>
      <xdr:spPr>
        <a:xfrm>
          <a:off x="14541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42818</xdr:rowOff>
    </xdr:from>
    <xdr:to>
      <xdr:col>72</xdr:col>
      <xdr:colOff>38100</xdr:colOff>
      <xdr:row>83</xdr:row>
      <xdr:rowOff>144418</xdr:rowOff>
    </xdr:to>
    <xdr:sp macro="" textlink="">
      <xdr:nvSpPr>
        <xdr:cNvPr id="456" name="フローチャート: 判断 455"/>
        <xdr:cNvSpPr/>
      </xdr:nvSpPr>
      <xdr:spPr>
        <a:xfrm>
          <a:off x="13652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39551</xdr:rowOff>
    </xdr:from>
    <xdr:to>
      <xdr:col>67</xdr:col>
      <xdr:colOff>101600</xdr:colOff>
      <xdr:row>83</xdr:row>
      <xdr:rowOff>141151</xdr:rowOff>
    </xdr:to>
    <xdr:sp macro="" textlink="">
      <xdr:nvSpPr>
        <xdr:cNvPr id="457" name="フローチャート: 判断 456"/>
        <xdr:cNvSpPr/>
      </xdr:nvSpPr>
      <xdr:spPr>
        <a:xfrm>
          <a:off x="12763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8" name="テキスト ボックス 45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9" name="テキスト ボックス 45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0" name="テキスト ボックス 45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1" name="テキスト ボックス 46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2" name="テキスト ボックス 46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65677</xdr:rowOff>
    </xdr:from>
    <xdr:to>
      <xdr:col>85</xdr:col>
      <xdr:colOff>177800</xdr:colOff>
      <xdr:row>84</xdr:row>
      <xdr:rowOff>167277</xdr:rowOff>
    </xdr:to>
    <xdr:sp macro="" textlink="">
      <xdr:nvSpPr>
        <xdr:cNvPr id="463" name="楕円 462"/>
        <xdr:cNvSpPr/>
      </xdr:nvSpPr>
      <xdr:spPr>
        <a:xfrm>
          <a:off x="162687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44104</xdr:rowOff>
    </xdr:from>
    <xdr:ext cx="405111" cy="259045"/>
    <xdr:sp macro="" textlink="">
      <xdr:nvSpPr>
        <xdr:cNvPr id="464" name="【消防施設】&#10;有形固定資産減価償却率該当値テキスト"/>
        <xdr:cNvSpPr txBox="1"/>
      </xdr:nvSpPr>
      <xdr:spPr>
        <a:xfrm>
          <a:off x="16357600" y="14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47716</xdr:rowOff>
    </xdr:from>
    <xdr:to>
      <xdr:col>81</xdr:col>
      <xdr:colOff>101600</xdr:colOff>
      <xdr:row>84</xdr:row>
      <xdr:rowOff>149316</xdr:rowOff>
    </xdr:to>
    <xdr:sp macro="" textlink="">
      <xdr:nvSpPr>
        <xdr:cNvPr id="465" name="楕円 464"/>
        <xdr:cNvSpPr/>
      </xdr:nvSpPr>
      <xdr:spPr>
        <a:xfrm>
          <a:off x="15430500" y="1444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98516</xdr:rowOff>
    </xdr:from>
    <xdr:to>
      <xdr:col>85</xdr:col>
      <xdr:colOff>127000</xdr:colOff>
      <xdr:row>84</xdr:row>
      <xdr:rowOff>116477</xdr:rowOff>
    </xdr:to>
    <xdr:cxnSp macro="">
      <xdr:nvCxnSpPr>
        <xdr:cNvPr id="466" name="直線コネクタ 465"/>
        <xdr:cNvCxnSpPr/>
      </xdr:nvCxnSpPr>
      <xdr:spPr>
        <a:xfrm>
          <a:off x="15481300" y="1450031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67311</xdr:rowOff>
    </xdr:from>
    <xdr:to>
      <xdr:col>76</xdr:col>
      <xdr:colOff>165100</xdr:colOff>
      <xdr:row>84</xdr:row>
      <xdr:rowOff>168911</xdr:rowOff>
    </xdr:to>
    <xdr:sp macro="" textlink="">
      <xdr:nvSpPr>
        <xdr:cNvPr id="467" name="楕円 466"/>
        <xdr:cNvSpPr/>
      </xdr:nvSpPr>
      <xdr:spPr>
        <a:xfrm>
          <a:off x="14541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98516</xdr:rowOff>
    </xdr:from>
    <xdr:to>
      <xdr:col>81</xdr:col>
      <xdr:colOff>50800</xdr:colOff>
      <xdr:row>84</xdr:row>
      <xdr:rowOff>118111</xdr:rowOff>
    </xdr:to>
    <xdr:cxnSp macro="">
      <xdr:nvCxnSpPr>
        <xdr:cNvPr id="468" name="直線コネクタ 467"/>
        <xdr:cNvCxnSpPr/>
      </xdr:nvCxnSpPr>
      <xdr:spPr>
        <a:xfrm flipV="1">
          <a:off x="14592300" y="1450031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59145</xdr:rowOff>
    </xdr:from>
    <xdr:to>
      <xdr:col>72</xdr:col>
      <xdr:colOff>38100</xdr:colOff>
      <xdr:row>84</xdr:row>
      <xdr:rowOff>160745</xdr:rowOff>
    </xdr:to>
    <xdr:sp macro="" textlink="">
      <xdr:nvSpPr>
        <xdr:cNvPr id="469" name="楕円 468"/>
        <xdr:cNvSpPr/>
      </xdr:nvSpPr>
      <xdr:spPr>
        <a:xfrm>
          <a:off x="13652500" y="1446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109945</xdr:rowOff>
    </xdr:from>
    <xdr:to>
      <xdr:col>76</xdr:col>
      <xdr:colOff>114300</xdr:colOff>
      <xdr:row>84</xdr:row>
      <xdr:rowOff>118111</xdr:rowOff>
    </xdr:to>
    <xdr:cxnSp macro="">
      <xdr:nvCxnSpPr>
        <xdr:cNvPr id="470" name="直線コネクタ 469"/>
        <xdr:cNvCxnSpPr/>
      </xdr:nvCxnSpPr>
      <xdr:spPr>
        <a:xfrm>
          <a:off x="13703300" y="14511745"/>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46082</xdr:rowOff>
    </xdr:from>
    <xdr:to>
      <xdr:col>67</xdr:col>
      <xdr:colOff>101600</xdr:colOff>
      <xdr:row>84</xdr:row>
      <xdr:rowOff>147682</xdr:rowOff>
    </xdr:to>
    <xdr:sp macro="" textlink="">
      <xdr:nvSpPr>
        <xdr:cNvPr id="471" name="楕円 470"/>
        <xdr:cNvSpPr/>
      </xdr:nvSpPr>
      <xdr:spPr>
        <a:xfrm>
          <a:off x="12763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96882</xdr:rowOff>
    </xdr:from>
    <xdr:to>
      <xdr:col>71</xdr:col>
      <xdr:colOff>177800</xdr:colOff>
      <xdr:row>84</xdr:row>
      <xdr:rowOff>109945</xdr:rowOff>
    </xdr:to>
    <xdr:cxnSp macro="">
      <xdr:nvCxnSpPr>
        <xdr:cNvPr id="472" name="直線コネクタ 471"/>
        <xdr:cNvCxnSpPr/>
      </xdr:nvCxnSpPr>
      <xdr:spPr>
        <a:xfrm>
          <a:off x="12814300" y="1449868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66239</xdr:rowOff>
    </xdr:from>
    <xdr:ext cx="405111" cy="259045"/>
    <xdr:sp macro="" textlink="">
      <xdr:nvSpPr>
        <xdr:cNvPr id="473" name="n_1aveValue【消防施設】&#10;有形固定資産減価償却率"/>
        <xdr:cNvSpPr txBox="1"/>
      </xdr:nvSpPr>
      <xdr:spPr>
        <a:xfrm>
          <a:off x="152660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474" name="n_2aveValue【消防施設】&#10;有形固定資産減価償却率"/>
        <xdr:cNvSpPr txBox="1"/>
      </xdr:nvSpPr>
      <xdr:spPr>
        <a:xfrm>
          <a:off x="14389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160945</xdr:rowOff>
    </xdr:from>
    <xdr:ext cx="405111" cy="259045"/>
    <xdr:sp macro="" textlink="">
      <xdr:nvSpPr>
        <xdr:cNvPr id="475" name="n_3aveValue【消防施設】&#10;有形固定資産減価償却率"/>
        <xdr:cNvSpPr txBox="1"/>
      </xdr:nvSpPr>
      <xdr:spPr>
        <a:xfrm>
          <a:off x="135007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157678</xdr:rowOff>
    </xdr:from>
    <xdr:ext cx="405111" cy="259045"/>
    <xdr:sp macro="" textlink="">
      <xdr:nvSpPr>
        <xdr:cNvPr id="476" name="n_4aveValue【消防施設】&#10;有形固定資産減価償却率"/>
        <xdr:cNvSpPr txBox="1"/>
      </xdr:nvSpPr>
      <xdr:spPr>
        <a:xfrm>
          <a:off x="12611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140443</xdr:rowOff>
    </xdr:from>
    <xdr:ext cx="405111" cy="259045"/>
    <xdr:sp macro="" textlink="">
      <xdr:nvSpPr>
        <xdr:cNvPr id="477" name="n_1mainValue【消防施設】&#10;有形固定資産減価償却率"/>
        <xdr:cNvSpPr txBox="1"/>
      </xdr:nvSpPr>
      <xdr:spPr>
        <a:xfrm>
          <a:off x="15266044" y="1454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160038</xdr:rowOff>
    </xdr:from>
    <xdr:ext cx="405111" cy="259045"/>
    <xdr:sp macro="" textlink="">
      <xdr:nvSpPr>
        <xdr:cNvPr id="478" name="n_2mainValue【消防施設】&#10;有形固定資産減価償却率"/>
        <xdr:cNvSpPr txBox="1"/>
      </xdr:nvSpPr>
      <xdr:spPr>
        <a:xfrm>
          <a:off x="14389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151872</xdr:rowOff>
    </xdr:from>
    <xdr:ext cx="405111" cy="259045"/>
    <xdr:sp macro="" textlink="">
      <xdr:nvSpPr>
        <xdr:cNvPr id="479" name="n_3mainValue【消防施設】&#10;有形固定資産減価償却率"/>
        <xdr:cNvSpPr txBox="1"/>
      </xdr:nvSpPr>
      <xdr:spPr>
        <a:xfrm>
          <a:off x="13500744" y="1455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138809</xdr:rowOff>
    </xdr:from>
    <xdr:ext cx="405111" cy="259045"/>
    <xdr:sp macro="" textlink="">
      <xdr:nvSpPr>
        <xdr:cNvPr id="480" name="n_4mainValue【消防施設】&#10;有形固定資産減価償却率"/>
        <xdr:cNvSpPr txBox="1"/>
      </xdr:nvSpPr>
      <xdr:spPr>
        <a:xfrm>
          <a:off x="12611744"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1" name="正方形/長方形 4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2" name="正方形/長方形 48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3" name="正方形/長方形 48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4" name="正方形/長方形 48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5" name="正方形/長方形 48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6" name="正方形/長方形 48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7" name="正方形/長方形 48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8" name="正方形/長方形 48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9" name="テキスト ボックス 48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0" name="直線コネクタ 48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1" name="直線コネクタ 490"/>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2" name="テキスト ボックス 491"/>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3" name="直線コネクタ 492"/>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4" name="テキスト ボックス 493"/>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5" name="直線コネクタ 494"/>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6" name="テキスト ボックス 495"/>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7" name="直線コネクタ 496"/>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8" name="テキスト ボックス 497"/>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9" name="直線コネクタ 498"/>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0" name="テキスト ボックス 499"/>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1" name="直線コネクタ 500"/>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2" name="テキスト ボックス 501"/>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4" name="テキスト ボックス 50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74023</xdr:rowOff>
    </xdr:from>
    <xdr:to>
      <xdr:col>116</xdr:col>
      <xdr:colOff>62864</xdr:colOff>
      <xdr:row>86</xdr:row>
      <xdr:rowOff>150223</xdr:rowOff>
    </xdr:to>
    <xdr:cxnSp macro="">
      <xdr:nvCxnSpPr>
        <xdr:cNvPr id="506" name="直線コネクタ 505"/>
        <xdr:cNvCxnSpPr/>
      </xdr:nvCxnSpPr>
      <xdr:spPr>
        <a:xfrm flipV="1">
          <a:off x="22160864" y="13447123"/>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154050</xdr:rowOff>
    </xdr:from>
    <xdr:ext cx="469744" cy="259045"/>
    <xdr:sp macro="" textlink="">
      <xdr:nvSpPr>
        <xdr:cNvPr id="507" name="【消防施設】&#10;一人当たり面積最小値テキスト"/>
        <xdr:cNvSpPr txBox="1"/>
      </xdr:nvSpPr>
      <xdr:spPr>
        <a:xfrm>
          <a:off x="22199600" y="1489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150223</xdr:rowOff>
    </xdr:from>
    <xdr:to>
      <xdr:col>116</xdr:col>
      <xdr:colOff>152400</xdr:colOff>
      <xdr:row>86</xdr:row>
      <xdr:rowOff>150223</xdr:rowOff>
    </xdr:to>
    <xdr:cxnSp macro="">
      <xdr:nvCxnSpPr>
        <xdr:cNvPr id="508" name="直線コネクタ 507"/>
        <xdr:cNvCxnSpPr/>
      </xdr:nvCxnSpPr>
      <xdr:spPr>
        <a:xfrm>
          <a:off x="22072600" y="14894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20700</xdr:rowOff>
    </xdr:from>
    <xdr:ext cx="469744" cy="259045"/>
    <xdr:sp macro="" textlink="">
      <xdr:nvSpPr>
        <xdr:cNvPr id="509" name="【消防施設】&#10;一人当たり面積最大値テキスト"/>
        <xdr:cNvSpPr txBox="1"/>
      </xdr:nvSpPr>
      <xdr:spPr>
        <a:xfrm>
          <a:off x="22199600" y="1322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74023</xdr:rowOff>
    </xdr:from>
    <xdr:to>
      <xdr:col>116</xdr:col>
      <xdr:colOff>152400</xdr:colOff>
      <xdr:row>78</xdr:row>
      <xdr:rowOff>74023</xdr:rowOff>
    </xdr:to>
    <xdr:cxnSp macro="">
      <xdr:nvCxnSpPr>
        <xdr:cNvPr id="510" name="直線コネクタ 509"/>
        <xdr:cNvCxnSpPr/>
      </xdr:nvCxnSpPr>
      <xdr:spPr>
        <a:xfrm>
          <a:off x="22072600" y="1344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3101</xdr:rowOff>
    </xdr:from>
    <xdr:ext cx="469744" cy="259045"/>
    <xdr:sp macro="" textlink="">
      <xdr:nvSpPr>
        <xdr:cNvPr id="511" name="【消防施設】&#10;一人当たり面積平均値テキスト"/>
        <xdr:cNvSpPr txBox="1"/>
      </xdr:nvSpPr>
      <xdr:spPr>
        <a:xfrm>
          <a:off x="22199600" y="14404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151674</xdr:rowOff>
    </xdr:from>
    <xdr:to>
      <xdr:col>116</xdr:col>
      <xdr:colOff>114300</xdr:colOff>
      <xdr:row>85</xdr:row>
      <xdr:rowOff>81824</xdr:rowOff>
    </xdr:to>
    <xdr:sp macro="" textlink="">
      <xdr:nvSpPr>
        <xdr:cNvPr id="512" name="フローチャート: 判断 511"/>
        <xdr:cNvSpPr/>
      </xdr:nvSpPr>
      <xdr:spPr>
        <a:xfrm>
          <a:off x="22110700" y="1455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163649</xdr:rowOff>
    </xdr:from>
    <xdr:to>
      <xdr:col>112</xdr:col>
      <xdr:colOff>38100</xdr:colOff>
      <xdr:row>85</xdr:row>
      <xdr:rowOff>93799</xdr:rowOff>
    </xdr:to>
    <xdr:sp macro="" textlink="">
      <xdr:nvSpPr>
        <xdr:cNvPr id="513" name="フローチャート: 判断 512"/>
        <xdr:cNvSpPr/>
      </xdr:nvSpPr>
      <xdr:spPr>
        <a:xfrm>
          <a:off x="21272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45538</xdr:rowOff>
    </xdr:from>
    <xdr:to>
      <xdr:col>107</xdr:col>
      <xdr:colOff>101600</xdr:colOff>
      <xdr:row>85</xdr:row>
      <xdr:rowOff>147138</xdr:rowOff>
    </xdr:to>
    <xdr:sp macro="" textlink="">
      <xdr:nvSpPr>
        <xdr:cNvPr id="514" name="フローチャート: 判断 513"/>
        <xdr:cNvSpPr/>
      </xdr:nvSpPr>
      <xdr:spPr>
        <a:xfrm>
          <a:off x="20383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50981</xdr:rowOff>
    </xdr:from>
    <xdr:to>
      <xdr:col>102</xdr:col>
      <xdr:colOff>165100</xdr:colOff>
      <xdr:row>85</xdr:row>
      <xdr:rowOff>152581</xdr:rowOff>
    </xdr:to>
    <xdr:sp macro="" textlink="">
      <xdr:nvSpPr>
        <xdr:cNvPr id="515" name="フローチャート: 判断 514"/>
        <xdr:cNvSpPr/>
      </xdr:nvSpPr>
      <xdr:spPr>
        <a:xfrm>
          <a:off x="19494500" y="14624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516" name="フローチャート: 判断 515"/>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130448</xdr:rowOff>
    </xdr:from>
    <xdr:to>
      <xdr:col>116</xdr:col>
      <xdr:colOff>114300</xdr:colOff>
      <xdr:row>86</xdr:row>
      <xdr:rowOff>60598</xdr:rowOff>
    </xdr:to>
    <xdr:sp macro="" textlink="">
      <xdr:nvSpPr>
        <xdr:cNvPr id="522" name="楕円 521"/>
        <xdr:cNvSpPr/>
      </xdr:nvSpPr>
      <xdr:spPr>
        <a:xfrm>
          <a:off x="22110700" y="1470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108875</xdr:rowOff>
    </xdr:from>
    <xdr:ext cx="469744" cy="259045"/>
    <xdr:sp macro="" textlink="">
      <xdr:nvSpPr>
        <xdr:cNvPr id="523" name="【消防施設】&#10;一人当たり面積該当値テキスト"/>
        <xdr:cNvSpPr txBox="1"/>
      </xdr:nvSpPr>
      <xdr:spPr>
        <a:xfrm>
          <a:off x="22199600" y="1468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134801</xdr:rowOff>
    </xdr:from>
    <xdr:to>
      <xdr:col>112</xdr:col>
      <xdr:colOff>38100</xdr:colOff>
      <xdr:row>86</xdr:row>
      <xdr:rowOff>64951</xdr:rowOff>
    </xdr:to>
    <xdr:sp macro="" textlink="">
      <xdr:nvSpPr>
        <xdr:cNvPr id="524" name="楕円 523"/>
        <xdr:cNvSpPr/>
      </xdr:nvSpPr>
      <xdr:spPr>
        <a:xfrm>
          <a:off x="21272500" y="147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9798</xdr:rowOff>
    </xdr:from>
    <xdr:to>
      <xdr:col>116</xdr:col>
      <xdr:colOff>63500</xdr:colOff>
      <xdr:row>86</xdr:row>
      <xdr:rowOff>14151</xdr:rowOff>
    </xdr:to>
    <xdr:cxnSp macro="">
      <xdr:nvCxnSpPr>
        <xdr:cNvPr id="525" name="直線コネクタ 524"/>
        <xdr:cNvCxnSpPr/>
      </xdr:nvCxnSpPr>
      <xdr:spPr>
        <a:xfrm flipV="1">
          <a:off x="21323300" y="14754498"/>
          <a:ext cx="8382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141332</xdr:rowOff>
    </xdr:from>
    <xdr:to>
      <xdr:col>107</xdr:col>
      <xdr:colOff>101600</xdr:colOff>
      <xdr:row>86</xdr:row>
      <xdr:rowOff>71482</xdr:rowOff>
    </xdr:to>
    <xdr:sp macro="" textlink="">
      <xdr:nvSpPr>
        <xdr:cNvPr id="526" name="楕円 525"/>
        <xdr:cNvSpPr/>
      </xdr:nvSpPr>
      <xdr:spPr>
        <a:xfrm>
          <a:off x="20383500" y="1471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14151</xdr:rowOff>
    </xdr:from>
    <xdr:to>
      <xdr:col>111</xdr:col>
      <xdr:colOff>177800</xdr:colOff>
      <xdr:row>86</xdr:row>
      <xdr:rowOff>20682</xdr:rowOff>
    </xdr:to>
    <xdr:cxnSp macro="">
      <xdr:nvCxnSpPr>
        <xdr:cNvPr id="527" name="直線コネクタ 526"/>
        <xdr:cNvCxnSpPr/>
      </xdr:nvCxnSpPr>
      <xdr:spPr>
        <a:xfrm flipV="1">
          <a:off x="20434300" y="1475885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147864</xdr:rowOff>
    </xdr:from>
    <xdr:to>
      <xdr:col>102</xdr:col>
      <xdr:colOff>165100</xdr:colOff>
      <xdr:row>86</xdr:row>
      <xdr:rowOff>78014</xdr:rowOff>
    </xdr:to>
    <xdr:sp macro="" textlink="">
      <xdr:nvSpPr>
        <xdr:cNvPr id="528" name="楕円 527"/>
        <xdr:cNvSpPr/>
      </xdr:nvSpPr>
      <xdr:spPr>
        <a:xfrm>
          <a:off x="19494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20682</xdr:rowOff>
    </xdr:from>
    <xdr:to>
      <xdr:col>107</xdr:col>
      <xdr:colOff>50800</xdr:colOff>
      <xdr:row>86</xdr:row>
      <xdr:rowOff>27214</xdr:rowOff>
    </xdr:to>
    <xdr:cxnSp macro="">
      <xdr:nvCxnSpPr>
        <xdr:cNvPr id="529" name="直線コネクタ 528"/>
        <xdr:cNvCxnSpPr/>
      </xdr:nvCxnSpPr>
      <xdr:spPr>
        <a:xfrm flipV="1">
          <a:off x="19545300" y="14765382"/>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33020</xdr:rowOff>
    </xdr:from>
    <xdr:to>
      <xdr:col>98</xdr:col>
      <xdr:colOff>38100</xdr:colOff>
      <xdr:row>86</xdr:row>
      <xdr:rowOff>134620</xdr:rowOff>
    </xdr:to>
    <xdr:sp macro="" textlink="">
      <xdr:nvSpPr>
        <xdr:cNvPr id="530" name="楕円 529"/>
        <xdr:cNvSpPr/>
      </xdr:nvSpPr>
      <xdr:spPr>
        <a:xfrm>
          <a:off x="18605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27214</xdr:rowOff>
    </xdr:from>
    <xdr:to>
      <xdr:col>102</xdr:col>
      <xdr:colOff>114300</xdr:colOff>
      <xdr:row>86</xdr:row>
      <xdr:rowOff>83820</xdr:rowOff>
    </xdr:to>
    <xdr:cxnSp macro="">
      <xdr:nvCxnSpPr>
        <xdr:cNvPr id="531" name="直線コネクタ 530"/>
        <xdr:cNvCxnSpPr/>
      </xdr:nvCxnSpPr>
      <xdr:spPr>
        <a:xfrm flipV="1">
          <a:off x="18656300" y="14771914"/>
          <a:ext cx="889000" cy="5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110326</xdr:rowOff>
    </xdr:from>
    <xdr:ext cx="469744" cy="259045"/>
    <xdr:sp macro="" textlink="">
      <xdr:nvSpPr>
        <xdr:cNvPr id="532" name="n_1aveValue【消防施設】&#10;一人当たり面積"/>
        <xdr:cNvSpPr txBox="1"/>
      </xdr:nvSpPr>
      <xdr:spPr>
        <a:xfrm>
          <a:off x="210757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163665</xdr:rowOff>
    </xdr:from>
    <xdr:ext cx="469744" cy="259045"/>
    <xdr:sp macro="" textlink="">
      <xdr:nvSpPr>
        <xdr:cNvPr id="533" name="n_2aveValue【消防施設】&#10;一人当たり面積"/>
        <xdr:cNvSpPr txBox="1"/>
      </xdr:nvSpPr>
      <xdr:spPr>
        <a:xfrm>
          <a:off x="20199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169108</xdr:rowOff>
    </xdr:from>
    <xdr:ext cx="469744" cy="259045"/>
    <xdr:sp macro="" textlink="">
      <xdr:nvSpPr>
        <xdr:cNvPr id="534" name="n_3aveValue【消防施設】&#10;一人当たり面積"/>
        <xdr:cNvSpPr txBox="1"/>
      </xdr:nvSpPr>
      <xdr:spPr>
        <a:xfrm>
          <a:off x="19310427" y="1439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535" name="n_4aveValue【消防施設】&#10;一人当たり面積"/>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56078</xdr:rowOff>
    </xdr:from>
    <xdr:ext cx="469744" cy="259045"/>
    <xdr:sp macro="" textlink="">
      <xdr:nvSpPr>
        <xdr:cNvPr id="536" name="n_1mainValue【消防施設】&#10;一人当たり面積"/>
        <xdr:cNvSpPr txBox="1"/>
      </xdr:nvSpPr>
      <xdr:spPr>
        <a:xfrm>
          <a:off x="21075727" y="1480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62609</xdr:rowOff>
    </xdr:from>
    <xdr:ext cx="469744" cy="259045"/>
    <xdr:sp macro="" textlink="">
      <xdr:nvSpPr>
        <xdr:cNvPr id="537" name="n_2mainValue【消防施設】&#10;一人当たり面積"/>
        <xdr:cNvSpPr txBox="1"/>
      </xdr:nvSpPr>
      <xdr:spPr>
        <a:xfrm>
          <a:off x="20199427" y="1480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69141</xdr:rowOff>
    </xdr:from>
    <xdr:ext cx="469744" cy="259045"/>
    <xdr:sp macro="" textlink="">
      <xdr:nvSpPr>
        <xdr:cNvPr id="538" name="n_3mainValue【消防施設】&#10;一人当たり面積"/>
        <xdr:cNvSpPr txBox="1"/>
      </xdr:nvSpPr>
      <xdr:spPr>
        <a:xfrm>
          <a:off x="193104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125747</xdr:rowOff>
    </xdr:from>
    <xdr:ext cx="469744" cy="259045"/>
    <xdr:sp macro="" textlink="">
      <xdr:nvSpPr>
        <xdr:cNvPr id="539" name="n_4mainValue【消防施設】&#10;一人当たり面積"/>
        <xdr:cNvSpPr txBox="1"/>
      </xdr:nvSpPr>
      <xdr:spPr>
        <a:xfrm>
          <a:off x="18421427" y="1487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35379</xdr:rowOff>
    </xdr:to>
    <xdr:cxnSp macro="">
      <xdr:nvCxnSpPr>
        <xdr:cNvPr id="565" name="直線コネクタ 564"/>
        <xdr:cNvCxnSpPr/>
      </xdr:nvCxnSpPr>
      <xdr:spPr>
        <a:xfrm flipV="1">
          <a:off x="16318864" y="17155886"/>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6"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7" name="直線コネクタ 566"/>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568" name="【庁舎】&#10;有形固定資産減価償却率最大値テキスト"/>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569" name="直線コネクタ 568"/>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142620</xdr:rowOff>
    </xdr:from>
    <xdr:ext cx="405111" cy="259045"/>
    <xdr:sp macro="" textlink="">
      <xdr:nvSpPr>
        <xdr:cNvPr id="570" name="【庁舎】&#10;有形固定資産減価償却率平均値テキスト"/>
        <xdr:cNvSpPr txBox="1"/>
      </xdr:nvSpPr>
      <xdr:spPr>
        <a:xfrm>
          <a:off x="16357600" y="17801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164193</xdr:rowOff>
    </xdr:from>
    <xdr:to>
      <xdr:col>85</xdr:col>
      <xdr:colOff>177800</xdr:colOff>
      <xdr:row>104</xdr:row>
      <xdr:rowOff>94343</xdr:rowOff>
    </xdr:to>
    <xdr:sp macro="" textlink="">
      <xdr:nvSpPr>
        <xdr:cNvPr id="571" name="フローチャート: 判断 570"/>
        <xdr:cNvSpPr/>
      </xdr:nvSpPr>
      <xdr:spPr>
        <a:xfrm>
          <a:off x="16268700" y="1782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48261</xdr:rowOff>
    </xdr:from>
    <xdr:to>
      <xdr:col>81</xdr:col>
      <xdr:colOff>101600</xdr:colOff>
      <xdr:row>104</xdr:row>
      <xdr:rowOff>149861</xdr:rowOff>
    </xdr:to>
    <xdr:sp macro="" textlink="">
      <xdr:nvSpPr>
        <xdr:cNvPr id="572" name="フローチャート: 判断 571"/>
        <xdr:cNvSpPr/>
      </xdr:nvSpPr>
      <xdr:spPr>
        <a:xfrm>
          <a:off x="15430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90714</xdr:rowOff>
    </xdr:from>
    <xdr:to>
      <xdr:col>76</xdr:col>
      <xdr:colOff>165100</xdr:colOff>
      <xdr:row>105</xdr:row>
      <xdr:rowOff>20864</xdr:rowOff>
    </xdr:to>
    <xdr:sp macro="" textlink="">
      <xdr:nvSpPr>
        <xdr:cNvPr id="573" name="フローチャート: 判断 572"/>
        <xdr:cNvSpPr/>
      </xdr:nvSpPr>
      <xdr:spPr>
        <a:xfrm>
          <a:off x="14541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167458</xdr:rowOff>
    </xdr:from>
    <xdr:to>
      <xdr:col>72</xdr:col>
      <xdr:colOff>38100</xdr:colOff>
      <xdr:row>105</xdr:row>
      <xdr:rowOff>97608</xdr:rowOff>
    </xdr:to>
    <xdr:sp macro="" textlink="">
      <xdr:nvSpPr>
        <xdr:cNvPr id="574" name="フローチャート: 判断 573"/>
        <xdr:cNvSpPr/>
      </xdr:nvSpPr>
      <xdr:spPr>
        <a:xfrm>
          <a:off x="136525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141332</xdr:rowOff>
    </xdr:from>
    <xdr:to>
      <xdr:col>67</xdr:col>
      <xdr:colOff>101600</xdr:colOff>
      <xdr:row>105</xdr:row>
      <xdr:rowOff>71482</xdr:rowOff>
    </xdr:to>
    <xdr:sp macro="" textlink="">
      <xdr:nvSpPr>
        <xdr:cNvPr id="575" name="フローチャート: 判断 574"/>
        <xdr:cNvSpPr/>
      </xdr:nvSpPr>
      <xdr:spPr>
        <a:xfrm>
          <a:off x="12763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152763</xdr:rowOff>
    </xdr:from>
    <xdr:to>
      <xdr:col>85</xdr:col>
      <xdr:colOff>177800</xdr:colOff>
      <xdr:row>104</xdr:row>
      <xdr:rowOff>82913</xdr:rowOff>
    </xdr:to>
    <xdr:sp macro="" textlink="">
      <xdr:nvSpPr>
        <xdr:cNvPr id="581" name="楕円 580"/>
        <xdr:cNvSpPr/>
      </xdr:nvSpPr>
      <xdr:spPr>
        <a:xfrm>
          <a:off x="16268700" y="178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4190</xdr:rowOff>
    </xdr:from>
    <xdr:ext cx="405111" cy="259045"/>
    <xdr:sp macro="" textlink="">
      <xdr:nvSpPr>
        <xdr:cNvPr id="582" name="【庁舎】&#10;有形固定資産減価償却率該当値テキスト"/>
        <xdr:cNvSpPr txBox="1"/>
      </xdr:nvSpPr>
      <xdr:spPr>
        <a:xfrm>
          <a:off x="16357600" y="1766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128270</xdr:rowOff>
    </xdr:from>
    <xdr:to>
      <xdr:col>81</xdr:col>
      <xdr:colOff>101600</xdr:colOff>
      <xdr:row>104</xdr:row>
      <xdr:rowOff>58420</xdr:rowOff>
    </xdr:to>
    <xdr:sp macro="" textlink="">
      <xdr:nvSpPr>
        <xdr:cNvPr id="583" name="楕円 582"/>
        <xdr:cNvSpPr/>
      </xdr:nvSpPr>
      <xdr:spPr>
        <a:xfrm>
          <a:off x="15430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7620</xdr:rowOff>
    </xdr:from>
    <xdr:to>
      <xdr:col>85</xdr:col>
      <xdr:colOff>127000</xdr:colOff>
      <xdr:row>104</xdr:row>
      <xdr:rowOff>32113</xdr:rowOff>
    </xdr:to>
    <xdr:cxnSp macro="">
      <xdr:nvCxnSpPr>
        <xdr:cNvPr id="584" name="直線コネクタ 583"/>
        <xdr:cNvCxnSpPr/>
      </xdr:nvCxnSpPr>
      <xdr:spPr>
        <a:xfrm>
          <a:off x="15481300" y="1783842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71120</xdr:rowOff>
    </xdr:from>
    <xdr:to>
      <xdr:col>76</xdr:col>
      <xdr:colOff>165100</xdr:colOff>
      <xdr:row>105</xdr:row>
      <xdr:rowOff>1270</xdr:rowOff>
    </xdr:to>
    <xdr:sp macro="" textlink="">
      <xdr:nvSpPr>
        <xdr:cNvPr id="585" name="楕円 584"/>
        <xdr:cNvSpPr/>
      </xdr:nvSpPr>
      <xdr:spPr>
        <a:xfrm>
          <a:off x="14541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7620</xdr:rowOff>
    </xdr:from>
    <xdr:to>
      <xdr:col>81</xdr:col>
      <xdr:colOff>50800</xdr:colOff>
      <xdr:row>104</xdr:row>
      <xdr:rowOff>121920</xdr:rowOff>
    </xdr:to>
    <xdr:cxnSp macro="">
      <xdr:nvCxnSpPr>
        <xdr:cNvPr id="586" name="直線コネクタ 585"/>
        <xdr:cNvCxnSpPr/>
      </xdr:nvCxnSpPr>
      <xdr:spPr>
        <a:xfrm flipV="1">
          <a:off x="14592300" y="178384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62956</xdr:rowOff>
    </xdr:from>
    <xdr:to>
      <xdr:col>72</xdr:col>
      <xdr:colOff>38100</xdr:colOff>
      <xdr:row>102</xdr:row>
      <xdr:rowOff>164556</xdr:rowOff>
    </xdr:to>
    <xdr:sp macro="" textlink="">
      <xdr:nvSpPr>
        <xdr:cNvPr id="587" name="楕円 586"/>
        <xdr:cNvSpPr/>
      </xdr:nvSpPr>
      <xdr:spPr>
        <a:xfrm>
          <a:off x="13652500" y="1755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113756</xdr:rowOff>
    </xdr:from>
    <xdr:to>
      <xdr:col>76</xdr:col>
      <xdr:colOff>114300</xdr:colOff>
      <xdr:row>104</xdr:row>
      <xdr:rowOff>121920</xdr:rowOff>
    </xdr:to>
    <xdr:cxnSp macro="">
      <xdr:nvCxnSpPr>
        <xdr:cNvPr id="588" name="直線コネクタ 587"/>
        <xdr:cNvCxnSpPr/>
      </xdr:nvCxnSpPr>
      <xdr:spPr>
        <a:xfrm>
          <a:off x="13703300" y="17601656"/>
          <a:ext cx="889000" cy="35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23768</xdr:rowOff>
    </xdr:from>
    <xdr:to>
      <xdr:col>67</xdr:col>
      <xdr:colOff>101600</xdr:colOff>
      <xdr:row>102</xdr:row>
      <xdr:rowOff>125368</xdr:rowOff>
    </xdr:to>
    <xdr:sp macro="" textlink="">
      <xdr:nvSpPr>
        <xdr:cNvPr id="589" name="楕円 588"/>
        <xdr:cNvSpPr/>
      </xdr:nvSpPr>
      <xdr:spPr>
        <a:xfrm>
          <a:off x="12763500" y="1751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74568</xdr:rowOff>
    </xdr:from>
    <xdr:to>
      <xdr:col>71</xdr:col>
      <xdr:colOff>177800</xdr:colOff>
      <xdr:row>102</xdr:row>
      <xdr:rowOff>113756</xdr:rowOff>
    </xdr:to>
    <xdr:cxnSp macro="">
      <xdr:nvCxnSpPr>
        <xdr:cNvPr id="590" name="直線コネクタ 589"/>
        <xdr:cNvCxnSpPr/>
      </xdr:nvCxnSpPr>
      <xdr:spPr>
        <a:xfrm>
          <a:off x="12814300" y="1756246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140988</xdr:rowOff>
    </xdr:from>
    <xdr:ext cx="405111" cy="259045"/>
    <xdr:sp macro="" textlink="">
      <xdr:nvSpPr>
        <xdr:cNvPr id="591" name="n_1aveValue【庁舎】&#10;有形固定資産減価償却率"/>
        <xdr:cNvSpPr txBox="1"/>
      </xdr:nvSpPr>
      <xdr:spPr>
        <a:xfrm>
          <a:off x="152660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11991</xdr:rowOff>
    </xdr:from>
    <xdr:ext cx="405111" cy="259045"/>
    <xdr:sp macro="" textlink="">
      <xdr:nvSpPr>
        <xdr:cNvPr id="592" name="n_2aveValue【庁舎】&#10;有形固定資産減価償却率"/>
        <xdr:cNvSpPr txBox="1"/>
      </xdr:nvSpPr>
      <xdr:spPr>
        <a:xfrm>
          <a:off x="14389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88735</xdr:rowOff>
    </xdr:from>
    <xdr:ext cx="405111" cy="259045"/>
    <xdr:sp macro="" textlink="">
      <xdr:nvSpPr>
        <xdr:cNvPr id="593" name="n_3aveValue【庁舎】&#10;有形固定資産減価償却率"/>
        <xdr:cNvSpPr txBox="1"/>
      </xdr:nvSpPr>
      <xdr:spPr>
        <a:xfrm>
          <a:off x="13500744" y="180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62609</xdr:rowOff>
    </xdr:from>
    <xdr:ext cx="405111" cy="259045"/>
    <xdr:sp macro="" textlink="">
      <xdr:nvSpPr>
        <xdr:cNvPr id="594" name="n_4aveValue【庁舎】&#10;有形固定資産減価償却率"/>
        <xdr:cNvSpPr txBox="1"/>
      </xdr:nvSpPr>
      <xdr:spPr>
        <a:xfrm>
          <a:off x="12611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74947</xdr:rowOff>
    </xdr:from>
    <xdr:ext cx="405111" cy="259045"/>
    <xdr:sp macro="" textlink="">
      <xdr:nvSpPr>
        <xdr:cNvPr id="595" name="n_1mainValue【庁舎】&#10;有形固定資産減価償却率"/>
        <xdr:cNvSpPr txBox="1"/>
      </xdr:nvSpPr>
      <xdr:spPr>
        <a:xfrm>
          <a:off x="15266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596" name="n_2mainValue【庁舎】&#10;有形固定資産減価償却率"/>
        <xdr:cNvSpPr txBox="1"/>
      </xdr:nvSpPr>
      <xdr:spPr>
        <a:xfrm>
          <a:off x="14389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9633</xdr:rowOff>
    </xdr:from>
    <xdr:ext cx="405111" cy="259045"/>
    <xdr:sp macro="" textlink="">
      <xdr:nvSpPr>
        <xdr:cNvPr id="597" name="n_3mainValue【庁舎】&#10;有形固定資産減価償却率"/>
        <xdr:cNvSpPr txBox="1"/>
      </xdr:nvSpPr>
      <xdr:spPr>
        <a:xfrm>
          <a:off x="13500744" y="1732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141895</xdr:rowOff>
    </xdr:from>
    <xdr:ext cx="405111" cy="259045"/>
    <xdr:sp macro="" textlink="">
      <xdr:nvSpPr>
        <xdr:cNvPr id="598" name="n_4mainValue【庁舎】&#10;有形固定資産減価償却率"/>
        <xdr:cNvSpPr txBox="1"/>
      </xdr:nvSpPr>
      <xdr:spPr>
        <a:xfrm>
          <a:off x="12611744" y="1728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9" name="直線コネクタ 608"/>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0" name="テキスト ボックス 609"/>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1" name="直線コネクタ 610"/>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2" name="テキスト ボックス 611"/>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3" name="直線コネクタ 612"/>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4" name="テキスト ボックス 613"/>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5" name="直線コネクタ 614"/>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6" name="テキスト ボックス 615"/>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46482</xdr:rowOff>
    </xdr:from>
    <xdr:to>
      <xdr:col>116</xdr:col>
      <xdr:colOff>62864</xdr:colOff>
      <xdr:row>107</xdr:row>
      <xdr:rowOff>135637</xdr:rowOff>
    </xdr:to>
    <xdr:cxnSp macro="">
      <xdr:nvCxnSpPr>
        <xdr:cNvPr id="620" name="直線コネクタ 619"/>
        <xdr:cNvCxnSpPr/>
      </xdr:nvCxnSpPr>
      <xdr:spPr>
        <a:xfrm flipV="1">
          <a:off x="22160864" y="17362932"/>
          <a:ext cx="0" cy="1117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139464</xdr:rowOff>
    </xdr:from>
    <xdr:ext cx="469744" cy="259045"/>
    <xdr:sp macro="" textlink="">
      <xdr:nvSpPr>
        <xdr:cNvPr id="621" name="【庁舎】&#10;一人当たり面積最小値テキスト"/>
        <xdr:cNvSpPr txBox="1"/>
      </xdr:nvSpPr>
      <xdr:spPr>
        <a:xfrm>
          <a:off x="22199600" y="1848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135637</xdr:rowOff>
    </xdr:from>
    <xdr:to>
      <xdr:col>116</xdr:col>
      <xdr:colOff>152400</xdr:colOff>
      <xdr:row>107</xdr:row>
      <xdr:rowOff>135637</xdr:rowOff>
    </xdr:to>
    <xdr:cxnSp macro="">
      <xdr:nvCxnSpPr>
        <xdr:cNvPr id="622" name="直線コネクタ 621"/>
        <xdr:cNvCxnSpPr/>
      </xdr:nvCxnSpPr>
      <xdr:spPr>
        <a:xfrm>
          <a:off x="22072600" y="1848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164609</xdr:rowOff>
    </xdr:from>
    <xdr:ext cx="469744" cy="259045"/>
    <xdr:sp macro="" textlink="">
      <xdr:nvSpPr>
        <xdr:cNvPr id="623" name="【庁舎】&#10;一人当たり面積最大値テキスト"/>
        <xdr:cNvSpPr txBox="1"/>
      </xdr:nvSpPr>
      <xdr:spPr>
        <a:xfrm>
          <a:off x="22199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46482</xdr:rowOff>
    </xdr:from>
    <xdr:to>
      <xdr:col>116</xdr:col>
      <xdr:colOff>152400</xdr:colOff>
      <xdr:row>101</xdr:row>
      <xdr:rowOff>46482</xdr:rowOff>
    </xdr:to>
    <xdr:cxnSp macro="">
      <xdr:nvCxnSpPr>
        <xdr:cNvPr id="624" name="直線コネクタ 623"/>
        <xdr:cNvCxnSpPr/>
      </xdr:nvCxnSpPr>
      <xdr:spPr>
        <a:xfrm>
          <a:off x="22072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63822</xdr:rowOff>
    </xdr:from>
    <xdr:ext cx="469744" cy="259045"/>
    <xdr:sp macro="" textlink="">
      <xdr:nvSpPr>
        <xdr:cNvPr id="625" name="【庁舎】&#10;一人当たり面積平均値テキスト"/>
        <xdr:cNvSpPr txBox="1"/>
      </xdr:nvSpPr>
      <xdr:spPr>
        <a:xfrm>
          <a:off x="22199600" y="18066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40945</xdr:rowOff>
    </xdr:from>
    <xdr:to>
      <xdr:col>116</xdr:col>
      <xdr:colOff>114300</xdr:colOff>
      <xdr:row>106</xdr:row>
      <xdr:rowOff>142545</xdr:rowOff>
    </xdr:to>
    <xdr:sp macro="" textlink="">
      <xdr:nvSpPr>
        <xdr:cNvPr id="626" name="フローチャート: 判断 625"/>
        <xdr:cNvSpPr/>
      </xdr:nvSpPr>
      <xdr:spPr>
        <a:xfrm>
          <a:off x="22110700" y="1821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56490</xdr:rowOff>
    </xdr:from>
    <xdr:to>
      <xdr:col>112</xdr:col>
      <xdr:colOff>38100</xdr:colOff>
      <xdr:row>106</xdr:row>
      <xdr:rowOff>158090</xdr:rowOff>
    </xdr:to>
    <xdr:sp macro="" textlink="">
      <xdr:nvSpPr>
        <xdr:cNvPr id="627" name="フローチャート: 判断 626"/>
        <xdr:cNvSpPr/>
      </xdr:nvSpPr>
      <xdr:spPr>
        <a:xfrm>
          <a:off x="21272500" y="1823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66548</xdr:rowOff>
    </xdr:from>
    <xdr:to>
      <xdr:col>107</xdr:col>
      <xdr:colOff>101600</xdr:colOff>
      <xdr:row>106</xdr:row>
      <xdr:rowOff>168148</xdr:rowOff>
    </xdr:to>
    <xdr:sp macro="" textlink="">
      <xdr:nvSpPr>
        <xdr:cNvPr id="628" name="フローチャート: 判断 627"/>
        <xdr:cNvSpPr/>
      </xdr:nvSpPr>
      <xdr:spPr>
        <a:xfrm>
          <a:off x="20383500" y="182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48718</xdr:rowOff>
    </xdr:from>
    <xdr:to>
      <xdr:col>102</xdr:col>
      <xdr:colOff>165100</xdr:colOff>
      <xdr:row>106</xdr:row>
      <xdr:rowOff>150318</xdr:rowOff>
    </xdr:to>
    <xdr:sp macro="" textlink="">
      <xdr:nvSpPr>
        <xdr:cNvPr id="629" name="フローチャート: 判断 628"/>
        <xdr:cNvSpPr/>
      </xdr:nvSpPr>
      <xdr:spPr>
        <a:xfrm>
          <a:off x="19494500" y="1822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44602</xdr:rowOff>
    </xdr:from>
    <xdr:to>
      <xdr:col>98</xdr:col>
      <xdr:colOff>38100</xdr:colOff>
      <xdr:row>106</xdr:row>
      <xdr:rowOff>146202</xdr:rowOff>
    </xdr:to>
    <xdr:sp macro="" textlink="">
      <xdr:nvSpPr>
        <xdr:cNvPr id="630" name="フローチャート: 判断 629"/>
        <xdr:cNvSpPr/>
      </xdr:nvSpPr>
      <xdr:spPr>
        <a:xfrm>
          <a:off x="18605500" y="18218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20371</xdr:rowOff>
    </xdr:from>
    <xdr:to>
      <xdr:col>116</xdr:col>
      <xdr:colOff>114300</xdr:colOff>
      <xdr:row>107</xdr:row>
      <xdr:rowOff>121971</xdr:rowOff>
    </xdr:to>
    <xdr:sp macro="" textlink="">
      <xdr:nvSpPr>
        <xdr:cNvPr id="636" name="楕円 635"/>
        <xdr:cNvSpPr/>
      </xdr:nvSpPr>
      <xdr:spPr>
        <a:xfrm>
          <a:off x="22110700" y="1836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106748</xdr:rowOff>
    </xdr:from>
    <xdr:ext cx="469744" cy="259045"/>
    <xdr:sp macro="" textlink="">
      <xdr:nvSpPr>
        <xdr:cNvPr id="637" name="【庁舎】&#10;一人当たり面積該当値テキスト"/>
        <xdr:cNvSpPr txBox="1"/>
      </xdr:nvSpPr>
      <xdr:spPr>
        <a:xfrm>
          <a:off x="22199600" y="1828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24943</xdr:rowOff>
    </xdr:from>
    <xdr:to>
      <xdr:col>112</xdr:col>
      <xdr:colOff>38100</xdr:colOff>
      <xdr:row>107</xdr:row>
      <xdr:rowOff>126543</xdr:rowOff>
    </xdr:to>
    <xdr:sp macro="" textlink="">
      <xdr:nvSpPr>
        <xdr:cNvPr id="638" name="楕円 637"/>
        <xdr:cNvSpPr/>
      </xdr:nvSpPr>
      <xdr:spPr>
        <a:xfrm>
          <a:off x="21272500" y="1837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71171</xdr:rowOff>
    </xdr:from>
    <xdr:to>
      <xdr:col>116</xdr:col>
      <xdr:colOff>63500</xdr:colOff>
      <xdr:row>107</xdr:row>
      <xdr:rowOff>75743</xdr:rowOff>
    </xdr:to>
    <xdr:cxnSp macro="">
      <xdr:nvCxnSpPr>
        <xdr:cNvPr id="639" name="直線コネクタ 638"/>
        <xdr:cNvCxnSpPr/>
      </xdr:nvCxnSpPr>
      <xdr:spPr>
        <a:xfrm flipV="1">
          <a:off x="21323300" y="18416321"/>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29972</xdr:rowOff>
    </xdr:from>
    <xdr:to>
      <xdr:col>107</xdr:col>
      <xdr:colOff>101600</xdr:colOff>
      <xdr:row>107</xdr:row>
      <xdr:rowOff>131572</xdr:rowOff>
    </xdr:to>
    <xdr:sp macro="" textlink="">
      <xdr:nvSpPr>
        <xdr:cNvPr id="640" name="楕円 639"/>
        <xdr:cNvSpPr/>
      </xdr:nvSpPr>
      <xdr:spPr>
        <a:xfrm>
          <a:off x="20383500" y="183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75743</xdr:rowOff>
    </xdr:from>
    <xdr:to>
      <xdr:col>111</xdr:col>
      <xdr:colOff>177800</xdr:colOff>
      <xdr:row>107</xdr:row>
      <xdr:rowOff>80772</xdr:rowOff>
    </xdr:to>
    <xdr:cxnSp macro="">
      <xdr:nvCxnSpPr>
        <xdr:cNvPr id="641" name="直線コネクタ 640"/>
        <xdr:cNvCxnSpPr/>
      </xdr:nvCxnSpPr>
      <xdr:spPr>
        <a:xfrm flipV="1">
          <a:off x="20434300" y="18420893"/>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34086</xdr:rowOff>
    </xdr:from>
    <xdr:to>
      <xdr:col>102</xdr:col>
      <xdr:colOff>165100</xdr:colOff>
      <xdr:row>107</xdr:row>
      <xdr:rowOff>135686</xdr:rowOff>
    </xdr:to>
    <xdr:sp macro="" textlink="">
      <xdr:nvSpPr>
        <xdr:cNvPr id="642" name="楕円 641"/>
        <xdr:cNvSpPr/>
      </xdr:nvSpPr>
      <xdr:spPr>
        <a:xfrm>
          <a:off x="19494500" y="183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80772</xdr:rowOff>
    </xdr:from>
    <xdr:to>
      <xdr:col>107</xdr:col>
      <xdr:colOff>50800</xdr:colOff>
      <xdr:row>107</xdr:row>
      <xdr:rowOff>84886</xdr:rowOff>
    </xdr:to>
    <xdr:cxnSp macro="">
      <xdr:nvCxnSpPr>
        <xdr:cNvPr id="643" name="直線コネクタ 642"/>
        <xdr:cNvCxnSpPr/>
      </xdr:nvCxnSpPr>
      <xdr:spPr>
        <a:xfrm flipV="1">
          <a:off x="19545300" y="18425922"/>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37745</xdr:rowOff>
    </xdr:from>
    <xdr:to>
      <xdr:col>98</xdr:col>
      <xdr:colOff>38100</xdr:colOff>
      <xdr:row>107</xdr:row>
      <xdr:rowOff>139345</xdr:rowOff>
    </xdr:to>
    <xdr:sp macro="" textlink="">
      <xdr:nvSpPr>
        <xdr:cNvPr id="644" name="楕円 643"/>
        <xdr:cNvSpPr/>
      </xdr:nvSpPr>
      <xdr:spPr>
        <a:xfrm>
          <a:off x="18605500" y="183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84886</xdr:rowOff>
    </xdr:from>
    <xdr:to>
      <xdr:col>102</xdr:col>
      <xdr:colOff>114300</xdr:colOff>
      <xdr:row>107</xdr:row>
      <xdr:rowOff>88545</xdr:rowOff>
    </xdr:to>
    <xdr:cxnSp macro="">
      <xdr:nvCxnSpPr>
        <xdr:cNvPr id="645" name="直線コネクタ 644"/>
        <xdr:cNvCxnSpPr/>
      </xdr:nvCxnSpPr>
      <xdr:spPr>
        <a:xfrm flipV="1">
          <a:off x="18656300" y="18430036"/>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3167</xdr:rowOff>
    </xdr:from>
    <xdr:ext cx="469744" cy="259045"/>
    <xdr:sp macro="" textlink="">
      <xdr:nvSpPr>
        <xdr:cNvPr id="646" name="n_1aveValue【庁舎】&#10;一人当たり面積"/>
        <xdr:cNvSpPr txBox="1"/>
      </xdr:nvSpPr>
      <xdr:spPr>
        <a:xfrm>
          <a:off x="21075727" y="1800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13225</xdr:rowOff>
    </xdr:from>
    <xdr:ext cx="469744" cy="259045"/>
    <xdr:sp macro="" textlink="">
      <xdr:nvSpPr>
        <xdr:cNvPr id="647" name="n_2aveValue【庁舎】&#10;一人当たり面積"/>
        <xdr:cNvSpPr txBox="1"/>
      </xdr:nvSpPr>
      <xdr:spPr>
        <a:xfrm>
          <a:off x="20199427" y="1801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166845</xdr:rowOff>
    </xdr:from>
    <xdr:ext cx="469744" cy="259045"/>
    <xdr:sp macro="" textlink="">
      <xdr:nvSpPr>
        <xdr:cNvPr id="648" name="n_3aveValue【庁舎】&#10;一人当たり面積"/>
        <xdr:cNvSpPr txBox="1"/>
      </xdr:nvSpPr>
      <xdr:spPr>
        <a:xfrm>
          <a:off x="19310427" y="1799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162729</xdr:rowOff>
    </xdr:from>
    <xdr:ext cx="469744" cy="259045"/>
    <xdr:sp macro="" textlink="">
      <xdr:nvSpPr>
        <xdr:cNvPr id="649" name="n_4aveValue【庁舎】&#10;一人当たり面積"/>
        <xdr:cNvSpPr txBox="1"/>
      </xdr:nvSpPr>
      <xdr:spPr>
        <a:xfrm>
          <a:off x="18421427" y="1799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117670</xdr:rowOff>
    </xdr:from>
    <xdr:ext cx="469744" cy="259045"/>
    <xdr:sp macro="" textlink="">
      <xdr:nvSpPr>
        <xdr:cNvPr id="650" name="n_1mainValue【庁舎】&#10;一人当たり面積"/>
        <xdr:cNvSpPr txBox="1"/>
      </xdr:nvSpPr>
      <xdr:spPr>
        <a:xfrm>
          <a:off x="21075727" y="18462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122699</xdr:rowOff>
    </xdr:from>
    <xdr:ext cx="469744" cy="259045"/>
    <xdr:sp macro="" textlink="">
      <xdr:nvSpPr>
        <xdr:cNvPr id="651" name="n_2mainValue【庁舎】&#10;一人当たり面積"/>
        <xdr:cNvSpPr txBox="1"/>
      </xdr:nvSpPr>
      <xdr:spPr>
        <a:xfrm>
          <a:off x="20199427" y="1846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126813</xdr:rowOff>
    </xdr:from>
    <xdr:ext cx="469744" cy="259045"/>
    <xdr:sp macro="" textlink="">
      <xdr:nvSpPr>
        <xdr:cNvPr id="652" name="n_3mainValue【庁舎】&#10;一人当たり面積"/>
        <xdr:cNvSpPr txBox="1"/>
      </xdr:nvSpPr>
      <xdr:spPr>
        <a:xfrm>
          <a:off x="19310427" y="1847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130472</xdr:rowOff>
    </xdr:from>
    <xdr:ext cx="469744" cy="259045"/>
    <xdr:sp macro="" textlink="">
      <xdr:nvSpPr>
        <xdr:cNvPr id="653" name="n_4mainValue【庁舎】&#10;一人当たり面積"/>
        <xdr:cNvSpPr txBox="1"/>
      </xdr:nvSpPr>
      <xdr:spPr>
        <a:xfrm>
          <a:off x="18421427" y="1847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類似団体と比較して有形固定資産減価償却率が高い施設は体育館・プール、消防施設であり、低い施設は図書館、庁舎である。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体育館・プールについては、町民体育館が昭和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年の整備後約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年、町民プールが平成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年の整備後約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年経過していることによる。なお、町民体育館については、平成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年度に耐震診断と耐震補強を実施しており使用に問題はない。</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消防施設の有形固定資産減価償却率が類似団体平均値より大幅に上昇しているが、広域事務組合の所有する消防関連施設を計上するよう改めたことによる。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年に整備されており比較的新しいことから、類似団体内平均値と比較し低くなっている。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庁舎について有形固定資産減価償却率が平成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年度以降大幅に低くなっているが、庁舎エレベーターの新設のほか、議場エアコンや一部トイレの改修など、築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年で老朽化に伴い、各種更新・修繕工事を実施したことによる。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82</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83</v>
      </c>
      <c r="C2" s="182"/>
      <c r="D2" s="183"/>
    </row>
    <row r="3" spans="1:119" ht="18.75" customHeight="1" thickBot="1" x14ac:dyDescent="0.25">
      <c r="A3" s="181"/>
      <c r="B3" s="416" t="s">
        <v>84</v>
      </c>
      <c r="C3" s="417"/>
      <c r="D3" s="417"/>
      <c r="E3" s="418"/>
      <c r="F3" s="418"/>
      <c r="G3" s="418"/>
      <c r="H3" s="418"/>
      <c r="I3" s="418"/>
      <c r="J3" s="418"/>
      <c r="K3" s="418"/>
      <c r="L3" s="418" t="s">
        <v>85</v>
      </c>
      <c r="M3" s="418"/>
      <c r="N3" s="418"/>
      <c r="O3" s="418"/>
      <c r="P3" s="418"/>
      <c r="Q3" s="418"/>
      <c r="R3" s="425"/>
      <c r="S3" s="425"/>
      <c r="T3" s="425"/>
      <c r="U3" s="425"/>
      <c r="V3" s="426"/>
      <c r="W3" s="400" t="s">
        <v>86</v>
      </c>
      <c r="X3" s="401"/>
      <c r="Y3" s="401"/>
      <c r="Z3" s="401"/>
      <c r="AA3" s="401"/>
      <c r="AB3" s="417"/>
      <c r="AC3" s="425" t="s">
        <v>87</v>
      </c>
      <c r="AD3" s="401"/>
      <c r="AE3" s="401"/>
      <c r="AF3" s="401"/>
      <c r="AG3" s="401"/>
      <c r="AH3" s="401"/>
      <c r="AI3" s="401"/>
      <c r="AJ3" s="401"/>
      <c r="AK3" s="401"/>
      <c r="AL3" s="402"/>
      <c r="AM3" s="400" t="s">
        <v>88</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89</v>
      </c>
      <c r="BO3" s="401"/>
      <c r="BP3" s="401"/>
      <c r="BQ3" s="401"/>
      <c r="BR3" s="401"/>
      <c r="BS3" s="401"/>
      <c r="BT3" s="401"/>
      <c r="BU3" s="402"/>
      <c r="BV3" s="400" t="s">
        <v>90</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91</v>
      </c>
      <c r="CU3" s="401"/>
      <c r="CV3" s="401"/>
      <c r="CW3" s="401"/>
      <c r="CX3" s="401"/>
      <c r="CY3" s="401"/>
      <c r="CZ3" s="401"/>
      <c r="DA3" s="402"/>
      <c r="DB3" s="400" t="s">
        <v>92</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93</v>
      </c>
      <c r="AZ4" s="404"/>
      <c r="BA4" s="404"/>
      <c r="BB4" s="404"/>
      <c r="BC4" s="404"/>
      <c r="BD4" s="404"/>
      <c r="BE4" s="404"/>
      <c r="BF4" s="404"/>
      <c r="BG4" s="404"/>
      <c r="BH4" s="404"/>
      <c r="BI4" s="404"/>
      <c r="BJ4" s="404"/>
      <c r="BK4" s="404"/>
      <c r="BL4" s="404"/>
      <c r="BM4" s="405"/>
      <c r="BN4" s="406">
        <v>7045703</v>
      </c>
      <c r="BO4" s="407"/>
      <c r="BP4" s="407"/>
      <c r="BQ4" s="407"/>
      <c r="BR4" s="407"/>
      <c r="BS4" s="407"/>
      <c r="BT4" s="407"/>
      <c r="BU4" s="408"/>
      <c r="BV4" s="406">
        <v>6602886</v>
      </c>
      <c r="BW4" s="407"/>
      <c r="BX4" s="407"/>
      <c r="BY4" s="407"/>
      <c r="BZ4" s="407"/>
      <c r="CA4" s="407"/>
      <c r="CB4" s="407"/>
      <c r="CC4" s="408"/>
      <c r="CD4" s="409" t="s">
        <v>94</v>
      </c>
      <c r="CE4" s="410"/>
      <c r="CF4" s="410"/>
      <c r="CG4" s="410"/>
      <c r="CH4" s="410"/>
      <c r="CI4" s="410"/>
      <c r="CJ4" s="410"/>
      <c r="CK4" s="410"/>
      <c r="CL4" s="410"/>
      <c r="CM4" s="410"/>
      <c r="CN4" s="410"/>
      <c r="CO4" s="410"/>
      <c r="CP4" s="410"/>
      <c r="CQ4" s="410"/>
      <c r="CR4" s="410"/>
      <c r="CS4" s="411"/>
      <c r="CT4" s="412">
        <v>11.3</v>
      </c>
      <c r="CU4" s="413"/>
      <c r="CV4" s="413"/>
      <c r="CW4" s="413"/>
      <c r="CX4" s="413"/>
      <c r="CY4" s="413"/>
      <c r="CZ4" s="413"/>
      <c r="DA4" s="414"/>
      <c r="DB4" s="412">
        <v>13</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95</v>
      </c>
      <c r="AN5" s="473"/>
      <c r="AO5" s="473"/>
      <c r="AP5" s="473"/>
      <c r="AQ5" s="473"/>
      <c r="AR5" s="473"/>
      <c r="AS5" s="473"/>
      <c r="AT5" s="474"/>
      <c r="AU5" s="475" t="s">
        <v>96</v>
      </c>
      <c r="AV5" s="476"/>
      <c r="AW5" s="476"/>
      <c r="AX5" s="476"/>
      <c r="AY5" s="477" t="s">
        <v>97</v>
      </c>
      <c r="AZ5" s="478"/>
      <c r="BA5" s="478"/>
      <c r="BB5" s="478"/>
      <c r="BC5" s="478"/>
      <c r="BD5" s="478"/>
      <c r="BE5" s="478"/>
      <c r="BF5" s="478"/>
      <c r="BG5" s="478"/>
      <c r="BH5" s="478"/>
      <c r="BI5" s="478"/>
      <c r="BJ5" s="478"/>
      <c r="BK5" s="478"/>
      <c r="BL5" s="478"/>
      <c r="BM5" s="479"/>
      <c r="BN5" s="443">
        <v>6612525</v>
      </c>
      <c r="BO5" s="444"/>
      <c r="BP5" s="444"/>
      <c r="BQ5" s="444"/>
      <c r="BR5" s="444"/>
      <c r="BS5" s="444"/>
      <c r="BT5" s="444"/>
      <c r="BU5" s="445"/>
      <c r="BV5" s="443">
        <v>5985985</v>
      </c>
      <c r="BW5" s="444"/>
      <c r="BX5" s="444"/>
      <c r="BY5" s="444"/>
      <c r="BZ5" s="444"/>
      <c r="CA5" s="444"/>
      <c r="CB5" s="444"/>
      <c r="CC5" s="445"/>
      <c r="CD5" s="446" t="s">
        <v>98</v>
      </c>
      <c r="CE5" s="447"/>
      <c r="CF5" s="447"/>
      <c r="CG5" s="447"/>
      <c r="CH5" s="447"/>
      <c r="CI5" s="447"/>
      <c r="CJ5" s="447"/>
      <c r="CK5" s="447"/>
      <c r="CL5" s="447"/>
      <c r="CM5" s="447"/>
      <c r="CN5" s="447"/>
      <c r="CO5" s="447"/>
      <c r="CP5" s="447"/>
      <c r="CQ5" s="447"/>
      <c r="CR5" s="447"/>
      <c r="CS5" s="448"/>
      <c r="CT5" s="440">
        <v>99.2</v>
      </c>
      <c r="CU5" s="441"/>
      <c r="CV5" s="441"/>
      <c r="CW5" s="441"/>
      <c r="CX5" s="441"/>
      <c r="CY5" s="441"/>
      <c r="CZ5" s="441"/>
      <c r="DA5" s="442"/>
      <c r="DB5" s="440">
        <v>91.2</v>
      </c>
      <c r="DC5" s="441"/>
      <c r="DD5" s="441"/>
      <c r="DE5" s="441"/>
      <c r="DF5" s="441"/>
      <c r="DG5" s="441"/>
      <c r="DH5" s="441"/>
      <c r="DI5" s="442"/>
    </row>
    <row r="6" spans="1:119" ht="18.75" customHeight="1" x14ac:dyDescent="0.2">
      <c r="A6" s="181"/>
      <c r="B6" s="449" t="s">
        <v>99</v>
      </c>
      <c r="C6" s="450"/>
      <c r="D6" s="450"/>
      <c r="E6" s="451"/>
      <c r="F6" s="451"/>
      <c r="G6" s="451"/>
      <c r="H6" s="451"/>
      <c r="I6" s="451"/>
      <c r="J6" s="451"/>
      <c r="K6" s="451"/>
      <c r="L6" s="451" t="s">
        <v>100</v>
      </c>
      <c r="M6" s="451"/>
      <c r="N6" s="451"/>
      <c r="O6" s="451"/>
      <c r="P6" s="451"/>
      <c r="Q6" s="451"/>
      <c r="R6" s="455"/>
      <c r="S6" s="455"/>
      <c r="T6" s="455"/>
      <c r="U6" s="455"/>
      <c r="V6" s="456"/>
      <c r="W6" s="459" t="s">
        <v>101</v>
      </c>
      <c r="X6" s="460"/>
      <c r="Y6" s="460"/>
      <c r="Z6" s="460"/>
      <c r="AA6" s="460"/>
      <c r="AB6" s="450"/>
      <c r="AC6" s="463" t="s">
        <v>102</v>
      </c>
      <c r="AD6" s="464"/>
      <c r="AE6" s="464"/>
      <c r="AF6" s="464"/>
      <c r="AG6" s="464"/>
      <c r="AH6" s="464"/>
      <c r="AI6" s="464"/>
      <c r="AJ6" s="464"/>
      <c r="AK6" s="464"/>
      <c r="AL6" s="465"/>
      <c r="AM6" s="472" t="s">
        <v>103</v>
      </c>
      <c r="AN6" s="473"/>
      <c r="AO6" s="473"/>
      <c r="AP6" s="473"/>
      <c r="AQ6" s="473"/>
      <c r="AR6" s="473"/>
      <c r="AS6" s="473"/>
      <c r="AT6" s="474"/>
      <c r="AU6" s="475" t="s">
        <v>104</v>
      </c>
      <c r="AV6" s="476"/>
      <c r="AW6" s="476"/>
      <c r="AX6" s="476"/>
      <c r="AY6" s="477" t="s">
        <v>105</v>
      </c>
      <c r="AZ6" s="478"/>
      <c r="BA6" s="478"/>
      <c r="BB6" s="478"/>
      <c r="BC6" s="478"/>
      <c r="BD6" s="478"/>
      <c r="BE6" s="478"/>
      <c r="BF6" s="478"/>
      <c r="BG6" s="478"/>
      <c r="BH6" s="478"/>
      <c r="BI6" s="478"/>
      <c r="BJ6" s="478"/>
      <c r="BK6" s="478"/>
      <c r="BL6" s="478"/>
      <c r="BM6" s="479"/>
      <c r="BN6" s="443">
        <v>433178</v>
      </c>
      <c r="BO6" s="444"/>
      <c r="BP6" s="444"/>
      <c r="BQ6" s="444"/>
      <c r="BR6" s="444"/>
      <c r="BS6" s="444"/>
      <c r="BT6" s="444"/>
      <c r="BU6" s="445"/>
      <c r="BV6" s="443">
        <v>616901</v>
      </c>
      <c r="BW6" s="444"/>
      <c r="BX6" s="444"/>
      <c r="BY6" s="444"/>
      <c r="BZ6" s="444"/>
      <c r="CA6" s="444"/>
      <c r="CB6" s="444"/>
      <c r="CC6" s="445"/>
      <c r="CD6" s="446" t="s">
        <v>106</v>
      </c>
      <c r="CE6" s="447"/>
      <c r="CF6" s="447"/>
      <c r="CG6" s="447"/>
      <c r="CH6" s="447"/>
      <c r="CI6" s="447"/>
      <c r="CJ6" s="447"/>
      <c r="CK6" s="447"/>
      <c r="CL6" s="447"/>
      <c r="CM6" s="447"/>
      <c r="CN6" s="447"/>
      <c r="CO6" s="447"/>
      <c r="CP6" s="447"/>
      <c r="CQ6" s="447"/>
      <c r="CR6" s="447"/>
      <c r="CS6" s="448"/>
      <c r="CT6" s="480">
        <v>100</v>
      </c>
      <c r="CU6" s="481"/>
      <c r="CV6" s="481"/>
      <c r="CW6" s="481"/>
      <c r="CX6" s="481"/>
      <c r="CY6" s="481"/>
      <c r="CZ6" s="481"/>
      <c r="DA6" s="482"/>
      <c r="DB6" s="480">
        <v>94.2</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107</v>
      </c>
      <c r="AN7" s="473"/>
      <c r="AO7" s="473"/>
      <c r="AP7" s="473"/>
      <c r="AQ7" s="473"/>
      <c r="AR7" s="473"/>
      <c r="AS7" s="473"/>
      <c r="AT7" s="474"/>
      <c r="AU7" s="475" t="s">
        <v>108</v>
      </c>
      <c r="AV7" s="476"/>
      <c r="AW7" s="476"/>
      <c r="AX7" s="476"/>
      <c r="AY7" s="477" t="s">
        <v>109</v>
      </c>
      <c r="AZ7" s="478"/>
      <c r="BA7" s="478"/>
      <c r="BB7" s="478"/>
      <c r="BC7" s="478"/>
      <c r="BD7" s="478"/>
      <c r="BE7" s="478"/>
      <c r="BF7" s="478"/>
      <c r="BG7" s="478"/>
      <c r="BH7" s="478"/>
      <c r="BI7" s="478"/>
      <c r="BJ7" s="478"/>
      <c r="BK7" s="478"/>
      <c r="BL7" s="478"/>
      <c r="BM7" s="479"/>
      <c r="BN7" s="443">
        <v>41655</v>
      </c>
      <c r="BO7" s="444"/>
      <c r="BP7" s="444"/>
      <c r="BQ7" s="444"/>
      <c r="BR7" s="444"/>
      <c r="BS7" s="444"/>
      <c r="BT7" s="444"/>
      <c r="BU7" s="445"/>
      <c r="BV7" s="443">
        <v>153359</v>
      </c>
      <c r="BW7" s="444"/>
      <c r="BX7" s="444"/>
      <c r="BY7" s="444"/>
      <c r="BZ7" s="444"/>
      <c r="CA7" s="444"/>
      <c r="CB7" s="444"/>
      <c r="CC7" s="445"/>
      <c r="CD7" s="446" t="s">
        <v>110</v>
      </c>
      <c r="CE7" s="447"/>
      <c r="CF7" s="447"/>
      <c r="CG7" s="447"/>
      <c r="CH7" s="447"/>
      <c r="CI7" s="447"/>
      <c r="CJ7" s="447"/>
      <c r="CK7" s="447"/>
      <c r="CL7" s="447"/>
      <c r="CM7" s="447"/>
      <c r="CN7" s="447"/>
      <c r="CO7" s="447"/>
      <c r="CP7" s="447"/>
      <c r="CQ7" s="447"/>
      <c r="CR7" s="447"/>
      <c r="CS7" s="448"/>
      <c r="CT7" s="443">
        <v>3452767</v>
      </c>
      <c r="CU7" s="444"/>
      <c r="CV7" s="444"/>
      <c r="CW7" s="444"/>
      <c r="CX7" s="444"/>
      <c r="CY7" s="444"/>
      <c r="CZ7" s="444"/>
      <c r="DA7" s="445"/>
      <c r="DB7" s="443">
        <v>3578924</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111</v>
      </c>
      <c r="AN8" s="473"/>
      <c r="AO8" s="473"/>
      <c r="AP8" s="473"/>
      <c r="AQ8" s="473"/>
      <c r="AR8" s="473"/>
      <c r="AS8" s="473"/>
      <c r="AT8" s="474"/>
      <c r="AU8" s="475" t="s">
        <v>112</v>
      </c>
      <c r="AV8" s="476"/>
      <c r="AW8" s="476"/>
      <c r="AX8" s="476"/>
      <c r="AY8" s="477" t="s">
        <v>113</v>
      </c>
      <c r="AZ8" s="478"/>
      <c r="BA8" s="478"/>
      <c r="BB8" s="478"/>
      <c r="BC8" s="478"/>
      <c r="BD8" s="478"/>
      <c r="BE8" s="478"/>
      <c r="BF8" s="478"/>
      <c r="BG8" s="478"/>
      <c r="BH8" s="478"/>
      <c r="BI8" s="478"/>
      <c r="BJ8" s="478"/>
      <c r="BK8" s="478"/>
      <c r="BL8" s="478"/>
      <c r="BM8" s="479"/>
      <c r="BN8" s="443">
        <v>391523</v>
      </c>
      <c r="BO8" s="444"/>
      <c r="BP8" s="444"/>
      <c r="BQ8" s="444"/>
      <c r="BR8" s="444"/>
      <c r="BS8" s="444"/>
      <c r="BT8" s="444"/>
      <c r="BU8" s="445"/>
      <c r="BV8" s="443">
        <v>463542</v>
      </c>
      <c r="BW8" s="444"/>
      <c r="BX8" s="444"/>
      <c r="BY8" s="444"/>
      <c r="BZ8" s="444"/>
      <c r="CA8" s="444"/>
      <c r="CB8" s="444"/>
      <c r="CC8" s="445"/>
      <c r="CD8" s="446" t="s">
        <v>114</v>
      </c>
      <c r="CE8" s="447"/>
      <c r="CF8" s="447"/>
      <c r="CG8" s="447"/>
      <c r="CH8" s="447"/>
      <c r="CI8" s="447"/>
      <c r="CJ8" s="447"/>
      <c r="CK8" s="447"/>
      <c r="CL8" s="447"/>
      <c r="CM8" s="447"/>
      <c r="CN8" s="447"/>
      <c r="CO8" s="447"/>
      <c r="CP8" s="447"/>
      <c r="CQ8" s="447"/>
      <c r="CR8" s="447"/>
      <c r="CS8" s="448"/>
      <c r="CT8" s="483">
        <v>0.19</v>
      </c>
      <c r="CU8" s="484"/>
      <c r="CV8" s="484"/>
      <c r="CW8" s="484"/>
      <c r="CX8" s="484"/>
      <c r="CY8" s="484"/>
      <c r="CZ8" s="484"/>
      <c r="DA8" s="485"/>
      <c r="DB8" s="483">
        <v>0.2</v>
      </c>
      <c r="DC8" s="484"/>
      <c r="DD8" s="484"/>
      <c r="DE8" s="484"/>
      <c r="DF8" s="484"/>
      <c r="DG8" s="484"/>
      <c r="DH8" s="484"/>
      <c r="DI8" s="485"/>
    </row>
    <row r="9" spans="1:119" ht="18.75" customHeight="1" thickBot="1" x14ac:dyDescent="0.25">
      <c r="A9" s="181"/>
      <c r="B9" s="437" t="s">
        <v>115</v>
      </c>
      <c r="C9" s="438"/>
      <c r="D9" s="438"/>
      <c r="E9" s="438"/>
      <c r="F9" s="438"/>
      <c r="G9" s="438"/>
      <c r="H9" s="438"/>
      <c r="I9" s="438"/>
      <c r="J9" s="438"/>
      <c r="K9" s="486"/>
      <c r="L9" s="487" t="s">
        <v>116</v>
      </c>
      <c r="M9" s="488"/>
      <c r="N9" s="488"/>
      <c r="O9" s="488"/>
      <c r="P9" s="488"/>
      <c r="Q9" s="489"/>
      <c r="R9" s="490">
        <v>6366</v>
      </c>
      <c r="S9" s="491"/>
      <c r="T9" s="491"/>
      <c r="U9" s="491"/>
      <c r="V9" s="492"/>
      <c r="W9" s="400" t="s">
        <v>117</v>
      </c>
      <c r="X9" s="401"/>
      <c r="Y9" s="401"/>
      <c r="Z9" s="401"/>
      <c r="AA9" s="401"/>
      <c r="AB9" s="401"/>
      <c r="AC9" s="401"/>
      <c r="AD9" s="401"/>
      <c r="AE9" s="401"/>
      <c r="AF9" s="401"/>
      <c r="AG9" s="401"/>
      <c r="AH9" s="401"/>
      <c r="AI9" s="401"/>
      <c r="AJ9" s="401"/>
      <c r="AK9" s="401"/>
      <c r="AL9" s="402"/>
      <c r="AM9" s="472" t="s">
        <v>118</v>
      </c>
      <c r="AN9" s="473"/>
      <c r="AO9" s="473"/>
      <c r="AP9" s="473"/>
      <c r="AQ9" s="473"/>
      <c r="AR9" s="473"/>
      <c r="AS9" s="473"/>
      <c r="AT9" s="474"/>
      <c r="AU9" s="475" t="s">
        <v>112</v>
      </c>
      <c r="AV9" s="476"/>
      <c r="AW9" s="476"/>
      <c r="AX9" s="476"/>
      <c r="AY9" s="477" t="s">
        <v>119</v>
      </c>
      <c r="AZ9" s="478"/>
      <c r="BA9" s="478"/>
      <c r="BB9" s="478"/>
      <c r="BC9" s="478"/>
      <c r="BD9" s="478"/>
      <c r="BE9" s="478"/>
      <c r="BF9" s="478"/>
      <c r="BG9" s="478"/>
      <c r="BH9" s="478"/>
      <c r="BI9" s="478"/>
      <c r="BJ9" s="478"/>
      <c r="BK9" s="478"/>
      <c r="BL9" s="478"/>
      <c r="BM9" s="479"/>
      <c r="BN9" s="443">
        <v>-72019</v>
      </c>
      <c r="BO9" s="444"/>
      <c r="BP9" s="444"/>
      <c r="BQ9" s="444"/>
      <c r="BR9" s="444"/>
      <c r="BS9" s="444"/>
      <c r="BT9" s="444"/>
      <c r="BU9" s="445"/>
      <c r="BV9" s="443">
        <v>-20696</v>
      </c>
      <c r="BW9" s="444"/>
      <c r="BX9" s="444"/>
      <c r="BY9" s="444"/>
      <c r="BZ9" s="444"/>
      <c r="CA9" s="444"/>
      <c r="CB9" s="444"/>
      <c r="CC9" s="445"/>
      <c r="CD9" s="446" t="s">
        <v>120</v>
      </c>
      <c r="CE9" s="447"/>
      <c r="CF9" s="447"/>
      <c r="CG9" s="447"/>
      <c r="CH9" s="447"/>
      <c r="CI9" s="447"/>
      <c r="CJ9" s="447"/>
      <c r="CK9" s="447"/>
      <c r="CL9" s="447"/>
      <c r="CM9" s="447"/>
      <c r="CN9" s="447"/>
      <c r="CO9" s="447"/>
      <c r="CP9" s="447"/>
      <c r="CQ9" s="447"/>
      <c r="CR9" s="447"/>
      <c r="CS9" s="448"/>
      <c r="CT9" s="440">
        <v>16.899999999999999</v>
      </c>
      <c r="CU9" s="441"/>
      <c r="CV9" s="441"/>
      <c r="CW9" s="441"/>
      <c r="CX9" s="441"/>
      <c r="CY9" s="441"/>
      <c r="CZ9" s="441"/>
      <c r="DA9" s="442"/>
      <c r="DB9" s="440">
        <v>16.100000000000001</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121</v>
      </c>
      <c r="M10" s="473"/>
      <c r="N10" s="473"/>
      <c r="O10" s="473"/>
      <c r="P10" s="473"/>
      <c r="Q10" s="474"/>
      <c r="R10" s="494">
        <v>7119</v>
      </c>
      <c r="S10" s="495"/>
      <c r="T10" s="495"/>
      <c r="U10" s="495"/>
      <c r="V10" s="496"/>
      <c r="W10" s="431"/>
      <c r="X10" s="432"/>
      <c r="Y10" s="432"/>
      <c r="Z10" s="432"/>
      <c r="AA10" s="432"/>
      <c r="AB10" s="432"/>
      <c r="AC10" s="432"/>
      <c r="AD10" s="432"/>
      <c r="AE10" s="432"/>
      <c r="AF10" s="432"/>
      <c r="AG10" s="432"/>
      <c r="AH10" s="432"/>
      <c r="AI10" s="432"/>
      <c r="AJ10" s="432"/>
      <c r="AK10" s="432"/>
      <c r="AL10" s="435"/>
      <c r="AM10" s="472" t="s">
        <v>122</v>
      </c>
      <c r="AN10" s="473"/>
      <c r="AO10" s="473"/>
      <c r="AP10" s="473"/>
      <c r="AQ10" s="473"/>
      <c r="AR10" s="473"/>
      <c r="AS10" s="473"/>
      <c r="AT10" s="474"/>
      <c r="AU10" s="475" t="s">
        <v>123</v>
      </c>
      <c r="AV10" s="476"/>
      <c r="AW10" s="476"/>
      <c r="AX10" s="476"/>
      <c r="AY10" s="477" t="s">
        <v>124</v>
      </c>
      <c r="AZ10" s="478"/>
      <c r="BA10" s="478"/>
      <c r="BB10" s="478"/>
      <c r="BC10" s="478"/>
      <c r="BD10" s="478"/>
      <c r="BE10" s="478"/>
      <c r="BF10" s="478"/>
      <c r="BG10" s="478"/>
      <c r="BH10" s="478"/>
      <c r="BI10" s="478"/>
      <c r="BJ10" s="478"/>
      <c r="BK10" s="478"/>
      <c r="BL10" s="478"/>
      <c r="BM10" s="479"/>
      <c r="BN10" s="443">
        <v>159</v>
      </c>
      <c r="BO10" s="444"/>
      <c r="BP10" s="444"/>
      <c r="BQ10" s="444"/>
      <c r="BR10" s="444"/>
      <c r="BS10" s="444"/>
      <c r="BT10" s="444"/>
      <c r="BU10" s="445"/>
      <c r="BV10" s="443">
        <v>173</v>
      </c>
      <c r="BW10" s="444"/>
      <c r="BX10" s="444"/>
      <c r="BY10" s="444"/>
      <c r="BZ10" s="444"/>
      <c r="CA10" s="444"/>
      <c r="CB10" s="444"/>
      <c r="CC10" s="445"/>
      <c r="CD10" s="184" t="s">
        <v>125</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126</v>
      </c>
      <c r="M11" s="498"/>
      <c r="N11" s="498"/>
      <c r="O11" s="498"/>
      <c r="P11" s="498"/>
      <c r="Q11" s="499"/>
      <c r="R11" s="500" t="s">
        <v>127</v>
      </c>
      <c r="S11" s="501"/>
      <c r="T11" s="501"/>
      <c r="U11" s="501"/>
      <c r="V11" s="502"/>
      <c r="W11" s="431"/>
      <c r="X11" s="432"/>
      <c r="Y11" s="432"/>
      <c r="Z11" s="432"/>
      <c r="AA11" s="432"/>
      <c r="AB11" s="432"/>
      <c r="AC11" s="432"/>
      <c r="AD11" s="432"/>
      <c r="AE11" s="432"/>
      <c r="AF11" s="432"/>
      <c r="AG11" s="432"/>
      <c r="AH11" s="432"/>
      <c r="AI11" s="432"/>
      <c r="AJ11" s="432"/>
      <c r="AK11" s="432"/>
      <c r="AL11" s="435"/>
      <c r="AM11" s="472" t="s">
        <v>128</v>
      </c>
      <c r="AN11" s="473"/>
      <c r="AO11" s="473"/>
      <c r="AP11" s="473"/>
      <c r="AQ11" s="473"/>
      <c r="AR11" s="473"/>
      <c r="AS11" s="473"/>
      <c r="AT11" s="474"/>
      <c r="AU11" s="475" t="s">
        <v>129</v>
      </c>
      <c r="AV11" s="476"/>
      <c r="AW11" s="476"/>
      <c r="AX11" s="476"/>
      <c r="AY11" s="477" t="s">
        <v>130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131</v>
      </c>
      <c r="CE11" s="447"/>
      <c r="CF11" s="447"/>
      <c r="CG11" s="447"/>
      <c r="CH11" s="447"/>
      <c r="CI11" s="447"/>
      <c r="CJ11" s="447"/>
      <c r="CK11" s="447"/>
      <c r="CL11" s="447"/>
      <c r="CM11" s="447"/>
      <c r="CN11" s="447"/>
      <c r="CO11" s="447"/>
      <c r="CP11" s="447"/>
      <c r="CQ11" s="447"/>
      <c r="CR11" s="447"/>
      <c r="CS11" s="448"/>
      <c r="CT11" s="483" t="s">
        <v>132</v>
      </c>
      <c r="CU11" s="484"/>
      <c r="CV11" s="484"/>
      <c r="CW11" s="484"/>
      <c r="CX11" s="484"/>
      <c r="CY11" s="484"/>
      <c r="CZ11" s="484"/>
      <c r="DA11" s="485"/>
      <c r="DB11" s="483" t="s">
        <v>133</v>
      </c>
      <c r="DC11" s="484"/>
      <c r="DD11" s="484"/>
      <c r="DE11" s="484"/>
      <c r="DF11" s="484"/>
      <c r="DG11" s="484"/>
      <c r="DH11" s="484"/>
      <c r="DI11" s="485"/>
    </row>
    <row r="12" spans="1:119" ht="18.75" customHeight="1" x14ac:dyDescent="0.2">
      <c r="A12" s="181"/>
      <c r="B12" s="503" t="s">
        <v>134</v>
      </c>
      <c r="C12" s="504"/>
      <c r="D12" s="504"/>
      <c r="E12" s="504"/>
      <c r="F12" s="504"/>
      <c r="G12" s="504"/>
      <c r="H12" s="504"/>
      <c r="I12" s="504"/>
      <c r="J12" s="504"/>
      <c r="K12" s="505"/>
      <c r="L12" s="512" t="s">
        <v>135</v>
      </c>
      <c r="M12" s="513"/>
      <c r="N12" s="513"/>
      <c r="O12" s="513"/>
      <c r="P12" s="513"/>
      <c r="Q12" s="514"/>
      <c r="R12" s="515">
        <v>6199</v>
      </c>
      <c r="S12" s="516"/>
      <c r="T12" s="516"/>
      <c r="U12" s="516"/>
      <c r="V12" s="517"/>
      <c r="W12" s="518" t="s">
        <v>1</v>
      </c>
      <c r="X12" s="476"/>
      <c r="Y12" s="476"/>
      <c r="Z12" s="476"/>
      <c r="AA12" s="476"/>
      <c r="AB12" s="519"/>
      <c r="AC12" s="520" t="s">
        <v>136</v>
      </c>
      <c r="AD12" s="521"/>
      <c r="AE12" s="521"/>
      <c r="AF12" s="521"/>
      <c r="AG12" s="522"/>
      <c r="AH12" s="520" t="s">
        <v>137</v>
      </c>
      <c r="AI12" s="521"/>
      <c r="AJ12" s="521"/>
      <c r="AK12" s="521"/>
      <c r="AL12" s="523"/>
      <c r="AM12" s="472" t="s">
        <v>138</v>
      </c>
      <c r="AN12" s="473"/>
      <c r="AO12" s="473"/>
      <c r="AP12" s="473"/>
      <c r="AQ12" s="473"/>
      <c r="AR12" s="473"/>
      <c r="AS12" s="473"/>
      <c r="AT12" s="474"/>
      <c r="AU12" s="475" t="s">
        <v>112</v>
      </c>
      <c r="AV12" s="476"/>
      <c r="AW12" s="476"/>
      <c r="AX12" s="476"/>
      <c r="AY12" s="477" t="s">
        <v>139</v>
      </c>
      <c r="AZ12" s="478"/>
      <c r="BA12" s="478"/>
      <c r="BB12" s="478"/>
      <c r="BC12" s="478"/>
      <c r="BD12" s="478"/>
      <c r="BE12" s="478"/>
      <c r="BF12" s="478"/>
      <c r="BG12" s="478"/>
      <c r="BH12" s="478"/>
      <c r="BI12" s="478"/>
      <c r="BJ12" s="478"/>
      <c r="BK12" s="478"/>
      <c r="BL12" s="478"/>
      <c r="BM12" s="479"/>
      <c r="BN12" s="443">
        <v>391861</v>
      </c>
      <c r="BO12" s="444"/>
      <c r="BP12" s="444"/>
      <c r="BQ12" s="444"/>
      <c r="BR12" s="444"/>
      <c r="BS12" s="444"/>
      <c r="BT12" s="444"/>
      <c r="BU12" s="445"/>
      <c r="BV12" s="443">
        <v>146875</v>
      </c>
      <c r="BW12" s="444"/>
      <c r="BX12" s="444"/>
      <c r="BY12" s="444"/>
      <c r="BZ12" s="444"/>
      <c r="CA12" s="444"/>
      <c r="CB12" s="444"/>
      <c r="CC12" s="445"/>
      <c r="CD12" s="446" t="s">
        <v>140</v>
      </c>
      <c r="CE12" s="447"/>
      <c r="CF12" s="447"/>
      <c r="CG12" s="447"/>
      <c r="CH12" s="447"/>
      <c r="CI12" s="447"/>
      <c r="CJ12" s="447"/>
      <c r="CK12" s="447"/>
      <c r="CL12" s="447"/>
      <c r="CM12" s="447"/>
      <c r="CN12" s="447"/>
      <c r="CO12" s="447"/>
      <c r="CP12" s="447"/>
      <c r="CQ12" s="447"/>
      <c r="CR12" s="447"/>
      <c r="CS12" s="448"/>
      <c r="CT12" s="483" t="s">
        <v>141</v>
      </c>
      <c r="CU12" s="484"/>
      <c r="CV12" s="484"/>
      <c r="CW12" s="484"/>
      <c r="CX12" s="484"/>
      <c r="CY12" s="484"/>
      <c r="CZ12" s="484"/>
      <c r="DA12" s="485"/>
      <c r="DB12" s="483" t="s">
        <v>141</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142</v>
      </c>
      <c r="N13" s="535"/>
      <c r="O13" s="535"/>
      <c r="P13" s="535"/>
      <c r="Q13" s="536"/>
      <c r="R13" s="527">
        <v>6144</v>
      </c>
      <c r="S13" s="528"/>
      <c r="T13" s="528"/>
      <c r="U13" s="528"/>
      <c r="V13" s="529"/>
      <c r="W13" s="459" t="s">
        <v>143</v>
      </c>
      <c r="X13" s="460"/>
      <c r="Y13" s="460"/>
      <c r="Z13" s="460"/>
      <c r="AA13" s="460"/>
      <c r="AB13" s="450"/>
      <c r="AC13" s="494">
        <v>868</v>
      </c>
      <c r="AD13" s="495"/>
      <c r="AE13" s="495"/>
      <c r="AF13" s="495"/>
      <c r="AG13" s="537"/>
      <c r="AH13" s="494">
        <v>959</v>
      </c>
      <c r="AI13" s="495"/>
      <c r="AJ13" s="495"/>
      <c r="AK13" s="495"/>
      <c r="AL13" s="496"/>
      <c r="AM13" s="472" t="s">
        <v>144</v>
      </c>
      <c r="AN13" s="473"/>
      <c r="AO13" s="473"/>
      <c r="AP13" s="473"/>
      <c r="AQ13" s="473"/>
      <c r="AR13" s="473"/>
      <c r="AS13" s="473"/>
      <c r="AT13" s="474"/>
      <c r="AU13" s="475" t="s">
        <v>104</v>
      </c>
      <c r="AV13" s="476"/>
      <c r="AW13" s="476"/>
      <c r="AX13" s="476"/>
      <c r="AY13" s="477" t="s">
        <v>145</v>
      </c>
      <c r="AZ13" s="478"/>
      <c r="BA13" s="478"/>
      <c r="BB13" s="478"/>
      <c r="BC13" s="478"/>
      <c r="BD13" s="478"/>
      <c r="BE13" s="478"/>
      <c r="BF13" s="478"/>
      <c r="BG13" s="478"/>
      <c r="BH13" s="478"/>
      <c r="BI13" s="478"/>
      <c r="BJ13" s="478"/>
      <c r="BK13" s="478"/>
      <c r="BL13" s="478"/>
      <c r="BM13" s="479"/>
      <c r="BN13" s="443">
        <v>-463721</v>
      </c>
      <c r="BO13" s="444"/>
      <c r="BP13" s="444"/>
      <c r="BQ13" s="444"/>
      <c r="BR13" s="444"/>
      <c r="BS13" s="444"/>
      <c r="BT13" s="444"/>
      <c r="BU13" s="445"/>
      <c r="BV13" s="443">
        <v>-167398</v>
      </c>
      <c r="BW13" s="444"/>
      <c r="BX13" s="444"/>
      <c r="BY13" s="444"/>
      <c r="BZ13" s="444"/>
      <c r="CA13" s="444"/>
      <c r="CB13" s="444"/>
      <c r="CC13" s="445"/>
      <c r="CD13" s="446" t="s">
        <v>146</v>
      </c>
      <c r="CE13" s="447"/>
      <c r="CF13" s="447"/>
      <c r="CG13" s="447"/>
      <c r="CH13" s="447"/>
      <c r="CI13" s="447"/>
      <c r="CJ13" s="447"/>
      <c r="CK13" s="447"/>
      <c r="CL13" s="447"/>
      <c r="CM13" s="447"/>
      <c r="CN13" s="447"/>
      <c r="CO13" s="447"/>
      <c r="CP13" s="447"/>
      <c r="CQ13" s="447"/>
      <c r="CR13" s="447"/>
      <c r="CS13" s="448"/>
      <c r="CT13" s="440">
        <v>7.9</v>
      </c>
      <c r="CU13" s="441"/>
      <c r="CV13" s="441"/>
      <c r="CW13" s="441"/>
      <c r="CX13" s="441"/>
      <c r="CY13" s="441"/>
      <c r="CZ13" s="441"/>
      <c r="DA13" s="442"/>
      <c r="DB13" s="440">
        <v>6.4</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147</v>
      </c>
      <c r="M14" s="525"/>
      <c r="N14" s="525"/>
      <c r="O14" s="525"/>
      <c r="P14" s="525"/>
      <c r="Q14" s="526"/>
      <c r="R14" s="527">
        <v>6361</v>
      </c>
      <c r="S14" s="528"/>
      <c r="T14" s="528"/>
      <c r="U14" s="528"/>
      <c r="V14" s="529"/>
      <c r="W14" s="433"/>
      <c r="X14" s="434"/>
      <c r="Y14" s="434"/>
      <c r="Z14" s="434"/>
      <c r="AA14" s="434"/>
      <c r="AB14" s="423"/>
      <c r="AC14" s="530">
        <v>25.5</v>
      </c>
      <c r="AD14" s="531"/>
      <c r="AE14" s="531"/>
      <c r="AF14" s="531"/>
      <c r="AG14" s="532"/>
      <c r="AH14" s="530">
        <v>25.7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148</v>
      </c>
      <c r="CE14" s="539"/>
      <c r="CF14" s="539"/>
      <c r="CG14" s="539"/>
      <c r="CH14" s="539"/>
      <c r="CI14" s="539"/>
      <c r="CJ14" s="539"/>
      <c r="CK14" s="539"/>
      <c r="CL14" s="539"/>
      <c r="CM14" s="539"/>
      <c r="CN14" s="539"/>
      <c r="CO14" s="539"/>
      <c r="CP14" s="539"/>
      <c r="CQ14" s="539"/>
      <c r="CR14" s="539"/>
      <c r="CS14" s="540"/>
      <c r="CT14" s="541" t="s">
        <v>132</v>
      </c>
      <c r="CU14" s="542"/>
      <c r="CV14" s="542"/>
      <c r="CW14" s="542"/>
      <c r="CX14" s="542"/>
      <c r="CY14" s="542"/>
      <c r="CZ14" s="542"/>
      <c r="DA14" s="543"/>
      <c r="DB14" s="541" t="s">
        <v>149</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150</v>
      </c>
      <c r="N15" s="535"/>
      <c r="O15" s="535"/>
      <c r="P15" s="535"/>
      <c r="Q15" s="536"/>
      <c r="R15" s="527">
        <v>6305</v>
      </c>
      <c r="S15" s="528"/>
      <c r="T15" s="528"/>
      <c r="U15" s="528"/>
      <c r="V15" s="529"/>
      <c r="W15" s="459" t="s">
        <v>151</v>
      </c>
      <c r="X15" s="460"/>
      <c r="Y15" s="460"/>
      <c r="Z15" s="460"/>
      <c r="AA15" s="460"/>
      <c r="AB15" s="450"/>
      <c r="AC15" s="494">
        <v>979</v>
      </c>
      <c r="AD15" s="495"/>
      <c r="AE15" s="495"/>
      <c r="AF15" s="495"/>
      <c r="AG15" s="537"/>
      <c r="AH15" s="494">
        <v>1101</v>
      </c>
      <c r="AI15" s="495"/>
      <c r="AJ15" s="495"/>
      <c r="AK15" s="495"/>
      <c r="AL15" s="496"/>
      <c r="AM15" s="472"/>
      <c r="AN15" s="473"/>
      <c r="AO15" s="473"/>
      <c r="AP15" s="473"/>
      <c r="AQ15" s="473"/>
      <c r="AR15" s="473"/>
      <c r="AS15" s="473"/>
      <c r="AT15" s="474"/>
      <c r="AU15" s="475"/>
      <c r="AV15" s="476"/>
      <c r="AW15" s="476"/>
      <c r="AX15" s="476"/>
      <c r="AY15" s="403" t="s">
        <v>152</v>
      </c>
      <c r="AZ15" s="404"/>
      <c r="BA15" s="404"/>
      <c r="BB15" s="404"/>
      <c r="BC15" s="404"/>
      <c r="BD15" s="404"/>
      <c r="BE15" s="404"/>
      <c r="BF15" s="404"/>
      <c r="BG15" s="404"/>
      <c r="BH15" s="404"/>
      <c r="BI15" s="404"/>
      <c r="BJ15" s="404"/>
      <c r="BK15" s="404"/>
      <c r="BL15" s="404"/>
      <c r="BM15" s="405"/>
      <c r="BN15" s="406">
        <v>620071</v>
      </c>
      <c r="BO15" s="407"/>
      <c r="BP15" s="407"/>
      <c r="BQ15" s="407"/>
      <c r="BR15" s="407"/>
      <c r="BS15" s="407"/>
      <c r="BT15" s="407"/>
      <c r="BU15" s="408"/>
      <c r="BV15" s="406">
        <v>610347</v>
      </c>
      <c r="BW15" s="407"/>
      <c r="BX15" s="407"/>
      <c r="BY15" s="407"/>
      <c r="BZ15" s="407"/>
      <c r="CA15" s="407"/>
      <c r="CB15" s="407"/>
      <c r="CC15" s="408"/>
      <c r="CD15" s="544" t="s">
        <v>153</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154</v>
      </c>
      <c r="M16" s="547"/>
      <c r="N16" s="547"/>
      <c r="O16" s="547"/>
      <c r="P16" s="547"/>
      <c r="Q16" s="548"/>
      <c r="R16" s="549" t="s">
        <v>155</v>
      </c>
      <c r="S16" s="550"/>
      <c r="T16" s="550"/>
      <c r="U16" s="550"/>
      <c r="V16" s="551"/>
      <c r="W16" s="433"/>
      <c r="X16" s="434"/>
      <c r="Y16" s="434"/>
      <c r="Z16" s="434"/>
      <c r="AA16" s="434"/>
      <c r="AB16" s="423"/>
      <c r="AC16" s="530">
        <v>28.7</v>
      </c>
      <c r="AD16" s="531"/>
      <c r="AE16" s="531"/>
      <c r="AF16" s="531"/>
      <c r="AG16" s="532"/>
      <c r="AH16" s="530">
        <v>29.5</v>
      </c>
      <c r="AI16" s="531"/>
      <c r="AJ16" s="531"/>
      <c r="AK16" s="531"/>
      <c r="AL16" s="533"/>
      <c r="AM16" s="472"/>
      <c r="AN16" s="473"/>
      <c r="AO16" s="473"/>
      <c r="AP16" s="473"/>
      <c r="AQ16" s="473"/>
      <c r="AR16" s="473"/>
      <c r="AS16" s="473"/>
      <c r="AT16" s="474"/>
      <c r="AU16" s="475"/>
      <c r="AV16" s="476"/>
      <c r="AW16" s="476"/>
      <c r="AX16" s="476"/>
      <c r="AY16" s="477" t="s">
        <v>156</v>
      </c>
      <c r="AZ16" s="478"/>
      <c r="BA16" s="478"/>
      <c r="BB16" s="478"/>
      <c r="BC16" s="478"/>
      <c r="BD16" s="478"/>
      <c r="BE16" s="478"/>
      <c r="BF16" s="478"/>
      <c r="BG16" s="478"/>
      <c r="BH16" s="478"/>
      <c r="BI16" s="478"/>
      <c r="BJ16" s="478"/>
      <c r="BK16" s="478"/>
      <c r="BL16" s="478"/>
      <c r="BM16" s="479"/>
      <c r="BN16" s="443">
        <v>3281848</v>
      </c>
      <c r="BO16" s="444"/>
      <c r="BP16" s="444"/>
      <c r="BQ16" s="444"/>
      <c r="BR16" s="444"/>
      <c r="BS16" s="444"/>
      <c r="BT16" s="444"/>
      <c r="BU16" s="445"/>
      <c r="BV16" s="443">
        <v>3323092</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157</v>
      </c>
      <c r="N17" s="555"/>
      <c r="O17" s="555"/>
      <c r="P17" s="555"/>
      <c r="Q17" s="556"/>
      <c r="R17" s="549" t="s">
        <v>158</v>
      </c>
      <c r="S17" s="550"/>
      <c r="T17" s="550"/>
      <c r="U17" s="550"/>
      <c r="V17" s="551"/>
      <c r="W17" s="459" t="s">
        <v>159</v>
      </c>
      <c r="X17" s="460"/>
      <c r="Y17" s="460"/>
      <c r="Z17" s="460"/>
      <c r="AA17" s="460"/>
      <c r="AB17" s="450"/>
      <c r="AC17" s="494">
        <v>1563</v>
      </c>
      <c r="AD17" s="495"/>
      <c r="AE17" s="495"/>
      <c r="AF17" s="495"/>
      <c r="AG17" s="537"/>
      <c r="AH17" s="494">
        <v>1678</v>
      </c>
      <c r="AI17" s="495"/>
      <c r="AJ17" s="495"/>
      <c r="AK17" s="495"/>
      <c r="AL17" s="496"/>
      <c r="AM17" s="472"/>
      <c r="AN17" s="473"/>
      <c r="AO17" s="473"/>
      <c r="AP17" s="473"/>
      <c r="AQ17" s="473"/>
      <c r="AR17" s="473"/>
      <c r="AS17" s="473"/>
      <c r="AT17" s="474"/>
      <c r="AU17" s="475"/>
      <c r="AV17" s="476"/>
      <c r="AW17" s="476"/>
      <c r="AX17" s="476"/>
      <c r="AY17" s="477" t="s">
        <v>160</v>
      </c>
      <c r="AZ17" s="478"/>
      <c r="BA17" s="478"/>
      <c r="BB17" s="478"/>
      <c r="BC17" s="478"/>
      <c r="BD17" s="478"/>
      <c r="BE17" s="478"/>
      <c r="BF17" s="478"/>
      <c r="BG17" s="478"/>
      <c r="BH17" s="478"/>
      <c r="BI17" s="478"/>
      <c r="BJ17" s="478"/>
      <c r="BK17" s="478"/>
      <c r="BL17" s="478"/>
      <c r="BM17" s="479"/>
      <c r="BN17" s="443">
        <v>761296</v>
      </c>
      <c r="BO17" s="444"/>
      <c r="BP17" s="444"/>
      <c r="BQ17" s="444"/>
      <c r="BR17" s="444"/>
      <c r="BS17" s="444"/>
      <c r="BT17" s="444"/>
      <c r="BU17" s="445"/>
      <c r="BV17" s="443">
        <v>747855</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161</v>
      </c>
      <c r="C18" s="486"/>
      <c r="D18" s="486"/>
      <c r="E18" s="566"/>
      <c r="F18" s="566"/>
      <c r="G18" s="566"/>
      <c r="H18" s="566"/>
      <c r="I18" s="566"/>
      <c r="J18" s="566"/>
      <c r="K18" s="566"/>
      <c r="L18" s="567">
        <v>196.81</v>
      </c>
      <c r="M18" s="567"/>
      <c r="N18" s="567"/>
      <c r="O18" s="567"/>
      <c r="P18" s="567"/>
      <c r="Q18" s="567"/>
      <c r="R18" s="568"/>
      <c r="S18" s="568"/>
      <c r="T18" s="568"/>
      <c r="U18" s="568"/>
      <c r="V18" s="569"/>
      <c r="W18" s="461"/>
      <c r="X18" s="462"/>
      <c r="Y18" s="462"/>
      <c r="Z18" s="462"/>
      <c r="AA18" s="462"/>
      <c r="AB18" s="453"/>
      <c r="AC18" s="570">
        <v>45.8</v>
      </c>
      <c r="AD18" s="571"/>
      <c r="AE18" s="571"/>
      <c r="AF18" s="571"/>
      <c r="AG18" s="572"/>
      <c r="AH18" s="570">
        <v>44.9</v>
      </c>
      <c r="AI18" s="571"/>
      <c r="AJ18" s="571"/>
      <c r="AK18" s="571"/>
      <c r="AL18" s="573"/>
      <c r="AM18" s="472"/>
      <c r="AN18" s="473"/>
      <c r="AO18" s="473"/>
      <c r="AP18" s="473"/>
      <c r="AQ18" s="473"/>
      <c r="AR18" s="473"/>
      <c r="AS18" s="473"/>
      <c r="AT18" s="474"/>
      <c r="AU18" s="475"/>
      <c r="AV18" s="476"/>
      <c r="AW18" s="476"/>
      <c r="AX18" s="476"/>
      <c r="AY18" s="477" t="s">
        <v>162</v>
      </c>
      <c r="AZ18" s="478"/>
      <c r="BA18" s="478"/>
      <c r="BB18" s="478"/>
      <c r="BC18" s="478"/>
      <c r="BD18" s="478"/>
      <c r="BE18" s="478"/>
      <c r="BF18" s="478"/>
      <c r="BG18" s="478"/>
      <c r="BH18" s="478"/>
      <c r="BI18" s="478"/>
      <c r="BJ18" s="478"/>
      <c r="BK18" s="478"/>
      <c r="BL18" s="478"/>
      <c r="BM18" s="479"/>
      <c r="BN18" s="443">
        <v>3472080</v>
      </c>
      <c r="BO18" s="444"/>
      <c r="BP18" s="444"/>
      <c r="BQ18" s="444"/>
      <c r="BR18" s="444"/>
      <c r="BS18" s="444"/>
      <c r="BT18" s="444"/>
      <c r="BU18" s="445"/>
      <c r="BV18" s="443">
        <v>3319513</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163</v>
      </c>
      <c r="C19" s="486"/>
      <c r="D19" s="486"/>
      <c r="E19" s="566"/>
      <c r="F19" s="566"/>
      <c r="G19" s="566"/>
      <c r="H19" s="566"/>
      <c r="I19" s="566"/>
      <c r="J19" s="566"/>
      <c r="K19" s="566"/>
      <c r="L19" s="574">
        <v>32</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164</v>
      </c>
      <c r="AZ19" s="478"/>
      <c r="BA19" s="478"/>
      <c r="BB19" s="478"/>
      <c r="BC19" s="478"/>
      <c r="BD19" s="478"/>
      <c r="BE19" s="478"/>
      <c r="BF19" s="478"/>
      <c r="BG19" s="478"/>
      <c r="BH19" s="478"/>
      <c r="BI19" s="478"/>
      <c r="BJ19" s="478"/>
      <c r="BK19" s="478"/>
      <c r="BL19" s="478"/>
      <c r="BM19" s="479"/>
      <c r="BN19" s="443">
        <v>4984807</v>
      </c>
      <c r="BO19" s="444"/>
      <c r="BP19" s="444"/>
      <c r="BQ19" s="444"/>
      <c r="BR19" s="444"/>
      <c r="BS19" s="444"/>
      <c r="BT19" s="444"/>
      <c r="BU19" s="445"/>
      <c r="BV19" s="443">
        <v>4856507</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165</v>
      </c>
      <c r="C20" s="486"/>
      <c r="D20" s="486"/>
      <c r="E20" s="566"/>
      <c r="F20" s="566"/>
      <c r="G20" s="566"/>
      <c r="H20" s="566"/>
      <c r="I20" s="566"/>
      <c r="J20" s="566"/>
      <c r="K20" s="566"/>
      <c r="L20" s="574">
        <v>2150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166</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167</v>
      </c>
      <c r="C22" s="587"/>
      <c r="D22" s="588"/>
      <c r="E22" s="455" t="s">
        <v>1</v>
      </c>
      <c r="F22" s="460"/>
      <c r="G22" s="460"/>
      <c r="H22" s="460"/>
      <c r="I22" s="460"/>
      <c r="J22" s="460"/>
      <c r="K22" s="450"/>
      <c r="L22" s="455" t="s">
        <v>168</v>
      </c>
      <c r="M22" s="460"/>
      <c r="N22" s="460"/>
      <c r="O22" s="460"/>
      <c r="P22" s="450"/>
      <c r="Q22" s="618" t="s">
        <v>169</v>
      </c>
      <c r="R22" s="619"/>
      <c r="S22" s="619"/>
      <c r="T22" s="619"/>
      <c r="U22" s="619"/>
      <c r="V22" s="620"/>
      <c r="W22" s="586" t="s">
        <v>170</v>
      </c>
      <c r="X22" s="587"/>
      <c r="Y22" s="588"/>
      <c r="Z22" s="455" t="s">
        <v>1</v>
      </c>
      <c r="AA22" s="460"/>
      <c r="AB22" s="460"/>
      <c r="AC22" s="460"/>
      <c r="AD22" s="460"/>
      <c r="AE22" s="460"/>
      <c r="AF22" s="460"/>
      <c r="AG22" s="450"/>
      <c r="AH22" s="624" t="s">
        <v>171</v>
      </c>
      <c r="AI22" s="460"/>
      <c r="AJ22" s="460"/>
      <c r="AK22" s="460"/>
      <c r="AL22" s="450"/>
      <c r="AM22" s="624" t="s">
        <v>172</v>
      </c>
      <c r="AN22" s="625"/>
      <c r="AO22" s="625"/>
      <c r="AP22" s="625"/>
      <c r="AQ22" s="625"/>
      <c r="AR22" s="626"/>
      <c r="AS22" s="618" t="s">
        <v>169</v>
      </c>
      <c r="AT22" s="619"/>
      <c r="AU22" s="619"/>
      <c r="AV22" s="619"/>
      <c r="AW22" s="619"/>
      <c r="AX22" s="630"/>
      <c r="AY22" s="403" t="s">
        <v>173</v>
      </c>
      <c r="AZ22" s="404"/>
      <c r="BA22" s="404"/>
      <c r="BB22" s="404"/>
      <c r="BC22" s="404"/>
      <c r="BD22" s="404"/>
      <c r="BE22" s="404"/>
      <c r="BF22" s="404"/>
      <c r="BG22" s="404"/>
      <c r="BH22" s="404"/>
      <c r="BI22" s="404"/>
      <c r="BJ22" s="404"/>
      <c r="BK22" s="404"/>
      <c r="BL22" s="404"/>
      <c r="BM22" s="405"/>
      <c r="BN22" s="406">
        <v>5832688</v>
      </c>
      <c r="BO22" s="407"/>
      <c r="BP22" s="407"/>
      <c r="BQ22" s="407"/>
      <c r="BR22" s="407"/>
      <c r="BS22" s="407"/>
      <c r="BT22" s="407"/>
      <c r="BU22" s="408"/>
      <c r="BV22" s="406">
        <v>6205759</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174</v>
      </c>
      <c r="AZ23" s="478"/>
      <c r="BA23" s="478"/>
      <c r="BB23" s="478"/>
      <c r="BC23" s="478"/>
      <c r="BD23" s="478"/>
      <c r="BE23" s="478"/>
      <c r="BF23" s="478"/>
      <c r="BG23" s="478"/>
      <c r="BH23" s="478"/>
      <c r="BI23" s="478"/>
      <c r="BJ23" s="478"/>
      <c r="BK23" s="478"/>
      <c r="BL23" s="478"/>
      <c r="BM23" s="479"/>
      <c r="BN23" s="443">
        <v>5643296</v>
      </c>
      <c r="BO23" s="444"/>
      <c r="BP23" s="444"/>
      <c r="BQ23" s="444"/>
      <c r="BR23" s="444"/>
      <c r="BS23" s="444"/>
      <c r="BT23" s="444"/>
      <c r="BU23" s="445"/>
      <c r="BV23" s="443">
        <v>5961405</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175</v>
      </c>
      <c r="F24" s="473"/>
      <c r="G24" s="473"/>
      <c r="H24" s="473"/>
      <c r="I24" s="473"/>
      <c r="J24" s="473"/>
      <c r="K24" s="474"/>
      <c r="L24" s="494">
        <v>1</v>
      </c>
      <c r="M24" s="495"/>
      <c r="N24" s="495"/>
      <c r="O24" s="495"/>
      <c r="P24" s="537"/>
      <c r="Q24" s="494">
        <v>8200</v>
      </c>
      <c r="R24" s="495"/>
      <c r="S24" s="495"/>
      <c r="T24" s="495"/>
      <c r="U24" s="495"/>
      <c r="V24" s="537"/>
      <c r="W24" s="589"/>
      <c r="X24" s="590"/>
      <c r="Y24" s="591"/>
      <c r="Z24" s="493" t="s">
        <v>176</v>
      </c>
      <c r="AA24" s="473"/>
      <c r="AB24" s="473"/>
      <c r="AC24" s="473"/>
      <c r="AD24" s="473"/>
      <c r="AE24" s="473"/>
      <c r="AF24" s="473"/>
      <c r="AG24" s="474"/>
      <c r="AH24" s="494">
        <v>92</v>
      </c>
      <c r="AI24" s="495"/>
      <c r="AJ24" s="495"/>
      <c r="AK24" s="495"/>
      <c r="AL24" s="537"/>
      <c r="AM24" s="494">
        <v>264776</v>
      </c>
      <c r="AN24" s="495"/>
      <c r="AO24" s="495"/>
      <c r="AP24" s="495"/>
      <c r="AQ24" s="495"/>
      <c r="AR24" s="537"/>
      <c r="AS24" s="494">
        <v>2878</v>
      </c>
      <c r="AT24" s="495"/>
      <c r="AU24" s="495"/>
      <c r="AV24" s="495"/>
      <c r="AW24" s="495"/>
      <c r="AX24" s="496"/>
      <c r="AY24" s="559" t="s">
        <v>177</v>
      </c>
      <c r="AZ24" s="560"/>
      <c r="BA24" s="560"/>
      <c r="BB24" s="560"/>
      <c r="BC24" s="560"/>
      <c r="BD24" s="560"/>
      <c r="BE24" s="560"/>
      <c r="BF24" s="560"/>
      <c r="BG24" s="560"/>
      <c r="BH24" s="560"/>
      <c r="BI24" s="560"/>
      <c r="BJ24" s="560"/>
      <c r="BK24" s="560"/>
      <c r="BL24" s="560"/>
      <c r="BM24" s="561"/>
      <c r="BN24" s="443">
        <v>4346017</v>
      </c>
      <c r="BO24" s="444"/>
      <c r="BP24" s="444"/>
      <c r="BQ24" s="444"/>
      <c r="BR24" s="444"/>
      <c r="BS24" s="444"/>
      <c r="BT24" s="444"/>
      <c r="BU24" s="445"/>
      <c r="BV24" s="443">
        <v>4599569</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178</v>
      </c>
      <c r="F25" s="473"/>
      <c r="G25" s="473"/>
      <c r="H25" s="473"/>
      <c r="I25" s="473"/>
      <c r="J25" s="473"/>
      <c r="K25" s="474"/>
      <c r="L25" s="494">
        <v>1</v>
      </c>
      <c r="M25" s="495"/>
      <c r="N25" s="495"/>
      <c r="O25" s="495"/>
      <c r="P25" s="537"/>
      <c r="Q25" s="494">
        <v>6350</v>
      </c>
      <c r="R25" s="495"/>
      <c r="S25" s="495"/>
      <c r="T25" s="495"/>
      <c r="U25" s="495"/>
      <c r="V25" s="537"/>
      <c r="W25" s="589"/>
      <c r="X25" s="590"/>
      <c r="Y25" s="591"/>
      <c r="Z25" s="493" t="s">
        <v>179</v>
      </c>
      <c r="AA25" s="473"/>
      <c r="AB25" s="473"/>
      <c r="AC25" s="473"/>
      <c r="AD25" s="473"/>
      <c r="AE25" s="473"/>
      <c r="AF25" s="473"/>
      <c r="AG25" s="474"/>
      <c r="AH25" s="494" t="s">
        <v>180</v>
      </c>
      <c r="AI25" s="495"/>
      <c r="AJ25" s="495"/>
      <c r="AK25" s="495"/>
      <c r="AL25" s="537"/>
      <c r="AM25" s="494" t="s">
        <v>181</v>
      </c>
      <c r="AN25" s="495"/>
      <c r="AO25" s="495"/>
      <c r="AP25" s="495"/>
      <c r="AQ25" s="495"/>
      <c r="AR25" s="537"/>
      <c r="AS25" s="494" t="s">
        <v>180</v>
      </c>
      <c r="AT25" s="495"/>
      <c r="AU25" s="495"/>
      <c r="AV25" s="495"/>
      <c r="AW25" s="495"/>
      <c r="AX25" s="496"/>
      <c r="AY25" s="403" t="s">
        <v>182</v>
      </c>
      <c r="AZ25" s="404"/>
      <c r="BA25" s="404"/>
      <c r="BB25" s="404"/>
      <c r="BC25" s="404"/>
      <c r="BD25" s="404"/>
      <c r="BE25" s="404"/>
      <c r="BF25" s="404"/>
      <c r="BG25" s="404"/>
      <c r="BH25" s="404"/>
      <c r="BI25" s="404"/>
      <c r="BJ25" s="404"/>
      <c r="BK25" s="404"/>
      <c r="BL25" s="404"/>
      <c r="BM25" s="405"/>
      <c r="BN25" s="406">
        <v>2325905</v>
      </c>
      <c r="BO25" s="407"/>
      <c r="BP25" s="407"/>
      <c r="BQ25" s="407"/>
      <c r="BR25" s="407"/>
      <c r="BS25" s="407"/>
      <c r="BT25" s="407"/>
      <c r="BU25" s="408"/>
      <c r="BV25" s="406">
        <v>270067</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183</v>
      </c>
      <c r="F26" s="473"/>
      <c r="G26" s="473"/>
      <c r="H26" s="473"/>
      <c r="I26" s="473"/>
      <c r="J26" s="473"/>
      <c r="K26" s="474"/>
      <c r="L26" s="494">
        <v>1</v>
      </c>
      <c r="M26" s="495"/>
      <c r="N26" s="495"/>
      <c r="O26" s="495"/>
      <c r="P26" s="537"/>
      <c r="Q26" s="494">
        <v>5750</v>
      </c>
      <c r="R26" s="495"/>
      <c r="S26" s="495"/>
      <c r="T26" s="495"/>
      <c r="U26" s="495"/>
      <c r="V26" s="537"/>
      <c r="W26" s="589"/>
      <c r="X26" s="590"/>
      <c r="Y26" s="591"/>
      <c r="Z26" s="493" t="s">
        <v>184</v>
      </c>
      <c r="AA26" s="595"/>
      <c r="AB26" s="595"/>
      <c r="AC26" s="595"/>
      <c r="AD26" s="595"/>
      <c r="AE26" s="595"/>
      <c r="AF26" s="595"/>
      <c r="AG26" s="596"/>
      <c r="AH26" s="494">
        <v>9</v>
      </c>
      <c r="AI26" s="495"/>
      <c r="AJ26" s="495"/>
      <c r="AK26" s="495"/>
      <c r="AL26" s="537"/>
      <c r="AM26" s="494">
        <v>28890</v>
      </c>
      <c r="AN26" s="495"/>
      <c r="AO26" s="495"/>
      <c r="AP26" s="495"/>
      <c r="AQ26" s="495"/>
      <c r="AR26" s="537"/>
      <c r="AS26" s="494">
        <v>3210</v>
      </c>
      <c r="AT26" s="495"/>
      <c r="AU26" s="495"/>
      <c r="AV26" s="495"/>
      <c r="AW26" s="495"/>
      <c r="AX26" s="496"/>
      <c r="AY26" s="446" t="s">
        <v>185</v>
      </c>
      <c r="AZ26" s="447"/>
      <c r="BA26" s="447"/>
      <c r="BB26" s="447"/>
      <c r="BC26" s="447"/>
      <c r="BD26" s="447"/>
      <c r="BE26" s="447"/>
      <c r="BF26" s="447"/>
      <c r="BG26" s="447"/>
      <c r="BH26" s="447"/>
      <c r="BI26" s="447"/>
      <c r="BJ26" s="447"/>
      <c r="BK26" s="447"/>
      <c r="BL26" s="447"/>
      <c r="BM26" s="448"/>
      <c r="BN26" s="443" t="s">
        <v>180</v>
      </c>
      <c r="BO26" s="444"/>
      <c r="BP26" s="444"/>
      <c r="BQ26" s="444"/>
      <c r="BR26" s="444"/>
      <c r="BS26" s="444"/>
      <c r="BT26" s="444"/>
      <c r="BU26" s="445"/>
      <c r="BV26" s="443" t="s">
        <v>132</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186</v>
      </c>
      <c r="F27" s="473"/>
      <c r="G27" s="473"/>
      <c r="H27" s="473"/>
      <c r="I27" s="473"/>
      <c r="J27" s="473"/>
      <c r="K27" s="474"/>
      <c r="L27" s="494">
        <v>1</v>
      </c>
      <c r="M27" s="495"/>
      <c r="N27" s="495"/>
      <c r="O27" s="495"/>
      <c r="P27" s="537"/>
      <c r="Q27" s="494">
        <v>3100</v>
      </c>
      <c r="R27" s="495"/>
      <c r="S27" s="495"/>
      <c r="T27" s="495"/>
      <c r="U27" s="495"/>
      <c r="V27" s="537"/>
      <c r="W27" s="589"/>
      <c r="X27" s="590"/>
      <c r="Y27" s="591"/>
      <c r="Z27" s="493" t="s">
        <v>187</v>
      </c>
      <c r="AA27" s="473"/>
      <c r="AB27" s="473"/>
      <c r="AC27" s="473"/>
      <c r="AD27" s="473"/>
      <c r="AE27" s="473"/>
      <c r="AF27" s="473"/>
      <c r="AG27" s="474"/>
      <c r="AH27" s="494">
        <v>1</v>
      </c>
      <c r="AI27" s="495"/>
      <c r="AJ27" s="495"/>
      <c r="AK27" s="495"/>
      <c r="AL27" s="537"/>
      <c r="AM27" s="494" t="s">
        <v>188</v>
      </c>
      <c r="AN27" s="495"/>
      <c r="AO27" s="495"/>
      <c r="AP27" s="495"/>
      <c r="AQ27" s="495"/>
      <c r="AR27" s="537"/>
      <c r="AS27" s="494" t="s">
        <v>188</v>
      </c>
      <c r="AT27" s="495"/>
      <c r="AU27" s="495"/>
      <c r="AV27" s="495"/>
      <c r="AW27" s="495"/>
      <c r="AX27" s="496"/>
      <c r="AY27" s="538" t="s">
        <v>189</v>
      </c>
      <c r="AZ27" s="539"/>
      <c r="BA27" s="539"/>
      <c r="BB27" s="539"/>
      <c r="BC27" s="539"/>
      <c r="BD27" s="539"/>
      <c r="BE27" s="539"/>
      <c r="BF27" s="539"/>
      <c r="BG27" s="539"/>
      <c r="BH27" s="539"/>
      <c r="BI27" s="539"/>
      <c r="BJ27" s="539"/>
      <c r="BK27" s="539"/>
      <c r="BL27" s="539"/>
      <c r="BM27" s="540"/>
      <c r="BN27" s="562">
        <v>82000</v>
      </c>
      <c r="BO27" s="563"/>
      <c r="BP27" s="563"/>
      <c r="BQ27" s="563"/>
      <c r="BR27" s="563"/>
      <c r="BS27" s="563"/>
      <c r="BT27" s="563"/>
      <c r="BU27" s="564"/>
      <c r="BV27" s="562">
        <v>82000</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190</v>
      </c>
      <c r="F28" s="473"/>
      <c r="G28" s="473"/>
      <c r="H28" s="473"/>
      <c r="I28" s="473"/>
      <c r="J28" s="473"/>
      <c r="K28" s="474"/>
      <c r="L28" s="494">
        <v>1</v>
      </c>
      <c r="M28" s="495"/>
      <c r="N28" s="495"/>
      <c r="O28" s="495"/>
      <c r="P28" s="537"/>
      <c r="Q28" s="494">
        <v>2500</v>
      </c>
      <c r="R28" s="495"/>
      <c r="S28" s="495"/>
      <c r="T28" s="495"/>
      <c r="U28" s="495"/>
      <c r="V28" s="537"/>
      <c r="W28" s="589"/>
      <c r="X28" s="590"/>
      <c r="Y28" s="591"/>
      <c r="Z28" s="493" t="s">
        <v>191</v>
      </c>
      <c r="AA28" s="473"/>
      <c r="AB28" s="473"/>
      <c r="AC28" s="473"/>
      <c r="AD28" s="473"/>
      <c r="AE28" s="473"/>
      <c r="AF28" s="473"/>
      <c r="AG28" s="474"/>
      <c r="AH28" s="494" t="s">
        <v>149</v>
      </c>
      <c r="AI28" s="495"/>
      <c r="AJ28" s="495"/>
      <c r="AK28" s="495"/>
      <c r="AL28" s="537"/>
      <c r="AM28" s="494" t="s">
        <v>149</v>
      </c>
      <c r="AN28" s="495"/>
      <c r="AO28" s="495"/>
      <c r="AP28" s="495"/>
      <c r="AQ28" s="495"/>
      <c r="AR28" s="537"/>
      <c r="AS28" s="494" t="s">
        <v>180</v>
      </c>
      <c r="AT28" s="495"/>
      <c r="AU28" s="495"/>
      <c r="AV28" s="495"/>
      <c r="AW28" s="495"/>
      <c r="AX28" s="496"/>
      <c r="AY28" s="597" t="s">
        <v>192</v>
      </c>
      <c r="AZ28" s="598"/>
      <c r="BA28" s="598"/>
      <c r="BB28" s="599"/>
      <c r="BC28" s="403" t="s">
        <v>50</v>
      </c>
      <c r="BD28" s="404"/>
      <c r="BE28" s="404"/>
      <c r="BF28" s="404"/>
      <c r="BG28" s="404"/>
      <c r="BH28" s="404"/>
      <c r="BI28" s="404"/>
      <c r="BJ28" s="404"/>
      <c r="BK28" s="404"/>
      <c r="BL28" s="404"/>
      <c r="BM28" s="405"/>
      <c r="BN28" s="406">
        <v>998998</v>
      </c>
      <c r="BO28" s="407"/>
      <c r="BP28" s="407"/>
      <c r="BQ28" s="407"/>
      <c r="BR28" s="407"/>
      <c r="BS28" s="407"/>
      <c r="BT28" s="407"/>
      <c r="BU28" s="408"/>
      <c r="BV28" s="406">
        <v>1092600</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193</v>
      </c>
      <c r="F29" s="473"/>
      <c r="G29" s="473"/>
      <c r="H29" s="473"/>
      <c r="I29" s="473"/>
      <c r="J29" s="473"/>
      <c r="K29" s="474"/>
      <c r="L29" s="494">
        <v>10</v>
      </c>
      <c r="M29" s="495"/>
      <c r="N29" s="495"/>
      <c r="O29" s="495"/>
      <c r="P29" s="537"/>
      <c r="Q29" s="494">
        <v>2350</v>
      </c>
      <c r="R29" s="495"/>
      <c r="S29" s="495"/>
      <c r="T29" s="495"/>
      <c r="U29" s="495"/>
      <c r="V29" s="537"/>
      <c r="W29" s="592"/>
      <c r="X29" s="593"/>
      <c r="Y29" s="594"/>
      <c r="Z29" s="493" t="s">
        <v>194</v>
      </c>
      <c r="AA29" s="473"/>
      <c r="AB29" s="473"/>
      <c r="AC29" s="473"/>
      <c r="AD29" s="473"/>
      <c r="AE29" s="473"/>
      <c r="AF29" s="473"/>
      <c r="AG29" s="474"/>
      <c r="AH29" s="494">
        <v>93</v>
      </c>
      <c r="AI29" s="495"/>
      <c r="AJ29" s="495"/>
      <c r="AK29" s="495"/>
      <c r="AL29" s="537"/>
      <c r="AM29" s="494">
        <v>268854</v>
      </c>
      <c r="AN29" s="495"/>
      <c r="AO29" s="495"/>
      <c r="AP29" s="495"/>
      <c r="AQ29" s="495"/>
      <c r="AR29" s="537"/>
      <c r="AS29" s="494">
        <v>2891</v>
      </c>
      <c r="AT29" s="495"/>
      <c r="AU29" s="495"/>
      <c r="AV29" s="495"/>
      <c r="AW29" s="495"/>
      <c r="AX29" s="496"/>
      <c r="AY29" s="600"/>
      <c r="AZ29" s="601"/>
      <c r="BA29" s="601"/>
      <c r="BB29" s="602"/>
      <c r="BC29" s="477" t="s">
        <v>195</v>
      </c>
      <c r="BD29" s="478"/>
      <c r="BE29" s="478"/>
      <c r="BF29" s="478"/>
      <c r="BG29" s="478"/>
      <c r="BH29" s="478"/>
      <c r="BI29" s="478"/>
      <c r="BJ29" s="478"/>
      <c r="BK29" s="478"/>
      <c r="BL29" s="478"/>
      <c r="BM29" s="479"/>
      <c r="BN29" s="443">
        <v>135390</v>
      </c>
      <c r="BO29" s="444"/>
      <c r="BP29" s="444"/>
      <c r="BQ29" s="444"/>
      <c r="BR29" s="444"/>
      <c r="BS29" s="444"/>
      <c r="BT29" s="444"/>
      <c r="BU29" s="445"/>
      <c r="BV29" s="443">
        <v>136195</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196</v>
      </c>
      <c r="X30" s="611"/>
      <c r="Y30" s="611"/>
      <c r="Z30" s="611"/>
      <c r="AA30" s="611"/>
      <c r="AB30" s="611"/>
      <c r="AC30" s="611"/>
      <c r="AD30" s="611"/>
      <c r="AE30" s="611"/>
      <c r="AF30" s="611"/>
      <c r="AG30" s="612"/>
      <c r="AH30" s="570">
        <v>99.6</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52</v>
      </c>
      <c r="BD30" s="560"/>
      <c r="BE30" s="560"/>
      <c r="BF30" s="560"/>
      <c r="BG30" s="560"/>
      <c r="BH30" s="560"/>
      <c r="BI30" s="560"/>
      <c r="BJ30" s="560"/>
      <c r="BK30" s="560"/>
      <c r="BL30" s="560"/>
      <c r="BM30" s="561"/>
      <c r="BN30" s="562">
        <v>2071432</v>
      </c>
      <c r="BO30" s="563"/>
      <c r="BP30" s="563"/>
      <c r="BQ30" s="563"/>
      <c r="BR30" s="563"/>
      <c r="BS30" s="563"/>
      <c r="BT30" s="563"/>
      <c r="BU30" s="564"/>
      <c r="BV30" s="562">
        <v>1945906</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197</v>
      </c>
      <c r="D32" s="606"/>
      <c r="E32" s="606"/>
      <c r="F32" s="606"/>
      <c r="G32" s="606"/>
      <c r="H32" s="606"/>
      <c r="I32" s="606"/>
      <c r="J32" s="606"/>
      <c r="K32" s="606"/>
      <c r="L32" s="606"/>
      <c r="M32" s="606"/>
      <c r="N32" s="606"/>
      <c r="O32" s="606"/>
      <c r="P32" s="606"/>
      <c r="Q32" s="606"/>
      <c r="R32" s="606"/>
      <c r="S32" s="606"/>
      <c r="U32" s="447" t="s">
        <v>198</v>
      </c>
      <c r="V32" s="447"/>
      <c r="W32" s="447"/>
      <c r="X32" s="447"/>
      <c r="Y32" s="447"/>
      <c r="Z32" s="447"/>
      <c r="AA32" s="447"/>
      <c r="AB32" s="447"/>
      <c r="AC32" s="447"/>
      <c r="AD32" s="447"/>
      <c r="AE32" s="447"/>
      <c r="AF32" s="447"/>
      <c r="AG32" s="447"/>
      <c r="AH32" s="447"/>
      <c r="AI32" s="447"/>
      <c r="AJ32" s="447"/>
      <c r="AK32" s="447"/>
      <c r="AM32" s="447" t="s">
        <v>199</v>
      </c>
      <c r="AN32" s="447"/>
      <c r="AO32" s="447"/>
      <c r="AP32" s="447"/>
      <c r="AQ32" s="447"/>
      <c r="AR32" s="447"/>
      <c r="AS32" s="447"/>
      <c r="AT32" s="447"/>
      <c r="AU32" s="447"/>
      <c r="AV32" s="447"/>
      <c r="AW32" s="447"/>
      <c r="AX32" s="447"/>
      <c r="AY32" s="447"/>
      <c r="AZ32" s="447"/>
      <c r="BA32" s="447"/>
      <c r="BB32" s="447"/>
      <c r="BC32" s="447"/>
      <c r="BE32" s="447" t="s">
        <v>200</v>
      </c>
      <c r="BF32" s="447"/>
      <c r="BG32" s="447"/>
      <c r="BH32" s="447"/>
      <c r="BI32" s="447"/>
      <c r="BJ32" s="447"/>
      <c r="BK32" s="447"/>
      <c r="BL32" s="447"/>
      <c r="BM32" s="447"/>
      <c r="BN32" s="447"/>
      <c r="BO32" s="447"/>
      <c r="BP32" s="447"/>
      <c r="BQ32" s="447"/>
      <c r="BR32" s="447"/>
      <c r="BS32" s="447"/>
      <c r="BT32" s="447"/>
      <c r="BU32" s="447"/>
      <c r="BW32" s="447" t="s">
        <v>201</v>
      </c>
      <c r="BX32" s="447"/>
      <c r="BY32" s="447"/>
      <c r="BZ32" s="447"/>
      <c r="CA32" s="447"/>
      <c r="CB32" s="447"/>
      <c r="CC32" s="447"/>
      <c r="CD32" s="447"/>
      <c r="CE32" s="447"/>
      <c r="CF32" s="447"/>
      <c r="CG32" s="447"/>
      <c r="CH32" s="447"/>
      <c r="CI32" s="447"/>
      <c r="CJ32" s="447"/>
      <c r="CK32" s="447"/>
      <c r="CL32" s="447"/>
      <c r="CM32" s="447"/>
      <c r="CO32" s="447" t="s">
        <v>202</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203</v>
      </c>
      <c r="D33" s="467"/>
      <c r="E33" s="432" t="s">
        <v>204</v>
      </c>
      <c r="F33" s="432"/>
      <c r="G33" s="432"/>
      <c r="H33" s="432"/>
      <c r="I33" s="432"/>
      <c r="J33" s="432"/>
      <c r="K33" s="432"/>
      <c r="L33" s="432"/>
      <c r="M33" s="432"/>
      <c r="N33" s="432"/>
      <c r="O33" s="432"/>
      <c r="P33" s="432"/>
      <c r="Q33" s="432"/>
      <c r="R33" s="432"/>
      <c r="S33" s="432"/>
      <c r="T33" s="206"/>
      <c r="U33" s="467" t="s">
        <v>205</v>
      </c>
      <c r="V33" s="467"/>
      <c r="W33" s="432" t="s">
        <v>206</v>
      </c>
      <c r="X33" s="432"/>
      <c r="Y33" s="432"/>
      <c r="Z33" s="432"/>
      <c r="AA33" s="432"/>
      <c r="AB33" s="432"/>
      <c r="AC33" s="432"/>
      <c r="AD33" s="432"/>
      <c r="AE33" s="432"/>
      <c r="AF33" s="432"/>
      <c r="AG33" s="432"/>
      <c r="AH33" s="432"/>
      <c r="AI33" s="432"/>
      <c r="AJ33" s="432"/>
      <c r="AK33" s="432"/>
      <c r="AL33" s="206"/>
      <c r="AM33" s="467" t="s">
        <v>203</v>
      </c>
      <c r="AN33" s="467"/>
      <c r="AO33" s="432" t="s">
        <v>204</v>
      </c>
      <c r="AP33" s="432"/>
      <c r="AQ33" s="432"/>
      <c r="AR33" s="432"/>
      <c r="AS33" s="432"/>
      <c r="AT33" s="432"/>
      <c r="AU33" s="432"/>
      <c r="AV33" s="432"/>
      <c r="AW33" s="432"/>
      <c r="AX33" s="432"/>
      <c r="AY33" s="432"/>
      <c r="AZ33" s="432"/>
      <c r="BA33" s="432"/>
      <c r="BB33" s="432"/>
      <c r="BC33" s="432"/>
      <c r="BD33" s="207"/>
      <c r="BE33" s="432" t="s">
        <v>207</v>
      </c>
      <c r="BF33" s="432"/>
      <c r="BG33" s="432" t="s">
        <v>208</v>
      </c>
      <c r="BH33" s="432"/>
      <c r="BI33" s="432"/>
      <c r="BJ33" s="432"/>
      <c r="BK33" s="432"/>
      <c r="BL33" s="432"/>
      <c r="BM33" s="432"/>
      <c r="BN33" s="432"/>
      <c r="BO33" s="432"/>
      <c r="BP33" s="432"/>
      <c r="BQ33" s="432"/>
      <c r="BR33" s="432"/>
      <c r="BS33" s="432"/>
      <c r="BT33" s="432"/>
      <c r="BU33" s="432"/>
      <c r="BV33" s="207"/>
      <c r="BW33" s="467" t="s">
        <v>207</v>
      </c>
      <c r="BX33" s="467"/>
      <c r="BY33" s="432" t="s">
        <v>209</v>
      </c>
      <c r="BZ33" s="432"/>
      <c r="CA33" s="432"/>
      <c r="CB33" s="432"/>
      <c r="CC33" s="432"/>
      <c r="CD33" s="432"/>
      <c r="CE33" s="432"/>
      <c r="CF33" s="432"/>
      <c r="CG33" s="432"/>
      <c r="CH33" s="432"/>
      <c r="CI33" s="432"/>
      <c r="CJ33" s="432"/>
      <c r="CK33" s="432"/>
      <c r="CL33" s="432"/>
      <c r="CM33" s="432"/>
      <c r="CN33" s="206"/>
      <c r="CO33" s="467" t="s">
        <v>205</v>
      </c>
      <c r="CP33" s="467"/>
      <c r="CQ33" s="432" t="s">
        <v>210</v>
      </c>
      <c r="CR33" s="432"/>
      <c r="CS33" s="432"/>
      <c r="CT33" s="432"/>
      <c r="CU33" s="432"/>
      <c r="CV33" s="432"/>
      <c r="CW33" s="432"/>
      <c r="CX33" s="432"/>
      <c r="CY33" s="432"/>
      <c r="CZ33" s="432"/>
      <c r="DA33" s="432"/>
      <c r="DB33" s="432"/>
      <c r="DC33" s="432"/>
      <c r="DD33" s="432"/>
      <c r="DE33" s="432"/>
      <c r="DF33" s="206"/>
      <c r="DG33" s="632" t="s">
        <v>211</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81"/>
      <c r="BE34" s="633">
        <f>IF(BG34="","",MAX(C34:D43,U34:V43,AM34:AN43)+1)</f>
        <v>7</v>
      </c>
      <c r="BF34" s="633"/>
      <c r="BG34" s="634" t="str">
        <f>IF('各会計、関係団体の財政状況及び健全化判断比率'!B33="","",'各会計、関係団体の財政状況及び健全化判断比率'!B33)</f>
        <v>集落排水事業特別会計</v>
      </c>
      <c r="BH34" s="634"/>
      <c r="BI34" s="634"/>
      <c r="BJ34" s="634"/>
      <c r="BK34" s="634"/>
      <c r="BL34" s="634"/>
      <c r="BM34" s="634"/>
      <c r="BN34" s="634"/>
      <c r="BO34" s="634"/>
      <c r="BP34" s="634"/>
      <c r="BQ34" s="634"/>
      <c r="BR34" s="634"/>
      <c r="BS34" s="634"/>
      <c r="BT34" s="634"/>
      <c r="BU34" s="634"/>
      <c r="BV34" s="181"/>
      <c r="BW34" s="633">
        <f>IF(BY34="","",MAX(C34:D43,U34:V43,AM34:AN43,BE34:BF43)+1)</f>
        <v>8</v>
      </c>
      <c r="BX34" s="633"/>
      <c r="BY34" s="634" t="str">
        <f>IF('各会計、関係団体の財政状況及び健全化判断比率'!B68="","",'各会計、関係団体の財政状況及び健全化判断比率'!B68)</f>
        <v>西村山広域行政事務組合（普通会計分）</v>
      </c>
      <c r="BZ34" s="634"/>
      <c r="CA34" s="634"/>
      <c r="CB34" s="634"/>
      <c r="CC34" s="634"/>
      <c r="CD34" s="634"/>
      <c r="CE34" s="634"/>
      <c r="CF34" s="634"/>
      <c r="CG34" s="634"/>
      <c r="CH34" s="634"/>
      <c r="CI34" s="634"/>
      <c r="CJ34" s="634"/>
      <c r="CK34" s="634"/>
      <c r="CL34" s="634"/>
      <c r="CM34" s="634"/>
      <c r="CN34" s="181"/>
      <c r="CO34" s="633">
        <f>IF(CQ34="","",MAX(C34:D43,U34:V43,AM34:AN43,BE34:BF43,BW34:BX43)+1)</f>
        <v>14</v>
      </c>
      <c r="CP34" s="633"/>
      <c r="CQ34" s="634" t="str">
        <f>IF('各会計、関係団体の財政状況及び健全化判断比率'!BS7="","",'各会計、関係団体の財政状況及び健全化判断比率'!BS7)</f>
        <v>朝日町ワイン</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2">
      <c r="A35" s="181"/>
      <c r="B35" s="205"/>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81"/>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81"/>
      <c r="AM35" s="633">
        <f t="shared" ref="AM35:AM43" si="0">IF(AO35="","",AM34+1)</f>
        <v>6</v>
      </c>
      <c r="AN35" s="633"/>
      <c r="AO35" s="634" t="str">
        <f>IF('各会計、関係団体の財政状況及び健全化判断比率'!B32="","",'各会計、関係団体の財政状況及び健全化判断比率'!B32)</f>
        <v>病院事業会計</v>
      </c>
      <c r="AP35" s="634"/>
      <c r="AQ35" s="634"/>
      <c r="AR35" s="634"/>
      <c r="AS35" s="634"/>
      <c r="AT35" s="634"/>
      <c r="AU35" s="634"/>
      <c r="AV35" s="634"/>
      <c r="AW35" s="634"/>
      <c r="AX35" s="634"/>
      <c r="AY35" s="634"/>
      <c r="AZ35" s="634"/>
      <c r="BA35" s="634"/>
      <c r="BB35" s="634"/>
      <c r="BC35" s="634"/>
      <c r="BD35" s="181"/>
      <c r="BE35" s="633" t="str">
        <f t="shared" ref="BE35:BE43" si="1">IF(BG35="","",BE34+1)</f>
        <v/>
      </c>
      <c r="BF35" s="633"/>
      <c r="BG35" s="634"/>
      <c r="BH35" s="634"/>
      <c r="BI35" s="634"/>
      <c r="BJ35" s="634"/>
      <c r="BK35" s="634"/>
      <c r="BL35" s="634"/>
      <c r="BM35" s="634"/>
      <c r="BN35" s="634"/>
      <c r="BO35" s="634"/>
      <c r="BP35" s="634"/>
      <c r="BQ35" s="634"/>
      <c r="BR35" s="634"/>
      <c r="BS35" s="634"/>
      <c r="BT35" s="634"/>
      <c r="BU35" s="634"/>
      <c r="BV35" s="181"/>
      <c r="BW35" s="633">
        <f t="shared" ref="BW35:BW43" si="2">IF(BY35="","",BW34+1)</f>
        <v>9</v>
      </c>
      <c r="BX35" s="633"/>
      <c r="BY35" s="634" t="str">
        <f>IF('各会計、関係団体の財政状況及び健全化判断比率'!B69="","",'各会計、関係団体の財政状況及び健全化判断比率'!B69)</f>
        <v>山形県消防補償等組合</v>
      </c>
      <c r="BZ35" s="634"/>
      <c r="CA35" s="634"/>
      <c r="CB35" s="634"/>
      <c r="CC35" s="634"/>
      <c r="CD35" s="634"/>
      <c r="CE35" s="634"/>
      <c r="CF35" s="634"/>
      <c r="CG35" s="634"/>
      <c r="CH35" s="634"/>
      <c r="CI35" s="634"/>
      <c r="CJ35" s="634"/>
      <c r="CK35" s="634"/>
      <c r="CL35" s="634"/>
      <c r="CM35" s="634"/>
      <c r="CN35" s="181"/>
      <c r="CO35" s="633">
        <f t="shared" ref="CO35:CO43" si="3">IF(CQ35="","",CO34+1)</f>
        <v>15</v>
      </c>
      <c r="CP35" s="633"/>
      <c r="CQ35" s="634" t="str">
        <f>IF('各会計、関係団体の財政状況及び健全化判断比率'!BS8="","",'各会計、関係団体の財政状況及び健全化判断比率'!BS8)</f>
        <v>朝日自然観</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10</v>
      </c>
      <c r="BX36" s="633"/>
      <c r="BY36" s="634" t="str">
        <f>IF('各会計、関係団体の財政状況及び健全化判断比率'!B70="","",'各会計、関係団体の財政状況及び健全化判断比率'!B70)</f>
        <v xml:space="preserve">山形県自治会館管理組合 </v>
      </c>
      <c r="BZ36" s="634"/>
      <c r="CA36" s="634"/>
      <c r="CB36" s="634"/>
      <c r="CC36" s="634"/>
      <c r="CD36" s="634"/>
      <c r="CE36" s="634"/>
      <c r="CF36" s="634"/>
      <c r="CG36" s="634"/>
      <c r="CH36" s="634"/>
      <c r="CI36" s="634"/>
      <c r="CJ36" s="634"/>
      <c r="CK36" s="634"/>
      <c r="CL36" s="634"/>
      <c r="CM36" s="634"/>
      <c r="CN36" s="181"/>
      <c r="CO36" s="633">
        <f t="shared" si="3"/>
        <v>16</v>
      </c>
      <c r="CP36" s="633"/>
      <c r="CQ36" s="634" t="str">
        <f>IF('各会計、関係団体の財政状況及び健全化判断比率'!BS9="","",'各会計、関係団体の財政状況及び健全化判断比率'!BS9)</f>
        <v>りんごの森</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t="str">
        <f t="shared" si="4"/>
        <v/>
      </c>
      <c r="V37" s="633"/>
      <c r="W37" s="634"/>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11</v>
      </c>
      <c r="BX37" s="633"/>
      <c r="BY37" s="634" t="str">
        <f>IF('各会計、関係団体の財政状況及び健全化判断比率'!B71="","",'各会計、関係団体の財政状況及び健全化判断比率'!B71)</f>
        <v>山形県市町村職員退職手当組合</v>
      </c>
      <c r="BZ37" s="634"/>
      <c r="CA37" s="634"/>
      <c r="CB37" s="634"/>
      <c r="CC37" s="634"/>
      <c r="CD37" s="634"/>
      <c r="CE37" s="634"/>
      <c r="CF37" s="634"/>
      <c r="CG37" s="634"/>
      <c r="CH37" s="634"/>
      <c r="CI37" s="634"/>
      <c r="CJ37" s="634"/>
      <c r="CK37" s="634"/>
      <c r="CL37" s="634"/>
      <c r="CM37" s="634"/>
      <c r="CN37" s="181"/>
      <c r="CO37" s="633">
        <f t="shared" si="3"/>
        <v>17</v>
      </c>
      <c r="CP37" s="633"/>
      <c r="CQ37" s="634" t="str">
        <f>IF('各会計、関係団体の財政状況及び健全化判断比率'!BS10="","",'各会計、関係団体の財政状況及び健全化判断比率'!BS10)</f>
        <v>地球耕望</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12</v>
      </c>
      <c r="BX38" s="633"/>
      <c r="BY38" s="634" t="str">
        <f>IF('各会計、関係団体の財政状況及び健全化判断比率'!B72="","",'各会計、関係団体の財政状況及び健全化判断比率'!B72)</f>
        <v>山形県後期高齢者医療広域連合（普通会計分）</v>
      </c>
      <c r="BZ38" s="634"/>
      <c r="CA38" s="634"/>
      <c r="CB38" s="634"/>
      <c r="CC38" s="634"/>
      <c r="CD38" s="634"/>
      <c r="CE38" s="634"/>
      <c r="CF38" s="634"/>
      <c r="CG38" s="634"/>
      <c r="CH38" s="634"/>
      <c r="CI38" s="634"/>
      <c r="CJ38" s="634"/>
      <c r="CK38" s="634"/>
      <c r="CL38" s="634"/>
      <c r="CM38" s="634"/>
      <c r="CN38" s="181"/>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13</v>
      </c>
      <c r="BX39" s="633"/>
      <c r="BY39" s="634" t="str">
        <f>IF('各会計、関係団体の財政状況及び健全化判断比率'!B73="","",'各会計、関係団体の財政状況及び健全化判断比率'!B73)</f>
        <v>山形県後期高齢者医療広域連合（事業会計分）</v>
      </c>
      <c r="BZ39" s="634"/>
      <c r="CA39" s="634"/>
      <c r="CB39" s="634"/>
      <c r="CC39" s="634"/>
      <c r="CD39" s="634"/>
      <c r="CE39" s="634"/>
      <c r="CF39" s="634"/>
      <c r="CG39" s="634"/>
      <c r="CH39" s="634"/>
      <c r="CI39" s="634"/>
      <c r="CJ39" s="634"/>
      <c r="CK39" s="634"/>
      <c r="CL39" s="634"/>
      <c r="CM39" s="634"/>
      <c r="CN39" s="181"/>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212</v>
      </c>
      <c r="E46" s="636" t="s">
        <v>213</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214</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215</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216</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217</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218</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219</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220</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VRZ/AzYf+d+Ctc7AILkToMmTITBiwHaTbcbSC3m873PkHo2De9b2yywEUxIeUkFqzOwlBVQhHsAWNrGaHjXcng==" saltValue="aGDkXA3vdLflMJ/8nnb2g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221</v>
      </c>
      <c r="DI1" s="639"/>
      <c r="DJ1" s="639"/>
      <c r="DK1" s="639"/>
      <c r="DL1" s="639"/>
      <c r="DM1" s="639"/>
      <c r="DN1" s="640"/>
      <c r="DO1" s="214"/>
      <c r="DP1" s="638" t="s">
        <v>222</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223</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224</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225</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226</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227</v>
      </c>
      <c r="S4" s="642"/>
      <c r="T4" s="642"/>
      <c r="U4" s="642"/>
      <c r="V4" s="642"/>
      <c r="W4" s="642"/>
      <c r="X4" s="642"/>
      <c r="Y4" s="643"/>
      <c r="Z4" s="641" t="s">
        <v>228</v>
      </c>
      <c r="AA4" s="642"/>
      <c r="AB4" s="642"/>
      <c r="AC4" s="643"/>
      <c r="AD4" s="641" t="s">
        <v>229</v>
      </c>
      <c r="AE4" s="642"/>
      <c r="AF4" s="642"/>
      <c r="AG4" s="642"/>
      <c r="AH4" s="642"/>
      <c r="AI4" s="642"/>
      <c r="AJ4" s="642"/>
      <c r="AK4" s="643"/>
      <c r="AL4" s="641" t="s">
        <v>228</v>
      </c>
      <c r="AM4" s="642"/>
      <c r="AN4" s="642"/>
      <c r="AO4" s="643"/>
      <c r="AP4" s="644" t="s">
        <v>230</v>
      </c>
      <c r="AQ4" s="644"/>
      <c r="AR4" s="644"/>
      <c r="AS4" s="644"/>
      <c r="AT4" s="644"/>
      <c r="AU4" s="644"/>
      <c r="AV4" s="644"/>
      <c r="AW4" s="644"/>
      <c r="AX4" s="644"/>
      <c r="AY4" s="644"/>
      <c r="AZ4" s="644"/>
      <c r="BA4" s="644"/>
      <c r="BB4" s="644"/>
      <c r="BC4" s="644"/>
      <c r="BD4" s="644"/>
      <c r="BE4" s="644"/>
      <c r="BF4" s="644"/>
      <c r="BG4" s="644" t="s">
        <v>231</v>
      </c>
      <c r="BH4" s="644"/>
      <c r="BI4" s="644"/>
      <c r="BJ4" s="644"/>
      <c r="BK4" s="644"/>
      <c r="BL4" s="644"/>
      <c r="BM4" s="644"/>
      <c r="BN4" s="644"/>
      <c r="BO4" s="644" t="s">
        <v>228</v>
      </c>
      <c r="BP4" s="644"/>
      <c r="BQ4" s="644"/>
      <c r="BR4" s="644"/>
      <c r="BS4" s="644" t="s">
        <v>232</v>
      </c>
      <c r="BT4" s="644"/>
      <c r="BU4" s="644"/>
      <c r="BV4" s="644"/>
      <c r="BW4" s="644"/>
      <c r="BX4" s="644"/>
      <c r="BY4" s="644"/>
      <c r="BZ4" s="644"/>
      <c r="CA4" s="644"/>
      <c r="CB4" s="644"/>
      <c r="CD4" s="641" t="s">
        <v>233</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234</v>
      </c>
      <c r="C5" s="646"/>
      <c r="D5" s="646"/>
      <c r="E5" s="646"/>
      <c r="F5" s="646"/>
      <c r="G5" s="646"/>
      <c r="H5" s="646"/>
      <c r="I5" s="646"/>
      <c r="J5" s="646"/>
      <c r="K5" s="646"/>
      <c r="L5" s="646"/>
      <c r="M5" s="646"/>
      <c r="N5" s="646"/>
      <c r="O5" s="646"/>
      <c r="P5" s="646"/>
      <c r="Q5" s="647"/>
      <c r="R5" s="648">
        <v>576587</v>
      </c>
      <c r="S5" s="649"/>
      <c r="T5" s="649"/>
      <c r="U5" s="649"/>
      <c r="V5" s="649"/>
      <c r="W5" s="649"/>
      <c r="X5" s="649"/>
      <c r="Y5" s="650"/>
      <c r="Z5" s="651">
        <v>8.1999999999999993</v>
      </c>
      <c r="AA5" s="651"/>
      <c r="AB5" s="651"/>
      <c r="AC5" s="651"/>
      <c r="AD5" s="652">
        <v>576587</v>
      </c>
      <c r="AE5" s="652"/>
      <c r="AF5" s="652"/>
      <c r="AG5" s="652"/>
      <c r="AH5" s="652"/>
      <c r="AI5" s="652"/>
      <c r="AJ5" s="652"/>
      <c r="AK5" s="652"/>
      <c r="AL5" s="653">
        <v>16.600000000000001</v>
      </c>
      <c r="AM5" s="654"/>
      <c r="AN5" s="654"/>
      <c r="AO5" s="655"/>
      <c r="AP5" s="645" t="s">
        <v>235</v>
      </c>
      <c r="AQ5" s="646"/>
      <c r="AR5" s="646"/>
      <c r="AS5" s="646"/>
      <c r="AT5" s="646"/>
      <c r="AU5" s="646"/>
      <c r="AV5" s="646"/>
      <c r="AW5" s="646"/>
      <c r="AX5" s="646"/>
      <c r="AY5" s="646"/>
      <c r="AZ5" s="646"/>
      <c r="BA5" s="646"/>
      <c r="BB5" s="646"/>
      <c r="BC5" s="646"/>
      <c r="BD5" s="646"/>
      <c r="BE5" s="646"/>
      <c r="BF5" s="647"/>
      <c r="BG5" s="659">
        <v>576532</v>
      </c>
      <c r="BH5" s="660"/>
      <c r="BI5" s="660"/>
      <c r="BJ5" s="660"/>
      <c r="BK5" s="660"/>
      <c r="BL5" s="660"/>
      <c r="BM5" s="660"/>
      <c r="BN5" s="661"/>
      <c r="BO5" s="662">
        <v>100</v>
      </c>
      <c r="BP5" s="662"/>
      <c r="BQ5" s="662"/>
      <c r="BR5" s="662"/>
      <c r="BS5" s="663">
        <v>29955</v>
      </c>
      <c r="BT5" s="663"/>
      <c r="BU5" s="663"/>
      <c r="BV5" s="663"/>
      <c r="BW5" s="663"/>
      <c r="BX5" s="663"/>
      <c r="BY5" s="663"/>
      <c r="BZ5" s="663"/>
      <c r="CA5" s="663"/>
      <c r="CB5" s="667"/>
      <c r="CD5" s="641" t="s">
        <v>230</v>
      </c>
      <c r="CE5" s="642"/>
      <c r="CF5" s="642"/>
      <c r="CG5" s="642"/>
      <c r="CH5" s="642"/>
      <c r="CI5" s="642"/>
      <c r="CJ5" s="642"/>
      <c r="CK5" s="642"/>
      <c r="CL5" s="642"/>
      <c r="CM5" s="642"/>
      <c r="CN5" s="642"/>
      <c r="CO5" s="642"/>
      <c r="CP5" s="642"/>
      <c r="CQ5" s="643"/>
      <c r="CR5" s="641" t="s">
        <v>236</v>
      </c>
      <c r="CS5" s="642"/>
      <c r="CT5" s="642"/>
      <c r="CU5" s="642"/>
      <c r="CV5" s="642"/>
      <c r="CW5" s="642"/>
      <c r="CX5" s="642"/>
      <c r="CY5" s="643"/>
      <c r="CZ5" s="641" t="s">
        <v>228</v>
      </c>
      <c r="DA5" s="642"/>
      <c r="DB5" s="642"/>
      <c r="DC5" s="643"/>
      <c r="DD5" s="641" t="s">
        <v>237</v>
      </c>
      <c r="DE5" s="642"/>
      <c r="DF5" s="642"/>
      <c r="DG5" s="642"/>
      <c r="DH5" s="642"/>
      <c r="DI5" s="642"/>
      <c r="DJ5" s="642"/>
      <c r="DK5" s="642"/>
      <c r="DL5" s="642"/>
      <c r="DM5" s="642"/>
      <c r="DN5" s="642"/>
      <c r="DO5" s="642"/>
      <c r="DP5" s="643"/>
      <c r="DQ5" s="641" t="s">
        <v>238</v>
      </c>
      <c r="DR5" s="642"/>
      <c r="DS5" s="642"/>
      <c r="DT5" s="642"/>
      <c r="DU5" s="642"/>
      <c r="DV5" s="642"/>
      <c r="DW5" s="642"/>
      <c r="DX5" s="642"/>
      <c r="DY5" s="642"/>
      <c r="DZ5" s="642"/>
      <c r="EA5" s="642"/>
      <c r="EB5" s="642"/>
      <c r="EC5" s="643"/>
    </row>
    <row r="6" spans="2:143" ht="11.25" customHeight="1" x14ac:dyDescent="0.2">
      <c r="B6" s="656" t="s">
        <v>239</v>
      </c>
      <c r="C6" s="657"/>
      <c r="D6" s="657"/>
      <c r="E6" s="657"/>
      <c r="F6" s="657"/>
      <c r="G6" s="657"/>
      <c r="H6" s="657"/>
      <c r="I6" s="657"/>
      <c r="J6" s="657"/>
      <c r="K6" s="657"/>
      <c r="L6" s="657"/>
      <c r="M6" s="657"/>
      <c r="N6" s="657"/>
      <c r="O6" s="657"/>
      <c r="P6" s="657"/>
      <c r="Q6" s="658"/>
      <c r="R6" s="659">
        <v>59246</v>
      </c>
      <c r="S6" s="660"/>
      <c r="T6" s="660"/>
      <c r="U6" s="660"/>
      <c r="V6" s="660"/>
      <c r="W6" s="660"/>
      <c r="X6" s="660"/>
      <c r="Y6" s="661"/>
      <c r="Z6" s="662">
        <v>0.8</v>
      </c>
      <c r="AA6" s="662"/>
      <c r="AB6" s="662"/>
      <c r="AC6" s="662"/>
      <c r="AD6" s="663">
        <v>59246</v>
      </c>
      <c r="AE6" s="663"/>
      <c r="AF6" s="663"/>
      <c r="AG6" s="663"/>
      <c r="AH6" s="663"/>
      <c r="AI6" s="663"/>
      <c r="AJ6" s="663"/>
      <c r="AK6" s="663"/>
      <c r="AL6" s="664">
        <v>1.7</v>
      </c>
      <c r="AM6" s="665"/>
      <c r="AN6" s="665"/>
      <c r="AO6" s="666"/>
      <c r="AP6" s="656" t="s">
        <v>240</v>
      </c>
      <c r="AQ6" s="657"/>
      <c r="AR6" s="657"/>
      <c r="AS6" s="657"/>
      <c r="AT6" s="657"/>
      <c r="AU6" s="657"/>
      <c r="AV6" s="657"/>
      <c r="AW6" s="657"/>
      <c r="AX6" s="657"/>
      <c r="AY6" s="657"/>
      <c r="AZ6" s="657"/>
      <c r="BA6" s="657"/>
      <c r="BB6" s="657"/>
      <c r="BC6" s="657"/>
      <c r="BD6" s="657"/>
      <c r="BE6" s="657"/>
      <c r="BF6" s="658"/>
      <c r="BG6" s="659">
        <v>576532</v>
      </c>
      <c r="BH6" s="660"/>
      <c r="BI6" s="660"/>
      <c r="BJ6" s="660"/>
      <c r="BK6" s="660"/>
      <c r="BL6" s="660"/>
      <c r="BM6" s="660"/>
      <c r="BN6" s="661"/>
      <c r="BO6" s="662">
        <v>100</v>
      </c>
      <c r="BP6" s="662"/>
      <c r="BQ6" s="662"/>
      <c r="BR6" s="662"/>
      <c r="BS6" s="663">
        <v>29955</v>
      </c>
      <c r="BT6" s="663"/>
      <c r="BU6" s="663"/>
      <c r="BV6" s="663"/>
      <c r="BW6" s="663"/>
      <c r="BX6" s="663"/>
      <c r="BY6" s="663"/>
      <c r="BZ6" s="663"/>
      <c r="CA6" s="663"/>
      <c r="CB6" s="667"/>
      <c r="CD6" s="645" t="s">
        <v>241</v>
      </c>
      <c r="CE6" s="646"/>
      <c r="CF6" s="646"/>
      <c r="CG6" s="646"/>
      <c r="CH6" s="646"/>
      <c r="CI6" s="646"/>
      <c r="CJ6" s="646"/>
      <c r="CK6" s="646"/>
      <c r="CL6" s="646"/>
      <c r="CM6" s="646"/>
      <c r="CN6" s="646"/>
      <c r="CO6" s="646"/>
      <c r="CP6" s="646"/>
      <c r="CQ6" s="647"/>
      <c r="CR6" s="659">
        <v>88855</v>
      </c>
      <c r="CS6" s="660"/>
      <c r="CT6" s="660"/>
      <c r="CU6" s="660"/>
      <c r="CV6" s="660"/>
      <c r="CW6" s="660"/>
      <c r="CX6" s="660"/>
      <c r="CY6" s="661"/>
      <c r="CZ6" s="653">
        <v>1.3</v>
      </c>
      <c r="DA6" s="654"/>
      <c r="DB6" s="654"/>
      <c r="DC6" s="670"/>
      <c r="DD6" s="668" t="s">
        <v>132</v>
      </c>
      <c r="DE6" s="660"/>
      <c r="DF6" s="660"/>
      <c r="DG6" s="660"/>
      <c r="DH6" s="660"/>
      <c r="DI6" s="660"/>
      <c r="DJ6" s="660"/>
      <c r="DK6" s="660"/>
      <c r="DL6" s="660"/>
      <c r="DM6" s="660"/>
      <c r="DN6" s="660"/>
      <c r="DO6" s="660"/>
      <c r="DP6" s="661"/>
      <c r="DQ6" s="668">
        <v>88735</v>
      </c>
      <c r="DR6" s="660"/>
      <c r="DS6" s="660"/>
      <c r="DT6" s="660"/>
      <c r="DU6" s="660"/>
      <c r="DV6" s="660"/>
      <c r="DW6" s="660"/>
      <c r="DX6" s="660"/>
      <c r="DY6" s="660"/>
      <c r="DZ6" s="660"/>
      <c r="EA6" s="660"/>
      <c r="EB6" s="660"/>
      <c r="EC6" s="669"/>
    </row>
    <row r="7" spans="2:143" ht="11.25" customHeight="1" x14ac:dyDescent="0.2">
      <c r="B7" s="656" t="s">
        <v>242</v>
      </c>
      <c r="C7" s="657"/>
      <c r="D7" s="657"/>
      <c r="E7" s="657"/>
      <c r="F7" s="657"/>
      <c r="G7" s="657"/>
      <c r="H7" s="657"/>
      <c r="I7" s="657"/>
      <c r="J7" s="657"/>
      <c r="K7" s="657"/>
      <c r="L7" s="657"/>
      <c r="M7" s="657"/>
      <c r="N7" s="657"/>
      <c r="O7" s="657"/>
      <c r="P7" s="657"/>
      <c r="Q7" s="658"/>
      <c r="R7" s="659">
        <v>180</v>
      </c>
      <c r="S7" s="660"/>
      <c r="T7" s="660"/>
      <c r="U7" s="660"/>
      <c r="V7" s="660"/>
      <c r="W7" s="660"/>
      <c r="X7" s="660"/>
      <c r="Y7" s="661"/>
      <c r="Z7" s="662">
        <v>0</v>
      </c>
      <c r="AA7" s="662"/>
      <c r="AB7" s="662"/>
      <c r="AC7" s="662"/>
      <c r="AD7" s="663">
        <v>180</v>
      </c>
      <c r="AE7" s="663"/>
      <c r="AF7" s="663"/>
      <c r="AG7" s="663"/>
      <c r="AH7" s="663"/>
      <c r="AI7" s="663"/>
      <c r="AJ7" s="663"/>
      <c r="AK7" s="663"/>
      <c r="AL7" s="664">
        <v>0</v>
      </c>
      <c r="AM7" s="665"/>
      <c r="AN7" s="665"/>
      <c r="AO7" s="666"/>
      <c r="AP7" s="656" t="s">
        <v>243</v>
      </c>
      <c r="AQ7" s="657"/>
      <c r="AR7" s="657"/>
      <c r="AS7" s="657"/>
      <c r="AT7" s="657"/>
      <c r="AU7" s="657"/>
      <c r="AV7" s="657"/>
      <c r="AW7" s="657"/>
      <c r="AX7" s="657"/>
      <c r="AY7" s="657"/>
      <c r="AZ7" s="657"/>
      <c r="BA7" s="657"/>
      <c r="BB7" s="657"/>
      <c r="BC7" s="657"/>
      <c r="BD7" s="657"/>
      <c r="BE7" s="657"/>
      <c r="BF7" s="658"/>
      <c r="BG7" s="659">
        <v>216599</v>
      </c>
      <c r="BH7" s="660"/>
      <c r="BI7" s="660"/>
      <c r="BJ7" s="660"/>
      <c r="BK7" s="660"/>
      <c r="BL7" s="660"/>
      <c r="BM7" s="660"/>
      <c r="BN7" s="661"/>
      <c r="BO7" s="662">
        <v>37.6</v>
      </c>
      <c r="BP7" s="662"/>
      <c r="BQ7" s="662"/>
      <c r="BR7" s="662"/>
      <c r="BS7" s="663">
        <v>3565</v>
      </c>
      <c r="BT7" s="663"/>
      <c r="BU7" s="663"/>
      <c r="BV7" s="663"/>
      <c r="BW7" s="663"/>
      <c r="BX7" s="663"/>
      <c r="BY7" s="663"/>
      <c r="BZ7" s="663"/>
      <c r="CA7" s="663"/>
      <c r="CB7" s="667"/>
      <c r="CD7" s="656" t="s">
        <v>244</v>
      </c>
      <c r="CE7" s="657"/>
      <c r="CF7" s="657"/>
      <c r="CG7" s="657"/>
      <c r="CH7" s="657"/>
      <c r="CI7" s="657"/>
      <c r="CJ7" s="657"/>
      <c r="CK7" s="657"/>
      <c r="CL7" s="657"/>
      <c r="CM7" s="657"/>
      <c r="CN7" s="657"/>
      <c r="CO7" s="657"/>
      <c r="CP7" s="657"/>
      <c r="CQ7" s="658"/>
      <c r="CR7" s="659">
        <v>1236498</v>
      </c>
      <c r="CS7" s="660"/>
      <c r="CT7" s="660"/>
      <c r="CU7" s="660"/>
      <c r="CV7" s="660"/>
      <c r="CW7" s="660"/>
      <c r="CX7" s="660"/>
      <c r="CY7" s="661"/>
      <c r="CZ7" s="662">
        <v>18.7</v>
      </c>
      <c r="DA7" s="662"/>
      <c r="DB7" s="662"/>
      <c r="DC7" s="662"/>
      <c r="DD7" s="668">
        <v>40729</v>
      </c>
      <c r="DE7" s="660"/>
      <c r="DF7" s="660"/>
      <c r="DG7" s="660"/>
      <c r="DH7" s="660"/>
      <c r="DI7" s="660"/>
      <c r="DJ7" s="660"/>
      <c r="DK7" s="660"/>
      <c r="DL7" s="660"/>
      <c r="DM7" s="660"/>
      <c r="DN7" s="660"/>
      <c r="DO7" s="660"/>
      <c r="DP7" s="661"/>
      <c r="DQ7" s="668">
        <v>1053202</v>
      </c>
      <c r="DR7" s="660"/>
      <c r="DS7" s="660"/>
      <c r="DT7" s="660"/>
      <c r="DU7" s="660"/>
      <c r="DV7" s="660"/>
      <c r="DW7" s="660"/>
      <c r="DX7" s="660"/>
      <c r="DY7" s="660"/>
      <c r="DZ7" s="660"/>
      <c r="EA7" s="660"/>
      <c r="EB7" s="660"/>
      <c r="EC7" s="669"/>
    </row>
    <row r="8" spans="2:143" ht="11.25" customHeight="1" x14ac:dyDescent="0.2">
      <c r="B8" s="656" t="s">
        <v>245</v>
      </c>
      <c r="C8" s="657"/>
      <c r="D8" s="657"/>
      <c r="E8" s="657"/>
      <c r="F8" s="657"/>
      <c r="G8" s="657"/>
      <c r="H8" s="657"/>
      <c r="I8" s="657"/>
      <c r="J8" s="657"/>
      <c r="K8" s="657"/>
      <c r="L8" s="657"/>
      <c r="M8" s="657"/>
      <c r="N8" s="657"/>
      <c r="O8" s="657"/>
      <c r="P8" s="657"/>
      <c r="Q8" s="658"/>
      <c r="R8" s="659">
        <v>1577</v>
      </c>
      <c r="S8" s="660"/>
      <c r="T8" s="660"/>
      <c r="U8" s="660"/>
      <c r="V8" s="660"/>
      <c r="W8" s="660"/>
      <c r="X8" s="660"/>
      <c r="Y8" s="661"/>
      <c r="Z8" s="662">
        <v>0</v>
      </c>
      <c r="AA8" s="662"/>
      <c r="AB8" s="662"/>
      <c r="AC8" s="662"/>
      <c r="AD8" s="663">
        <v>1577</v>
      </c>
      <c r="AE8" s="663"/>
      <c r="AF8" s="663"/>
      <c r="AG8" s="663"/>
      <c r="AH8" s="663"/>
      <c r="AI8" s="663"/>
      <c r="AJ8" s="663"/>
      <c r="AK8" s="663"/>
      <c r="AL8" s="664">
        <v>0</v>
      </c>
      <c r="AM8" s="665"/>
      <c r="AN8" s="665"/>
      <c r="AO8" s="666"/>
      <c r="AP8" s="656" t="s">
        <v>246</v>
      </c>
      <c r="AQ8" s="657"/>
      <c r="AR8" s="657"/>
      <c r="AS8" s="657"/>
      <c r="AT8" s="657"/>
      <c r="AU8" s="657"/>
      <c r="AV8" s="657"/>
      <c r="AW8" s="657"/>
      <c r="AX8" s="657"/>
      <c r="AY8" s="657"/>
      <c r="AZ8" s="657"/>
      <c r="BA8" s="657"/>
      <c r="BB8" s="657"/>
      <c r="BC8" s="657"/>
      <c r="BD8" s="657"/>
      <c r="BE8" s="657"/>
      <c r="BF8" s="658"/>
      <c r="BG8" s="659">
        <v>10078</v>
      </c>
      <c r="BH8" s="660"/>
      <c r="BI8" s="660"/>
      <c r="BJ8" s="660"/>
      <c r="BK8" s="660"/>
      <c r="BL8" s="660"/>
      <c r="BM8" s="660"/>
      <c r="BN8" s="661"/>
      <c r="BO8" s="662">
        <v>1.7</v>
      </c>
      <c r="BP8" s="662"/>
      <c r="BQ8" s="662"/>
      <c r="BR8" s="662"/>
      <c r="BS8" s="663" t="s">
        <v>132</v>
      </c>
      <c r="BT8" s="663"/>
      <c r="BU8" s="663"/>
      <c r="BV8" s="663"/>
      <c r="BW8" s="663"/>
      <c r="BX8" s="663"/>
      <c r="BY8" s="663"/>
      <c r="BZ8" s="663"/>
      <c r="CA8" s="663"/>
      <c r="CB8" s="667"/>
      <c r="CD8" s="656" t="s">
        <v>247</v>
      </c>
      <c r="CE8" s="657"/>
      <c r="CF8" s="657"/>
      <c r="CG8" s="657"/>
      <c r="CH8" s="657"/>
      <c r="CI8" s="657"/>
      <c r="CJ8" s="657"/>
      <c r="CK8" s="657"/>
      <c r="CL8" s="657"/>
      <c r="CM8" s="657"/>
      <c r="CN8" s="657"/>
      <c r="CO8" s="657"/>
      <c r="CP8" s="657"/>
      <c r="CQ8" s="658"/>
      <c r="CR8" s="659">
        <v>1122981</v>
      </c>
      <c r="CS8" s="660"/>
      <c r="CT8" s="660"/>
      <c r="CU8" s="660"/>
      <c r="CV8" s="660"/>
      <c r="CW8" s="660"/>
      <c r="CX8" s="660"/>
      <c r="CY8" s="661"/>
      <c r="CZ8" s="662">
        <v>17</v>
      </c>
      <c r="DA8" s="662"/>
      <c r="DB8" s="662"/>
      <c r="DC8" s="662"/>
      <c r="DD8" s="668">
        <v>1427</v>
      </c>
      <c r="DE8" s="660"/>
      <c r="DF8" s="660"/>
      <c r="DG8" s="660"/>
      <c r="DH8" s="660"/>
      <c r="DI8" s="660"/>
      <c r="DJ8" s="660"/>
      <c r="DK8" s="660"/>
      <c r="DL8" s="660"/>
      <c r="DM8" s="660"/>
      <c r="DN8" s="660"/>
      <c r="DO8" s="660"/>
      <c r="DP8" s="661"/>
      <c r="DQ8" s="668">
        <v>757077</v>
      </c>
      <c r="DR8" s="660"/>
      <c r="DS8" s="660"/>
      <c r="DT8" s="660"/>
      <c r="DU8" s="660"/>
      <c r="DV8" s="660"/>
      <c r="DW8" s="660"/>
      <c r="DX8" s="660"/>
      <c r="DY8" s="660"/>
      <c r="DZ8" s="660"/>
      <c r="EA8" s="660"/>
      <c r="EB8" s="660"/>
      <c r="EC8" s="669"/>
    </row>
    <row r="9" spans="2:143" ht="11.25" customHeight="1" x14ac:dyDescent="0.2">
      <c r="B9" s="656" t="s">
        <v>248</v>
      </c>
      <c r="C9" s="657"/>
      <c r="D9" s="657"/>
      <c r="E9" s="657"/>
      <c r="F9" s="657"/>
      <c r="G9" s="657"/>
      <c r="H9" s="657"/>
      <c r="I9" s="657"/>
      <c r="J9" s="657"/>
      <c r="K9" s="657"/>
      <c r="L9" s="657"/>
      <c r="M9" s="657"/>
      <c r="N9" s="657"/>
      <c r="O9" s="657"/>
      <c r="P9" s="657"/>
      <c r="Q9" s="658"/>
      <c r="R9" s="659">
        <v>1105</v>
      </c>
      <c r="S9" s="660"/>
      <c r="T9" s="660"/>
      <c r="U9" s="660"/>
      <c r="V9" s="660"/>
      <c r="W9" s="660"/>
      <c r="X9" s="660"/>
      <c r="Y9" s="661"/>
      <c r="Z9" s="662">
        <v>0</v>
      </c>
      <c r="AA9" s="662"/>
      <c r="AB9" s="662"/>
      <c r="AC9" s="662"/>
      <c r="AD9" s="663">
        <v>1105</v>
      </c>
      <c r="AE9" s="663"/>
      <c r="AF9" s="663"/>
      <c r="AG9" s="663"/>
      <c r="AH9" s="663"/>
      <c r="AI9" s="663"/>
      <c r="AJ9" s="663"/>
      <c r="AK9" s="663"/>
      <c r="AL9" s="664">
        <v>0</v>
      </c>
      <c r="AM9" s="665"/>
      <c r="AN9" s="665"/>
      <c r="AO9" s="666"/>
      <c r="AP9" s="656" t="s">
        <v>249</v>
      </c>
      <c r="AQ9" s="657"/>
      <c r="AR9" s="657"/>
      <c r="AS9" s="657"/>
      <c r="AT9" s="657"/>
      <c r="AU9" s="657"/>
      <c r="AV9" s="657"/>
      <c r="AW9" s="657"/>
      <c r="AX9" s="657"/>
      <c r="AY9" s="657"/>
      <c r="AZ9" s="657"/>
      <c r="BA9" s="657"/>
      <c r="BB9" s="657"/>
      <c r="BC9" s="657"/>
      <c r="BD9" s="657"/>
      <c r="BE9" s="657"/>
      <c r="BF9" s="658"/>
      <c r="BG9" s="659">
        <v>181898</v>
      </c>
      <c r="BH9" s="660"/>
      <c r="BI9" s="660"/>
      <c r="BJ9" s="660"/>
      <c r="BK9" s="660"/>
      <c r="BL9" s="660"/>
      <c r="BM9" s="660"/>
      <c r="BN9" s="661"/>
      <c r="BO9" s="662">
        <v>31.5</v>
      </c>
      <c r="BP9" s="662"/>
      <c r="BQ9" s="662"/>
      <c r="BR9" s="662"/>
      <c r="BS9" s="663" t="s">
        <v>132</v>
      </c>
      <c r="BT9" s="663"/>
      <c r="BU9" s="663"/>
      <c r="BV9" s="663"/>
      <c r="BW9" s="663"/>
      <c r="BX9" s="663"/>
      <c r="BY9" s="663"/>
      <c r="BZ9" s="663"/>
      <c r="CA9" s="663"/>
      <c r="CB9" s="667"/>
      <c r="CD9" s="656" t="s">
        <v>250</v>
      </c>
      <c r="CE9" s="657"/>
      <c r="CF9" s="657"/>
      <c r="CG9" s="657"/>
      <c r="CH9" s="657"/>
      <c r="CI9" s="657"/>
      <c r="CJ9" s="657"/>
      <c r="CK9" s="657"/>
      <c r="CL9" s="657"/>
      <c r="CM9" s="657"/>
      <c r="CN9" s="657"/>
      <c r="CO9" s="657"/>
      <c r="CP9" s="657"/>
      <c r="CQ9" s="658"/>
      <c r="CR9" s="659">
        <v>640324</v>
      </c>
      <c r="CS9" s="660"/>
      <c r="CT9" s="660"/>
      <c r="CU9" s="660"/>
      <c r="CV9" s="660"/>
      <c r="CW9" s="660"/>
      <c r="CX9" s="660"/>
      <c r="CY9" s="661"/>
      <c r="CZ9" s="662">
        <v>9.6999999999999993</v>
      </c>
      <c r="DA9" s="662"/>
      <c r="DB9" s="662"/>
      <c r="DC9" s="662"/>
      <c r="DD9" s="668">
        <v>9094</v>
      </c>
      <c r="DE9" s="660"/>
      <c r="DF9" s="660"/>
      <c r="DG9" s="660"/>
      <c r="DH9" s="660"/>
      <c r="DI9" s="660"/>
      <c r="DJ9" s="660"/>
      <c r="DK9" s="660"/>
      <c r="DL9" s="660"/>
      <c r="DM9" s="660"/>
      <c r="DN9" s="660"/>
      <c r="DO9" s="660"/>
      <c r="DP9" s="661"/>
      <c r="DQ9" s="668">
        <v>565823</v>
      </c>
      <c r="DR9" s="660"/>
      <c r="DS9" s="660"/>
      <c r="DT9" s="660"/>
      <c r="DU9" s="660"/>
      <c r="DV9" s="660"/>
      <c r="DW9" s="660"/>
      <c r="DX9" s="660"/>
      <c r="DY9" s="660"/>
      <c r="DZ9" s="660"/>
      <c r="EA9" s="660"/>
      <c r="EB9" s="660"/>
      <c r="EC9" s="669"/>
    </row>
    <row r="10" spans="2:143" ht="11.25" customHeight="1" x14ac:dyDescent="0.2">
      <c r="B10" s="656" t="s">
        <v>251</v>
      </c>
      <c r="C10" s="657"/>
      <c r="D10" s="657"/>
      <c r="E10" s="657"/>
      <c r="F10" s="657"/>
      <c r="G10" s="657"/>
      <c r="H10" s="657"/>
      <c r="I10" s="657"/>
      <c r="J10" s="657"/>
      <c r="K10" s="657"/>
      <c r="L10" s="657"/>
      <c r="M10" s="657"/>
      <c r="N10" s="657"/>
      <c r="O10" s="657"/>
      <c r="P10" s="657"/>
      <c r="Q10" s="658"/>
      <c r="R10" s="659" t="s">
        <v>252</v>
      </c>
      <c r="S10" s="660"/>
      <c r="T10" s="660"/>
      <c r="U10" s="660"/>
      <c r="V10" s="660"/>
      <c r="W10" s="660"/>
      <c r="X10" s="660"/>
      <c r="Y10" s="661"/>
      <c r="Z10" s="662" t="s">
        <v>132</v>
      </c>
      <c r="AA10" s="662"/>
      <c r="AB10" s="662"/>
      <c r="AC10" s="662"/>
      <c r="AD10" s="663" t="s">
        <v>132</v>
      </c>
      <c r="AE10" s="663"/>
      <c r="AF10" s="663"/>
      <c r="AG10" s="663"/>
      <c r="AH10" s="663"/>
      <c r="AI10" s="663"/>
      <c r="AJ10" s="663"/>
      <c r="AK10" s="663"/>
      <c r="AL10" s="664" t="s">
        <v>132</v>
      </c>
      <c r="AM10" s="665"/>
      <c r="AN10" s="665"/>
      <c r="AO10" s="666"/>
      <c r="AP10" s="656" t="s">
        <v>253</v>
      </c>
      <c r="AQ10" s="657"/>
      <c r="AR10" s="657"/>
      <c r="AS10" s="657"/>
      <c r="AT10" s="657"/>
      <c r="AU10" s="657"/>
      <c r="AV10" s="657"/>
      <c r="AW10" s="657"/>
      <c r="AX10" s="657"/>
      <c r="AY10" s="657"/>
      <c r="AZ10" s="657"/>
      <c r="BA10" s="657"/>
      <c r="BB10" s="657"/>
      <c r="BC10" s="657"/>
      <c r="BD10" s="657"/>
      <c r="BE10" s="657"/>
      <c r="BF10" s="658"/>
      <c r="BG10" s="659">
        <v>11335</v>
      </c>
      <c r="BH10" s="660"/>
      <c r="BI10" s="660"/>
      <c r="BJ10" s="660"/>
      <c r="BK10" s="660"/>
      <c r="BL10" s="660"/>
      <c r="BM10" s="660"/>
      <c r="BN10" s="661"/>
      <c r="BO10" s="662">
        <v>2</v>
      </c>
      <c r="BP10" s="662"/>
      <c r="BQ10" s="662"/>
      <c r="BR10" s="662"/>
      <c r="BS10" s="663" t="s">
        <v>132</v>
      </c>
      <c r="BT10" s="663"/>
      <c r="BU10" s="663"/>
      <c r="BV10" s="663"/>
      <c r="BW10" s="663"/>
      <c r="BX10" s="663"/>
      <c r="BY10" s="663"/>
      <c r="BZ10" s="663"/>
      <c r="CA10" s="663"/>
      <c r="CB10" s="667"/>
      <c r="CD10" s="656" t="s">
        <v>254</v>
      </c>
      <c r="CE10" s="657"/>
      <c r="CF10" s="657"/>
      <c r="CG10" s="657"/>
      <c r="CH10" s="657"/>
      <c r="CI10" s="657"/>
      <c r="CJ10" s="657"/>
      <c r="CK10" s="657"/>
      <c r="CL10" s="657"/>
      <c r="CM10" s="657"/>
      <c r="CN10" s="657"/>
      <c r="CO10" s="657"/>
      <c r="CP10" s="657"/>
      <c r="CQ10" s="658"/>
      <c r="CR10" s="659">
        <v>5047</v>
      </c>
      <c r="CS10" s="660"/>
      <c r="CT10" s="660"/>
      <c r="CU10" s="660"/>
      <c r="CV10" s="660"/>
      <c r="CW10" s="660"/>
      <c r="CX10" s="660"/>
      <c r="CY10" s="661"/>
      <c r="CZ10" s="662">
        <v>0.1</v>
      </c>
      <c r="DA10" s="662"/>
      <c r="DB10" s="662"/>
      <c r="DC10" s="662"/>
      <c r="DD10" s="668" t="s">
        <v>132</v>
      </c>
      <c r="DE10" s="660"/>
      <c r="DF10" s="660"/>
      <c r="DG10" s="660"/>
      <c r="DH10" s="660"/>
      <c r="DI10" s="660"/>
      <c r="DJ10" s="660"/>
      <c r="DK10" s="660"/>
      <c r="DL10" s="660"/>
      <c r="DM10" s="660"/>
      <c r="DN10" s="660"/>
      <c r="DO10" s="660"/>
      <c r="DP10" s="661"/>
      <c r="DQ10" s="668">
        <v>47</v>
      </c>
      <c r="DR10" s="660"/>
      <c r="DS10" s="660"/>
      <c r="DT10" s="660"/>
      <c r="DU10" s="660"/>
      <c r="DV10" s="660"/>
      <c r="DW10" s="660"/>
      <c r="DX10" s="660"/>
      <c r="DY10" s="660"/>
      <c r="DZ10" s="660"/>
      <c r="EA10" s="660"/>
      <c r="EB10" s="660"/>
      <c r="EC10" s="669"/>
    </row>
    <row r="11" spans="2:143" ht="11.25" customHeight="1" x14ac:dyDescent="0.2">
      <c r="B11" s="656" t="s">
        <v>255</v>
      </c>
      <c r="C11" s="657"/>
      <c r="D11" s="657"/>
      <c r="E11" s="657"/>
      <c r="F11" s="657"/>
      <c r="G11" s="657"/>
      <c r="H11" s="657"/>
      <c r="I11" s="657"/>
      <c r="J11" s="657"/>
      <c r="K11" s="657"/>
      <c r="L11" s="657"/>
      <c r="M11" s="657"/>
      <c r="N11" s="657"/>
      <c r="O11" s="657"/>
      <c r="P11" s="657"/>
      <c r="Q11" s="658"/>
      <c r="R11" s="659">
        <v>153893</v>
      </c>
      <c r="S11" s="660"/>
      <c r="T11" s="660"/>
      <c r="U11" s="660"/>
      <c r="V11" s="660"/>
      <c r="W11" s="660"/>
      <c r="X11" s="660"/>
      <c r="Y11" s="661"/>
      <c r="Z11" s="664">
        <v>2.2000000000000002</v>
      </c>
      <c r="AA11" s="665"/>
      <c r="AB11" s="665"/>
      <c r="AC11" s="671"/>
      <c r="AD11" s="668">
        <v>153893</v>
      </c>
      <c r="AE11" s="660"/>
      <c r="AF11" s="660"/>
      <c r="AG11" s="660"/>
      <c r="AH11" s="660"/>
      <c r="AI11" s="660"/>
      <c r="AJ11" s="660"/>
      <c r="AK11" s="661"/>
      <c r="AL11" s="664">
        <v>4.4000000000000004</v>
      </c>
      <c r="AM11" s="665"/>
      <c r="AN11" s="665"/>
      <c r="AO11" s="666"/>
      <c r="AP11" s="656" t="s">
        <v>256</v>
      </c>
      <c r="AQ11" s="657"/>
      <c r="AR11" s="657"/>
      <c r="AS11" s="657"/>
      <c r="AT11" s="657"/>
      <c r="AU11" s="657"/>
      <c r="AV11" s="657"/>
      <c r="AW11" s="657"/>
      <c r="AX11" s="657"/>
      <c r="AY11" s="657"/>
      <c r="AZ11" s="657"/>
      <c r="BA11" s="657"/>
      <c r="BB11" s="657"/>
      <c r="BC11" s="657"/>
      <c r="BD11" s="657"/>
      <c r="BE11" s="657"/>
      <c r="BF11" s="658"/>
      <c r="BG11" s="659">
        <v>13288</v>
      </c>
      <c r="BH11" s="660"/>
      <c r="BI11" s="660"/>
      <c r="BJ11" s="660"/>
      <c r="BK11" s="660"/>
      <c r="BL11" s="660"/>
      <c r="BM11" s="660"/>
      <c r="BN11" s="661"/>
      <c r="BO11" s="662">
        <v>2.2999999999999998</v>
      </c>
      <c r="BP11" s="662"/>
      <c r="BQ11" s="662"/>
      <c r="BR11" s="662"/>
      <c r="BS11" s="663">
        <v>3565</v>
      </c>
      <c r="BT11" s="663"/>
      <c r="BU11" s="663"/>
      <c r="BV11" s="663"/>
      <c r="BW11" s="663"/>
      <c r="BX11" s="663"/>
      <c r="BY11" s="663"/>
      <c r="BZ11" s="663"/>
      <c r="CA11" s="663"/>
      <c r="CB11" s="667"/>
      <c r="CD11" s="656" t="s">
        <v>257</v>
      </c>
      <c r="CE11" s="657"/>
      <c r="CF11" s="657"/>
      <c r="CG11" s="657"/>
      <c r="CH11" s="657"/>
      <c r="CI11" s="657"/>
      <c r="CJ11" s="657"/>
      <c r="CK11" s="657"/>
      <c r="CL11" s="657"/>
      <c r="CM11" s="657"/>
      <c r="CN11" s="657"/>
      <c r="CO11" s="657"/>
      <c r="CP11" s="657"/>
      <c r="CQ11" s="658"/>
      <c r="CR11" s="659">
        <v>819306</v>
      </c>
      <c r="CS11" s="660"/>
      <c r="CT11" s="660"/>
      <c r="CU11" s="660"/>
      <c r="CV11" s="660"/>
      <c r="CW11" s="660"/>
      <c r="CX11" s="660"/>
      <c r="CY11" s="661"/>
      <c r="CZ11" s="662">
        <v>12.4</v>
      </c>
      <c r="DA11" s="662"/>
      <c r="DB11" s="662"/>
      <c r="DC11" s="662"/>
      <c r="DD11" s="668">
        <v>574488</v>
      </c>
      <c r="DE11" s="660"/>
      <c r="DF11" s="660"/>
      <c r="DG11" s="660"/>
      <c r="DH11" s="660"/>
      <c r="DI11" s="660"/>
      <c r="DJ11" s="660"/>
      <c r="DK11" s="660"/>
      <c r="DL11" s="660"/>
      <c r="DM11" s="660"/>
      <c r="DN11" s="660"/>
      <c r="DO11" s="660"/>
      <c r="DP11" s="661"/>
      <c r="DQ11" s="668">
        <v>228588</v>
      </c>
      <c r="DR11" s="660"/>
      <c r="DS11" s="660"/>
      <c r="DT11" s="660"/>
      <c r="DU11" s="660"/>
      <c r="DV11" s="660"/>
      <c r="DW11" s="660"/>
      <c r="DX11" s="660"/>
      <c r="DY11" s="660"/>
      <c r="DZ11" s="660"/>
      <c r="EA11" s="660"/>
      <c r="EB11" s="660"/>
      <c r="EC11" s="669"/>
    </row>
    <row r="12" spans="2:143" ht="11.25" customHeight="1" x14ac:dyDescent="0.2">
      <c r="B12" s="656" t="s">
        <v>258</v>
      </c>
      <c r="C12" s="657"/>
      <c r="D12" s="657"/>
      <c r="E12" s="657"/>
      <c r="F12" s="657"/>
      <c r="G12" s="657"/>
      <c r="H12" s="657"/>
      <c r="I12" s="657"/>
      <c r="J12" s="657"/>
      <c r="K12" s="657"/>
      <c r="L12" s="657"/>
      <c r="M12" s="657"/>
      <c r="N12" s="657"/>
      <c r="O12" s="657"/>
      <c r="P12" s="657"/>
      <c r="Q12" s="658"/>
      <c r="R12" s="659" t="s">
        <v>132</v>
      </c>
      <c r="S12" s="660"/>
      <c r="T12" s="660"/>
      <c r="U12" s="660"/>
      <c r="V12" s="660"/>
      <c r="W12" s="660"/>
      <c r="X12" s="660"/>
      <c r="Y12" s="661"/>
      <c r="Z12" s="662" t="s">
        <v>132</v>
      </c>
      <c r="AA12" s="662"/>
      <c r="AB12" s="662"/>
      <c r="AC12" s="662"/>
      <c r="AD12" s="663" t="s">
        <v>132</v>
      </c>
      <c r="AE12" s="663"/>
      <c r="AF12" s="663"/>
      <c r="AG12" s="663"/>
      <c r="AH12" s="663"/>
      <c r="AI12" s="663"/>
      <c r="AJ12" s="663"/>
      <c r="AK12" s="663"/>
      <c r="AL12" s="664" t="s">
        <v>132</v>
      </c>
      <c r="AM12" s="665"/>
      <c r="AN12" s="665"/>
      <c r="AO12" s="666"/>
      <c r="AP12" s="656" t="s">
        <v>259</v>
      </c>
      <c r="AQ12" s="657"/>
      <c r="AR12" s="657"/>
      <c r="AS12" s="657"/>
      <c r="AT12" s="657"/>
      <c r="AU12" s="657"/>
      <c r="AV12" s="657"/>
      <c r="AW12" s="657"/>
      <c r="AX12" s="657"/>
      <c r="AY12" s="657"/>
      <c r="AZ12" s="657"/>
      <c r="BA12" s="657"/>
      <c r="BB12" s="657"/>
      <c r="BC12" s="657"/>
      <c r="BD12" s="657"/>
      <c r="BE12" s="657"/>
      <c r="BF12" s="658"/>
      <c r="BG12" s="659">
        <v>296724</v>
      </c>
      <c r="BH12" s="660"/>
      <c r="BI12" s="660"/>
      <c r="BJ12" s="660"/>
      <c r="BK12" s="660"/>
      <c r="BL12" s="660"/>
      <c r="BM12" s="660"/>
      <c r="BN12" s="661"/>
      <c r="BO12" s="662">
        <v>51.5</v>
      </c>
      <c r="BP12" s="662"/>
      <c r="BQ12" s="662"/>
      <c r="BR12" s="662"/>
      <c r="BS12" s="663">
        <v>26390</v>
      </c>
      <c r="BT12" s="663"/>
      <c r="BU12" s="663"/>
      <c r="BV12" s="663"/>
      <c r="BW12" s="663"/>
      <c r="BX12" s="663"/>
      <c r="BY12" s="663"/>
      <c r="BZ12" s="663"/>
      <c r="CA12" s="663"/>
      <c r="CB12" s="667"/>
      <c r="CD12" s="656" t="s">
        <v>260</v>
      </c>
      <c r="CE12" s="657"/>
      <c r="CF12" s="657"/>
      <c r="CG12" s="657"/>
      <c r="CH12" s="657"/>
      <c r="CI12" s="657"/>
      <c r="CJ12" s="657"/>
      <c r="CK12" s="657"/>
      <c r="CL12" s="657"/>
      <c r="CM12" s="657"/>
      <c r="CN12" s="657"/>
      <c r="CO12" s="657"/>
      <c r="CP12" s="657"/>
      <c r="CQ12" s="658"/>
      <c r="CR12" s="659">
        <v>276447</v>
      </c>
      <c r="CS12" s="660"/>
      <c r="CT12" s="660"/>
      <c r="CU12" s="660"/>
      <c r="CV12" s="660"/>
      <c r="CW12" s="660"/>
      <c r="CX12" s="660"/>
      <c r="CY12" s="661"/>
      <c r="CZ12" s="662">
        <v>4.2</v>
      </c>
      <c r="DA12" s="662"/>
      <c r="DB12" s="662"/>
      <c r="DC12" s="662"/>
      <c r="DD12" s="668">
        <v>16661</v>
      </c>
      <c r="DE12" s="660"/>
      <c r="DF12" s="660"/>
      <c r="DG12" s="660"/>
      <c r="DH12" s="660"/>
      <c r="DI12" s="660"/>
      <c r="DJ12" s="660"/>
      <c r="DK12" s="660"/>
      <c r="DL12" s="660"/>
      <c r="DM12" s="660"/>
      <c r="DN12" s="660"/>
      <c r="DO12" s="660"/>
      <c r="DP12" s="661"/>
      <c r="DQ12" s="668">
        <v>164658</v>
      </c>
      <c r="DR12" s="660"/>
      <c r="DS12" s="660"/>
      <c r="DT12" s="660"/>
      <c r="DU12" s="660"/>
      <c r="DV12" s="660"/>
      <c r="DW12" s="660"/>
      <c r="DX12" s="660"/>
      <c r="DY12" s="660"/>
      <c r="DZ12" s="660"/>
      <c r="EA12" s="660"/>
      <c r="EB12" s="660"/>
      <c r="EC12" s="669"/>
    </row>
    <row r="13" spans="2:143" ht="11.25" customHeight="1" x14ac:dyDescent="0.2">
      <c r="B13" s="656" t="s">
        <v>261</v>
      </c>
      <c r="C13" s="657"/>
      <c r="D13" s="657"/>
      <c r="E13" s="657"/>
      <c r="F13" s="657"/>
      <c r="G13" s="657"/>
      <c r="H13" s="657"/>
      <c r="I13" s="657"/>
      <c r="J13" s="657"/>
      <c r="K13" s="657"/>
      <c r="L13" s="657"/>
      <c r="M13" s="657"/>
      <c r="N13" s="657"/>
      <c r="O13" s="657"/>
      <c r="P13" s="657"/>
      <c r="Q13" s="658"/>
      <c r="R13" s="659" t="s">
        <v>252</v>
      </c>
      <c r="S13" s="660"/>
      <c r="T13" s="660"/>
      <c r="U13" s="660"/>
      <c r="V13" s="660"/>
      <c r="W13" s="660"/>
      <c r="X13" s="660"/>
      <c r="Y13" s="661"/>
      <c r="Z13" s="662" t="s">
        <v>132</v>
      </c>
      <c r="AA13" s="662"/>
      <c r="AB13" s="662"/>
      <c r="AC13" s="662"/>
      <c r="AD13" s="663" t="s">
        <v>132</v>
      </c>
      <c r="AE13" s="663"/>
      <c r="AF13" s="663"/>
      <c r="AG13" s="663"/>
      <c r="AH13" s="663"/>
      <c r="AI13" s="663"/>
      <c r="AJ13" s="663"/>
      <c r="AK13" s="663"/>
      <c r="AL13" s="664" t="s">
        <v>252</v>
      </c>
      <c r="AM13" s="665"/>
      <c r="AN13" s="665"/>
      <c r="AO13" s="666"/>
      <c r="AP13" s="656" t="s">
        <v>262</v>
      </c>
      <c r="AQ13" s="657"/>
      <c r="AR13" s="657"/>
      <c r="AS13" s="657"/>
      <c r="AT13" s="657"/>
      <c r="AU13" s="657"/>
      <c r="AV13" s="657"/>
      <c r="AW13" s="657"/>
      <c r="AX13" s="657"/>
      <c r="AY13" s="657"/>
      <c r="AZ13" s="657"/>
      <c r="BA13" s="657"/>
      <c r="BB13" s="657"/>
      <c r="BC13" s="657"/>
      <c r="BD13" s="657"/>
      <c r="BE13" s="657"/>
      <c r="BF13" s="658"/>
      <c r="BG13" s="659">
        <v>273635</v>
      </c>
      <c r="BH13" s="660"/>
      <c r="BI13" s="660"/>
      <c r="BJ13" s="660"/>
      <c r="BK13" s="660"/>
      <c r="BL13" s="660"/>
      <c r="BM13" s="660"/>
      <c r="BN13" s="661"/>
      <c r="BO13" s="662">
        <v>47.5</v>
      </c>
      <c r="BP13" s="662"/>
      <c r="BQ13" s="662"/>
      <c r="BR13" s="662"/>
      <c r="BS13" s="663">
        <v>26390</v>
      </c>
      <c r="BT13" s="663"/>
      <c r="BU13" s="663"/>
      <c r="BV13" s="663"/>
      <c r="BW13" s="663"/>
      <c r="BX13" s="663"/>
      <c r="BY13" s="663"/>
      <c r="BZ13" s="663"/>
      <c r="CA13" s="663"/>
      <c r="CB13" s="667"/>
      <c r="CD13" s="656" t="s">
        <v>263</v>
      </c>
      <c r="CE13" s="657"/>
      <c r="CF13" s="657"/>
      <c r="CG13" s="657"/>
      <c r="CH13" s="657"/>
      <c r="CI13" s="657"/>
      <c r="CJ13" s="657"/>
      <c r="CK13" s="657"/>
      <c r="CL13" s="657"/>
      <c r="CM13" s="657"/>
      <c r="CN13" s="657"/>
      <c r="CO13" s="657"/>
      <c r="CP13" s="657"/>
      <c r="CQ13" s="658"/>
      <c r="CR13" s="659">
        <v>468713</v>
      </c>
      <c r="CS13" s="660"/>
      <c r="CT13" s="660"/>
      <c r="CU13" s="660"/>
      <c r="CV13" s="660"/>
      <c r="CW13" s="660"/>
      <c r="CX13" s="660"/>
      <c r="CY13" s="661"/>
      <c r="CZ13" s="662">
        <v>7.1</v>
      </c>
      <c r="DA13" s="662"/>
      <c r="DB13" s="662"/>
      <c r="DC13" s="662"/>
      <c r="DD13" s="668">
        <v>282466</v>
      </c>
      <c r="DE13" s="660"/>
      <c r="DF13" s="660"/>
      <c r="DG13" s="660"/>
      <c r="DH13" s="660"/>
      <c r="DI13" s="660"/>
      <c r="DJ13" s="660"/>
      <c r="DK13" s="660"/>
      <c r="DL13" s="660"/>
      <c r="DM13" s="660"/>
      <c r="DN13" s="660"/>
      <c r="DO13" s="660"/>
      <c r="DP13" s="661"/>
      <c r="DQ13" s="668">
        <v>215093</v>
      </c>
      <c r="DR13" s="660"/>
      <c r="DS13" s="660"/>
      <c r="DT13" s="660"/>
      <c r="DU13" s="660"/>
      <c r="DV13" s="660"/>
      <c r="DW13" s="660"/>
      <c r="DX13" s="660"/>
      <c r="DY13" s="660"/>
      <c r="DZ13" s="660"/>
      <c r="EA13" s="660"/>
      <c r="EB13" s="660"/>
      <c r="EC13" s="669"/>
    </row>
    <row r="14" spans="2:143" ht="11.25" customHeight="1" x14ac:dyDescent="0.2">
      <c r="B14" s="656" t="s">
        <v>264</v>
      </c>
      <c r="C14" s="657"/>
      <c r="D14" s="657"/>
      <c r="E14" s="657"/>
      <c r="F14" s="657"/>
      <c r="G14" s="657"/>
      <c r="H14" s="657"/>
      <c r="I14" s="657"/>
      <c r="J14" s="657"/>
      <c r="K14" s="657"/>
      <c r="L14" s="657"/>
      <c r="M14" s="657"/>
      <c r="N14" s="657"/>
      <c r="O14" s="657"/>
      <c r="P14" s="657"/>
      <c r="Q14" s="658"/>
      <c r="R14" s="659">
        <v>81</v>
      </c>
      <c r="S14" s="660"/>
      <c r="T14" s="660"/>
      <c r="U14" s="660"/>
      <c r="V14" s="660"/>
      <c r="W14" s="660"/>
      <c r="X14" s="660"/>
      <c r="Y14" s="661"/>
      <c r="Z14" s="662">
        <v>0</v>
      </c>
      <c r="AA14" s="662"/>
      <c r="AB14" s="662"/>
      <c r="AC14" s="662"/>
      <c r="AD14" s="663">
        <v>81</v>
      </c>
      <c r="AE14" s="663"/>
      <c r="AF14" s="663"/>
      <c r="AG14" s="663"/>
      <c r="AH14" s="663"/>
      <c r="AI14" s="663"/>
      <c r="AJ14" s="663"/>
      <c r="AK14" s="663"/>
      <c r="AL14" s="664">
        <v>0</v>
      </c>
      <c r="AM14" s="665"/>
      <c r="AN14" s="665"/>
      <c r="AO14" s="666"/>
      <c r="AP14" s="656" t="s">
        <v>265</v>
      </c>
      <c r="AQ14" s="657"/>
      <c r="AR14" s="657"/>
      <c r="AS14" s="657"/>
      <c r="AT14" s="657"/>
      <c r="AU14" s="657"/>
      <c r="AV14" s="657"/>
      <c r="AW14" s="657"/>
      <c r="AX14" s="657"/>
      <c r="AY14" s="657"/>
      <c r="AZ14" s="657"/>
      <c r="BA14" s="657"/>
      <c r="BB14" s="657"/>
      <c r="BC14" s="657"/>
      <c r="BD14" s="657"/>
      <c r="BE14" s="657"/>
      <c r="BF14" s="658"/>
      <c r="BG14" s="659">
        <v>29228</v>
      </c>
      <c r="BH14" s="660"/>
      <c r="BI14" s="660"/>
      <c r="BJ14" s="660"/>
      <c r="BK14" s="660"/>
      <c r="BL14" s="660"/>
      <c r="BM14" s="660"/>
      <c r="BN14" s="661"/>
      <c r="BO14" s="662">
        <v>5.0999999999999996</v>
      </c>
      <c r="BP14" s="662"/>
      <c r="BQ14" s="662"/>
      <c r="BR14" s="662"/>
      <c r="BS14" s="663" t="s">
        <v>132</v>
      </c>
      <c r="BT14" s="663"/>
      <c r="BU14" s="663"/>
      <c r="BV14" s="663"/>
      <c r="BW14" s="663"/>
      <c r="BX14" s="663"/>
      <c r="BY14" s="663"/>
      <c r="BZ14" s="663"/>
      <c r="CA14" s="663"/>
      <c r="CB14" s="667"/>
      <c r="CD14" s="656" t="s">
        <v>266</v>
      </c>
      <c r="CE14" s="657"/>
      <c r="CF14" s="657"/>
      <c r="CG14" s="657"/>
      <c r="CH14" s="657"/>
      <c r="CI14" s="657"/>
      <c r="CJ14" s="657"/>
      <c r="CK14" s="657"/>
      <c r="CL14" s="657"/>
      <c r="CM14" s="657"/>
      <c r="CN14" s="657"/>
      <c r="CO14" s="657"/>
      <c r="CP14" s="657"/>
      <c r="CQ14" s="658"/>
      <c r="CR14" s="659">
        <v>254909</v>
      </c>
      <c r="CS14" s="660"/>
      <c r="CT14" s="660"/>
      <c r="CU14" s="660"/>
      <c r="CV14" s="660"/>
      <c r="CW14" s="660"/>
      <c r="CX14" s="660"/>
      <c r="CY14" s="661"/>
      <c r="CZ14" s="662">
        <v>3.9</v>
      </c>
      <c r="DA14" s="662"/>
      <c r="DB14" s="662"/>
      <c r="DC14" s="662"/>
      <c r="DD14" s="668">
        <v>58857</v>
      </c>
      <c r="DE14" s="660"/>
      <c r="DF14" s="660"/>
      <c r="DG14" s="660"/>
      <c r="DH14" s="660"/>
      <c r="DI14" s="660"/>
      <c r="DJ14" s="660"/>
      <c r="DK14" s="660"/>
      <c r="DL14" s="660"/>
      <c r="DM14" s="660"/>
      <c r="DN14" s="660"/>
      <c r="DO14" s="660"/>
      <c r="DP14" s="661"/>
      <c r="DQ14" s="668">
        <v>177603</v>
      </c>
      <c r="DR14" s="660"/>
      <c r="DS14" s="660"/>
      <c r="DT14" s="660"/>
      <c r="DU14" s="660"/>
      <c r="DV14" s="660"/>
      <c r="DW14" s="660"/>
      <c r="DX14" s="660"/>
      <c r="DY14" s="660"/>
      <c r="DZ14" s="660"/>
      <c r="EA14" s="660"/>
      <c r="EB14" s="660"/>
      <c r="EC14" s="669"/>
    </row>
    <row r="15" spans="2:143" ht="11.25" customHeight="1" x14ac:dyDescent="0.2">
      <c r="B15" s="656" t="s">
        <v>267</v>
      </c>
      <c r="C15" s="657"/>
      <c r="D15" s="657"/>
      <c r="E15" s="657"/>
      <c r="F15" s="657"/>
      <c r="G15" s="657"/>
      <c r="H15" s="657"/>
      <c r="I15" s="657"/>
      <c r="J15" s="657"/>
      <c r="K15" s="657"/>
      <c r="L15" s="657"/>
      <c r="M15" s="657"/>
      <c r="N15" s="657"/>
      <c r="O15" s="657"/>
      <c r="P15" s="657"/>
      <c r="Q15" s="658"/>
      <c r="R15" s="659" t="s">
        <v>132</v>
      </c>
      <c r="S15" s="660"/>
      <c r="T15" s="660"/>
      <c r="U15" s="660"/>
      <c r="V15" s="660"/>
      <c r="W15" s="660"/>
      <c r="X15" s="660"/>
      <c r="Y15" s="661"/>
      <c r="Z15" s="662" t="s">
        <v>132</v>
      </c>
      <c r="AA15" s="662"/>
      <c r="AB15" s="662"/>
      <c r="AC15" s="662"/>
      <c r="AD15" s="663" t="s">
        <v>132</v>
      </c>
      <c r="AE15" s="663"/>
      <c r="AF15" s="663"/>
      <c r="AG15" s="663"/>
      <c r="AH15" s="663"/>
      <c r="AI15" s="663"/>
      <c r="AJ15" s="663"/>
      <c r="AK15" s="663"/>
      <c r="AL15" s="664" t="s">
        <v>132</v>
      </c>
      <c r="AM15" s="665"/>
      <c r="AN15" s="665"/>
      <c r="AO15" s="666"/>
      <c r="AP15" s="656" t="s">
        <v>268</v>
      </c>
      <c r="AQ15" s="657"/>
      <c r="AR15" s="657"/>
      <c r="AS15" s="657"/>
      <c r="AT15" s="657"/>
      <c r="AU15" s="657"/>
      <c r="AV15" s="657"/>
      <c r="AW15" s="657"/>
      <c r="AX15" s="657"/>
      <c r="AY15" s="657"/>
      <c r="AZ15" s="657"/>
      <c r="BA15" s="657"/>
      <c r="BB15" s="657"/>
      <c r="BC15" s="657"/>
      <c r="BD15" s="657"/>
      <c r="BE15" s="657"/>
      <c r="BF15" s="658"/>
      <c r="BG15" s="659">
        <v>33981</v>
      </c>
      <c r="BH15" s="660"/>
      <c r="BI15" s="660"/>
      <c r="BJ15" s="660"/>
      <c r="BK15" s="660"/>
      <c r="BL15" s="660"/>
      <c r="BM15" s="660"/>
      <c r="BN15" s="661"/>
      <c r="BO15" s="662">
        <v>5.9</v>
      </c>
      <c r="BP15" s="662"/>
      <c r="BQ15" s="662"/>
      <c r="BR15" s="662"/>
      <c r="BS15" s="663" t="s">
        <v>252</v>
      </c>
      <c r="BT15" s="663"/>
      <c r="BU15" s="663"/>
      <c r="BV15" s="663"/>
      <c r="BW15" s="663"/>
      <c r="BX15" s="663"/>
      <c r="BY15" s="663"/>
      <c r="BZ15" s="663"/>
      <c r="CA15" s="663"/>
      <c r="CB15" s="667"/>
      <c r="CD15" s="656" t="s">
        <v>269</v>
      </c>
      <c r="CE15" s="657"/>
      <c r="CF15" s="657"/>
      <c r="CG15" s="657"/>
      <c r="CH15" s="657"/>
      <c r="CI15" s="657"/>
      <c r="CJ15" s="657"/>
      <c r="CK15" s="657"/>
      <c r="CL15" s="657"/>
      <c r="CM15" s="657"/>
      <c r="CN15" s="657"/>
      <c r="CO15" s="657"/>
      <c r="CP15" s="657"/>
      <c r="CQ15" s="658"/>
      <c r="CR15" s="659">
        <v>650492</v>
      </c>
      <c r="CS15" s="660"/>
      <c r="CT15" s="660"/>
      <c r="CU15" s="660"/>
      <c r="CV15" s="660"/>
      <c r="CW15" s="660"/>
      <c r="CX15" s="660"/>
      <c r="CY15" s="661"/>
      <c r="CZ15" s="662">
        <v>9.8000000000000007</v>
      </c>
      <c r="DA15" s="662"/>
      <c r="DB15" s="662"/>
      <c r="DC15" s="662"/>
      <c r="DD15" s="668">
        <v>232728</v>
      </c>
      <c r="DE15" s="660"/>
      <c r="DF15" s="660"/>
      <c r="DG15" s="660"/>
      <c r="DH15" s="660"/>
      <c r="DI15" s="660"/>
      <c r="DJ15" s="660"/>
      <c r="DK15" s="660"/>
      <c r="DL15" s="660"/>
      <c r="DM15" s="660"/>
      <c r="DN15" s="660"/>
      <c r="DO15" s="660"/>
      <c r="DP15" s="661"/>
      <c r="DQ15" s="668">
        <v>400177</v>
      </c>
      <c r="DR15" s="660"/>
      <c r="DS15" s="660"/>
      <c r="DT15" s="660"/>
      <c r="DU15" s="660"/>
      <c r="DV15" s="660"/>
      <c r="DW15" s="660"/>
      <c r="DX15" s="660"/>
      <c r="DY15" s="660"/>
      <c r="DZ15" s="660"/>
      <c r="EA15" s="660"/>
      <c r="EB15" s="660"/>
      <c r="EC15" s="669"/>
    </row>
    <row r="16" spans="2:143" ht="11.25" customHeight="1" x14ac:dyDescent="0.2">
      <c r="B16" s="656" t="s">
        <v>270</v>
      </c>
      <c r="C16" s="657"/>
      <c r="D16" s="657"/>
      <c r="E16" s="657"/>
      <c r="F16" s="657"/>
      <c r="G16" s="657"/>
      <c r="H16" s="657"/>
      <c r="I16" s="657"/>
      <c r="J16" s="657"/>
      <c r="K16" s="657"/>
      <c r="L16" s="657"/>
      <c r="M16" s="657"/>
      <c r="N16" s="657"/>
      <c r="O16" s="657"/>
      <c r="P16" s="657"/>
      <c r="Q16" s="658"/>
      <c r="R16" s="659">
        <v>4758</v>
      </c>
      <c r="S16" s="660"/>
      <c r="T16" s="660"/>
      <c r="U16" s="660"/>
      <c r="V16" s="660"/>
      <c r="W16" s="660"/>
      <c r="X16" s="660"/>
      <c r="Y16" s="661"/>
      <c r="Z16" s="662">
        <v>0.1</v>
      </c>
      <c r="AA16" s="662"/>
      <c r="AB16" s="662"/>
      <c r="AC16" s="662"/>
      <c r="AD16" s="663">
        <v>4758</v>
      </c>
      <c r="AE16" s="663"/>
      <c r="AF16" s="663"/>
      <c r="AG16" s="663"/>
      <c r="AH16" s="663"/>
      <c r="AI16" s="663"/>
      <c r="AJ16" s="663"/>
      <c r="AK16" s="663"/>
      <c r="AL16" s="664">
        <v>0.1</v>
      </c>
      <c r="AM16" s="665"/>
      <c r="AN16" s="665"/>
      <c r="AO16" s="666"/>
      <c r="AP16" s="656" t="s">
        <v>271</v>
      </c>
      <c r="AQ16" s="657"/>
      <c r="AR16" s="657"/>
      <c r="AS16" s="657"/>
      <c r="AT16" s="657"/>
      <c r="AU16" s="657"/>
      <c r="AV16" s="657"/>
      <c r="AW16" s="657"/>
      <c r="AX16" s="657"/>
      <c r="AY16" s="657"/>
      <c r="AZ16" s="657"/>
      <c r="BA16" s="657"/>
      <c r="BB16" s="657"/>
      <c r="BC16" s="657"/>
      <c r="BD16" s="657"/>
      <c r="BE16" s="657"/>
      <c r="BF16" s="658"/>
      <c r="BG16" s="659" t="s">
        <v>132</v>
      </c>
      <c r="BH16" s="660"/>
      <c r="BI16" s="660"/>
      <c r="BJ16" s="660"/>
      <c r="BK16" s="660"/>
      <c r="BL16" s="660"/>
      <c r="BM16" s="660"/>
      <c r="BN16" s="661"/>
      <c r="BO16" s="662" t="s">
        <v>132</v>
      </c>
      <c r="BP16" s="662"/>
      <c r="BQ16" s="662"/>
      <c r="BR16" s="662"/>
      <c r="BS16" s="663" t="s">
        <v>252</v>
      </c>
      <c r="BT16" s="663"/>
      <c r="BU16" s="663"/>
      <c r="BV16" s="663"/>
      <c r="BW16" s="663"/>
      <c r="BX16" s="663"/>
      <c r="BY16" s="663"/>
      <c r="BZ16" s="663"/>
      <c r="CA16" s="663"/>
      <c r="CB16" s="667"/>
      <c r="CD16" s="656" t="s">
        <v>272</v>
      </c>
      <c r="CE16" s="657"/>
      <c r="CF16" s="657"/>
      <c r="CG16" s="657"/>
      <c r="CH16" s="657"/>
      <c r="CI16" s="657"/>
      <c r="CJ16" s="657"/>
      <c r="CK16" s="657"/>
      <c r="CL16" s="657"/>
      <c r="CM16" s="657"/>
      <c r="CN16" s="657"/>
      <c r="CO16" s="657"/>
      <c r="CP16" s="657"/>
      <c r="CQ16" s="658"/>
      <c r="CR16" s="659">
        <v>188432</v>
      </c>
      <c r="CS16" s="660"/>
      <c r="CT16" s="660"/>
      <c r="CU16" s="660"/>
      <c r="CV16" s="660"/>
      <c r="CW16" s="660"/>
      <c r="CX16" s="660"/>
      <c r="CY16" s="661"/>
      <c r="CZ16" s="662">
        <v>2.8</v>
      </c>
      <c r="DA16" s="662"/>
      <c r="DB16" s="662"/>
      <c r="DC16" s="662"/>
      <c r="DD16" s="668" t="s">
        <v>132</v>
      </c>
      <c r="DE16" s="660"/>
      <c r="DF16" s="660"/>
      <c r="DG16" s="660"/>
      <c r="DH16" s="660"/>
      <c r="DI16" s="660"/>
      <c r="DJ16" s="660"/>
      <c r="DK16" s="660"/>
      <c r="DL16" s="660"/>
      <c r="DM16" s="660"/>
      <c r="DN16" s="660"/>
      <c r="DO16" s="660"/>
      <c r="DP16" s="661"/>
      <c r="DQ16" s="668">
        <v>58062</v>
      </c>
      <c r="DR16" s="660"/>
      <c r="DS16" s="660"/>
      <c r="DT16" s="660"/>
      <c r="DU16" s="660"/>
      <c r="DV16" s="660"/>
      <c r="DW16" s="660"/>
      <c r="DX16" s="660"/>
      <c r="DY16" s="660"/>
      <c r="DZ16" s="660"/>
      <c r="EA16" s="660"/>
      <c r="EB16" s="660"/>
      <c r="EC16" s="669"/>
    </row>
    <row r="17" spans="2:133" ht="11.25" customHeight="1" x14ac:dyDescent="0.2">
      <c r="B17" s="656" t="s">
        <v>273</v>
      </c>
      <c r="C17" s="657"/>
      <c r="D17" s="657"/>
      <c r="E17" s="657"/>
      <c r="F17" s="657"/>
      <c r="G17" s="657"/>
      <c r="H17" s="657"/>
      <c r="I17" s="657"/>
      <c r="J17" s="657"/>
      <c r="K17" s="657"/>
      <c r="L17" s="657"/>
      <c r="M17" s="657"/>
      <c r="N17" s="657"/>
      <c r="O17" s="657"/>
      <c r="P17" s="657"/>
      <c r="Q17" s="658"/>
      <c r="R17" s="659">
        <v>6241</v>
      </c>
      <c r="S17" s="660"/>
      <c r="T17" s="660"/>
      <c r="U17" s="660"/>
      <c r="V17" s="660"/>
      <c r="W17" s="660"/>
      <c r="X17" s="660"/>
      <c r="Y17" s="661"/>
      <c r="Z17" s="662">
        <v>0.1</v>
      </c>
      <c r="AA17" s="662"/>
      <c r="AB17" s="662"/>
      <c r="AC17" s="662"/>
      <c r="AD17" s="663">
        <v>6241</v>
      </c>
      <c r="AE17" s="663"/>
      <c r="AF17" s="663"/>
      <c r="AG17" s="663"/>
      <c r="AH17" s="663"/>
      <c r="AI17" s="663"/>
      <c r="AJ17" s="663"/>
      <c r="AK17" s="663"/>
      <c r="AL17" s="664">
        <v>0.2</v>
      </c>
      <c r="AM17" s="665"/>
      <c r="AN17" s="665"/>
      <c r="AO17" s="666"/>
      <c r="AP17" s="656" t="s">
        <v>274</v>
      </c>
      <c r="AQ17" s="657"/>
      <c r="AR17" s="657"/>
      <c r="AS17" s="657"/>
      <c r="AT17" s="657"/>
      <c r="AU17" s="657"/>
      <c r="AV17" s="657"/>
      <c r="AW17" s="657"/>
      <c r="AX17" s="657"/>
      <c r="AY17" s="657"/>
      <c r="AZ17" s="657"/>
      <c r="BA17" s="657"/>
      <c r="BB17" s="657"/>
      <c r="BC17" s="657"/>
      <c r="BD17" s="657"/>
      <c r="BE17" s="657"/>
      <c r="BF17" s="658"/>
      <c r="BG17" s="659" t="s">
        <v>132</v>
      </c>
      <c r="BH17" s="660"/>
      <c r="BI17" s="660"/>
      <c r="BJ17" s="660"/>
      <c r="BK17" s="660"/>
      <c r="BL17" s="660"/>
      <c r="BM17" s="660"/>
      <c r="BN17" s="661"/>
      <c r="BO17" s="662" t="s">
        <v>132</v>
      </c>
      <c r="BP17" s="662"/>
      <c r="BQ17" s="662"/>
      <c r="BR17" s="662"/>
      <c r="BS17" s="663" t="s">
        <v>132</v>
      </c>
      <c r="BT17" s="663"/>
      <c r="BU17" s="663"/>
      <c r="BV17" s="663"/>
      <c r="BW17" s="663"/>
      <c r="BX17" s="663"/>
      <c r="BY17" s="663"/>
      <c r="BZ17" s="663"/>
      <c r="CA17" s="663"/>
      <c r="CB17" s="667"/>
      <c r="CD17" s="656" t="s">
        <v>275</v>
      </c>
      <c r="CE17" s="657"/>
      <c r="CF17" s="657"/>
      <c r="CG17" s="657"/>
      <c r="CH17" s="657"/>
      <c r="CI17" s="657"/>
      <c r="CJ17" s="657"/>
      <c r="CK17" s="657"/>
      <c r="CL17" s="657"/>
      <c r="CM17" s="657"/>
      <c r="CN17" s="657"/>
      <c r="CO17" s="657"/>
      <c r="CP17" s="657"/>
      <c r="CQ17" s="658"/>
      <c r="CR17" s="659">
        <v>860521</v>
      </c>
      <c r="CS17" s="660"/>
      <c r="CT17" s="660"/>
      <c r="CU17" s="660"/>
      <c r="CV17" s="660"/>
      <c r="CW17" s="660"/>
      <c r="CX17" s="660"/>
      <c r="CY17" s="661"/>
      <c r="CZ17" s="662">
        <v>13</v>
      </c>
      <c r="DA17" s="662"/>
      <c r="DB17" s="662"/>
      <c r="DC17" s="662"/>
      <c r="DD17" s="668" t="s">
        <v>132</v>
      </c>
      <c r="DE17" s="660"/>
      <c r="DF17" s="660"/>
      <c r="DG17" s="660"/>
      <c r="DH17" s="660"/>
      <c r="DI17" s="660"/>
      <c r="DJ17" s="660"/>
      <c r="DK17" s="660"/>
      <c r="DL17" s="660"/>
      <c r="DM17" s="660"/>
      <c r="DN17" s="660"/>
      <c r="DO17" s="660"/>
      <c r="DP17" s="661"/>
      <c r="DQ17" s="668">
        <v>842564</v>
      </c>
      <c r="DR17" s="660"/>
      <c r="DS17" s="660"/>
      <c r="DT17" s="660"/>
      <c r="DU17" s="660"/>
      <c r="DV17" s="660"/>
      <c r="DW17" s="660"/>
      <c r="DX17" s="660"/>
      <c r="DY17" s="660"/>
      <c r="DZ17" s="660"/>
      <c r="EA17" s="660"/>
      <c r="EB17" s="660"/>
      <c r="EC17" s="669"/>
    </row>
    <row r="18" spans="2:133" ht="11.25" customHeight="1" x14ac:dyDescent="0.2">
      <c r="B18" s="656" t="s">
        <v>276</v>
      </c>
      <c r="C18" s="657"/>
      <c r="D18" s="657"/>
      <c r="E18" s="657"/>
      <c r="F18" s="657"/>
      <c r="G18" s="657"/>
      <c r="H18" s="657"/>
      <c r="I18" s="657"/>
      <c r="J18" s="657"/>
      <c r="K18" s="657"/>
      <c r="L18" s="657"/>
      <c r="M18" s="657"/>
      <c r="N18" s="657"/>
      <c r="O18" s="657"/>
      <c r="P18" s="657"/>
      <c r="Q18" s="658"/>
      <c r="R18" s="659">
        <v>2743</v>
      </c>
      <c r="S18" s="660"/>
      <c r="T18" s="660"/>
      <c r="U18" s="660"/>
      <c r="V18" s="660"/>
      <c r="W18" s="660"/>
      <c r="X18" s="660"/>
      <c r="Y18" s="661"/>
      <c r="Z18" s="662">
        <v>0</v>
      </c>
      <c r="AA18" s="662"/>
      <c r="AB18" s="662"/>
      <c r="AC18" s="662"/>
      <c r="AD18" s="663">
        <v>2743</v>
      </c>
      <c r="AE18" s="663"/>
      <c r="AF18" s="663"/>
      <c r="AG18" s="663"/>
      <c r="AH18" s="663"/>
      <c r="AI18" s="663"/>
      <c r="AJ18" s="663"/>
      <c r="AK18" s="663"/>
      <c r="AL18" s="664">
        <v>0.1</v>
      </c>
      <c r="AM18" s="665"/>
      <c r="AN18" s="665"/>
      <c r="AO18" s="666"/>
      <c r="AP18" s="656" t="s">
        <v>277</v>
      </c>
      <c r="AQ18" s="657"/>
      <c r="AR18" s="657"/>
      <c r="AS18" s="657"/>
      <c r="AT18" s="657"/>
      <c r="AU18" s="657"/>
      <c r="AV18" s="657"/>
      <c r="AW18" s="657"/>
      <c r="AX18" s="657"/>
      <c r="AY18" s="657"/>
      <c r="AZ18" s="657"/>
      <c r="BA18" s="657"/>
      <c r="BB18" s="657"/>
      <c r="BC18" s="657"/>
      <c r="BD18" s="657"/>
      <c r="BE18" s="657"/>
      <c r="BF18" s="658"/>
      <c r="BG18" s="659" t="s">
        <v>252</v>
      </c>
      <c r="BH18" s="660"/>
      <c r="BI18" s="660"/>
      <c r="BJ18" s="660"/>
      <c r="BK18" s="660"/>
      <c r="BL18" s="660"/>
      <c r="BM18" s="660"/>
      <c r="BN18" s="661"/>
      <c r="BO18" s="662" t="s">
        <v>132</v>
      </c>
      <c r="BP18" s="662"/>
      <c r="BQ18" s="662"/>
      <c r="BR18" s="662"/>
      <c r="BS18" s="663" t="s">
        <v>132</v>
      </c>
      <c r="BT18" s="663"/>
      <c r="BU18" s="663"/>
      <c r="BV18" s="663"/>
      <c r="BW18" s="663"/>
      <c r="BX18" s="663"/>
      <c r="BY18" s="663"/>
      <c r="BZ18" s="663"/>
      <c r="CA18" s="663"/>
      <c r="CB18" s="667"/>
      <c r="CD18" s="656" t="s">
        <v>278</v>
      </c>
      <c r="CE18" s="657"/>
      <c r="CF18" s="657"/>
      <c r="CG18" s="657"/>
      <c r="CH18" s="657"/>
      <c r="CI18" s="657"/>
      <c r="CJ18" s="657"/>
      <c r="CK18" s="657"/>
      <c r="CL18" s="657"/>
      <c r="CM18" s="657"/>
      <c r="CN18" s="657"/>
      <c r="CO18" s="657"/>
      <c r="CP18" s="657"/>
      <c r="CQ18" s="658"/>
      <c r="CR18" s="659" t="s">
        <v>132</v>
      </c>
      <c r="CS18" s="660"/>
      <c r="CT18" s="660"/>
      <c r="CU18" s="660"/>
      <c r="CV18" s="660"/>
      <c r="CW18" s="660"/>
      <c r="CX18" s="660"/>
      <c r="CY18" s="661"/>
      <c r="CZ18" s="662" t="s">
        <v>132</v>
      </c>
      <c r="DA18" s="662"/>
      <c r="DB18" s="662"/>
      <c r="DC18" s="662"/>
      <c r="DD18" s="668" t="s">
        <v>132</v>
      </c>
      <c r="DE18" s="660"/>
      <c r="DF18" s="660"/>
      <c r="DG18" s="660"/>
      <c r="DH18" s="660"/>
      <c r="DI18" s="660"/>
      <c r="DJ18" s="660"/>
      <c r="DK18" s="660"/>
      <c r="DL18" s="660"/>
      <c r="DM18" s="660"/>
      <c r="DN18" s="660"/>
      <c r="DO18" s="660"/>
      <c r="DP18" s="661"/>
      <c r="DQ18" s="668" t="s">
        <v>132</v>
      </c>
      <c r="DR18" s="660"/>
      <c r="DS18" s="660"/>
      <c r="DT18" s="660"/>
      <c r="DU18" s="660"/>
      <c r="DV18" s="660"/>
      <c r="DW18" s="660"/>
      <c r="DX18" s="660"/>
      <c r="DY18" s="660"/>
      <c r="DZ18" s="660"/>
      <c r="EA18" s="660"/>
      <c r="EB18" s="660"/>
      <c r="EC18" s="669"/>
    </row>
    <row r="19" spans="2:133" ht="11.25" customHeight="1" x14ac:dyDescent="0.2">
      <c r="B19" s="656" t="s">
        <v>279</v>
      </c>
      <c r="C19" s="657"/>
      <c r="D19" s="657"/>
      <c r="E19" s="657"/>
      <c r="F19" s="657"/>
      <c r="G19" s="657"/>
      <c r="H19" s="657"/>
      <c r="I19" s="657"/>
      <c r="J19" s="657"/>
      <c r="K19" s="657"/>
      <c r="L19" s="657"/>
      <c r="M19" s="657"/>
      <c r="N19" s="657"/>
      <c r="O19" s="657"/>
      <c r="P19" s="657"/>
      <c r="Q19" s="658"/>
      <c r="R19" s="659">
        <v>2743</v>
      </c>
      <c r="S19" s="660"/>
      <c r="T19" s="660"/>
      <c r="U19" s="660"/>
      <c r="V19" s="660"/>
      <c r="W19" s="660"/>
      <c r="X19" s="660"/>
      <c r="Y19" s="661"/>
      <c r="Z19" s="662">
        <v>0</v>
      </c>
      <c r="AA19" s="662"/>
      <c r="AB19" s="662"/>
      <c r="AC19" s="662"/>
      <c r="AD19" s="663">
        <v>2743</v>
      </c>
      <c r="AE19" s="663"/>
      <c r="AF19" s="663"/>
      <c r="AG19" s="663"/>
      <c r="AH19" s="663"/>
      <c r="AI19" s="663"/>
      <c r="AJ19" s="663"/>
      <c r="AK19" s="663"/>
      <c r="AL19" s="664">
        <v>0.1</v>
      </c>
      <c r="AM19" s="665"/>
      <c r="AN19" s="665"/>
      <c r="AO19" s="666"/>
      <c r="AP19" s="656" t="s">
        <v>280</v>
      </c>
      <c r="AQ19" s="657"/>
      <c r="AR19" s="657"/>
      <c r="AS19" s="657"/>
      <c r="AT19" s="657"/>
      <c r="AU19" s="657"/>
      <c r="AV19" s="657"/>
      <c r="AW19" s="657"/>
      <c r="AX19" s="657"/>
      <c r="AY19" s="657"/>
      <c r="AZ19" s="657"/>
      <c r="BA19" s="657"/>
      <c r="BB19" s="657"/>
      <c r="BC19" s="657"/>
      <c r="BD19" s="657"/>
      <c r="BE19" s="657"/>
      <c r="BF19" s="658"/>
      <c r="BG19" s="659">
        <v>55</v>
      </c>
      <c r="BH19" s="660"/>
      <c r="BI19" s="660"/>
      <c r="BJ19" s="660"/>
      <c r="BK19" s="660"/>
      <c r="BL19" s="660"/>
      <c r="BM19" s="660"/>
      <c r="BN19" s="661"/>
      <c r="BO19" s="662">
        <v>0</v>
      </c>
      <c r="BP19" s="662"/>
      <c r="BQ19" s="662"/>
      <c r="BR19" s="662"/>
      <c r="BS19" s="663" t="s">
        <v>132</v>
      </c>
      <c r="BT19" s="663"/>
      <c r="BU19" s="663"/>
      <c r="BV19" s="663"/>
      <c r="BW19" s="663"/>
      <c r="BX19" s="663"/>
      <c r="BY19" s="663"/>
      <c r="BZ19" s="663"/>
      <c r="CA19" s="663"/>
      <c r="CB19" s="667"/>
      <c r="CD19" s="656" t="s">
        <v>281</v>
      </c>
      <c r="CE19" s="657"/>
      <c r="CF19" s="657"/>
      <c r="CG19" s="657"/>
      <c r="CH19" s="657"/>
      <c r="CI19" s="657"/>
      <c r="CJ19" s="657"/>
      <c r="CK19" s="657"/>
      <c r="CL19" s="657"/>
      <c r="CM19" s="657"/>
      <c r="CN19" s="657"/>
      <c r="CO19" s="657"/>
      <c r="CP19" s="657"/>
      <c r="CQ19" s="658"/>
      <c r="CR19" s="659" t="s">
        <v>132</v>
      </c>
      <c r="CS19" s="660"/>
      <c r="CT19" s="660"/>
      <c r="CU19" s="660"/>
      <c r="CV19" s="660"/>
      <c r="CW19" s="660"/>
      <c r="CX19" s="660"/>
      <c r="CY19" s="661"/>
      <c r="CZ19" s="662" t="s">
        <v>132</v>
      </c>
      <c r="DA19" s="662"/>
      <c r="DB19" s="662"/>
      <c r="DC19" s="662"/>
      <c r="DD19" s="668" t="s">
        <v>132</v>
      </c>
      <c r="DE19" s="660"/>
      <c r="DF19" s="660"/>
      <c r="DG19" s="660"/>
      <c r="DH19" s="660"/>
      <c r="DI19" s="660"/>
      <c r="DJ19" s="660"/>
      <c r="DK19" s="660"/>
      <c r="DL19" s="660"/>
      <c r="DM19" s="660"/>
      <c r="DN19" s="660"/>
      <c r="DO19" s="660"/>
      <c r="DP19" s="661"/>
      <c r="DQ19" s="668" t="s">
        <v>132</v>
      </c>
      <c r="DR19" s="660"/>
      <c r="DS19" s="660"/>
      <c r="DT19" s="660"/>
      <c r="DU19" s="660"/>
      <c r="DV19" s="660"/>
      <c r="DW19" s="660"/>
      <c r="DX19" s="660"/>
      <c r="DY19" s="660"/>
      <c r="DZ19" s="660"/>
      <c r="EA19" s="660"/>
      <c r="EB19" s="660"/>
      <c r="EC19" s="669"/>
    </row>
    <row r="20" spans="2:133" ht="11.25" customHeight="1" x14ac:dyDescent="0.2">
      <c r="B20" s="672" t="s">
        <v>282</v>
      </c>
      <c r="C20" s="673"/>
      <c r="D20" s="673"/>
      <c r="E20" s="673"/>
      <c r="F20" s="673"/>
      <c r="G20" s="673"/>
      <c r="H20" s="673"/>
      <c r="I20" s="673"/>
      <c r="J20" s="673"/>
      <c r="K20" s="673"/>
      <c r="L20" s="673"/>
      <c r="M20" s="673"/>
      <c r="N20" s="673"/>
      <c r="O20" s="673"/>
      <c r="P20" s="673"/>
      <c r="Q20" s="674"/>
      <c r="R20" s="659" t="s">
        <v>132</v>
      </c>
      <c r="S20" s="660"/>
      <c r="T20" s="660"/>
      <c r="U20" s="660"/>
      <c r="V20" s="660"/>
      <c r="W20" s="660"/>
      <c r="X20" s="660"/>
      <c r="Y20" s="661"/>
      <c r="Z20" s="662" t="s">
        <v>132</v>
      </c>
      <c r="AA20" s="662"/>
      <c r="AB20" s="662"/>
      <c r="AC20" s="662"/>
      <c r="AD20" s="663" t="s">
        <v>132</v>
      </c>
      <c r="AE20" s="663"/>
      <c r="AF20" s="663"/>
      <c r="AG20" s="663"/>
      <c r="AH20" s="663"/>
      <c r="AI20" s="663"/>
      <c r="AJ20" s="663"/>
      <c r="AK20" s="663"/>
      <c r="AL20" s="664" t="s">
        <v>132</v>
      </c>
      <c r="AM20" s="665"/>
      <c r="AN20" s="665"/>
      <c r="AO20" s="666"/>
      <c r="AP20" s="656" t="s">
        <v>283</v>
      </c>
      <c r="AQ20" s="657"/>
      <c r="AR20" s="657"/>
      <c r="AS20" s="657"/>
      <c r="AT20" s="657"/>
      <c r="AU20" s="657"/>
      <c r="AV20" s="657"/>
      <c r="AW20" s="657"/>
      <c r="AX20" s="657"/>
      <c r="AY20" s="657"/>
      <c r="AZ20" s="657"/>
      <c r="BA20" s="657"/>
      <c r="BB20" s="657"/>
      <c r="BC20" s="657"/>
      <c r="BD20" s="657"/>
      <c r="BE20" s="657"/>
      <c r="BF20" s="658"/>
      <c r="BG20" s="659">
        <v>55</v>
      </c>
      <c r="BH20" s="660"/>
      <c r="BI20" s="660"/>
      <c r="BJ20" s="660"/>
      <c r="BK20" s="660"/>
      <c r="BL20" s="660"/>
      <c r="BM20" s="660"/>
      <c r="BN20" s="661"/>
      <c r="BO20" s="662">
        <v>0</v>
      </c>
      <c r="BP20" s="662"/>
      <c r="BQ20" s="662"/>
      <c r="BR20" s="662"/>
      <c r="BS20" s="663" t="s">
        <v>132</v>
      </c>
      <c r="BT20" s="663"/>
      <c r="BU20" s="663"/>
      <c r="BV20" s="663"/>
      <c r="BW20" s="663"/>
      <c r="BX20" s="663"/>
      <c r="BY20" s="663"/>
      <c r="BZ20" s="663"/>
      <c r="CA20" s="663"/>
      <c r="CB20" s="667"/>
      <c r="CD20" s="656" t="s">
        <v>284</v>
      </c>
      <c r="CE20" s="657"/>
      <c r="CF20" s="657"/>
      <c r="CG20" s="657"/>
      <c r="CH20" s="657"/>
      <c r="CI20" s="657"/>
      <c r="CJ20" s="657"/>
      <c r="CK20" s="657"/>
      <c r="CL20" s="657"/>
      <c r="CM20" s="657"/>
      <c r="CN20" s="657"/>
      <c r="CO20" s="657"/>
      <c r="CP20" s="657"/>
      <c r="CQ20" s="658"/>
      <c r="CR20" s="659">
        <v>6612525</v>
      </c>
      <c r="CS20" s="660"/>
      <c r="CT20" s="660"/>
      <c r="CU20" s="660"/>
      <c r="CV20" s="660"/>
      <c r="CW20" s="660"/>
      <c r="CX20" s="660"/>
      <c r="CY20" s="661"/>
      <c r="CZ20" s="662">
        <v>100</v>
      </c>
      <c r="DA20" s="662"/>
      <c r="DB20" s="662"/>
      <c r="DC20" s="662"/>
      <c r="DD20" s="668">
        <v>1216450</v>
      </c>
      <c r="DE20" s="660"/>
      <c r="DF20" s="660"/>
      <c r="DG20" s="660"/>
      <c r="DH20" s="660"/>
      <c r="DI20" s="660"/>
      <c r="DJ20" s="660"/>
      <c r="DK20" s="660"/>
      <c r="DL20" s="660"/>
      <c r="DM20" s="660"/>
      <c r="DN20" s="660"/>
      <c r="DO20" s="660"/>
      <c r="DP20" s="661"/>
      <c r="DQ20" s="668">
        <v>4551629</v>
      </c>
      <c r="DR20" s="660"/>
      <c r="DS20" s="660"/>
      <c r="DT20" s="660"/>
      <c r="DU20" s="660"/>
      <c r="DV20" s="660"/>
      <c r="DW20" s="660"/>
      <c r="DX20" s="660"/>
      <c r="DY20" s="660"/>
      <c r="DZ20" s="660"/>
      <c r="EA20" s="660"/>
      <c r="EB20" s="660"/>
      <c r="EC20" s="669"/>
    </row>
    <row r="21" spans="2:133" ht="11.25" customHeight="1" x14ac:dyDescent="0.2">
      <c r="B21" s="656" t="s">
        <v>285</v>
      </c>
      <c r="C21" s="657"/>
      <c r="D21" s="657"/>
      <c r="E21" s="657"/>
      <c r="F21" s="657"/>
      <c r="G21" s="657"/>
      <c r="H21" s="657"/>
      <c r="I21" s="657"/>
      <c r="J21" s="657"/>
      <c r="K21" s="657"/>
      <c r="L21" s="657"/>
      <c r="M21" s="657"/>
      <c r="N21" s="657"/>
      <c r="O21" s="657"/>
      <c r="P21" s="657"/>
      <c r="Q21" s="658"/>
      <c r="R21" s="659">
        <v>2987132</v>
      </c>
      <c r="S21" s="660"/>
      <c r="T21" s="660"/>
      <c r="U21" s="660"/>
      <c r="V21" s="660"/>
      <c r="W21" s="660"/>
      <c r="X21" s="660"/>
      <c r="Y21" s="661"/>
      <c r="Z21" s="662">
        <v>42.4</v>
      </c>
      <c r="AA21" s="662"/>
      <c r="AB21" s="662"/>
      <c r="AC21" s="662"/>
      <c r="AD21" s="663">
        <v>2661777</v>
      </c>
      <c r="AE21" s="663"/>
      <c r="AF21" s="663"/>
      <c r="AG21" s="663"/>
      <c r="AH21" s="663"/>
      <c r="AI21" s="663"/>
      <c r="AJ21" s="663"/>
      <c r="AK21" s="663"/>
      <c r="AL21" s="664">
        <v>76.7</v>
      </c>
      <c r="AM21" s="665"/>
      <c r="AN21" s="665"/>
      <c r="AO21" s="666"/>
      <c r="AP21" s="656" t="s">
        <v>286</v>
      </c>
      <c r="AQ21" s="675"/>
      <c r="AR21" s="675"/>
      <c r="AS21" s="675"/>
      <c r="AT21" s="675"/>
      <c r="AU21" s="675"/>
      <c r="AV21" s="675"/>
      <c r="AW21" s="675"/>
      <c r="AX21" s="675"/>
      <c r="AY21" s="675"/>
      <c r="AZ21" s="675"/>
      <c r="BA21" s="675"/>
      <c r="BB21" s="675"/>
      <c r="BC21" s="675"/>
      <c r="BD21" s="675"/>
      <c r="BE21" s="675"/>
      <c r="BF21" s="676"/>
      <c r="BG21" s="659">
        <v>55</v>
      </c>
      <c r="BH21" s="660"/>
      <c r="BI21" s="660"/>
      <c r="BJ21" s="660"/>
      <c r="BK21" s="660"/>
      <c r="BL21" s="660"/>
      <c r="BM21" s="660"/>
      <c r="BN21" s="661"/>
      <c r="BO21" s="662">
        <v>0</v>
      </c>
      <c r="BP21" s="662"/>
      <c r="BQ21" s="662"/>
      <c r="BR21" s="662"/>
      <c r="BS21" s="663" t="s">
        <v>132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287</v>
      </c>
      <c r="C22" s="657"/>
      <c r="D22" s="657"/>
      <c r="E22" s="657"/>
      <c r="F22" s="657"/>
      <c r="G22" s="657"/>
      <c r="H22" s="657"/>
      <c r="I22" s="657"/>
      <c r="J22" s="657"/>
      <c r="K22" s="657"/>
      <c r="L22" s="657"/>
      <c r="M22" s="657"/>
      <c r="N22" s="657"/>
      <c r="O22" s="657"/>
      <c r="P22" s="657"/>
      <c r="Q22" s="658"/>
      <c r="R22" s="659">
        <v>2661777</v>
      </c>
      <c r="S22" s="660"/>
      <c r="T22" s="660"/>
      <c r="U22" s="660"/>
      <c r="V22" s="660"/>
      <c r="W22" s="660"/>
      <c r="X22" s="660"/>
      <c r="Y22" s="661"/>
      <c r="Z22" s="662">
        <v>37.799999999999997</v>
      </c>
      <c r="AA22" s="662"/>
      <c r="AB22" s="662"/>
      <c r="AC22" s="662"/>
      <c r="AD22" s="663">
        <v>2661777</v>
      </c>
      <c r="AE22" s="663"/>
      <c r="AF22" s="663"/>
      <c r="AG22" s="663"/>
      <c r="AH22" s="663"/>
      <c r="AI22" s="663"/>
      <c r="AJ22" s="663"/>
      <c r="AK22" s="663"/>
      <c r="AL22" s="664">
        <v>76.7</v>
      </c>
      <c r="AM22" s="665"/>
      <c r="AN22" s="665"/>
      <c r="AO22" s="666"/>
      <c r="AP22" s="656" t="s">
        <v>288</v>
      </c>
      <c r="AQ22" s="675"/>
      <c r="AR22" s="675"/>
      <c r="AS22" s="675"/>
      <c r="AT22" s="675"/>
      <c r="AU22" s="675"/>
      <c r="AV22" s="675"/>
      <c r="AW22" s="675"/>
      <c r="AX22" s="675"/>
      <c r="AY22" s="675"/>
      <c r="AZ22" s="675"/>
      <c r="BA22" s="675"/>
      <c r="BB22" s="675"/>
      <c r="BC22" s="675"/>
      <c r="BD22" s="675"/>
      <c r="BE22" s="675"/>
      <c r="BF22" s="676"/>
      <c r="BG22" s="659" t="s">
        <v>132</v>
      </c>
      <c r="BH22" s="660"/>
      <c r="BI22" s="660"/>
      <c r="BJ22" s="660"/>
      <c r="BK22" s="660"/>
      <c r="BL22" s="660"/>
      <c r="BM22" s="660"/>
      <c r="BN22" s="661"/>
      <c r="BO22" s="662" t="s">
        <v>132</v>
      </c>
      <c r="BP22" s="662"/>
      <c r="BQ22" s="662"/>
      <c r="BR22" s="662"/>
      <c r="BS22" s="663" t="s">
        <v>132</v>
      </c>
      <c r="BT22" s="663"/>
      <c r="BU22" s="663"/>
      <c r="BV22" s="663"/>
      <c r="BW22" s="663"/>
      <c r="BX22" s="663"/>
      <c r="BY22" s="663"/>
      <c r="BZ22" s="663"/>
      <c r="CA22" s="663"/>
      <c r="CB22" s="667"/>
      <c r="CD22" s="641" t="s">
        <v>289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290</v>
      </c>
      <c r="C23" s="657"/>
      <c r="D23" s="657"/>
      <c r="E23" s="657"/>
      <c r="F23" s="657"/>
      <c r="G23" s="657"/>
      <c r="H23" s="657"/>
      <c r="I23" s="657"/>
      <c r="J23" s="657"/>
      <c r="K23" s="657"/>
      <c r="L23" s="657"/>
      <c r="M23" s="657"/>
      <c r="N23" s="657"/>
      <c r="O23" s="657"/>
      <c r="P23" s="657"/>
      <c r="Q23" s="658"/>
      <c r="R23" s="659">
        <v>325355</v>
      </c>
      <c r="S23" s="660"/>
      <c r="T23" s="660"/>
      <c r="U23" s="660"/>
      <c r="V23" s="660"/>
      <c r="W23" s="660"/>
      <c r="X23" s="660"/>
      <c r="Y23" s="661"/>
      <c r="Z23" s="662">
        <v>4.5999999999999996</v>
      </c>
      <c r="AA23" s="662"/>
      <c r="AB23" s="662"/>
      <c r="AC23" s="662"/>
      <c r="AD23" s="663" t="s">
        <v>132</v>
      </c>
      <c r="AE23" s="663"/>
      <c r="AF23" s="663"/>
      <c r="AG23" s="663"/>
      <c r="AH23" s="663"/>
      <c r="AI23" s="663"/>
      <c r="AJ23" s="663"/>
      <c r="AK23" s="663"/>
      <c r="AL23" s="664" t="s">
        <v>132</v>
      </c>
      <c r="AM23" s="665"/>
      <c r="AN23" s="665"/>
      <c r="AO23" s="666"/>
      <c r="AP23" s="656" t="s">
        <v>291</v>
      </c>
      <c r="AQ23" s="675"/>
      <c r="AR23" s="675"/>
      <c r="AS23" s="675"/>
      <c r="AT23" s="675"/>
      <c r="AU23" s="675"/>
      <c r="AV23" s="675"/>
      <c r="AW23" s="675"/>
      <c r="AX23" s="675"/>
      <c r="AY23" s="675"/>
      <c r="AZ23" s="675"/>
      <c r="BA23" s="675"/>
      <c r="BB23" s="675"/>
      <c r="BC23" s="675"/>
      <c r="BD23" s="675"/>
      <c r="BE23" s="675"/>
      <c r="BF23" s="676"/>
      <c r="BG23" s="659" t="s">
        <v>132</v>
      </c>
      <c r="BH23" s="660"/>
      <c r="BI23" s="660"/>
      <c r="BJ23" s="660"/>
      <c r="BK23" s="660"/>
      <c r="BL23" s="660"/>
      <c r="BM23" s="660"/>
      <c r="BN23" s="661"/>
      <c r="BO23" s="662" t="s">
        <v>132</v>
      </c>
      <c r="BP23" s="662"/>
      <c r="BQ23" s="662"/>
      <c r="BR23" s="662"/>
      <c r="BS23" s="663" t="s">
        <v>132</v>
      </c>
      <c r="BT23" s="663"/>
      <c r="BU23" s="663"/>
      <c r="BV23" s="663"/>
      <c r="BW23" s="663"/>
      <c r="BX23" s="663"/>
      <c r="BY23" s="663"/>
      <c r="BZ23" s="663"/>
      <c r="CA23" s="663"/>
      <c r="CB23" s="667"/>
      <c r="CD23" s="641" t="s">
        <v>230</v>
      </c>
      <c r="CE23" s="642"/>
      <c r="CF23" s="642"/>
      <c r="CG23" s="642"/>
      <c r="CH23" s="642"/>
      <c r="CI23" s="642"/>
      <c r="CJ23" s="642"/>
      <c r="CK23" s="642"/>
      <c r="CL23" s="642"/>
      <c r="CM23" s="642"/>
      <c r="CN23" s="642"/>
      <c r="CO23" s="642"/>
      <c r="CP23" s="642"/>
      <c r="CQ23" s="643"/>
      <c r="CR23" s="641" t="s">
        <v>292</v>
      </c>
      <c r="CS23" s="642"/>
      <c r="CT23" s="642"/>
      <c r="CU23" s="642"/>
      <c r="CV23" s="642"/>
      <c r="CW23" s="642"/>
      <c r="CX23" s="642"/>
      <c r="CY23" s="643"/>
      <c r="CZ23" s="641" t="s">
        <v>293</v>
      </c>
      <c r="DA23" s="642"/>
      <c r="DB23" s="642"/>
      <c r="DC23" s="643"/>
      <c r="DD23" s="641" t="s">
        <v>294</v>
      </c>
      <c r="DE23" s="642"/>
      <c r="DF23" s="642"/>
      <c r="DG23" s="642"/>
      <c r="DH23" s="642"/>
      <c r="DI23" s="642"/>
      <c r="DJ23" s="642"/>
      <c r="DK23" s="643"/>
      <c r="DL23" s="686" t="s">
        <v>295</v>
      </c>
      <c r="DM23" s="687"/>
      <c r="DN23" s="687"/>
      <c r="DO23" s="687"/>
      <c r="DP23" s="687"/>
      <c r="DQ23" s="687"/>
      <c r="DR23" s="687"/>
      <c r="DS23" s="687"/>
      <c r="DT23" s="687"/>
      <c r="DU23" s="687"/>
      <c r="DV23" s="688"/>
      <c r="DW23" s="641" t="s">
        <v>296</v>
      </c>
      <c r="DX23" s="642"/>
      <c r="DY23" s="642"/>
      <c r="DZ23" s="642"/>
      <c r="EA23" s="642"/>
      <c r="EB23" s="642"/>
      <c r="EC23" s="643"/>
    </row>
    <row r="24" spans="2:133" ht="11.25" customHeight="1" x14ac:dyDescent="0.2">
      <c r="B24" s="656" t="s">
        <v>297</v>
      </c>
      <c r="C24" s="657"/>
      <c r="D24" s="657"/>
      <c r="E24" s="657"/>
      <c r="F24" s="657"/>
      <c r="G24" s="657"/>
      <c r="H24" s="657"/>
      <c r="I24" s="657"/>
      <c r="J24" s="657"/>
      <c r="K24" s="657"/>
      <c r="L24" s="657"/>
      <c r="M24" s="657"/>
      <c r="N24" s="657"/>
      <c r="O24" s="657"/>
      <c r="P24" s="657"/>
      <c r="Q24" s="658"/>
      <c r="R24" s="659" t="s">
        <v>132</v>
      </c>
      <c r="S24" s="660"/>
      <c r="T24" s="660"/>
      <c r="U24" s="660"/>
      <c r="V24" s="660"/>
      <c r="W24" s="660"/>
      <c r="X24" s="660"/>
      <c r="Y24" s="661"/>
      <c r="Z24" s="662" t="s">
        <v>252</v>
      </c>
      <c r="AA24" s="662"/>
      <c r="AB24" s="662"/>
      <c r="AC24" s="662"/>
      <c r="AD24" s="663" t="s">
        <v>132</v>
      </c>
      <c r="AE24" s="663"/>
      <c r="AF24" s="663"/>
      <c r="AG24" s="663"/>
      <c r="AH24" s="663"/>
      <c r="AI24" s="663"/>
      <c r="AJ24" s="663"/>
      <c r="AK24" s="663"/>
      <c r="AL24" s="664" t="s">
        <v>132</v>
      </c>
      <c r="AM24" s="665"/>
      <c r="AN24" s="665"/>
      <c r="AO24" s="666"/>
      <c r="AP24" s="656" t="s">
        <v>298</v>
      </c>
      <c r="AQ24" s="675"/>
      <c r="AR24" s="675"/>
      <c r="AS24" s="675"/>
      <c r="AT24" s="675"/>
      <c r="AU24" s="675"/>
      <c r="AV24" s="675"/>
      <c r="AW24" s="675"/>
      <c r="AX24" s="675"/>
      <c r="AY24" s="675"/>
      <c r="AZ24" s="675"/>
      <c r="BA24" s="675"/>
      <c r="BB24" s="675"/>
      <c r="BC24" s="675"/>
      <c r="BD24" s="675"/>
      <c r="BE24" s="675"/>
      <c r="BF24" s="676"/>
      <c r="BG24" s="659" t="s">
        <v>132</v>
      </c>
      <c r="BH24" s="660"/>
      <c r="BI24" s="660"/>
      <c r="BJ24" s="660"/>
      <c r="BK24" s="660"/>
      <c r="BL24" s="660"/>
      <c r="BM24" s="660"/>
      <c r="BN24" s="661"/>
      <c r="BO24" s="662" t="s">
        <v>132</v>
      </c>
      <c r="BP24" s="662"/>
      <c r="BQ24" s="662"/>
      <c r="BR24" s="662"/>
      <c r="BS24" s="663" t="s">
        <v>132</v>
      </c>
      <c r="BT24" s="663"/>
      <c r="BU24" s="663"/>
      <c r="BV24" s="663"/>
      <c r="BW24" s="663"/>
      <c r="BX24" s="663"/>
      <c r="BY24" s="663"/>
      <c r="BZ24" s="663"/>
      <c r="CA24" s="663"/>
      <c r="CB24" s="667"/>
      <c r="CD24" s="645" t="s">
        <v>299</v>
      </c>
      <c r="CE24" s="646"/>
      <c r="CF24" s="646"/>
      <c r="CG24" s="646"/>
      <c r="CH24" s="646"/>
      <c r="CI24" s="646"/>
      <c r="CJ24" s="646"/>
      <c r="CK24" s="646"/>
      <c r="CL24" s="646"/>
      <c r="CM24" s="646"/>
      <c r="CN24" s="646"/>
      <c r="CO24" s="646"/>
      <c r="CP24" s="646"/>
      <c r="CQ24" s="647"/>
      <c r="CR24" s="648">
        <v>2148987</v>
      </c>
      <c r="CS24" s="649"/>
      <c r="CT24" s="649"/>
      <c r="CU24" s="649"/>
      <c r="CV24" s="649"/>
      <c r="CW24" s="649"/>
      <c r="CX24" s="649"/>
      <c r="CY24" s="650"/>
      <c r="CZ24" s="653">
        <v>32.5</v>
      </c>
      <c r="DA24" s="654"/>
      <c r="DB24" s="654"/>
      <c r="DC24" s="670"/>
      <c r="DD24" s="689">
        <v>1807023</v>
      </c>
      <c r="DE24" s="649"/>
      <c r="DF24" s="649"/>
      <c r="DG24" s="649"/>
      <c r="DH24" s="649"/>
      <c r="DI24" s="649"/>
      <c r="DJ24" s="649"/>
      <c r="DK24" s="650"/>
      <c r="DL24" s="689">
        <v>1753976</v>
      </c>
      <c r="DM24" s="649"/>
      <c r="DN24" s="649"/>
      <c r="DO24" s="649"/>
      <c r="DP24" s="649"/>
      <c r="DQ24" s="649"/>
      <c r="DR24" s="649"/>
      <c r="DS24" s="649"/>
      <c r="DT24" s="649"/>
      <c r="DU24" s="649"/>
      <c r="DV24" s="650"/>
      <c r="DW24" s="653">
        <v>50.1</v>
      </c>
      <c r="DX24" s="654"/>
      <c r="DY24" s="654"/>
      <c r="DZ24" s="654"/>
      <c r="EA24" s="654"/>
      <c r="EB24" s="654"/>
      <c r="EC24" s="655"/>
    </row>
    <row r="25" spans="2:133" ht="11.25" customHeight="1" x14ac:dyDescent="0.2">
      <c r="B25" s="656" t="s">
        <v>300</v>
      </c>
      <c r="C25" s="657"/>
      <c r="D25" s="657"/>
      <c r="E25" s="657"/>
      <c r="F25" s="657"/>
      <c r="G25" s="657"/>
      <c r="H25" s="657"/>
      <c r="I25" s="657"/>
      <c r="J25" s="657"/>
      <c r="K25" s="657"/>
      <c r="L25" s="657"/>
      <c r="M25" s="657"/>
      <c r="N25" s="657"/>
      <c r="O25" s="657"/>
      <c r="P25" s="657"/>
      <c r="Q25" s="658"/>
      <c r="R25" s="659">
        <v>3793543</v>
      </c>
      <c r="S25" s="660"/>
      <c r="T25" s="660"/>
      <c r="U25" s="660"/>
      <c r="V25" s="660"/>
      <c r="W25" s="660"/>
      <c r="X25" s="660"/>
      <c r="Y25" s="661"/>
      <c r="Z25" s="662">
        <v>53.8</v>
      </c>
      <c r="AA25" s="662"/>
      <c r="AB25" s="662"/>
      <c r="AC25" s="662"/>
      <c r="AD25" s="663">
        <v>3468188</v>
      </c>
      <c r="AE25" s="663"/>
      <c r="AF25" s="663"/>
      <c r="AG25" s="663"/>
      <c r="AH25" s="663"/>
      <c r="AI25" s="663"/>
      <c r="AJ25" s="663"/>
      <c r="AK25" s="663"/>
      <c r="AL25" s="664">
        <v>99.9</v>
      </c>
      <c r="AM25" s="665"/>
      <c r="AN25" s="665"/>
      <c r="AO25" s="666"/>
      <c r="AP25" s="656" t="s">
        <v>301</v>
      </c>
      <c r="AQ25" s="675"/>
      <c r="AR25" s="675"/>
      <c r="AS25" s="675"/>
      <c r="AT25" s="675"/>
      <c r="AU25" s="675"/>
      <c r="AV25" s="675"/>
      <c r="AW25" s="675"/>
      <c r="AX25" s="675"/>
      <c r="AY25" s="675"/>
      <c r="AZ25" s="675"/>
      <c r="BA25" s="675"/>
      <c r="BB25" s="675"/>
      <c r="BC25" s="675"/>
      <c r="BD25" s="675"/>
      <c r="BE25" s="675"/>
      <c r="BF25" s="676"/>
      <c r="BG25" s="659" t="s">
        <v>132</v>
      </c>
      <c r="BH25" s="660"/>
      <c r="BI25" s="660"/>
      <c r="BJ25" s="660"/>
      <c r="BK25" s="660"/>
      <c r="BL25" s="660"/>
      <c r="BM25" s="660"/>
      <c r="BN25" s="661"/>
      <c r="BO25" s="662" t="s">
        <v>132</v>
      </c>
      <c r="BP25" s="662"/>
      <c r="BQ25" s="662"/>
      <c r="BR25" s="662"/>
      <c r="BS25" s="663" t="s">
        <v>132</v>
      </c>
      <c r="BT25" s="663"/>
      <c r="BU25" s="663"/>
      <c r="BV25" s="663"/>
      <c r="BW25" s="663"/>
      <c r="BX25" s="663"/>
      <c r="BY25" s="663"/>
      <c r="BZ25" s="663"/>
      <c r="CA25" s="663"/>
      <c r="CB25" s="667"/>
      <c r="CD25" s="656" t="s">
        <v>302</v>
      </c>
      <c r="CE25" s="657"/>
      <c r="CF25" s="657"/>
      <c r="CG25" s="657"/>
      <c r="CH25" s="657"/>
      <c r="CI25" s="657"/>
      <c r="CJ25" s="657"/>
      <c r="CK25" s="657"/>
      <c r="CL25" s="657"/>
      <c r="CM25" s="657"/>
      <c r="CN25" s="657"/>
      <c r="CO25" s="657"/>
      <c r="CP25" s="657"/>
      <c r="CQ25" s="658"/>
      <c r="CR25" s="659">
        <v>909270</v>
      </c>
      <c r="CS25" s="692"/>
      <c r="CT25" s="692"/>
      <c r="CU25" s="692"/>
      <c r="CV25" s="692"/>
      <c r="CW25" s="692"/>
      <c r="CX25" s="692"/>
      <c r="CY25" s="693"/>
      <c r="CZ25" s="664">
        <v>13.8</v>
      </c>
      <c r="DA25" s="690"/>
      <c r="DB25" s="690"/>
      <c r="DC25" s="694"/>
      <c r="DD25" s="668">
        <v>835254</v>
      </c>
      <c r="DE25" s="692"/>
      <c r="DF25" s="692"/>
      <c r="DG25" s="692"/>
      <c r="DH25" s="692"/>
      <c r="DI25" s="692"/>
      <c r="DJ25" s="692"/>
      <c r="DK25" s="693"/>
      <c r="DL25" s="668">
        <v>826341</v>
      </c>
      <c r="DM25" s="692"/>
      <c r="DN25" s="692"/>
      <c r="DO25" s="692"/>
      <c r="DP25" s="692"/>
      <c r="DQ25" s="692"/>
      <c r="DR25" s="692"/>
      <c r="DS25" s="692"/>
      <c r="DT25" s="692"/>
      <c r="DU25" s="692"/>
      <c r="DV25" s="693"/>
      <c r="DW25" s="664">
        <v>23.6</v>
      </c>
      <c r="DX25" s="690"/>
      <c r="DY25" s="690"/>
      <c r="DZ25" s="690"/>
      <c r="EA25" s="690"/>
      <c r="EB25" s="690"/>
      <c r="EC25" s="691"/>
    </row>
    <row r="26" spans="2:133" ht="11.25" customHeight="1" x14ac:dyDescent="0.2">
      <c r="B26" s="656" t="s">
        <v>303</v>
      </c>
      <c r="C26" s="657"/>
      <c r="D26" s="657"/>
      <c r="E26" s="657"/>
      <c r="F26" s="657"/>
      <c r="G26" s="657"/>
      <c r="H26" s="657"/>
      <c r="I26" s="657"/>
      <c r="J26" s="657"/>
      <c r="K26" s="657"/>
      <c r="L26" s="657"/>
      <c r="M26" s="657"/>
      <c r="N26" s="657"/>
      <c r="O26" s="657"/>
      <c r="P26" s="657"/>
      <c r="Q26" s="658"/>
      <c r="R26" s="659">
        <v>880</v>
      </c>
      <c r="S26" s="660"/>
      <c r="T26" s="660"/>
      <c r="U26" s="660"/>
      <c r="V26" s="660"/>
      <c r="W26" s="660"/>
      <c r="X26" s="660"/>
      <c r="Y26" s="661"/>
      <c r="Z26" s="662">
        <v>0</v>
      </c>
      <c r="AA26" s="662"/>
      <c r="AB26" s="662"/>
      <c r="AC26" s="662"/>
      <c r="AD26" s="663">
        <v>880</v>
      </c>
      <c r="AE26" s="663"/>
      <c r="AF26" s="663"/>
      <c r="AG26" s="663"/>
      <c r="AH26" s="663"/>
      <c r="AI26" s="663"/>
      <c r="AJ26" s="663"/>
      <c r="AK26" s="663"/>
      <c r="AL26" s="664">
        <v>0</v>
      </c>
      <c r="AM26" s="665"/>
      <c r="AN26" s="665"/>
      <c r="AO26" s="666"/>
      <c r="AP26" s="656" t="s">
        <v>304</v>
      </c>
      <c r="AQ26" s="675"/>
      <c r="AR26" s="675"/>
      <c r="AS26" s="675"/>
      <c r="AT26" s="675"/>
      <c r="AU26" s="675"/>
      <c r="AV26" s="675"/>
      <c r="AW26" s="675"/>
      <c r="AX26" s="675"/>
      <c r="AY26" s="675"/>
      <c r="AZ26" s="675"/>
      <c r="BA26" s="675"/>
      <c r="BB26" s="675"/>
      <c r="BC26" s="675"/>
      <c r="BD26" s="675"/>
      <c r="BE26" s="675"/>
      <c r="BF26" s="676"/>
      <c r="BG26" s="659" t="s">
        <v>132</v>
      </c>
      <c r="BH26" s="660"/>
      <c r="BI26" s="660"/>
      <c r="BJ26" s="660"/>
      <c r="BK26" s="660"/>
      <c r="BL26" s="660"/>
      <c r="BM26" s="660"/>
      <c r="BN26" s="661"/>
      <c r="BO26" s="662" t="s">
        <v>132</v>
      </c>
      <c r="BP26" s="662"/>
      <c r="BQ26" s="662"/>
      <c r="BR26" s="662"/>
      <c r="BS26" s="663" t="s">
        <v>132</v>
      </c>
      <c r="BT26" s="663"/>
      <c r="BU26" s="663"/>
      <c r="BV26" s="663"/>
      <c r="BW26" s="663"/>
      <c r="BX26" s="663"/>
      <c r="BY26" s="663"/>
      <c r="BZ26" s="663"/>
      <c r="CA26" s="663"/>
      <c r="CB26" s="667"/>
      <c r="CD26" s="656" t="s">
        <v>305</v>
      </c>
      <c r="CE26" s="657"/>
      <c r="CF26" s="657"/>
      <c r="CG26" s="657"/>
      <c r="CH26" s="657"/>
      <c r="CI26" s="657"/>
      <c r="CJ26" s="657"/>
      <c r="CK26" s="657"/>
      <c r="CL26" s="657"/>
      <c r="CM26" s="657"/>
      <c r="CN26" s="657"/>
      <c r="CO26" s="657"/>
      <c r="CP26" s="657"/>
      <c r="CQ26" s="658"/>
      <c r="CR26" s="659">
        <v>511972</v>
      </c>
      <c r="CS26" s="660"/>
      <c r="CT26" s="660"/>
      <c r="CU26" s="660"/>
      <c r="CV26" s="660"/>
      <c r="CW26" s="660"/>
      <c r="CX26" s="660"/>
      <c r="CY26" s="661"/>
      <c r="CZ26" s="664">
        <v>7.7</v>
      </c>
      <c r="DA26" s="690"/>
      <c r="DB26" s="690"/>
      <c r="DC26" s="694"/>
      <c r="DD26" s="668">
        <v>476665</v>
      </c>
      <c r="DE26" s="660"/>
      <c r="DF26" s="660"/>
      <c r="DG26" s="660"/>
      <c r="DH26" s="660"/>
      <c r="DI26" s="660"/>
      <c r="DJ26" s="660"/>
      <c r="DK26" s="661"/>
      <c r="DL26" s="668" t="s">
        <v>132</v>
      </c>
      <c r="DM26" s="660"/>
      <c r="DN26" s="660"/>
      <c r="DO26" s="660"/>
      <c r="DP26" s="660"/>
      <c r="DQ26" s="660"/>
      <c r="DR26" s="660"/>
      <c r="DS26" s="660"/>
      <c r="DT26" s="660"/>
      <c r="DU26" s="660"/>
      <c r="DV26" s="661"/>
      <c r="DW26" s="664" t="s">
        <v>132</v>
      </c>
      <c r="DX26" s="690"/>
      <c r="DY26" s="690"/>
      <c r="DZ26" s="690"/>
      <c r="EA26" s="690"/>
      <c r="EB26" s="690"/>
      <c r="EC26" s="691"/>
    </row>
    <row r="27" spans="2:133" ht="11.25" customHeight="1" x14ac:dyDescent="0.2">
      <c r="B27" s="656" t="s">
        <v>306</v>
      </c>
      <c r="C27" s="657"/>
      <c r="D27" s="657"/>
      <c r="E27" s="657"/>
      <c r="F27" s="657"/>
      <c r="G27" s="657"/>
      <c r="H27" s="657"/>
      <c r="I27" s="657"/>
      <c r="J27" s="657"/>
      <c r="K27" s="657"/>
      <c r="L27" s="657"/>
      <c r="M27" s="657"/>
      <c r="N27" s="657"/>
      <c r="O27" s="657"/>
      <c r="P27" s="657"/>
      <c r="Q27" s="658"/>
      <c r="R27" s="659">
        <v>19768</v>
      </c>
      <c r="S27" s="660"/>
      <c r="T27" s="660"/>
      <c r="U27" s="660"/>
      <c r="V27" s="660"/>
      <c r="W27" s="660"/>
      <c r="X27" s="660"/>
      <c r="Y27" s="661"/>
      <c r="Z27" s="662">
        <v>0.3</v>
      </c>
      <c r="AA27" s="662"/>
      <c r="AB27" s="662"/>
      <c r="AC27" s="662"/>
      <c r="AD27" s="663" t="s">
        <v>132</v>
      </c>
      <c r="AE27" s="663"/>
      <c r="AF27" s="663"/>
      <c r="AG27" s="663"/>
      <c r="AH27" s="663"/>
      <c r="AI27" s="663"/>
      <c r="AJ27" s="663"/>
      <c r="AK27" s="663"/>
      <c r="AL27" s="664" t="s">
        <v>132</v>
      </c>
      <c r="AM27" s="665"/>
      <c r="AN27" s="665"/>
      <c r="AO27" s="666"/>
      <c r="AP27" s="656" t="s">
        <v>307</v>
      </c>
      <c r="AQ27" s="657"/>
      <c r="AR27" s="657"/>
      <c r="AS27" s="657"/>
      <c r="AT27" s="657"/>
      <c r="AU27" s="657"/>
      <c r="AV27" s="657"/>
      <c r="AW27" s="657"/>
      <c r="AX27" s="657"/>
      <c r="AY27" s="657"/>
      <c r="AZ27" s="657"/>
      <c r="BA27" s="657"/>
      <c r="BB27" s="657"/>
      <c r="BC27" s="657"/>
      <c r="BD27" s="657"/>
      <c r="BE27" s="657"/>
      <c r="BF27" s="658"/>
      <c r="BG27" s="659">
        <v>576587</v>
      </c>
      <c r="BH27" s="660"/>
      <c r="BI27" s="660"/>
      <c r="BJ27" s="660"/>
      <c r="BK27" s="660"/>
      <c r="BL27" s="660"/>
      <c r="BM27" s="660"/>
      <c r="BN27" s="661"/>
      <c r="BO27" s="662">
        <v>100</v>
      </c>
      <c r="BP27" s="662"/>
      <c r="BQ27" s="662"/>
      <c r="BR27" s="662"/>
      <c r="BS27" s="663">
        <v>29955</v>
      </c>
      <c r="BT27" s="663"/>
      <c r="BU27" s="663"/>
      <c r="BV27" s="663"/>
      <c r="BW27" s="663"/>
      <c r="BX27" s="663"/>
      <c r="BY27" s="663"/>
      <c r="BZ27" s="663"/>
      <c r="CA27" s="663"/>
      <c r="CB27" s="667"/>
      <c r="CD27" s="656" t="s">
        <v>308</v>
      </c>
      <c r="CE27" s="657"/>
      <c r="CF27" s="657"/>
      <c r="CG27" s="657"/>
      <c r="CH27" s="657"/>
      <c r="CI27" s="657"/>
      <c r="CJ27" s="657"/>
      <c r="CK27" s="657"/>
      <c r="CL27" s="657"/>
      <c r="CM27" s="657"/>
      <c r="CN27" s="657"/>
      <c r="CO27" s="657"/>
      <c r="CP27" s="657"/>
      <c r="CQ27" s="658"/>
      <c r="CR27" s="659">
        <v>379196</v>
      </c>
      <c r="CS27" s="692"/>
      <c r="CT27" s="692"/>
      <c r="CU27" s="692"/>
      <c r="CV27" s="692"/>
      <c r="CW27" s="692"/>
      <c r="CX27" s="692"/>
      <c r="CY27" s="693"/>
      <c r="CZ27" s="664">
        <v>5.7</v>
      </c>
      <c r="DA27" s="690"/>
      <c r="DB27" s="690"/>
      <c r="DC27" s="694"/>
      <c r="DD27" s="668">
        <v>129205</v>
      </c>
      <c r="DE27" s="692"/>
      <c r="DF27" s="692"/>
      <c r="DG27" s="692"/>
      <c r="DH27" s="692"/>
      <c r="DI27" s="692"/>
      <c r="DJ27" s="692"/>
      <c r="DK27" s="693"/>
      <c r="DL27" s="668">
        <v>85071</v>
      </c>
      <c r="DM27" s="692"/>
      <c r="DN27" s="692"/>
      <c r="DO27" s="692"/>
      <c r="DP27" s="692"/>
      <c r="DQ27" s="692"/>
      <c r="DR27" s="692"/>
      <c r="DS27" s="692"/>
      <c r="DT27" s="692"/>
      <c r="DU27" s="692"/>
      <c r="DV27" s="693"/>
      <c r="DW27" s="664">
        <v>2.4</v>
      </c>
      <c r="DX27" s="690"/>
      <c r="DY27" s="690"/>
      <c r="DZ27" s="690"/>
      <c r="EA27" s="690"/>
      <c r="EB27" s="690"/>
      <c r="EC27" s="691"/>
    </row>
    <row r="28" spans="2:133" ht="11.25" customHeight="1" x14ac:dyDescent="0.2">
      <c r="B28" s="656" t="s">
        <v>309</v>
      </c>
      <c r="C28" s="657"/>
      <c r="D28" s="657"/>
      <c r="E28" s="657"/>
      <c r="F28" s="657"/>
      <c r="G28" s="657"/>
      <c r="H28" s="657"/>
      <c r="I28" s="657"/>
      <c r="J28" s="657"/>
      <c r="K28" s="657"/>
      <c r="L28" s="657"/>
      <c r="M28" s="657"/>
      <c r="N28" s="657"/>
      <c r="O28" s="657"/>
      <c r="P28" s="657"/>
      <c r="Q28" s="658"/>
      <c r="R28" s="659">
        <v>51052</v>
      </c>
      <c r="S28" s="660"/>
      <c r="T28" s="660"/>
      <c r="U28" s="660"/>
      <c r="V28" s="660"/>
      <c r="W28" s="660"/>
      <c r="X28" s="660"/>
      <c r="Y28" s="661"/>
      <c r="Z28" s="662">
        <v>0.7</v>
      </c>
      <c r="AA28" s="662"/>
      <c r="AB28" s="662"/>
      <c r="AC28" s="662"/>
      <c r="AD28" s="663">
        <v>849</v>
      </c>
      <c r="AE28" s="663"/>
      <c r="AF28" s="663"/>
      <c r="AG28" s="663"/>
      <c r="AH28" s="663"/>
      <c r="AI28" s="663"/>
      <c r="AJ28" s="663"/>
      <c r="AK28" s="663"/>
      <c r="AL28" s="664">
        <v>0</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310</v>
      </c>
      <c r="CE28" s="657"/>
      <c r="CF28" s="657"/>
      <c r="CG28" s="657"/>
      <c r="CH28" s="657"/>
      <c r="CI28" s="657"/>
      <c r="CJ28" s="657"/>
      <c r="CK28" s="657"/>
      <c r="CL28" s="657"/>
      <c r="CM28" s="657"/>
      <c r="CN28" s="657"/>
      <c r="CO28" s="657"/>
      <c r="CP28" s="657"/>
      <c r="CQ28" s="658"/>
      <c r="CR28" s="659">
        <v>860521</v>
      </c>
      <c r="CS28" s="660"/>
      <c r="CT28" s="660"/>
      <c r="CU28" s="660"/>
      <c r="CV28" s="660"/>
      <c r="CW28" s="660"/>
      <c r="CX28" s="660"/>
      <c r="CY28" s="661"/>
      <c r="CZ28" s="664">
        <v>13</v>
      </c>
      <c r="DA28" s="690"/>
      <c r="DB28" s="690"/>
      <c r="DC28" s="694"/>
      <c r="DD28" s="668">
        <v>842564</v>
      </c>
      <c r="DE28" s="660"/>
      <c r="DF28" s="660"/>
      <c r="DG28" s="660"/>
      <c r="DH28" s="660"/>
      <c r="DI28" s="660"/>
      <c r="DJ28" s="660"/>
      <c r="DK28" s="661"/>
      <c r="DL28" s="668">
        <v>842564</v>
      </c>
      <c r="DM28" s="660"/>
      <c r="DN28" s="660"/>
      <c r="DO28" s="660"/>
      <c r="DP28" s="660"/>
      <c r="DQ28" s="660"/>
      <c r="DR28" s="660"/>
      <c r="DS28" s="660"/>
      <c r="DT28" s="660"/>
      <c r="DU28" s="660"/>
      <c r="DV28" s="661"/>
      <c r="DW28" s="664">
        <v>24.1</v>
      </c>
      <c r="DX28" s="690"/>
      <c r="DY28" s="690"/>
      <c r="DZ28" s="690"/>
      <c r="EA28" s="690"/>
      <c r="EB28" s="690"/>
      <c r="EC28" s="691"/>
    </row>
    <row r="29" spans="2:133" ht="11.25" customHeight="1" x14ac:dyDescent="0.2">
      <c r="B29" s="656" t="s">
        <v>311</v>
      </c>
      <c r="C29" s="657"/>
      <c r="D29" s="657"/>
      <c r="E29" s="657"/>
      <c r="F29" s="657"/>
      <c r="G29" s="657"/>
      <c r="H29" s="657"/>
      <c r="I29" s="657"/>
      <c r="J29" s="657"/>
      <c r="K29" s="657"/>
      <c r="L29" s="657"/>
      <c r="M29" s="657"/>
      <c r="N29" s="657"/>
      <c r="O29" s="657"/>
      <c r="P29" s="657"/>
      <c r="Q29" s="658"/>
      <c r="R29" s="659">
        <v>4552</v>
      </c>
      <c r="S29" s="660"/>
      <c r="T29" s="660"/>
      <c r="U29" s="660"/>
      <c r="V29" s="660"/>
      <c r="W29" s="660"/>
      <c r="X29" s="660"/>
      <c r="Y29" s="661"/>
      <c r="Z29" s="662">
        <v>0.1</v>
      </c>
      <c r="AA29" s="662"/>
      <c r="AB29" s="662"/>
      <c r="AC29" s="662"/>
      <c r="AD29" s="663" t="s">
        <v>132</v>
      </c>
      <c r="AE29" s="663"/>
      <c r="AF29" s="663"/>
      <c r="AG29" s="663"/>
      <c r="AH29" s="663"/>
      <c r="AI29" s="663"/>
      <c r="AJ29" s="663"/>
      <c r="AK29" s="663"/>
      <c r="AL29" s="664" t="s">
        <v>132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312</v>
      </c>
      <c r="CE29" s="696"/>
      <c r="CF29" s="656" t="s">
        <v>72</v>
      </c>
      <c r="CG29" s="657"/>
      <c r="CH29" s="657"/>
      <c r="CI29" s="657"/>
      <c r="CJ29" s="657"/>
      <c r="CK29" s="657"/>
      <c r="CL29" s="657"/>
      <c r="CM29" s="657"/>
      <c r="CN29" s="657"/>
      <c r="CO29" s="657"/>
      <c r="CP29" s="657"/>
      <c r="CQ29" s="658"/>
      <c r="CR29" s="659">
        <v>860363</v>
      </c>
      <c r="CS29" s="692"/>
      <c r="CT29" s="692"/>
      <c r="CU29" s="692"/>
      <c r="CV29" s="692"/>
      <c r="CW29" s="692"/>
      <c r="CX29" s="692"/>
      <c r="CY29" s="693"/>
      <c r="CZ29" s="664">
        <v>13</v>
      </c>
      <c r="DA29" s="690"/>
      <c r="DB29" s="690"/>
      <c r="DC29" s="694"/>
      <c r="DD29" s="668">
        <v>842406</v>
      </c>
      <c r="DE29" s="692"/>
      <c r="DF29" s="692"/>
      <c r="DG29" s="692"/>
      <c r="DH29" s="692"/>
      <c r="DI29" s="692"/>
      <c r="DJ29" s="692"/>
      <c r="DK29" s="693"/>
      <c r="DL29" s="668">
        <v>842406</v>
      </c>
      <c r="DM29" s="692"/>
      <c r="DN29" s="692"/>
      <c r="DO29" s="692"/>
      <c r="DP29" s="692"/>
      <c r="DQ29" s="692"/>
      <c r="DR29" s="692"/>
      <c r="DS29" s="692"/>
      <c r="DT29" s="692"/>
      <c r="DU29" s="692"/>
      <c r="DV29" s="693"/>
      <c r="DW29" s="664">
        <v>24.1</v>
      </c>
      <c r="DX29" s="690"/>
      <c r="DY29" s="690"/>
      <c r="DZ29" s="690"/>
      <c r="EA29" s="690"/>
      <c r="EB29" s="690"/>
      <c r="EC29" s="691"/>
    </row>
    <row r="30" spans="2:133" ht="11.25" customHeight="1" x14ac:dyDescent="0.2">
      <c r="B30" s="656" t="s">
        <v>313</v>
      </c>
      <c r="C30" s="657"/>
      <c r="D30" s="657"/>
      <c r="E30" s="657"/>
      <c r="F30" s="657"/>
      <c r="G30" s="657"/>
      <c r="H30" s="657"/>
      <c r="I30" s="657"/>
      <c r="J30" s="657"/>
      <c r="K30" s="657"/>
      <c r="L30" s="657"/>
      <c r="M30" s="657"/>
      <c r="N30" s="657"/>
      <c r="O30" s="657"/>
      <c r="P30" s="657"/>
      <c r="Q30" s="658"/>
      <c r="R30" s="659">
        <v>1168668</v>
      </c>
      <c r="S30" s="660"/>
      <c r="T30" s="660"/>
      <c r="U30" s="660"/>
      <c r="V30" s="660"/>
      <c r="W30" s="660"/>
      <c r="X30" s="660"/>
      <c r="Y30" s="661"/>
      <c r="Z30" s="662">
        <v>16.600000000000001</v>
      </c>
      <c r="AA30" s="662"/>
      <c r="AB30" s="662"/>
      <c r="AC30" s="662"/>
      <c r="AD30" s="663" t="s">
        <v>132</v>
      </c>
      <c r="AE30" s="663"/>
      <c r="AF30" s="663"/>
      <c r="AG30" s="663"/>
      <c r="AH30" s="663"/>
      <c r="AI30" s="663"/>
      <c r="AJ30" s="663"/>
      <c r="AK30" s="663"/>
      <c r="AL30" s="664" t="s">
        <v>132</v>
      </c>
      <c r="AM30" s="665"/>
      <c r="AN30" s="665"/>
      <c r="AO30" s="666"/>
      <c r="AP30" s="641" t="s">
        <v>230</v>
      </c>
      <c r="AQ30" s="642"/>
      <c r="AR30" s="642"/>
      <c r="AS30" s="642"/>
      <c r="AT30" s="642"/>
      <c r="AU30" s="642"/>
      <c r="AV30" s="642"/>
      <c r="AW30" s="642"/>
      <c r="AX30" s="642"/>
      <c r="AY30" s="642"/>
      <c r="AZ30" s="642"/>
      <c r="BA30" s="642"/>
      <c r="BB30" s="642"/>
      <c r="BC30" s="642"/>
      <c r="BD30" s="642"/>
      <c r="BE30" s="642"/>
      <c r="BF30" s="643"/>
      <c r="BG30" s="641" t="s">
        <v>314</v>
      </c>
      <c r="BH30" s="701"/>
      <c r="BI30" s="701"/>
      <c r="BJ30" s="701"/>
      <c r="BK30" s="701"/>
      <c r="BL30" s="701"/>
      <c r="BM30" s="701"/>
      <c r="BN30" s="701"/>
      <c r="BO30" s="701"/>
      <c r="BP30" s="701"/>
      <c r="BQ30" s="702"/>
      <c r="BR30" s="641" t="s">
        <v>315</v>
      </c>
      <c r="BS30" s="701"/>
      <c r="BT30" s="701"/>
      <c r="BU30" s="701"/>
      <c r="BV30" s="701"/>
      <c r="BW30" s="701"/>
      <c r="BX30" s="701"/>
      <c r="BY30" s="701"/>
      <c r="BZ30" s="701"/>
      <c r="CA30" s="701"/>
      <c r="CB30" s="702"/>
      <c r="CD30" s="697"/>
      <c r="CE30" s="698"/>
      <c r="CF30" s="656" t="s">
        <v>316</v>
      </c>
      <c r="CG30" s="657"/>
      <c r="CH30" s="657"/>
      <c r="CI30" s="657"/>
      <c r="CJ30" s="657"/>
      <c r="CK30" s="657"/>
      <c r="CL30" s="657"/>
      <c r="CM30" s="657"/>
      <c r="CN30" s="657"/>
      <c r="CO30" s="657"/>
      <c r="CP30" s="657"/>
      <c r="CQ30" s="658"/>
      <c r="CR30" s="659">
        <v>847171</v>
      </c>
      <c r="CS30" s="660"/>
      <c r="CT30" s="660"/>
      <c r="CU30" s="660"/>
      <c r="CV30" s="660"/>
      <c r="CW30" s="660"/>
      <c r="CX30" s="660"/>
      <c r="CY30" s="661"/>
      <c r="CZ30" s="664">
        <v>12.8</v>
      </c>
      <c r="DA30" s="690"/>
      <c r="DB30" s="690"/>
      <c r="DC30" s="694"/>
      <c r="DD30" s="668">
        <v>829214</v>
      </c>
      <c r="DE30" s="660"/>
      <c r="DF30" s="660"/>
      <c r="DG30" s="660"/>
      <c r="DH30" s="660"/>
      <c r="DI30" s="660"/>
      <c r="DJ30" s="660"/>
      <c r="DK30" s="661"/>
      <c r="DL30" s="668">
        <v>829214</v>
      </c>
      <c r="DM30" s="660"/>
      <c r="DN30" s="660"/>
      <c r="DO30" s="660"/>
      <c r="DP30" s="660"/>
      <c r="DQ30" s="660"/>
      <c r="DR30" s="660"/>
      <c r="DS30" s="660"/>
      <c r="DT30" s="660"/>
      <c r="DU30" s="660"/>
      <c r="DV30" s="661"/>
      <c r="DW30" s="664">
        <v>23.7</v>
      </c>
      <c r="DX30" s="690"/>
      <c r="DY30" s="690"/>
      <c r="DZ30" s="690"/>
      <c r="EA30" s="690"/>
      <c r="EB30" s="690"/>
      <c r="EC30" s="691"/>
    </row>
    <row r="31" spans="2:133" ht="11.25" customHeight="1" x14ac:dyDescent="0.2">
      <c r="B31" s="672" t="s">
        <v>317</v>
      </c>
      <c r="C31" s="673"/>
      <c r="D31" s="673"/>
      <c r="E31" s="673"/>
      <c r="F31" s="673"/>
      <c r="G31" s="673"/>
      <c r="H31" s="673"/>
      <c r="I31" s="673"/>
      <c r="J31" s="673"/>
      <c r="K31" s="673"/>
      <c r="L31" s="673"/>
      <c r="M31" s="673"/>
      <c r="N31" s="673"/>
      <c r="O31" s="673"/>
      <c r="P31" s="673"/>
      <c r="Q31" s="674"/>
      <c r="R31" s="659" t="s">
        <v>132</v>
      </c>
      <c r="S31" s="660"/>
      <c r="T31" s="660"/>
      <c r="U31" s="660"/>
      <c r="V31" s="660"/>
      <c r="W31" s="660"/>
      <c r="X31" s="660"/>
      <c r="Y31" s="661"/>
      <c r="Z31" s="662" t="s">
        <v>132</v>
      </c>
      <c r="AA31" s="662"/>
      <c r="AB31" s="662"/>
      <c r="AC31" s="662"/>
      <c r="AD31" s="663" t="s">
        <v>132</v>
      </c>
      <c r="AE31" s="663"/>
      <c r="AF31" s="663"/>
      <c r="AG31" s="663"/>
      <c r="AH31" s="663"/>
      <c r="AI31" s="663"/>
      <c r="AJ31" s="663"/>
      <c r="AK31" s="663"/>
      <c r="AL31" s="664" t="s">
        <v>132</v>
      </c>
      <c r="AM31" s="665"/>
      <c r="AN31" s="665"/>
      <c r="AO31" s="666"/>
      <c r="AP31" s="705" t="s">
        <v>318</v>
      </c>
      <c r="AQ31" s="706"/>
      <c r="AR31" s="706"/>
      <c r="AS31" s="706"/>
      <c r="AT31" s="711" t="s">
        <v>319</v>
      </c>
      <c r="AU31" s="218"/>
      <c r="AV31" s="218"/>
      <c r="AW31" s="218"/>
      <c r="AX31" s="645" t="s">
        <v>194</v>
      </c>
      <c r="AY31" s="646"/>
      <c r="AZ31" s="646"/>
      <c r="BA31" s="646"/>
      <c r="BB31" s="646"/>
      <c r="BC31" s="646"/>
      <c r="BD31" s="646"/>
      <c r="BE31" s="646"/>
      <c r="BF31" s="647"/>
      <c r="BG31" s="715">
        <v>99.3</v>
      </c>
      <c r="BH31" s="703"/>
      <c r="BI31" s="703"/>
      <c r="BJ31" s="703"/>
      <c r="BK31" s="703"/>
      <c r="BL31" s="703"/>
      <c r="BM31" s="654">
        <v>97.5</v>
      </c>
      <c r="BN31" s="703"/>
      <c r="BO31" s="703"/>
      <c r="BP31" s="703"/>
      <c r="BQ31" s="704"/>
      <c r="BR31" s="715">
        <v>99.4</v>
      </c>
      <c r="BS31" s="703"/>
      <c r="BT31" s="703"/>
      <c r="BU31" s="703"/>
      <c r="BV31" s="703"/>
      <c r="BW31" s="703"/>
      <c r="BX31" s="654">
        <v>97.5</v>
      </c>
      <c r="BY31" s="703"/>
      <c r="BZ31" s="703"/>
      <c r="CA31" s="703"/>
      <c r="CB31" s="704"/>
      <c r="CD31" s="697"/>
      <c r="CE31" s="698"/>
      <c r="CF31" s="656" t="s">
        <v>320</v>
      </c>
      <c r="CG31" s="657"/>
      <c r="CH31" s="657"/>
      <c r="CI31" s="657"/>
      <c r="CJ31" s="657"/>
      <c r="CK31" s="657"/>
      <c r="CL31" s="657"/>
      <c r="CM31" s="657"/>
      <c r="CN31" s="657"/>
      <c r="CO31" s="657"/>
      <c r="CP31" s="657"/>
      <c r="CQ31" s="658"/>
      <c r="CR31" s="659">
        <v>13192</v>
      </c>
      <c r="CS31" s="692"/>
      <c r="CT31" s="692"/>
      <c r="CU31" s="692"/>
      <c r="CV31" s="692"/>
      <c r="CW31" s="692"/>
      <c r="CX31" s="692"/>
      <c r="CY31" s="693"/>
      <c r="CZ31" s="664">
        <v>0.2</v>
      </c>
      <c r="DA31" s="690"/>
      <c r="DB31" s="690"/>
      <c r="DC31" s="694"/>
      <c r="DD31" s="668">
        <v>13192</v>
      </c>
      <c r="DE31" s="692"/>
      <c r="DF31" s="692"/>
      <c r="DG31" s="692"/>
      <c r="DH31" s="692"/>
      <c r="DI31" s="692"/>
      <c r="DJ31" s="692"/>
      <c r="DK31" s="693"/>
      <c r="DL31" s="668">
        <v>13192</v>
      </c>
      <c r="DM31" s="692"/>
      <c r="DN31" s="692"/>
      <c r="DO31" s="692"/>
      <c r="DP31" s="692"/>
      <c r="DQ31" s="692"/>
      <c r="DR31" s="692"/>
      <c r="DS31" s="692"/>
      <c r="DT31" s="692"/>
      <c r="DU31" s="692"/>
      <c r="DV31" s="693"/>
      <c r="DW31" s="664">
        <v>0.4</v>
      </c>
      <c r="DX31" s="690"/>
      <c r="DY31" s="690"/>
      <c r="DZ31" s="690"/>
      <c r="EA31" s="690"/>
      <c r="EB31" s="690"/>
      <c r="EC31" s="691"/>
    </row>
    <row r="32" spans="2:133" ht="11.25" customHeight="1" x14ac:dyDescent="0.2">
      <c r="B32" s="656" t="s">
        <v>321</v>
      </c>
      <c r="C32" s="657"/>
      <c r="D32" s="657"/>
      <c r="E32" s="657"/>
      <c r="F32" s="657"/>
      <c r="G32" s="657"/>
      <c r="H32" s="657"/>
      <c r="I32" s="657"/>
      <c r="J32" s="657"/>
      <c r="K32" s="657"/>
      <c r="L32" s="657"/>
      <c r="M32" s="657"/>
      <c r="N32" s="657"/>
      <c r="O32" s="657"/>
      <c r="P32" s="657"/>
      <c r="Q32" s="658"/>
      <c r="R32" s="659">
        <v>291350</v>
      </c>
      <c r="S32" s="660"/>
      <c r="T32" s="660"/>
      <c r="U32" s="660"/>
      <c r="V32" s="660"/>
      <c r="W32" s="660"/>
      <c r="X32" s="660"/>
      <c r="Y32" s="661"/>
      <c r="Z32" s="662">
        <v>4.0999999999999996</v>
      </c>
      <c r="AA32" s="662"/>
      <c r="AB32" s="662"/>
      <c r="AC32" s="662"/>
      <c r="AD32" s="663" t="s">
        <v>132</v>
      </c>
      <c r="AE32" s="663"/>
      <c r="AF32" s="663"/>
      <c r="AG32" s="663"/>
      <c r="AH32" s="663"/>
      <c r="AI32" s="663"/>
      <c r="AJ32" s="663"/>
      <c r="AK32" s="663"/>
      <c r="AL32" s="664" t="s">
        <v>132</v>
      </c>
      <c r="AM32" s="665"/>
      <c r="AN32" s="665"/>
      <c r="AO32" s="666"/>
      <c r="AP32" s="707"/>
      <c r="AQ32" s="708"/>
      <c r="AR32" s="708"/>
      <c r="AS32" s="708"/>
      <c r="AT32" s="712"/>
      <c r="AU32" s="214" t="s">
        <v>322</v>
      </c>
      <c r="AX32" s="656" t="s">
        <v>323</v>
      </c>
      <c r="AY32" s="657"/>
      <c r="AZ32" s="657"/>
      <c r="BA32" s="657"/>
      <c r="BB32" s="657"/>
      <c r="BC32" s="657"/>
      <c r="BD32" s="657"/>
      <c r="BE32" s="657"/>
      <c r="BF32" s="658"/>
      <c r="BG32" s="716">
        <v>99.5</v>
      </c>
      <c r="BH32" s="692"/>
      <c r="BI32" s="692"/>
      <c r="BJ32" s="692"/>
      <c r="BK32" s="692"/>
      <c r="BL32" s="692"/>
      <c r="BM32" s="665">
        <v>98.8</v>
      </c>
      <c r="BN32" s="692"/>
      <c r="BO32" s="692"/>
      <c r="BP32" s="692"/>
      <c r="BQ32" s="714"/>
      <c r="BR32" s="716">
        <v>99.6</v>
      </c>
      <c r="BS32" s="692"/>
      <c r="BT32" s="692"/>
      <c r="BU32" s="692"/>
      <c r="BV32" s="692"/>
      <c r="BW32" s="692"/>
      <c r="BX32" s="665">
        <v>98.6</v>
      </c>
      <c r="BY32" s="692"/>
      <c r="BZ32" s="692"/>
      <c r="CA32" s="692"/>
      <c r="CB32" s="714"/>
      <c r="CD32" s="699"/>
      <c r="CE32" s="700"/>
      <c r="CF32" s="656" t="s">
        <v>324</v>
      </c>
      <c r="CG32" s="657"/>
      <c r="CH32" s="657"/>
      <c r="CI32" s="657"/>
      <c r="CJ32" s="657"/>
      <c r="CK32" s="657"/>
      <c r="CL32" s="657"/>
      <c r="CM32" s="657"/>
      <c r="CN32" s="657"/>
      <c r="CO32" s="657"/>
      <c r="CP32" s="657"/>
      <c r="CQ32" s="658"/>
      <c r="CR32" s="659">
        <v>158</v>
      </c>
      <c r="CS32" s="660"/>
      <c r="CT32" s="660"/>
      <c r="CU32" s="660"/>
      <c r="CV32" s="660"/>
      <c r="CW32" s="660"/>
      <c r="CX32" s="660"/>
      <c r="CY32" s="661"/>
      <c r="CZ32" s="664">
        <v>0</v>
      </c>
      <c r="DA32" s="690"/>
      <c r="DB32" s="690"/>
      <c r="DC32" s="694"/>
      <c r="DD32" s="668">
        <v>158</v>
      </c>
      <c r="DE32" s="660"/>
      <c r="DF32" s="660"/>
      <c r="DG32" s="660"/>
      <c r="DH32" s="660"/>
      <c r="DI32" s="660"/>
      <c r="DJ32" s="660"/>
      <c r="DK32" s="661"/>
      <c r="DL32" s="668">
        <v>158</v>
      </c>
      <c r="DM32" s="660"/>
      <c r="DN32" s="660"/>
      <c r="DO32" s="660"/>
      <c r="DP32" s="660"/>
      <c r="DQ32" s="660"/>
      <c r="DR32" s="660"/>
      <c r="DS32" s="660"/>
      <c r="DT32" s="660"/>
      <c r="DU32" s="660"/>
      <c r="DV32" s="661"/>
      <c r="DW32" s="664">
        <v>0</v>
      </c>
      <c r="DX32" s="690"/>
      <c r="DY32" s="690"/>
      <c r="DZ32" s="690"/>
      <c r="EA32" s="690"/>
      <c r="EB32" s="690"/>
      <c r="EC32" s="691"/>
    </row>
    <row r="33" spans="2:133" ht="11.25" customHeight="1" x14ac:dyDescent="0.2">
      <c r="B33" s="656" t="s">
        <v>325</v>
      </c>
      <c r="C33" s="657"/>
      <c r="D33" s="657"/>
      <c r="E33" s="657"/>
      <c r="F33" s="657"/>
      <c r="G33" s="657"/>
      <c r="H33" s="657"/>
      <c r="I33" s="657"/>
      <c r="J33" s="657"/>
      <c r="K33" s="657"/>
      <c r="L33" s="657"/>
      <c r="M33" s="657"/>
      <c r="N33" s="657"/>
      <c r="O33" s="657"/>
      <c r="P33" s="657"/>
      <c r="Q33" s="658"/>
      <c r="R33" s="659">
        <v>37736</v>
      </c>
      <c r="S33" s="660"/>
      <c r="T33" s="660"/>
      <c r="U33" s="660"/>
      <c r="V33" s="660"/>
      <c r="W33" s="660"/>
      <c r="X33" s="660"/>
      <c r="Y33" s="661"/>
      <c r="Z33" s="662">
        <v>0.5</v>
      </c>
      <c r="AA33" s="662"/>
      <c r="AB33" s="662"/>
      <c r="AC33" s="662"/>
      <c r="AD33" s="663">
        <v>1825</v>
      </c>
      <c r="AE33" s="663"/>
      <c r="AF33" s="663"/>
      <c r="AG33" s="663"/>
      <c r="AH33" s="663"/>
      <c r="AI33" s="663"/>
      <c r="AJ33" s="663"/>
      <c r="AK33" s="663"/>
      <c r="AL33" s="664">
        <v>0.1</v>
      </c>
      <c r="AM33" s="665"/>
      <c r="AN33" s="665"/>
      <c r="AO33" s="666"/>
      <c r="AP33" s="709"/>
      <c r="AQ33" s="710"/>
      <c r="AR33" s="710"/>
      <c r="AS33" s="710"/>
      <c r="AT33" s="713"/>
      <c r="AU33" s="219"/>
      <c r="AV33" s="219"/>
      <c r="AW33" s="219"/>
      <c r="AX33" s="680" t="s">
        <v>326</v>
      </c>
      <c r="AY33" s="681"/>
      <c r="AZ33" s="681"/>
      <c r="BA33" s="681"/>
      <c r="BB33" s="681"/>
      <c r="BC33" s="681"/>
      <c r="BD33" s="681"/>
      <c r="BE33" s="681"/>
      <c r="BF33" s="682"/>
      <c r="BG33" s="717">
        <v>99</v>
      </c>
      <c r="BH33" s="718"/>
      <c r="BI33" s="718"/>
      <c r="BJ33" s="718"/>
      <c r="BK33" s="718"/>
      <c r="BL33" s="718"/>
      <c r="BM33" s="719">
        <v>96.4</v>
      </c>
      <c r="BN33" s="718"/>
      <c r="BO33" s="718"/>
      <c r="BP33" s="718"/>
      <c r="BQ33" s="720"/>
      <c r="BR33" s="717">
        <v>99.2</v>
      </c>
      <c r="BS33" s="718"/>
      <c r="BT33" s="718"/>
      <c r="BU33" s="718"/>
      <c r="BV33" s="718"/>
      <c r="BW33" s="718"/>
      <c r="BX33" s="719">
        <v>96.5</v>
      </c>
      <c r="BY33" s="718"/>
      <c r="BZ33" s="718"/>
      <c r="CA33" s="718"/>
      <c r="CB33" s="720"/>
      <c r="CD33" s="656" t="s">
        <v>327</v>
      </c>
      <c r="CE33" s="657"/>
      <c r="CF33" s="657"/>
      <c r="CG33" s="657"/>
      <c r="CH33" s="657"/>
      <c r="CI33" s="657"/>
      <c r="CJ33" s="657"/>
      <c r="CK33" s="657"/>
      <c r="CL33" s="657"/>
      <c r="CM33" s="657"/>
      <c r="CN33" s="657"/>
      <c r="CO33" s="657"/>
      <c r="CP33" s="657"/>
      <c r="CQ33" s="658"/>
      <c r="CR33" s="659">
        <v>3058656</v>
      </c>
      <c r="CS33" s="692"/>
      <c r="CT33" s="692"/>
      <c r="CU33" s="692"/>
      <c r="CV33" s="692"/>
      <c r="CW33" s="692"/>
      <c r="CX33" s="692"/>
      <c r="CY33" s="693"/>
      <c r="CZ33" s="664">
        <v>46.3</v>
      </c>
      <c r="DA33" s="690"/>
      <c r="DB33" s="690"/>
      <c r="DC33" s="694"/>
      <c r="DD33" s="668">
        <v>2415998</v>
      </c>
      <c r="DE33" s="692"/>
      <c r="DF33" s="692"/>
      <c r="DG33" s="692"/>
      <c r="DH33" s="692"/>
      <c r="DI33" s="692"/>
      <c r="DJ33" s="692"/>
      <c r="DK33" s="693"/>
      <c r="DL33" s="668">
        <v>1718104</v>
      </c>
      <c r="DM33" s="692"/>
      <c r="DN33" s="692"/>
      <c r="DO33" s="692"/>
      <c r="DP33" s="692"/>
      <c r="DQ33" s="692"/>
      <c r="DR33" s="692"/>
      <c r="DS33" s="692"/>
      <c r="DT33" s="692"/>
      <c r="DU33" s="692"/>
      <c r="DV33" s="693"/>
      <c r="DW33" s="664">
        <v>49.1</v>
      </c>
      <c r="DX33" s="690"/>
      <c r="DY33" s="690"/>
      <c r="DZ33" s="690"/>
      <c r="EA33" s="690"/>
      <c r="EB33" s="690"/>
      <c r="EC33" s="691"/>
    </row>
    <row r="34" spans="2:133" ht="11.25" customHeight="1" x14ac:dyDescent="0.2">
      <c r="B34" s="656" t="s">
        <v>328</v>
      </c>
      <c r="C34" s="657"/>
      <c r="D34" s="657"/>
      <c r="E34" s="657"/>
      <c r="F34" s="657"/>
      <c r="G34" s="657"/>
      <c r="H34" s="657"/>
      <c r="I34" s="657"/>
      <c r="J34" s="657"/>
      <c r="K34" s="657"/>
      <c r="L34" s="657"/>
      <c r="M34" s="657"/>
      <c r="N34" s="657"/>
      <c r="O34" s="657"/>
      <c r="P34" s="657"/>
      <c r="Q34" s="658"/>
      <c r="R34" s="659">
        <v>143391</v>
      </c>
      <c r="S34" s="660"/>
      <c r="T34" s="660"/>
      <c r="U34" s="660"/>
      <c r="V34" s="660"/>
      <c r="W34" s="660"/>
      <c r="X34" s="660"/>
      <c r="Y34" s="661"/>
      <c r="Z34" s="662">
        <v>2</v>
      </c>
      <c r="AA34" s="662"/>
      <c r="AB34" s="662"/>
      <c r="AC34" s="662"/>
      <c r="AD34" s="663" t="s">
        <v>132</v>
      </c>
      <c r="AE34" s="663"/>
      <c r="AF34" s="663"/>
      <c r="AG34" s="663"/>
      <c r="AH34" s="663"/>
      <c r="AI34" s="663"/>
      <c r="AJ34" s="663"/>
      <c r="AK34" s="663"/>
      <c r="AL34" s="664" t="s">
        <v>132</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329</v>
      </c>
      <c r="CE34" s="657"/>
      <c r="CF34" s="657"/>
      <c r="CG34" s="657"/>
      <c r="CH34" s="657"/>
      <c r="CI34" s="657"/>
      <c r="CJ34" s="657"/>
      <c r="CK34" s="657"/>
      <c r="CL34" s="657"/>
      <c r="CM34" s="657"/>
      <c r="CN34" s="657"/>
      <c r="CO34" s="657"/>
      <c r="CP34" s="657"/>
      <c r="CQ34" s="658"/>
      <c r="CR34" s="659">
        <v>971863</v>
      </c>
      <c r="CS34" s="660"/>
      <c r="CT34" s="660"/>
      <c r="CU34" s="660"/>
      <c r="CV34" s="660"/>
      <c r="CW34" s="660"/>
      <c r="CX34" s="660"/>
      <c r="CY34" s="661"/>
      <c r="CZ34" s="664">
        <v>14.7</v>
      </c>
      <c r="DA34" s="690"/>
      <c r="DB34" s="690"/>
      <c r="DC34" s="694"/>
      <c r="DD34" s="668">
        <v>682045</v>
      </c>
      <c r="DE34" s="660"/>
      <c r="DF34" s="660"/>
      <c r="DG34" s="660"/>
      <c r="DH34" s="660"/>
      <c r="DI34" s="660"/>
      <c r="DJ34" s="660"/>
      <c r="DK34" s="661"/>
      <c r="DL34" s="668">
        <v>589272</v>
      </c>
      <c r="DM34" s="660"/>
      <c r="DN34" s="660"/>
      <c r="DO34" s="660"/>
      <c r="DP34" s="660"/>
      <c r="DQ34" s="660"/>
      <c r="DR34" s="660"/>
      <c r="DS34" s="660"/>
      <c r="DT34" s="660"/>
      <c r="DU34" s="660"/>
      <c r="DV34" s="661"/>
      <c r="DW34" s="664">
        <v>16.8</v>
      </c>
      <c r="DX34" s="690"/>
      <c r="DY34" s="690"/>
      <c r="DZ34" s="690"/>
      <c r="EA34" s="690"/>
      <c r="EB34" s="690"/>
      <c r="EC34" s="691"/>
    </row>
    <row r="35" spans="2:133" ht="11.25" customHeight="1" x14ac:dyDescent="0.2">
      <c r="B35" s="656" t="s">
        <v>330</v>
      </c>
      <c r="C35" s="657"/>
      <c r="D35" s="657"/>
      <c r="E35" s="657"/>
      <c r="F35" s="657"/>
      <c r="G35" s="657"/>
      <c r="H35" s="657"/>
      <c r="I35" s="657"/>
      <c r="J35" s="657"/>
      <c r="K35" s="657"/>
      <c r="L35" s="657"/>
      <c r="M35" s="657"/>
      <c r="N35" s="657"/>
      <c r="O35" s="657"/>
      <c r="P35" s="657"/>
      <c r="Q35" s="658"/>
      <c r="R35" s="659">
        <v>682459</v>
      </c>
      <c r="S35" s="660"/>
      <c r="T35" s="660"/>
      <c r="U35" s="660"/>
      <c r="V35" s="660"/>
      <c r="W35" s="660"/>
      <c r="X35" s="660"/>
      <c r="Y35" s="661"/>
      <c r="Z35" s="662">
        <v>9.6999999999999993</v>
      </c>
      <c r="AA35" s="662"/>
      <c r="AB35" s="662"/>
      <c r="AC35" s="662"/>
      <c r="AD35" s="663" t="s">
        <v>132</v>
      </c>
      <c r="AE35" s="663"/>
      <c r="AF35" s="663"/>
      <c r="AG35" s="663"/>
      <c r="AH35" s="663"/>
      <c r="AI35" s="663"/>
      <c r="AJ35" s="663"/>
      <c r="AK35" s="663"/>
      <c r="AL35" s="664" t="s">
        <v>132</v>
      </c>
      <c r="AM35" s="665"/>
      <c r="AN35" s="665"/>
      <c r="AO35" s="666"/>
      <c r="AP35" s="222"/>
      <c r="AQ35" s="641" t="s">
        <v>331</v>
      </c>
      <c r="AR35" s="642"/>
      <c r="AS35" s="642"/>
      <c r="AT35" s="642"/>
      <c r="AU35" s="642"/>
      <c r="AV35" s="642"/>
      <c r="AW35" s="642"/>
      <c r="AX35" s="642"/>
      <c r="AY35" s="642"/>
      <c r="AZ35" s="642"/>
      <c r="BA35" s="642"/>
      <c r="BB35" s="642"/>
      <c r="BC35" s="642"/>
      <c r="BD35" s="642"/>
      <c r="BE35" s="642"/>
      <c r="BF35" s="643"/>
      <c r="BG35" s="641" t="s">
        <v>332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333</v>
      </c>
      <c r="CE35" s="657"/>
      <c r="CF35" s="657"/>
      <c r="CG35" s="657"/>
      <c r="CH35" s="657"/>
      <c r="CI35" s="657"/>
      <c r="CJ35" s="657"/>
      <c r="CK35" s="657"/>
      <c r="CL35" s="657"/>
      <c r="CM35" s="657"/>
      <c r="CN35" s="657"/>
      <c r="CO35" s="657"/>
      <c r="CP35" s="657"/>
      <c r="CQ35" s="658"/>
      <c r="CR35" s="659">
        <v>167747</v>
      </c>
      <c r="CS35" s="692"/>
      <c r="CT35" s="692"/>
      <c r="CU35" s="692"/>
      <c r="CV35" s="692"/>
      <c r="CW35" s="692"/>
      <c r="CX35" s="692"/>
      <c r="CY35" s="693"/>
      <c r="CZ35" s="664">
        <v>2.5</v>
      </c>
      <c r="DA35" s="690"/>
      <c r="DB35" s="690"/>
      <c r="DC35" s="694"/>
      <c r="DD35" s="668">
        <v>112444</v>
      </c>
      <c r="DE35" s="692"/>
      <c r="DF35" s="692"/>
      <c r="DG35" s="692"/>
      <c r="DH35" s="692"/>
      <c r="DI35" s="692"/>
      <c r="DJ35" s="692"/>
      <c r="DK35" s="693"/>
      <c r="DL35" s="668">
        <v>103441</v>
      </c>
      <c r="DM35" s="692"/>
      <c r="DN35" s="692"/>
      <c r="DO35" s="692"/>
      <c r="DP35" s="692"/>
      <c r="DQ35" s="692"/>
      <c r="DR35" s="692"/>
      <c r="DS35" s="692"/>
      <c r="DT35" s="692"/>
      <c r="DU35" s="692"/>
      <c r="DV35" s="693"/>
      <c r="DW35" s="664">
        <v>3</v>
      </c>
      <c r="DX35" s="690"/>
      <c r="DY35" s="690"/>
      <c r="DZ35" s="690"/>
      <c r="EA35" s="690"/>
      <c r="EB35" s="690"/>
      <c r="EC35" s="691"/>
    </row>
    <row r="36" spans="2:133" ht="11.25" customHeight="1" x14ac:dyDescent="0.2">
      <c r="B36" s="656" t="s">
        <v>334</v>
      </c>
      <c r="C36" s="657"/>
      <c r="D36" s="657"/>
      <c r="E36" s="657"/>
      <c r="F36" s="657"/>
      <c r="G36" s="657"/>
      <c r="H36" s="657"/>
      <c r="I36" s="657"/>
      <c r="J36" s="657"/>
      <c r="K36" s="657"/>
      <c r="L36" s="657"/>
      <c r="M36" s="657"/>
      <c r="N36" s="657"/>
      <c r="O36" s="657"/>
      <c r="P36" s="657"/>
      <c r="Q36" s="658"/>
      <c r="R36" s="659">
        <v>318801</v>
      </c>
      <c r="S36" s="660"/>
      <c r="T36" s="660"/>
      <c r="U36" s="660"/>
      <c r="V36" s="660"/>
      <c r="W36" s="660"/>
      <c r="X36" s="660"/>
      <c r="Y36" s="661"/>
      <c r="Z36" s="662">
        <v>4.5</v>
      </c>
      <c r="AA36" s="662"/>
      <c r="AB36" s="662"/>
      <c r="AC36" s="662"/>
      <c r="AD36" s="663" t="s">
        <v>252</v>
      </c>
      <c r="AE36" s="663"/>
      <c r="AF36" s="663"/>
      <c r="AG36" s="663"/>
      <c r="AH36" s="663"/>
      <c r="AI36" s="663"/>
      <c r="AJ36" s="663"/>
      <c r="AK36" s="663"/>
      <c r="AL36" s="664" t="s">
        <v>132</v>
      </c>
      <c r="AM36" s="665"/>
      <c r="AN36" s="665"/>
      <c r="AO36" s="666"/>
      <c r="AP36" s="222"/>
      <c r="AQ36" s="725" t="s">
        <v>335</v>
      </c>
      <c r="AR36" s="726"/>
      <c r="AS36" s="726"/>
      <c r="AT36" s="726"/>
      <c r="AU36" s="726"/>
      <c r="AV36" s="726"/>
      <c r="AW36" s="726"/>
      <c r="AX36" s="726"/>
      <c r="AY36" s="727"/>
      <c r="AZ36" s="648">
        <v>716070</v>
      </c>
      <c r="BA36" s="649"/>
      <c r="BB36" s="649"/>
      <c r="BC36" s="649"/>
      <c r="BD36" s="649"/>
      <c r="BE36" s="649"/>
      <c r="BF36" s="721"/>
      <c r="BG36" s="645" t="s">
        <v>336</v>
      </c>
      <c r="BH36" s="646"/>
      <c r="BI36" s="646"/>
      <c r="BJ36" s="646"/>
      <c r="BK36" s="646"/>
      <c r="BL36" s="646"/>
      <c r="BM36" s="646"/>
      <c r="BN36" s="646"/>
      <c r="BO36" s="646"/>
      <c r="BP36" s="646"/>
      <c r="BQ36" s="646"/>
      <c r="BR36" s="646"/>
      <c r="BS36" s="646"/>
      <c r="BT36" s="646"/>
      <c r="BU36" s="647"/>
      <c r="BV36" s="648">
        <v>25773</v>
      </c>
      <c r="BW36" s="649"/>
      <c r="BX36" s="649"/>
      <c r="BY36" s="649"/>
      <c r="BZ36" s="649"/>
      <c r="CA36" s="649"/>
      <c r="CB36" s="721"/>
      <c r="CD36" s="656" t="s">
        <v>337</v>
      </c>
      <c r="CE36" s="657"/>
      <c r="CF36" s="657"/>
      <c r="CG36" s="657"/>
      <c r="CH36" s="657"/>
      <c r="CI36" s="657"/>
      <c r="CJ36" s="657"/>
      <c r="CK36" s="657"/>
      <c r="CL36" s="657"/>
      <c r="CM36" s="657"/>
      <c r="CN36" s="657"/>
      <c r="CO36" s="657"/>
      <c r="CP36" s="657"/>
      <c r="CQ36" s="658"/>
      <c r="CR36" s="659">
        <v>1061984</v>
      </c>
      <c r="CS36" s="660"/>
      <c r="CT36" s="660"/>
      <c r="CU36" s="660"/>
      <c r="CV36" s="660"/>
      <c r="CW36" s="660"/>
      <c r="CX36" s="660"/>
      <c r="CY36" s="661"/>
      <c r="CZ36" s="664">
        <v>16.100000000000001</v>
      </c>
      <c r="DA36" s="690"/>
      <c r="DB36" s="690"/>
      <c r="DC36" s="694"/>
      <c r="DD36" s="668">
        <v>829304</v>
      </c>
      <c r="DE36" s="660"/>
      <c r="DF36" s="660"/>
      <c r="DG36" s="660"/>
      <c r="DH36" s="660"/>
      <c r="DI36" s="660"/>
      <c r="DJ36" s="660"/>
      <c r="DK36" s="661"/>
      <c r="DL36" s="668">
        <v>649353</v>
      </c>
      <c r="DM36" s="660"/>
      <c r="DN36" s="660"/>
      <c r="DO36" s="660"/>
      <c r="DP36" s="660"/>
      <c r="DQ36" s="660"/>
      <c r="DR36" s="660"/>
      <c r="DS36" s="660"/>
      <c r="DT36" s="660"/>
      <c r="DU36" s="660"/>
      <c r="DV36" s="661"/>
      <c r="DW36" s="664">
        <v>18.5</v>
      </c>
      <c r="DX36" s="690"/>
      <c r="DY36" s="690"/>
      <c r="DZ36" s="690"/>
      <c r="EA36" s="690"/>
      <c r="EB36" s="690"/>
      <c r="EC36" s="691"/>
    </row>
    <row r="37" spans="2:133" ht="11.25" customHeight="1" x14ac:dyDescent="0.2">
      <c r="B37" s="656" t="s">
        <v>338</v>
      </c>
      <c r="C37" s="657"/>
      <c r="D37" s="657"/>
      <c r="E37" s="657"/>
      <c r="F37" s="657"/>
      <c r="G37" s="657"/>
      <c r="H37" s="657"/>
      <c r="I37" s="657"/>
      <c r="J37" s="657"/>
      <c r="K37" s="657"/>
      <c r="L37" s="657"/>
      <c r="M37" s="657"/>
      <c r="N37" s="657"/>
      <c r="O37" s="657"/>
      <c r="P37" s="657"/>
      <c r="Q37" s="658"/>
      <c r="R37" s="659">
        <v>59403</v>
      </c>
      <c r="S37" s="660"/>
      <c r="T37" s="660"/>
      <c r="U37" s="660"/>
      <c r="V37" s="660"/>
      <c r="W37" s="660"/>
      <c r="X37" s="660"/>
      <c r="Y37" s="661"/>
      <c r="Z37" s="662">
        <v>0.8</v>
      </c>
      <c r="AA37" s="662"/>
      <c r="AB37" s="662"/>
      <c r="AC37" s="662"/>
      <c r="AD37" s="663">
        <v>8</v>
      </c>
      <c r="AE37" s="663"/>
      <c r="AF37" s="663"/>
      <c r="AG37" s="663"/>
      <c r="AH37" s="663"/>
      <c r="AI37" s="663"/>
      <c r="AJ37" s="663"/>
      <c r="AK37" s="663"/>
      <c r="AL37" s="664">
        <v>0</v>
      </c>
      <c r="AM37" s="665"/>
      <c r="AN37" s="665"/>
      <c r="AO37" s="666"/>
      <c r="AQ37" s="722" t="s">
        <v>339</v>
      </c>
      <c r="AR37" s="723"/>
      <c r="AS37" s="723"/>
      <c r="AT37" s="723"/>
      <c r="AU37" s="723"/>
      <c r="AV37" s="723"/>
      <c r="AW37" s="723"/>
      <c r="AX37" s="723"/>
      <c r="AY37" s="724"/>
      <c r="AZ37" s="659">
        <v>306219</v>
      </c>
      <c r="BA37" s="660"/>
      <c r="BB37" s="660"/>
      <c r="BC37" s="660"/>
      <c r="BD37" s="692"/>
      <c r="BE37" s="692"/>
      <c r="BF37" s="714"/>
      <c r="BG37" s="656" t="s">
        <v>340</v>
      </c>
      <c r="BH37" s="657"/>
      <c r="BI37" s="657"/>
      <c r="BJ37" s="657"/>
      <c r="BK37" s="657"/>
      <c r="BL37" s="657"/>
      <c r="BM37" s="657"/>
      <c r="BN37" s="657"/>
      <c r="BO37" s="657"/>
      <c r="BP37" s="657"/>
      <c r="BQ37" s="657"/>
      <c r="BR37" s="657"/>
      <c r="BS37" s="657"/>
      <c r="BT37" s="657"/>
      <c r="BU37" s="658"/>
      <c r="BV37" s="659">
        <v>22017</v>
      </c>
      <c r="BW37" s="660"/>
      <c r="BX37" s="660"/>
      <c r="BY37" s="660"/>
      <c r="BZ37" s="660"/>
      <c r="CA37" s="660"/>
      <c r="CB37" s="669"/>
      <c r="CD37" s="656" t="s">
        <v>341</v>
      </c>
      <c r="CE37" s="657"/>
      <c r="CF37" s="657"/>
      <c r="CG37" s="657"/>
      <c r="CH37" s="657"/>
      <c r="CI37" s="657"/>
      <c r="CJ37" s="657"/>
      <c r="CK37" s="657"/>
      <c r="CL37" s="657"/>
      <c r="CM37" s="657"/>
      <c r="CN37" s="657"/>
      <c r="CO37" s="657"/>
      <c r="CP37" s="657"/>
      <c r="CQ37" s="658"/>
      <c r="CR37" s="659">
        <v>257156</v>
      </c>
      <c r="CS37" s="692"/>
      <c r="CT37" s="692"/>
      <c r="CU37" s="692"/>
      <c r="CV37" s="692"/>
      <c r="CW37" s="692"/>
      <c r="CX37" s="692"/>
      <c r="CY37" s="693"/>
      <c r="CZ37" s="664">
        <v>3.9</v>
      </c>
      <c r="DA37" s="690"/>
      <c r="DB37" s="690"/>
      <c r="DC37" s="694"/>
      <c r="DD37" s="668">
        <v>239936</v>
      </c>
      <c r="DE37" s="692"/>
      <c r="DF37" s="692"/>
      <c r="DG37" s="692"/>
      <c r="DH37" s="692"/>
      <c r="DI37" s="692"/>
      <c r="DJ37" s="692"/>
      <c r="DK37" s="693"/>
      <c r="DL37" s="668">
        <v>239936</v>
      </c>
      <c r="DM37" s="692"/>
      <c r="DN37" s="692"/>
      <c r="DO37" s="692"/>
      <c r="DP37" s="692"/>
      <c r="DQ37" s="692"/>
      <c r="DR37" s="692"/>
      <c r="DS37" s="692"/>
      <c r="DT37" s="692"/>
      <c r="DU37" s="692"/>
      <c r="DV37" s="693"/>
      <c r="DW37" s="664">
        <v>6.9</v>
      </c>
      <c r="DX37" s="690"/>
      <c r="DY37" s="690"/>
      <c r="DZ37" s="690"/>
      <c r="EA37" s="690"/>
      <c r="EB37" s="690"/>
      <c r="EC37" s="691"/>
    </row>
    <row r="38" spans="2:133" ht="11.25" customHeight="1" x14ac:dyDescent="0.2">
      <c r="B38" s="656" t="s">
        <v>342</v>
      </c>
      <c r="C38" s="657"/>
      <c r="D38" s="657"/>
      <c r="E38" s="657"/>
      <c r="F38" s="657"/>
      <c r="G38" s="657"/>
      <c r="H38" s="657"/>
      <c r="I38" s="657"/>
      <c r="J38" s="657"/>
      <c r="K38" s="657"/>
      <c r="L38" s="657"/>
      <c r="M38" s="657"/>
      <c r="N38" s="657"/>
      <c r="O38" s="657"/>
      <c r="P38" s="657"/>
      <c r="Q38" s="658"/>
      <c r="R38" s="659">
        <v>474100</v>
      </c>
      <c r="S38" s="660"/>
      <c r="T38" s="660"/>
      <c r="U38" s="660"/>
      <c r="V38" s="660"/>
      <c r="W38" s="660"/>
      <c r="X38" s="660"/>
      <c r="Y38" s="661"/>
      <c r="Z38" s="662">
        <v>6.7</v>
      </c>
      <c r="AA38" s="662"/>
      <c r="AB38" s="662"/>
      <c r="AC38" s="662"/>
      <c r="AD38" s="663" t="s">
        <v>132</v>
      </c>
      <c r="AE38" s="663"/>
      <c r="AF38" s="663"/>
      <c r="AG38" s="663"/>
      <c r="AH38" s="663"/>
      <c r="AI38" s="663"/>
      <c r="AJ38" s="663"/>
      <c r="AK38" s="663"/>
      <c r="AL38" s="664" t="s">
        <v>132</v>
      </c>
      <c r="AM38" s="665"/>
      <c r="AN38" s="665"/>
      <c r="AO38" s="666"/>
      <c r="AQ38" s="722" t="s">
        <v>343</v>
      </c>
      <c r="AR38" s="723"/>
      <c r="AS38" s="723"/>
      <c r="AT38" s="723"/>
      <c r="AU38" s="723"/>
      <c r="AV38" s="723"/>
      <c r="AW38" s="723"/>
      <c r="AX38" s="723"/>
      <c r="AY38" s="724"/>
      <c r="AZ38" s="659">
        <v>11062</v>
      </c>
      <c r="BA38" s="660"/>
      <c r="BB38" s="660"/>
      <c r="BC38" s="660"/>
      <c r="BD38" s="692"/>
      <c r="BE38" s="692"/>
      <c r="BF38" s="714"/>
      <c r="BG38" s="656" t="s">
        <v>344</v>
      </c>
      <c r="BH38" s="657"/>
      <c r="BI38" s="657"/>
      <c r="BJ38" s="657"/>
      <c r="BK38" s="657"/>
      <c r="BL38" s="657"/>
      <c r="BM38" s="657"/>
      <c r="BN38" s="657"/>
      <c r="BO38" s="657"/>
      <c r="BP38" s="657"/>
      <c r="BQ38" s="657"/>
      <c r="BR38" s="657"/>
      <c r="BS38" s="657"/>
      <c r="BT38" s="657"/>
      <c r="BU38" s="658"/>
      <c r="BV38" s="659">
        <v>987</v>
      </c>
      <c r="BW38" s="660"/>
      <c r="BX38" s="660"/>
      <c r="BY38" s="660"/>
      <c r="BZ38" s="660"/>
      <c r="CA38" s="660"/>
      <c r="CB38" s="669"/>
      <c r="CD38" s="656" t="s">
        <v>345</v>
      </c>
      <c r="CE38" s="657"/>
      <c r="CF38" s="657"/>
      <c r="CG38" s="657"/>
      <c r="CH38" s="657"/>
      <c r="CI38" s="657"/>
      <c r="CJ38" s="657"/>
      <c r="CK38" s="657"/>
      <c r="CL38" s="657"/>
      <c r="CM38" s="657"/>
      <c r="CN38" s="657"/>
      <c r="CO38" s="657"/>
      <c r="CP38" s="657"/>
      <c r="CQ38" s="658"/>
      <c r="CR38" s="659">
        <v>398789</v>
      </c>
      <c r="CS38" s="660"/>
      <c r="CT38" s="660"/>
      <c r="CU38" s="660"/>
      <c r="CV38" s="660"/>
      <c r="CW38" s="660"/>
      <c r="CX38" s="660"/>
      <c r="CY38" s="661"/>
      <c r="CZ38" s="664">
        <v>6</v>
      </c>
      <c r="DA38" s="690"/>
      <c r="DB38" s="690"/>
      <c r="DC38" s="694"/>
      <c r="DD38" s="668">
        <v>342225</v>
      </c>
      <c r="DE38" s="660"/>
      <c r="DF38" s="660"/>
      <c r="DG38" s="660"/>
      <c r="DH38" s="660"/>
      <c r="DI38" s="660"/>
      <c r="DJ38" s="660"/>
      <c r="DK38" s="661"/>
      <c r="DL38" s="668">
        <v>337349</v>
      </c>
      <c r="DM38" s="660"/>
      <c r="DN38" s="660"/>
      <c r="DO38" s="660"/>
      <c r="DP38" s="660"/>
      <c r="DQ38" s="660"/>
      <c r="DR38" s="660"/>
      <c r="DS38" s="660"/>
      <c r="DT38" s="660"/>
      <c r="DU38" s="660"/>
      <c r="DV38" s="661"/>
      <c r="DW38" s="664">
        <v>9.6</v>
      </c>
      <c r="DX38" s="690"/>
      <c r="DY38" s="690"/>
      <c r="DZ38" s="690"/>
      <c r="EA38" s="690"/>
      <c r="EB38" s="690"/>
      <c r="EC38" s="691"/>
    </row>
    <row r="39" spans="2:133" ht="11.25" customHeight="1" x14ac:dyDescent="0.2">
      <c r="B39" s="656" t="s">
        <v>346</v>
      </c>
      <c r="C39" s="657"/>
      <c r="D39" s="657"/>
      <c r="E39" s="657"/>
      <c r="F39" s="657"/>
      <c r="G39" s="657"/>
      <c r="H39" s="657"/>
      <c r="I39" s="657"/>
      <c r="J39" s="657"/>
      <c r="K39" s="657"/>
      <c r="L39" s="657"/>
      <c r="M39" s="657"/>
      <c r="N39" s="657"/>
      <c r="O39" s="657"/>
      <c r="P39" s="657"/>
      <c r="Q39" s="658"/>
      <c r="R39" s="659" t="s">
        <v>132</v>
      </c>
      <c r="S39" s="660"/>
      <c r="T39" s="660"/>
      <c r="U39" s="660"/>
      <c r="V39" s="660"/>
      <c r="W39" s="660"/>
      <c r="X39" s="660"/>
      <c r="Y39" s="661"/>
      <c r="Z39" s="662" t="s">
        <v>132</v>
      </c>
      <c r="AA39" s="662"/>
      <c r="AB39" s="662"/>
      <c r="AC39" s="662"/>
      <c r="AD39" s="663" t="s">
        <v>132</v>
      </c>
      <c r="AE39" s="663"/>
      <c r="AF39" s="663"/>
      <c r="AG39" s="663"/>
      <c r="AH39" s="663"/>
      <c r="AI39" s="663"/>
      <c r="AJ39" s="663"/>
      <c r="AK39" s="663"/>
      <c r="AL39" s="664" t="s">
        <v>132</v>
      </c>
      <c r="AM39" s="665"/>
      <c r="AN39" s="665"/>
      <c r="AO39" s="666"/>
      <c r="AQ39" s="722" t="s">
        <v>347</v>
      </c>
      <c r="AR39" s="723"/>
      <c r="AS39" s="723"/>
      <c r="AT39" s="723"/>
      <c r="AU39" s="723"/>
      <c r="AV39" s="723"/>
      <c r="AW39" s="723"/>
      <c r="AX39" s="723"/>
      <c r="AY39" s="724"/>
      <c r="AZ39" s="659">
        <v>4799</v>
      </c>
      <c r="BA39" s="660"/>
      <c r="BB39" s="660"/>
      <c r="BC39" s="660"/>
      <c r="BD39" s="692"/>
      <c r="BE39" s="692"/>
      <c r="BF39" s="714"/>
      <c r="BG39" s="656" t="s">
        <v>348</v>
      </c>
      <c r="BH39" s="657"/>
      <c r="BI39" s="657"/>
      <c r="BJ39" s="657"/>
      <c r="BK39" s="657"/>
      <c r="BL39" s="657"/>
      <c r="BM39" s="657"/>
      <c r="BN39" s="657"/>
      <c r="BO39" s="657"/>
      <c r="BP39" s="657"/>
      <c r="BQ39" s="657"/>
      <c r="BR39" s="657"/>
      <c r="BS39" s="657"/>
      <c r="BT39" s="657"/>
      <c r="BU39" s="658"/>
      <c r="BV39" s="659">
        <v>1662</v>
      </c>
      <c r="BW39" s="660"/>
      <c r="BX39" s="660"/>
      <c r="BY39" s="660"/>
      <c r="BZ39" s="660"/>
      <c r="CA39" s="660"/>
      <c r="CB39" s="669"/>
      <c r="CD39" s="656" t="s">
        <v>349</v>
      </c>
      <c r="CE39" s="657"/>
      <c r="CF39" s="657"/>
      <c r="CG39" s="657"/>
      <c r="CH39" s="657"/>
      <c r="CI39" s="657"/>
      <c r="CJ39" s="657"/>
      <c r="CK39" s="657"/>
      <c r="CL39" s="657"/>
      <c r="CM39" s="657"/>
      <c r="CN39" s="657"/>
      <c r="CO39" s="657"/>
      <c r="CP39" s="657"/>
      <c r="CQ39" s="658"/>
      <c r="CR39" s="659">
        <v>414584</v>
      </c>
      <c r="CS39" s="692"/>
      <c r="CT39" s="692"/>
      <c r="CU39" s="692"/>
      <c r="CV39" s="692"/>
      <c r="CW39" s="692"/>
      <c r="CX39" s="692"/>
      <c r="CY39" s="693"/>
      <c r="CZ39" s="664">
        <v>6.3</v>
      </c>
      <c r="DA39" s="690"/>
      <c r="DB39" s="690"/>
      <c r="DC39" s="694"/>
      <c r="DD39" s="668">
        <v>411291</v>
      </c>
      <c r="DE39" s="692"/>
      <c r="DF39" s="692"/>
      <c r="DG39" s="692"/>
      <c r="DH39" s="692"/>
      <c r="DI39" s="692"/>
      <c r="DJ39" s="692"/>
      <c r="DK39" s="693"/>
      <c r="DL39" s="668" t="s">
        <v>132</v>
      </c>
      <c r="DM39" s="692"/>
      <c r="DN39" s="692"/>
      <c r="DO39" s="692"/>
      <c r="DP39" s="692"/>
      <c r="DQ39" s="692"/>
      <c r="DR39" s="692"/>
      <c r="DS39" s="692"/>
      <c r="DT39" s="692"/>
      <c r="DU39" s="692"/>
      <c r="DV39" s="693"/>
      <c r="DW39" s="664" t="s">
        <v>132</v>
      </c>
      <c r="DX39" s="690"/>
      <c r="DY39" s="690"/>
      <c r="DZ39" s="690"/>
      <c r="EA39" s="690"/>
      <c r="EB39" s="690"/>
      <c r="EC39" s="691"/>
    </row>
    <row r="40" spans="2:133" ht="11.25" customHeight="1" x14ac:dyDescent="0.2">
      <c r="B40" s="656" t="s">
        <v>350</v>
      </c>
      <c r="C40" s="657"/>
      <c r="D40" s="657"/>
      <c r="E40" s="657"/>
      <c r="F40" s="657"/>
      <c r="G40" s="657"/>
      <c r="H40" s="657"/>
      <c r="I40" s="657"/>
      <c r="J40" s="657"/>
      <c r="K40" s="657"/>
      <c r="L40" s="657"/>
      <c r="M40" s="657"/>
      <c r="N40" s="657"/>
      <c r="O40" s="657"/>
      <c r="P40" s="657"/>
      <c r="Q40" s="658"/>
      <c r="R40" s="659">
        <v>29600</v>
      </c>
      <c r="S40" s="660"/>
      <c r="T40" s="660"/>
      <c r="U40" s="660"/>
      <c r="V40" s="660"/>
      <c r="W40" s="660"/>
      <c r="X40" s="660"/>
      <c r="Y40" s="661"/>
      <c r="Z40" s="662">
        <v>0.4</v>
      </c>
      <c r="AA40" s="662"/>
      <c r="AB40" s="662"/>
      <c r="AC40" s="662"/>
      <c r="AD40" s="663" t="s">
        <v>132</v>
      </c>
      <c r="AE40" s="663"/>
      <c r="AF40" s="663"/>
      <c r="AG40" s="663"/>
      <c r="AH40" s="663"/>
      <c r="AI40" s="663"/>
      <c r="AJ40" s="663"/>
      <c r="AK40" s="663"/>
      <c r="AL40" s="664" t="s">
        <v>132</v>
      </c>
      <c r="AM40" s="665"/>
      <c r="AN40" s="665"/>
      <c r="AO40" s="666"/>
      <c r="AQ40" s="722" t="s">
        <v>351</v>
      </c>
      <c r="AR40" s="723"/>
      <c r="AS40" s="723"/>
      <c r="AT40" s="723"/>
      <c r="AU40" s="723"/>
      <c r="AV40" s="723"/>
      <c r="AW40" s="723"/>
      <c r="AX40" s="723"/>
      <c r="AY40" s="724"/>
      <c r="AZ40" s="659" t="s">
        <v>132</v>
      </c>
      <c r="BA40" s="660"/>
      <c r="BB40" s="660"/>
      <c r="BC40" s="660"/>
      <c r="BD40" s="692"/>
      <c r="BE40" s="692"/>
      <c r="BF40" s="714"/>
      <c r="BG40" s="707" t="s">
        <v>352</v>
      </c>
      <c r="BH40" s="708"/>
      <c r="BI40" s="708"/>
      <c r="BJ40" s="708"/>
      <c r="BK40" s="708"/>
      <c r="BL40" s="223"/>
      <c r="BM40" s="657" t="s">
        <v>353</v>
      </c>
      <c r="BN40" s="657"/>
      <c r="BO40" s="657"/>
      <c r="BP40" s="657"/>
      <c r="BQ40" s="657"/>
      <c r="BR40" s="657"/>
      <c r="BS40" s="657"/>
      <c r="BT40" s="657"/>
      <c r="BU40" s="658"/>
      <c r="BV40" s="659">
        <v>84</v>
      </c>
      <c r="BW40" s="660"/>
      <c r="BX40" s="660"/>
      <c r="BY40" s="660"/>
      <c r="BZ40" s="660"/>
      <c r="CA40" s="660"/>
      <c r="CB40" s="669"/>
      <c r="CD40" s="656" t="s">
        <v>354</v>
      </c>
      <c r="CE40" s="657"/>
      <c r="CF40" s="657"/>
      <c r="CG40" s="657"/>
      <c r="CH40" s="657"/>
      <c r="CI40" s="657"/>
      <c r="CJ40" s="657"/>
      <c r="CK40" s="657"/>
      <c r="CL40" s="657"/>
      <c r="CM40" s="657"/>
      <c r="CN40" s="657"/>
      <c r="CO40" s="657"/>
      <c r="CP40" s="657"/>
      <c r="CQ40" s="658"/>
      <c r="CR40" s="659">
        <v>43689</v>
      </c>
      <c r="CS40" s="660"/>
      <c r="CT40" s="660"/>
      <c r="CU40" s="660"/>
      <c r="CV40" s="660"/>
      <c r="CW40" s="660"/>
      <c r="CX40" s="660"/>
      <c r="CY40" s="661"/>
      <c r="CZ40" s="664">
        <v>0.7</v>
      </c>
      <c r="DA40" s="690"/>
      <c r="DB40" s="690"/>
      <c r="DC40" s="694"/>
      <c r="DD40" s="668">
        <v>38689</v>
      </c>
      <c r="DE40" s="660"/>
      <c r="DF40" s="660"/>
      <c r="DG40" s="660"/>
      <c r="DH40" s="660"/>
      <c r="DI40" s="660"/>
      <c r="DJ40" s="660"/>
      <c r="DK40" s="661"/>
      <c r="DL40" s="668">
        <v>38689</v>
      </c>
      <c r="DM40" s="660"/>
      <c r="DN40" s="660"/>
      <c r="DO40" s="660"/>
      <c r="DP40" s="660"/>
      <c r="DQ40" s="660"/>
      <c r="DR40" s="660"/>
      <c r="DS40" s="660"/>
      <c r="DT40" s="660"/>
      <c r="DU40" s="660"/>
      <c r="DV40" s="661"/>
      <c r="DW40" s="664">
        <v>1.1000000000000001</v>
      </c>
      <c r="DX40" s="690"/>
      <c r="DY40" s="690"/>
      <c r="DZ40" s="690"/>
      <c r="EA40" s="690"/>
      <c r="EB40" s="690"/>
      <c r="EC40" s="691"/>
    </row>
    <row r="41" spans="2:133" ht="11.25" customHeight="1" x14ac:dyDescent="0.2">
      <c r="B41" s="680" t="s">
        <v>355</v>
      </c>
      <c r="C41" s="681"/>
      <c r="D41" s="681"/>
      <c r="E41" s="681"/>
      <c r="F41" s="681"/>
      <c r="G41" s="681"/>
      <c r="H41" s="681"/>
      <c r="I41" s="681"/>
      <c r="J41" s="681"/>
      <c r="K41" s="681"/>
      <c r="L41" s="681"/>
      <c r="M41" s="681"/>
      <c r="N41" s="681"/>
      <c r="O41" s="681"/>
      <c r="P41" s="681"/>
      <c r="Q41" s="682"/>
      <c r="R41" s="731">
        <v>7045703</v>
      </c>
      <c r="S41" s="732"/>
      <c r="T41" s="732"/>
      <c r="U41" s="732"/>
      <c r="V41" s="732"/>
      <c r="W41" s="732"/>
      <c r="X41" s="732"/>
      <c r="Y41" s="736"/>
      <c r="Z41" s="737">
        <v>100</v>
      </c>
      <c r="AA41" s="737"/>
      <c r="AB41" s="737"/>
      <c r="AC41" s="737"/>
      <c r="AD41" s="738">
        <v>3471750</v>
      </c>
      <c r="AE41" s="738"/>
      <c r="AF41" s="738"/>
      <c r="AG41" s="738"/>
      <c r="AH41" s="738"/>
      <c r="AI41" s="738"/>
      <c r="AJ41" s="738"/>
      <c r="AK41" s="738"/>
      <c r="AL41" s="739">
        <v>100</v>
      </c>
      <c r="AM41" s="719"/>
      <c r="AN41" s="719"/>
      <c r="AO41" s="740"/>
      <c r="AQ41" s="722" t="s">
        <v>356</v>
      </c>
      <c r="AR41" s="723"/>
      <c r="AS41" s="723"/>
      <c r="AT41" s="723"/>
      <c r="AU41" s="723"/>
      <c r="AV41" s="723"/>
      <c r="AW41" s="723"/>
      <c r="AX41" s="723"/>
      <c r="AY41" s="724"/>
      <c r="AZ41" s="659">
        <v>81334</v>
      </c>
      <c r="BA41" s="660"/>
      <c r="BB41" s="660"/>
      <c r="BC41" s="660"/>
      <c r="BD41" s="692"/>
      <c r="BE41" s="692"/>
      <c r="BF41" s="714"/>
      <c r="BG41" s="707"/>
      <c r="BH41" s="708"/>
      <c r="BI41" s="708"/>
      <c r="BJ41" s="708"/>
      <c r="BK41" s="708"/>
      <c r="BL41" s="223"/>
      <c r="BM41" s="657" t="s">
        <v>357</v>
      </c>
      <c r="BN41" s="657"/>
      <c r="BO41" s="657"/>
      <c r="BP41" s="657"/>
      <c r="BQ41" s="657"/>
      <c r="BR41" s="657"/>
      <c r="BS41" s="657"/>
      <c r="BT41" s="657"/>
      <c r="BU41" s="658"/>
      <c r="BV41" s="659" t="s">
        <v>252</v>
      </c>
      <c r="BW41" s="660"/>
      <c r="BX41" s="660"/>
      <c r="BY41" s="660"/>
      <c r="BZ41" s="660"/>
      <c r="CA41" s="660"/>
      <c r="CB41" s="669"/>
      <c r="CD41" s="656" t="s">
        <v>358</v>
      </c>
      <c r="CE41" s="657"/>
      <c r="CF41" s="657"/>
      <c r="CG41" s="657"/>
      <c r="CH41" s="657"/>
      <c r="CI41" s="657"/>
      <c r="CJ41" s="657"/>
      <c r="CK41" s="657"/>
      <c r="CL41" s="657"/>
      <c r="CM41" s="657"/>
      <c r="CN41" s="657"/>
      <c r="CO41" s="657"/>
      <c r="CP41" s="657"/>
      <c r="CQ41" s="658"/>
      <c r="CR41" s="659" t="s">
        <v>132</v>
      </c>
      <c r="CS41" s="692"/>
      <c r="CT41" s="692"/>
      <c r="CU41" s="692"/>
      <c r="CV41" s="692"/>
      <c r="CW41" s="692"/>
      <c r="CX41" s="692"/>
      <c r="CY41" s="693"/>
      <c r="CZ41" s="664" t="s">
        <v>132</v>
      </c>
      <c r="DA41" s="690"/>
      <c r="DB41" s="690"/>
      <c r="DC41" s="694"/>
      <c r="DD41" s="668" t="s">
        <v>252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359</v>
      </c>
      <c r="AR42" s="729"/>
      <c r="AS42" s="729"/>
      <c r="AT42" s="729"/>
      <c r="AU42" s="729"/>
      <c r="AV42" s="729"/>
      <c r="AW42" s="729"/>
      <c r="AX42" s="729"/>
      <c r="AY42" s="730"/>
      <c r="AZ42" s="731">
        <v>312656</v>
      </c>
      <c r="BA42" s="732"/>
      <c r="BB42" s="732"/>
      <c r="BC42" s="732"/>
      <c r="BD42" s="718"/>
      <c r="BE42" s="718"/>
      <c r="BF42" s="720"/>
      <c r="BG42" s="709"/>
      <c r="BH42" s="710"/>
      <c r="BI42" s="710"/>
      <c r="BJ42" s="710"/>
      <c r="BK42" s="710"/>
      <c r="BL42" s="224"/>
      <c r="BM42" s="681" t="s">
        <v>360</v>
      </c>
      <c r="BN42" s="681"/>
      <c r="BO42" s="681"/>
      <c r="BP42" s="681"/>
      <c r="BQ42" s="681"/>
      <c r="BR42" s="681"/>
      <c r="BS42" s="681"/>
      <c r="BT42" s="681"/>
      <c r="BU42" s="682"/>
      <c r="BV42" s="731">
        <v>357</v>
      </c>
      <c r="BW42" s="732"/>
      <c r="BX42" s="732"/>
      <c r="BY42" s="732"/>
      <c r="BZ42" s="732"/>
      <c r="CA42" s="732"/>
      <c r="CB42" s="741"/>
      <c r="CD42" s="656" t="s">
        <v>361</v>
      </c>
      <c r="CE42" s="657"/>
      <c r="CF42" s="657"/>
      <c r="CG42" s="657"/>
      <c r="CH42" s="657"/>
      <c r="CI42" s="657"/>
      <c r="CJ42" s="657"/>
      <c r="CK42" s="657"/>
      <c r="CL42" s="657"/>
      <c r="CM42" s="657"/>
      <c r="CN42" s="657"/>
      <c r="CO42" s="657"/>
      <c r="CP42" s="657"/>
      <c r="CQ42" s="658"/>
      <c r="CR42" s="659">
        <v>1404882</v>
      </c>
      <c r="CS42" s="692"/>
      <c r="CT42" s="692"/>
      <c r="CU42" s="692"/>
      <c r="CV42" s="692"/>
      <c r="CW42" s="692"/>
      <c r="CX42" s="692"/>
      <c r="CY42" s="693"/>
      <c r="CZ42" s="664">
        <v>21.2</v>
      </c>
      <c r="DA42" s="690"/>
      <c r="DB42" s="690"/>
      <c r="DC42" s="694"/>
      <c r="DD42" s="668">
        <v>328608</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362</v>
      </c>
      <c r="CD43" s="656" t="s">
        <v>363</v>
      </c>
      <c r="CE43" s="657"/>
      <c r="CF43" s="657"/>
      <c r="CG43" s="657"/>
      <c r="CH43" s="657"/>
      <c r="CI43" s="657"/>
      <c r="CJ43" s="657"/>
      <c r="CK43" s="657"/>
      <c r="CL43" s="657"/>
      <c r="CM43" s="657"/>
      <c r="CN43" s="657"/>
      <c r="CO43" s="657"/>
      <c r="CP43" s="657"/>
      <c r="CQ43" s="658"/>
      <c r="CR43" s="659">
        <v>11428</v>
      </c>
      <c r="CS43" s="692"/>
      <c r="CT43" s="692"/>
      <c r="CU43" s="692"/>
      <c r="CV43" s="692"/>
      <c r="CW43" s="692"/>
      <c r="CX43" s="692"/>
      <c r="CY43" s="693"/>
      <c r="CZ43" s="664">
        <v>0.2</v>
      </c>
      <c r="DA43" s="690"/>
      <c r="DB43" s="690"/>
      <c r="DC43" s="694"/>
      <c r="DD43" s="668">
        <v>11428</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364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312</v>
      </c>
      <c r="CE44" s="696"/>
      <c r="CF44" s="656" t="s">
        <v>365</v>
      </c>
      <c r="CG44" s="657"/>
      <c r="CH44" s="657"/>
      <c r="CI44" s="657"/>
      <c r="CJ44" s="657"/>
      <c r="CK44" s="657"/>
      <c r="CL44" s="657"/>
      <c r="CM44" s="657"/>
      <c r="CN44" s="657"/>
      <c r="CO44" s="657"/>
      <c r="CP44" s="657"/>
      <c r="CQ44" s="658"/>
      <c r="CR44" s="659">
        <v>1216450</v>
      </c>
      <c r="CS44" s="660"/>
      <c r="CT44" s="660"/>
      <c r="CU44" s="660"/>
      <c r="CV44" s="660"/>
      <c r="CW44" s="660"/>
      <c r="CX44" s="660"/>
      <c r="CY44" s="661"/>
      <c r="CZ44" s="664">
        <v>18.399999999999999</v>
      </c>
      <c r="DA44" s="665"/>
      <c r="DB44" s="665"/>
      <c r="DC44" s="671"/>
      <c r="DD44" s="668">
        <v>270546</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367</v>
      </c>
      <c r="CG45" s="657"/>
      <c r="CH45" s="657"/>
      <c r="CI45" s="657"/>
      <c r="CJ45" s="657"/>
      <c r="CK45" s="657"/>
      <c r="CL45" s="657"/>
      <c r="CM45" s="657"/>
      <c r="CN45" s="657"/>
      <c r="CO45" s="657"/>
      <c r="CP45" s="657"/>
      <c r="CQ45" s="658"/>
      <c r="CR45" s="659">
        <v>697169</v>
      </c>
      <c r="CS45" s="692"/>
      <c r="CT45" s="692"/>
      <c r="CU45" s="692"/>
      <c r="CV45" s="692"/>
      <c r="CW45" s="692"/>
      <c r="CX45" s="692"/>
      <c r="CY45" s="693"/>
      <c r="CZ45" s="664">
        <v>10.5</v>
      </c>
      <c r="DA45" s="690"/>
      <c r="DB45" s="690"/>
      <c r="DC45" s="694"/>
      <c r="DD45" s="668">
        <v>136315</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7"/>
      <c r="CE46" s="698"/>
      <c r="CF46" s="656" t="s">
        <v>368</v>
      </c>
      <c r="CG46" s="657"/>
      <c r="CH46" s="657"/>
      <c r="CI46" s="657"/>
      <c r="CJ46" s="657"/>
      <c r="CK46" s="657"/>
      <c r="CL46" s="657"/>
      <c r="CM46" s="657"/>
      <c r="CN46" s="657"/>
      <c r="CO46" s="657"/>
      <c r="CP46" s="657"/>
      <c r="CQ46" s="658"/>
      <c r="CR46" s="659">
        <v>488091</v>
      </c>
      <c r="CS46" s="660"/>
      <c r="CT46" s="660"/>
      <c r="CU46" s="660"/>
      <c r="CV46" s="660"/>
      <c r="CW46" s="660"/>
      <c r="CX46" s="660"/>
      <c r="CY46" s="661"/>
      <c r="CZ46" s="664">
        <v>7.4</v>
      </c>
      <c r="DA46" s="665"/>
      <c r="DB46" s="665"/>
      <c r="DC46" s="671"/>
      <c r="DD46" s="668">
        <v>120559</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7"/>
      <c r="CE47" s="698"/>
      <c r="CF47" s="656" t="s">
        <v>369</v>
      </c>
      <c r="CG47" s="657"/>
      <c r="CH47" s="657"/>
      <c r="CI47" s="657"/>
      <c r="CJ47" s="657"/>
      <c r="CK47" s="657"/>
      <c r="CL47" s="657"/>
      <c r="CM47" s="657"/>
      <c r="CN47" s="657"/>
      <c r="CO47" s="657"/>
      <c r="CP47" s="657"/>
      <c r="CQ47" s="658"/>
      <c r="CR47" s="659">
        <v>188432</v>
      </c>
      <c r="CS47" s="692"/>
      <c r="CT47" s="692"/>
      <c r="CU47" s="692"/>
      <c r="CV47" s="692"/>
      <c r="CW47" s="692"/>
      <c r="CX47" s="692"/>
      <c r="CY47" s="693"/>
      <c r="CZ47" s="664">
        <v>2.8</v>
      </c>
      <c r="DA47" s="690"/>
      <c r="DB47" s="690"/>
      <c r="DC47" s="694"/>
      <c r="DD47" s="668">
        <v>58062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699"/>
      <c r="CE48" s="700"/>
      <c r="CF48" s="656" t="s">
        <v>370</v>
      </c>
      <c r="CG48" s="657"/>
      <c r="CH48" s="657"/>
      <c r="CI48" s="657"/>
      <c r="CJ48" s="657"/>
      <c r="CK48" s="657"/>
      <c r="CL48" s="657"/>
      <c r="CM48" s="657"/>
      <c r="CN48" s="657"/>
      <c r="CO48" s="657"/>
      <c r="CP48" s="657"/>
      <c r="CQ48" s="658"/>
      <c r="CR48" s="659" t="s">
        <v>132</v>
      </c>
      <c r="CS48" s="660"/>
      <c r="CT48" s="660"/>
      <c r="CU48" s="660"/>
      <c r="CV48" s="660"/>
      <c r="CW48" s="660"/>
      <c r="CX48" s="660"/>
      <c r="CY48" s="661"/>
      <c r="CZ48" s="664" t="s">
        <v>252</v>
      </c>
      <c r="DA48" s="665"/>
      <c r="DB48" s="665"/>
      <c r="DC48" s="671"/>
      <c r="DD48" s="668" t="s">
        <v>252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371</v>
      </c>
      <c r="CE49" s="681"/>
      <c r="CF49" s="681"/>
      <c r="CG49" s="681"/>
      <c r="CH49" s="681"/>
      <c r="CI49" s="681"/>
      <c r="CJ49" s="681"/>
      <c r="CK49" s="681"/>
      <c r="CL49" s="681"/>
      <c r="CM49" s="681"/>
      <c r="CN49" s="681"/>
      <c r="CO49" s="681"/>
      <c r="CP49" s="681"/>
      <c r="CQ49" s="682"/>
      <c r="CR49" s="731">
        <v>6612525</v>
      </c>
      <c r="CS49" s="718"/>
      <c r="CT49" s="718"/>
      <c r="CU49" s="718"/>
      <c r="CV49" s="718"/>
      <c r="CW49" s="718"/>
      <c r="CX49" s="718"/>
      <c r="CY49" s="747"/>
      <c r="CZ49" s="739">
        <v>100</v>
      </c>
      <c r="DA49" s="748"/>
      <c r="DB49" s="748"/>
      <c r="DC49" s="749"/>
      <c r="DD49" s="750">
        <v>4551629</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97CkptX9cBYdo8PbxP9Jg5qm6OYc1CxMjRtKD+2RZl7iZofNixJ7ulFBs4dvHdfE6sjYlhmDdTiHJx6EBorJuw==" saltValue="gG/7E01mw1fehhFVs2+0j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372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373</v>
      </c>
      <c r="DK2" s="759"/>
      <c r="DL2" s="759"/>
      <c r="DM2" s="759"/>
      <c r="DN2" s="759"/>
      <c r="DO2" s="760"/>
      <c r="DP2" s="228"/>
      <c r="DQ2" s="758" t="s">
        <v>374</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375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377</v>
      </c>
      <c r="B5" s="764"/>
      <c r="C5" s="764"/>
      <c r="D5" s="764"/>
      <c r="E5" s="764"/>
      <c r="F5" s="764"/>
      <c r="G5" s="764"/>
      <c r="H5" s="764"/>
      <c r="I5" s="764"/>
      <c r="J5" s="764"/>
      <c r="K5" s="764"/>
      <c r="L5" s="764"/>
      <c r="M5" s="764"/>
      <c r="N5" s="764"/>
      <c r="O5" s="764"/>
      <c r="P5" s="765"/>
      <c r="Q5" s="769" t="s">
        <v>378</v>
      </c>
      <c r="R5" s="770"/>
      <c r="S5" s="770"/>
      <c r="T5" s="770"/>
      <c r="U5" s="771"/>
      <c r="V5" s="769" t="s">
        <v>379</v>
      </c>
      <c r="W5" s="770"/>
      <c r="X5" s="770"/>
      <c r="Y5" s="770"/>
      <c r="Z5" s="771"/>
      <c r="AA5" s="769" t="s">
        <v>380</v>
      </c>
      <c r="AB5" s="770"/>
      <c r="AC5" s="770"/>
      <c r="AD5" s="770"/>
      <c r="AE5" s="770"/>
      <c r="AF5" s="775" t="s">
        <v>381</v>
      </c>
      <c r="AG5" s="770"/>
      <c r="AH5" s="770"/>
      <c r="AI5" s="770"/>
      <c r="AJ5" s="776"/>
      <c r="AK5" s="770" t="s">
        <v>382</v>
      </c>
      <c r="AL5" s="770"/>
      <c r="AM5" s="770"/>
      <c r="AN5" s="770"/>
      <c r="AO5" s="771"/>
      <c r="AP5" s="769" t="s">
        <v>383</v>
      </c>
      <c r="AQ5" s="770"/>
      <c r="AR5" s="770"/>
      <c r="AS5" s="770"/>
      <c r="AT5" s="771"/>
      <c r="AU5" s="769" t="s">
        <v>384</v>
      </c>
      <c r="AV5" s="770"/>
      <c r="AW5" s="770"/>
      <c r="AX5" s="770"/>
      <c r="AY5" s="776"/>
      <c r="AZ5" s="232"/>
      <c r="BA5" s="232"/>
      <c r="BB5" s="232"/>
      <c r="BC5" s="232"/>
      <c r="BD5" s="232"/>
      <c r="BE5" s="233"/>
      <c r="BF5" s="233"/>
      <c r="BG5" s="233"/>
      <c r="BH5" s="233"/>
      <c r="BI5" s="233"/>
      <c r="BJ5" s="233"/>
      <c r="BK5" s="233"/>
      <c r="BL5" s="233"/>
      <c r="BM5" s="233"/>
      <c r="BN5" s="233"/>
      <c r="BO5" s="233"/>
      <c r="BP5" s="233"/>
      <c r="BQ5" s="763" t="s">
        <v>385</v>
      </c>
      <c r="BR5" s="764"/>
      <c r="BS5" s="764"/>
      <c r="BT5" s="764"/>
      <c r="BU5" s="764"/>
      <c r="BV5" s="764"/>
      <c r="BW5" s="764"/>
      <c r="BX5" s="764"/>
      <c r="BY5" s="764"/>
      <c r="BZ5" s="764"/>
      <c r="CA5" s="764"/>
      <c r="CB5" s="764"/>
      <c r="CC5" s="764"/>
      <c r="CD5" s="764"/>
      <c r="CE5" s="764"/>
      <c r="CF5" s="764"/>
      <c r="CG5" s="765"/>
      <c r="CH5" s="769" t="s">
        <v>386</v>
      </c>
      <c r="CI5" s="770"/>
      <c r="CJ5" s="770"/>
      <c r="CK5" s="770"/>
      <c r="CL5" s="771"/>
      <c r="CM5" s="769" t="s">
        <v>387</v>
      </c>
      <c r="CN5" s="770"/>
      <c r="CO5" s="770"/>
      <c r="CP5" s="770"/>
      <c r="CQ5" s="771"/>
      <c r="CR5" s="769" t="s">
        <v>388</v>
      </c>
      <c r="CS5" s="770"/>
      <c r="CT5" s="770"/>
      <c r="CU5" s="770"/>
      <c r="CV5" s="771"/>
      <c r="CW5" s="769" t="s">
        <v>389</v>
      </c>
      <c r="CX5" s="770"/>
      <c r="CY5" s="770"/>
      <c r="CZ5" s="770"/>
      <c r="DA5" s="771"/>
      <c r="DB5" s="769" t="s">
        <v>390</v>
      </c>
      <c r="DC5" s="770"/>
      <c r="DD5" s="770"/>
      <c r="DE5" s="770"/>
      <c r="DF5" s="771"/>
      <c r="DG5" s="799" t="s">
        <v>391</v>
      </c>
      <c r="DH5" s="800"/>
      <c r="DI5" s="800"/>
      <c r="DJ5" s="800"/>
      <c r="DK5" s="801"/>
      <c r="DL5" s="799" t="s">
        <v>392</v>
      </c>
      <c r="DM5" s="800"/>
      <c r="DN5" s="800"/>
      <c r="DO5" s="800"/>
      <c r="DP5" s="801"/>
      <c r="DQ5" s="769" t="s">
        <v>393</v>
      </c>
      <c r="DR5" s="770"/>
      <c r="DS5" s="770"/>
      <c r="DT5" s="770"/>
      <c r="DU5" s="771"/>
      <c r="DV5" s="769" t="s">
        <v>384</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394</v>
      </c>
      <c r="C7" s="786"/>
      <c r="D7" s="786"/>
      <c r="E7" s="786"/>
      <c r="F7" s="786"/>
      <c r="G7" s="786"/>
      <c r="H7" s="786"/>
      <c r="I7" s="786"/>
      <c r="J7" s="786"/>
      <c r="K7" s="786"/>
      <c r="L7" s="786"/>
      <c r="M7" s="786"/>
      <c r="N7" s="786"/>
      <c r="O7" s="786"/>
      <c r="P7" s="787"/>
      <c r="Q7" s="788">
        <v>7049</v>
      </c>
      <c r="R7" s="789"/>
      <c r="S7" s="789"/>
      <c r="T7" s="789"/>
      <c r="U7" s="789"/>
      <c r="V7" s="789">
        <v>6616</v>
      </c>
      <c r="W7" s="789"/>
      <c r="X7" s="789"/>
      <c r="Y7" s="789"/>
      <c r="Z7" s="789"/>
      <c r="AA7" s="789">
        <v>433</v>
      </c>
      <c r="AB7" s="789"/>
      <c r="AC7" s="789"/>
      <c r="AD7" s="789"/>
      <c r="AE7" s="790"/>
      <c r="AF7" s="791">
        <v>392</v>
      </c>
      <c r="AG7" s="792"/>
      <c r="AH7" s="792"/>
      <c r="AI7" s="792"/>
      <c r="AJ7" s="793"/>
      <c r="AK7" s="794">
        <v>682</v>
      </c>
      <c r="AL7" s="795"/>
      <c r="AM7" s="795"/>
      <c r="AN7" s="795"/>
      <c r="AO7" s="795"/>
      <c r="AP7" s="795">
        <v>5833</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598</v>
      </c>
      <c r="BT7" s="783"/>
      <c r="BU7" s="783"/>
      <c r="BV7" s="783"/>
      <c r="BW7" s="783"/>
      <c r="BX7" s="783"/>
      <c r="BY7" s="783"/>
      <c r="BZ7" s="783"/>
      <c r="CA7" s="783"/>
      <c r="CB7" s="783"/>
      <c r="CC7" s="783"/>
      <c r="CD7" s="783"/>
      <c r="CE7" s="783"/>
      <c r="CF7" s="783"/>
      <c r="CG7" s="798"/>
      <c r="CH7" s="779">
        <v>28</v>
      </c>
      <c r="CI7" s="780"/>
      <c r="CJ7" s="780"/>
      <c r="CK7" s="780"/>
      <c r="CL7" s="781"/>
      <c r="CM7" s="779">
        <v>294</v>
      </c>
      <c r="CN7" s="780"/>
      <c r="CO7" s="780"/>
      <c r="CP7" s="780"/>
      <c r="CQ7" s="781"/>
      <c r="CR7" s="779">
        <v>28</v>
      </c>
      <c r="CS7" s="780"/>
      <c r="CT7" s="780"/>
      <c r="CU7" s="780"/>
      <c r="CV7" s="781"/>
      <c r="CW7" s="779">
        <v>1</v>
      </c>
      <c r="CX7" s="780"/>
      <c r="CY7" s="780"/>
      <c r="CZ7" s="780"/>
      <c r="DA7" s="781"/>
      <c r="DB7" s="779" t="s">
        <v>524</v>
      </c>
      <c r="DC7" s="780"/>
      <c r="DD7" s="780"/>
      <c r="DE7" s="780"/>
      <c r="DF7" s="781"/>
      <c r="DG7" s="779" t="s">
        <v>524</v>
      </c>
      <c r="DH7" s="780"/>
      <c r="DI7" s="780"/>
      <c r="DJ7" s="780"/>
      <c r="DK7" s="781"/>
      <c r="DL7" s="779" t="s">
        <v>524</v>
      </c>
      <c r="DM7" s="780"/>
      <c r="DN7" s="780"/>
      <c r="DO7" s="780"/>
      <c r="DP7" s="781"/>
      <c r="DQ7" s="779" t="s">
        <v>524</v>
      </c>
      <c r="DR7" s="780"/>
      <c r="DS7" s="780"/>
      <c r="DT7" s="780"/>
      <c r="DU7" s="781"/>
      <c r="DV7" s="782"/>
      <c r="DW7" s="783"/>
      <c r="DX7" s="783"/>
      <c r="DY7" s="783"/>
      <c r="DZ7" s="784"/>
      <c r="EA7" s="234"/>
    </row>
    <row r="8" spans="1:131" s="235" customFormat="1" ht="26.25" customHeight="1" x14ac:dyDescent="0.2">
      <c r="A8" s="238">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t="s">
        <v>599</v>
      </c>
      <c r="BT8" s="810"/>
      <c r="BU8" s="810"/>
      <c r="BV8" s="810"/>
      <c r="BW8" s="810"/>
      <c r="BX8" s="810"/>
      <c r="BY8" s="810"/>
      <c r="BZ8" s="810"/>
      <c r="CA8" s="810"/>
      <c r="CB8" s="810"/>
      <c r="CC8" s="810"/>
      <c r="CD8" s="810"/>
      <c r="CE8" s="810"/>
      <c r="CF8" s="810"/>
      <c r="CG8" s="811"/>
      <c r="CH8" s="812">
        <v>-3</v>
      </c>
      <c r="CI8" s="813"/>
      <c r="CJ8" s="813"/>
      <c r="CK8" s="813"/>
      <c r="CL8" s="814"/>
      <c r="CM8" s="812">
        <v>12</v>
      </c>
      <c r="CN8" s="813"/>
      <c r="CO8" s="813"/>
      <c r="CP8" s="813"/>
      <c r="CQ8" s="814"/>
      <c r="CR8" s="812">
        <v>33</v>
      </c>
      <c r="CS8" s="813"/>
      <c r="CT8" s="813"/>
      <c r="CU8" s="813"/>
      <c r="CV8" s="814"/>
      <c r="CW8" s="812">
        <v>2</v>
      </c>
      <c r="CX8" s="813"/>
      <c r="CY8" s="813"/>
      <c r="CZ8" s="813"/>
      <c r="DA8" s="814"/>
      <c r="DB8" s="812" t="s">
        <v>524</v>
      </c>
      <c r="DC8" s="813"/>
      <c r="DD8" s="813"/>
      <c r="DE8" s="813"/>
      <c r="DF8" s="814"/>
      <c r="DG8" s="812" t="s">
        <v>524</v>
      </c>
      <c r="DH8" s="813"/>
      <c r="DI8" s="813"/>
      <c r="DJ8" s="813"/>
      <c r="DK8" s="814"/>
      <c r="DL8" s="812" t="s">
        <v>524</v>
      </c>
      <c r="DM8" s="813"/>
      <c r="DN8" s="813"/>
      <c r="DO8" s="813"/>
      <c r="DP8" s="814"/>
      <c r="DQ8" s="812" t="s">
        <v>524</v>
      </c>
      <c r="DR8" s="813"/>
      <c r="DS8" s="813"/>
      <c r="DT8" s="813"/>
      <c r="DU8" s="814"/>
      <c r="DV8" s="809"/>
      <c r="DW8" s="810"/>
      <c r="DX8" s="810"/>
      <c r="DY8" s="810"/>
      <c r="DZ8" s="815"/>
      <c r="EA8" s="234"/>
    </row>
    <row r="9" spans="1:131" s="235" customFormat="1" ht="26.25" customHeight="1" x14ac:dyDescent="0.2">
      <c r="A9" s="238">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t="s">
        <v>600</v>
      </c>
      <c r="BT9" s="810"/>
      <c r="BU9" s="810"/>
      <c r="BV9" s="810"/>
      <c r="BW9" s="810"/>
      <c r="BX9" s="810"/>
      <c r="BY9" s="810"/>
      <c r="BZ9" s="810"/>
      <c r="CA9" s="810"/>
      <c r="CB9" s="810"/>
      <c r="CC9" s="810"/>
      <c r="CD9" s="810"/>
      <c r="CE9" s="810"/>
      <c r="CF9" s="810"/>
      <c r="CG9" s="811"/>
      <c r="CH9" s="812">
        <v>4</v>
      </c>
      <c r="CI9" s="813"/>
      <c r="CJ9" s="813"/>
      <c r="CK9" s="813"/>
      <c r="CL9" s="814"/>
      <c r="CM9" s="812">
        <v>26</v>
      </c>
      <c r="CN9" s="813"/>
      <c r="CO9" s="813"/>
      <c r="CP9" s="813"/>
      <c r="CQ9" s="814"/>
      <c r="CR9" s="812">
        <v>20</v>
      </c>
      <c r="CS9" s="813"/>
      <c r="CT9" s="813"/>
      <c r="CU9" s="813"/>
      <c r="CV9" s="814"/>
      <c r="CW9" s="812">
        <v>1</v>
      </c>
      <c r="CX9" s="813"/>
      <c r="CY9" s="813"/>
      <c r="CZ9" s="813"/>
      <c r="DA9" s="814"/>
      <c r="DB9" s="812" t="s">
        <v>524</v>
      </c>
      <c r="DC9" s="813"/>
      <c r="DD9" s="813"/>
      <c r="DE9" s="813"/>
      <c r="DF9" s="814"/>
      <c r="DG9" s="812" t="s">
        <v>524</v>
      </c>
      <c r="DH9" s="813"/>
      <c r="DI9" s="813"/>
      <c r="DJ9" s="813"/>
      <c r="DK9" s="814"/>
      <c r="DL9" s="812" t="s">
        <v>524</v>
      </c>
      <c r="DM9" s="813"/>
      <c r="DN9" s="813"/>
      <c r="DO9" s="813"/>
      <c r="DP9" s="814"/>
      <c r="DQ9" s="812" t="s">
        <v>524</v>
      </c>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t="s">
        <v>601</v>
      </c>
      <c r="BT10" s="810"/>
      <c r="BU10" s="810"/>
      <c r="BV10" s="810"/>
      <c r="BW10" s="810"/>
      <c r="BX10" s="810"/>
      <c r="BY10" s="810"/>
      <c r="BZ10" s="810"/>
      <c r="CA10" s="810"/>
      <c r="CB10" s="810"/>
      <c r="CC10" s="810"/>
      <c r="CD10" s="810"/>
      <c r="CE10" s="810"/>
      <c r="CF10" s="810"/>
      <c r="CG10" s="811"/>
      <c r="CH10" s="812">
        <v>1</v>
      </c>
      <c r="CI10" s="813"/>
      <c r="CJ10" s="813"/>
      <c r="CK10" s="813"/>
      <c r="CL10" s="814"/>
      <c r="CM10" s="812">
        <v>15</v>
      </c>
      <c r="CN10" s="813"/>
      <c r="CO10" s="813"/>
      <c r="CP10" s="813"/>
      <c r="CQ10" s="814"/>
      <c r="CR10" s="812">
        <v>30</v>
      </c>
      <c r="CS10" s="813"/>
      <c r="CT10" s="813"/>
      <c r="CU10" s="813"/>
      <c r="CV10" s="814"/>
      <c r="CW10" s="812">
        <v>5</v>
      </c>
      <c r="CX10" s="813"/>
      <c r="CY10" s="813"/>
      <c r="CZ10" s="813"/>
      <c r="DA10" s="814"/>
      <c r="DB10" s="812" t="s">
        <v>524</v>
      </c>
      <c r="DC10" s="813"/>
      <c r="DD10" s="813"/>
      <c r="DE10" s="813"/>
      <c r="DF10" s="814"/>
      <c r="DG10" s="812" t="s">
        <v>524</v>
      </c>
      <c r="DH10" s="813"/>
      <c r="DI10" s="813"/>
      <c r="DJ10" s="813"/>
      <c r="DK10" s="814"/>
      <c r="DL10" s="812" t="s">
        <v>524</v>
      </c>
      <c r="DM10" s="813"/>
      <c r="DN10" s="813"/>
      <c r="DO10" s="813"/>
      <c r="DP10" s="814"/>
      <c r="DQ10" s="812" t="s">
        <v>524</v>
      </c>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395</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396</v>
      </c>
      <c r="B23" s="825" t="s">
        <v>397</v>
      </c>
      <c r="C23" s="826"/>
      <c r="D23" s="826"/>
      <c r="E23" s="826"/>
      <c r="F23" s="826"/>
      <c r="G23" s="826"/>
      <c r="H23" s="826"/>
      <c r="I23" s="826"/>
      <c r="J23" s="826"/>
      <c r="K23" s="826"/>
      <c r="L23" s="826"/>
      <c r="M23" s="826"/>
      <c r="N23" s="826"/>
      <c r="O23" s="826"/>
      <c r="P23" s="827"/>
      <c r="Q23" s="828">
        <v>7049</v>
      </c>
      <c r="R23" s="829"/>
      <c r="S23" s="829"/>
      <c r="T23" s="829"/>
      <c r="U23" s="829"/>
      <c r="V23" s="829">
        <v>6616</v>
      </c>
      <c r="W23" s="829"/>
      <c r="X23" s="829"/>
      <c r="Y23" s="829"/>
      <c r="Z23" s="829"/>
      <c r="AA23" s="829">
        <v>433</v>
      </c>
      <c r="AB23" s="829"/>
      <c r="AC23" s="829"/>
      <c r="AD23" s="829"/>
      <c r="AE23" s="830"/>
      <c r="AF23" s="831">
        <v>392</v>
      </c>
      <c r="AG23" s="829"/>
      <c r="AH23" s="829"/>
      <c r="AI23" s="829"/>
      <c r="AJ23" s="832"/>
      <c r="AK23" s="833"/>
      <c r="AL23" s="834"/>
      <c r="AM23" s="834"/>
      <c r="AN23" s="834"/>
      <c r="AO23" s="834"/>
      <c r="AP23" s="829">
        <v>5833</v>
      </c>
      <c r="AQ23" s="829"/>
      <c r="AR23" s="829"/>
      <c r="AS23" s="829"/>
      <c r="AT23" s="829"/>
      <c r="AU23" s="845"/>
      <c r="AV23" s="845"/>
      <c r="AW23" s="845"/>
      <c r="AX23" s="845"/>
      <c r="AY23" s="846"/>
      <c r="AZ23" s="847" t="s">
        <v>398</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400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377</v>
      </c>
      <c r="B26" s="764"/>
      <c r="C26" s="764"/>
      <c r="D26" s="764"/>
      <c r="E26" s="764"/>
      <c r="F26" s="764"/>
      <c r="G26" s="764"/>
      <c r="H26" s="764"/>
      <c r="I26" s="764"/>
      <c r="J26" s="764"/>
      <c r="K26" s="764"/>
      <c r="L26" s="764"/>
      <c r="M26" s="764"/>
      <c r="N26" s="764"/>
      <c r="O26" s="764"/>
      <c r="P26" s="765"/>
      <c r="Q26" s="769" t="s">
        <v>401</v>
      </c>
      <c r="R26" s="770"/>
      <c r="S26" s="770"/>
      <c r="T26" s="770"/>
      <c r="U26" s="771"/>
      <c r="V26" s="769" t="s">
        <v>402</v>
      </c>
      <c r="W26" s="770"/>
      <c r="X26" s="770"/>
      <c r="Y26" s="770"/>
      <c r="Z26" s="771"/>
      <c r="AA26" s="769" t="s">
        <v>403</v>
      </c>
      <c r="AB26" s="770"/>
      <c r="AC26" s="770"/>
      <c r="AD26" s="770"/>
      <c r="AE26" s="770"/>
      <c r="AF26" s="850" t="s">
        <v>404</v>
      </c>
      <c r="AG26" s="851"/>
      <c r="AH26" s="851"/>
      <c r="AI26" s="851"/>
      <c r="AJ26" s="852"/>
      <c r="AK26" s="770" t="s">
        <v>405</v>
      </c>
      <c r="AL26" s="770"/>
      <c r="AM26" s="770"/>
      <c r="AN26" s="770"/>
      <c r="AO26" s="771"/>
      <c r="AP26" s="769" t="s">
        <v>406</v>
      </c>
      <c r="AQ26" s="770"/>
      <c r="AR26" s="770"/>
      <c r="AS26" s="770"/>
      <c r="AT26" s="771"/>
      <c r="AU26" s="769" t="s">
        <v>407</v>
      </c>
      <c r="AV26" s="770"/>
      <c r="AW26" s="770"/>
      <c r="AX26" s="770"/>
      <c r="AY26" s="771"/>
      <c r="AZ26" s="769" t="s">
        <v>408</v>
      </c>
      <c r="BA26" s="770"/>
      <c r="BB26" s="770"/>
      <c r="BC26" s="770"/>
      <c r="BD26" s="771"/>
      <c r="BE26" s="769" t="s">
        <v>384</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409</v>
      </c>
      <c r="C28" s="786"/>
      <c r="D28" s="786"/>
      <c r="E28" s="786"/>
      <c r="F28" s="786"/>
      <c r="G28" s="786"/>
      <c r="H28" s="786"/>
      <c r="I28" s="786"/>
      <c r="J28" s="786"/>
      <c r="K28" s="786"/>
      <c r="L28" s="786"/>
      <c r="M28" s="786"/>
      <c r="N28" s="786"/>
      <c r="O28" s="786"/>
      <c r="P28" s="787"/>
      <c r="Q28" s="858">
        <v>847</v>
      </c>
      <c r="R28" s="859"/>
      <c r="S28" s="859"/>
      <c r="T28" s="859"/>
      <c r="U28" s="859"/>
      <c r="V28" s="859">
        <v>821</v>
      </c>
      <c r="W28" s="859"/>
      <c r="X28" s="859"/>
      <c r="Y28" s="859"/>
      <c r="Z28" s="859"/>
      <c r="AA28" s="859">
        <v>26</v>
      </c>
      <c r="AB28" s="859"/>
      <c r="AC28" s="859"/>
      <c r="AD28" s="859"/>
      <c r="AE28" s="860"/>
      <c r="AF28" s="861">
        <v>26</v>
      </c>
      <c r="AG28" s="859"/>
      <c r="AH28" s="859"/>
      <c r="AI28" s="859"/>
      <c r="AJ28" s="862"/>
      <c r="AK28" s="863">
        <v>81</v>
      </c>
      <c r="AL28" s="864"/>
      <c r="AM28" s="864"/>
      <c r="AN28" s="864"/>
      <c r="AO28" s="864"/>
      <c r="AP28" s="864" t="s">
        <v>524</v>
      </c>
      <c r="AQ28" s="864"/>
      <c r="AR28" s="864"/>
      <c r="AS28" s="864"/>
      <c r="AT28" s="864"/>
      <c r="AU28" s="864" t="s">
        <v>524</v>
      </c>
      <c r="AV28" s="864"/>
      <c r="AW28" s="864"/>
      <c r="AX28" s="864"/>
      <c r="AY28" s="864"/>
      <c r="AZ28" s="865" t="s">
        <v>524</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410</v>
      </c>
      <c r="C29" s="817"/>
      <c r="D29" s="817"/>
      <c r="E29" s="817"/>
      <c r="F29" s="817"/>
      <c r="G29" s="817"/>
      <c r="H29" s="817"/>
      <c r="I29" s="817"/>
      <c r="J29" s="817"/>
      <c r="K29" s="817"/>
      <c r="L29" s="817"/>
      <c r="M29" s="817"/>
      <c r="N29" s="817"/>
      <c r="O29" s="817"/>
      <c r="P29" s="818"/>
      <c r="Q29" s="819">
        <v>1074</v>
      </c>
      <c r="R29" s="820"/>
      <c r="S29" s="820"/>
      <c r="T29" s="820"/>
      <c r="U29" s="820"/>
      <c r="V29" s="820">
        <v>1043</v>
      </c>
      <c r="W29" s="820"/>
      <c r="X29" s="820"/>
      <c r="Y29" s="820"/>
      <c r="Z29" s="820"/>
      <c r="AA29" s="820">
        <v>31</v>
      </c>
      <c r="AB29" s="820"/>
      <c r="AC29" s="820"/>
      <c r="AD29" s="820"/>
      <c r="AE29" s="821"/>
      <c r="AF29" s="822">
        <v>31</v>
      </c>
      <c r="AG29" s="823"/>
      <c r="AH29" s="823"/>
      <c r="AI29" s="823"/>
      <c r="AJ29" s="824"/>
      <c r="AK29" s="870">
        <v>174</v>
      </c>
      <c r="AL29" s="866"/>
      <c r="AM29" s="866"/>
      <c r="AN29" s="866"/>
      <c r="AO29" s="866"/>
      <c r="AP29" s="866" t="s">
        <v>524</v>
      </c>
      <c r="AQ29" s="866"/>
      <c r="AR29" s="866"/>
      <c r="AS29" s="866"/>
      <c r="AT29" s="866"/>
      <c r="AU29" s="866" t="s">
        <v>524</v>
      </c>
      <c r="AV29" s="866"/>
      <c r="AW29" s="866"/>
      <c r="AX29" s="866"/>
      <c r="AY29" s="866"/>
      <c r="AZ29" s="867" t="s">
        <v>524</v>
      </c>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411</v>
      </c>
      <c r="C30" s="817"/>
      <c r="D30" s="817"/>
      <c r="E30" s="817"/>
      <c r="F30" s="817"/>
      <c r="G30" s="817"/>
      <c r="H30" s="817"/>
      <c r="I30" s="817"/>
      <c r="J30" s="817"/>
      <c r="K30" s="817"/>
      <c r="L30" s="817"/>
      <c r="M30" s="817"/>
      <c r="N30" s="817"/>
      <c r="O30" s="817"/>
      <c r="P30" s="818"/>
      <c r="Q30" s="819">
        <v>105</v>
      </c>
      <c r="R30" s="820"/>
      <c r="S30" s="820"/>
      <c r="T30" s="820"/>
      <c r="U30" s="820"/>
      <c r="V30" s="820">
        <v>104</v>
      </c>
      <c r="W30" s="820"/>
      <c r="X30" s="820"/>
      <c r="Y30" s="820"/>
      <c r="Z30" s="820"/>
      <c r="AA30" s="820">
        <v>1</v>
      </c>
      <c r="AB30" s="820"/>
      <c r="AC30" s="820"/>
      <c r="AD30" s="820"/>
      <c r="AE30" s="821"/>
      <c r="AF30" s="822">
        <v>1</v>
      </c>
      <c r="AG30" s="823"/>
      <c r="AH30" s="823"/>
      <c r="AI30" s="823"/>
      <c r="AJ30" s="824"/>
      <c r="AK30" s="870">
        <v>34</v>
      </c>
      <c r="AL30" s="866"/>
      <c r="AM30" s="866"/>
      <c r="AN30" s="866"/>
      <c r="AO30" s="866"/>
      <c r="AP30" s="866" t="s">
        <v>524</v>
      </c>
      <c r="AQ30" s="866"/>
      <c r="AR30" s="866"/>
      <c r="AS30" s="866"/>
      <c r="AT30" s="866"/>
      <c r="AU30" s="866" t="s">
        <v>524</v>
      </c>
      <c r="AV30" s="866"/>
      <c r="AW30" s="866"/>
      <c r="AX30" s="866"/>
      <c r="AY30" s="866"/>
      <c r="AZ30" s="867" t="s">
        <v>524</v>
      </c>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412</v>
      </c>
      <c r="C31" s="817"/>
      <c r="D31" s="817"/>
      <c r="E31" s="817"/>
      <c r="F31" s="817"/>
      <c r="G31" s="817"/>
      <c r="H31" s="817"/>
      <c r="I31" s="817"/>
      <c r="J31" s="817"/>
      <c r="K31" s="817"/>
      <c r="L31" s="817"/>
      <c r="M31" s="817"/>
      <c r="N31" s="817"/>
      <c r="O31" s="817"/>
      <c r="P31" s="818"/>
      <c r="Q31" s="819">
        <v>157</v>
      </c>
      <c r="R31" s="820"/>
      <c r="S31" s="820"/>
      <c r="T31" s="820"/>
      <c r="U31" s="820"/>
      <c r="V31" s="820">
        <v>130</v>
      </c>
      <c r="W31" s="820"/>
      <c r="X31" s="820"/>
      <c r="Y31" s="820"/>
      <c r="Z31" s="820"/>
      <c r="AA31" s="820">
        <v>27</v>
      </c>
      <c r="AB31" s="820"/>
      <c r="AC31" s="820"/>
      <c r="AD31" s="820"/>
      <c r="AE31" s="821"/>
      <c r="AF31" s="822">
        <v>388</v>
      </c>
      <c r="AG31" s="823"/>
      <c r="AH31" s="823"/>
      <c r="AI31" s="823"/>
      <c r="AJ31" s="824"/>
      <c r="AK31" s="870">
        <v>11</v>
      </c>
      <c r="AL31" s="866"/>
      <c r="AM31" s="866"/>
      <c r="AN31" s="866"/>
      <c r="AO31" s="866"/>
      <c r="AP31" s="866">
        <v>29</v>
      </c>
      <c r="AQ31" s="866"/>
      <c r="AR31" s="866"/>
      <c r="AS31" s="866"/>
      <c r="AT31" s="866"/>
      <c r="AU31" s="866">
        <v>7</v>
      </c>
      <c r="AV31" s="866"/>
      <c r="AW31" s="866"/>
      <c r="AX31" s="866"/>
      <c r="AY31" s="866"/>
      <c r="AZ31" s="867" t="s">
        <v>524</v>
      </c>
      <c r="BA31" s="867"/>
      <c r="BB31" s="867"/>
      <c r="BC31" s="867"/>
      <c r="BD31" s="867"/>
      <c r="BE31" s="868" t="s">
        <v>413</v>
      </c>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414</v>
      </c>
      <c r="C32" s="817"/>
      <c r="D32" s="817"/>
      <c r="E32" s="817"/>
      <c r="F32" s="817"/>
      <c r="G32" s="817"/>
      <c r="H32" s="817"/>
      <c r="I32" s="817"/>
      <c r="J32" s="817"/>
      <c r="K32" s="817"/>
      <c r="L32" s="817"/>
      <c r="M32" s="817"/>
      <c r="N32" s="817"/>
      <c r="O32" s="817"/>
      <c r="P32" s="818"/>
      <c r="Q32" s="819">
        <v>812</v>
      </c>
      <c r="R32" s="820"/>
      <c r="S32" s="820"/>
      <c r="T32" s="820"/>
      <c r="U32" s="820"/>
      <c r="V32" s="820">
        <v>796</v>
      </c>
      <c r="W32" s="820"/>
      <c r="X32" s="820"/>
      <c r="Y32" s="820"/>
      <c r="Z32" s="820"/>
      <c r="AA32" s="820">
        <v>16</v>
      </c>
      <c r="AB32" s="820"/>
      <c r="AC32" s="820"/>
      <c r="AD32" s="820"/>
      <c r="AE32" s="821"/>
      <c r="AF32" s="822">
        <v>402</v>
      </c>
      <c r="AG32" s="823"/>
      <c r="AH32" s="823"/>
      <c r="AI32" s="823"/>
      <c r="AJ32" s="824"/>
      <c r="AK32" s="870">
        <v>306</v>
      </c>
      <c r="AL32" s="866"/>
      <c r="AM32" s="866"/>
      <c r="AN32" s="866"/>
      <c r="AO32" s="866"/>
      <c r="AP32" s="866">
        <v>312</v>
      </c>
      <c r="AQ32" s="866"/>
      <c r="AR32" s="866"/>
      <c r="AS32" s="866"/>
      <c r="AT32" s="866"/>
      <c r="AU32" s="866">
        <v>232</v>
      </c>
      <c r="AV32" s="866"/>
      <c r="AW32" s="866"/>
      <c r="AX32" s="866"/>
      <c r="AY32" s="866"/>
      <c r="AZ32" s="867" t="s">
        <v>524</v>
      </c>
      <c r="BA32" s="867"/>
      <c r="BB32" s="867"/>
      <c r="BC32" s="867"/>
      <c r="BD32" s="867"/>
      <c r="BE32" s="868" t="s">
        <v>415</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t="s">
        <v>416</v>
      </c>
      <c r="C33" s="817"/>
      <c r="D33" s="817"/>
      <c r="E33" s="817"/>
      <c r="F33" s="817"/>
      <c r="G33" s="817"/>
      <c r="H33" s="817"/>
      <c r="I33" s="817"/>
      <c r="J33" s="817"/>
      <c r="K33" s="817"/>
      <c r="L33" s="817"/>
      <c r="M33" s="817"/>
      <c r="N33" s="817"/>
      <c r="O33" s="817"/>
      <c r="P33" s="818"/>
      <c r="Q33" s="819">
        <v>33</v>
      </c>
      <c r="R33" s="820"/>
      <c r="S33" s="820"/>
      <c r="T33" s="820"/>
      <c r="U33" s="820"/>
      <c r="V33" s="820">
        <v>33</v>
      </c>
      <c r="W33" s="820"/>
      <c r="X33" s="820"/>
      <c r="Y33" s="820"/>
      <c r="Z33" s="820"/>
      <c r="AA33" s="820" t="s">
        <v>590</v>
      </c>
      <c r="AB33" s="820"/>
      <c r="AC33" s="820"/>
      <c r="AD33" s="820"/>
      <c r="AE33" s="821"/>
      <c r="AF33" s="822" t="s">
        <v>417</v>
      </c>
      <c r="AG33" s="823"/>
      <c r="AH33" s="823"/>
      <c r="AI33" s="823"/>
      <c r="AJ33" s="824"/>
      <c r="AK33" s="870">
        <v>9</v>
      </c>
      <c r="AL33" s="866"/>
      <c r="AM33" s="866"/>
      <c r="AN33" s="866"/>
      <c r="AO33" s="866"/>
      <c r="AP33" s="866">
        <v>73</v>
      </c>
      <c r="AQ33" s="866"/>
      <c r="AR33" s="866"/>
      <c r="AS33" s="866"/>
      <c r="AT33" s="866"/>
      <c r="AU33" s="866">
        <v>12</v>
      </c>
      <c r="AV33" s="866"/>
      <c r="AW33" s="866"/>
      <c r="AX33" s="866"/>
      <c r="AY33" s="866"/>
      <c r="AZ33" s="867" t="s">
        <v>524</v>
      </c>
      <c r="BA33" s="867"/>
      <c r="BB33" s="867"/>
      <c r="BC33" s="867"/>
      <c r="BD33" s="867"/>
      <c r="BE33" s="868" t="s">
        <v>418</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419</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396</v>
      </c>
      <c r="B63" s="825" t="s">
        <v>420</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847</v>
      </c>
      <c r="AG63" s="880"/>
      <c r="AH63" s="880"/>
      <c r="AI63" s="880"/>
      <c r="AJ63" s="881"/>
      <c r="AK63" s="882"/>
      <c r="AL63" s="877"/>
      <c r="AM63" s="877"/>
      <c r="AN63" s="877"/>
      <c r="AO63" s="877"/>
      <c r="AP63" s="880">
        <v>414</v>
      </c>
      <c r="AQ63" s="880"/>
      <c r="AR63" s="880"/>
      <c r="AS63" s="880"/>
      <c r="AT63" s="880"/>
      <c r="AU63" s="880">
        <v>251</v>
      </c>
      <c r="AV63" s="880"/>
      <c r="AW63" s="880"/>
      <c r="AX63" s="880"/>
      <c r="AY63" s="880"/>
      <c r="AZ63" s="884"/>
      <c r="BA63" s="884"/>
      <c r="BB63" s="884"/>
      <c r="BC63" s="884"/>
      <c r="BD63" s="884"/>
      <c r="BE63" s="885"/>
      <c r="BF63" s="885"/>
      <c r="BG63" s="885"/>
      <c r="BH63" s="885"/>
      <c r="BI63" s="886"/>
      <c r="BJ63" s="887" t="s">
        <v>421</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422</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423</v>
      </c>
      <c r="B66" s="764"/>
      <c r="C66" s="764"/>
      <c r="D66" s="764"/>
      <c r="E66" s="764"/>
      <c r="F66" s="764"/>
      <c r="G66" s="764"/>
      <c r="H66" s="764"/>
      <c r="I66" s="764"/>
      <c r="J66" s="764"/>
      <c r="K66" s="764"/>
      <c r="L66" s="764"/>
      <c r="M66" s="764"/>
      <c r="N66" s="764"/>
      <c r="O66" s="764"/>
      <c r="P66" s="765"/>
      <c r="Q66" s="769" t="s">
        <v>424</v>
      </c>
      <c r="R66" s="770"/>
      <c r="S66" s="770"/>
      <c r="T66" s="770"/>
      <c r="U66" s="771"/>
      <c r="V66" s="769" t="s">
        <v>402</v>
      </c>
      <c r="W66" s="770"/>
      <c r="X66" s="770"/>
      <c r="Y66" s="770"/>
      <c r="Z66" s="771"/>
      <c r="AA66" s="769" t="s">
        <v>425</v>
      </c>
      <c r="AB66" s="770"/>
      <c r="AC66" s="770"/>
      <c r="AD66" s="770"/>
      <c r="AE66" s="771"/>
      <c r="AF66" s="890" t="s">
        <v>426</v>
      </c>
      <c r="AG66" s="851"/>
      <c r="AH66" s="851"/>
      <c r="AI66" s="851"/>
      <c r="AJ66" s="891"/>
      <c r="AK66" s="769" t="s">
        <v>405</v>
      </c>
      <c r="AL66" s="764"/>
      <c r="AM66" s="764"/>
      <c r="AN66" s="764"/>
      <c r="AO66" s="765"/>
      <c r="AP66" s="769" t="s">
        <v>427</v>
      </c>
      <c r="AQ66" s="770"/>
      <c r="AR66" s="770"/>
      <c r="AS66" s="770"/>
      <c r="AT66" s="771"/>
      <c r="AU66" s="769" t="s">
        <v>428</v>
      </c>
      <c r="AV66" s="770"/>
      <c r="AW66" s="770"/>
      <c r="AX66" s="770"/>
      <c r="AY66" s="771"/>
      <c r="AZ66" s="769" t="s">
        <v>384</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2">
      <c r="A68" s="236">
        <v>1</v>
      </c>
      <c r="B68" s="905" t="s">
        <v>591</v>
      </c>
      <c r="C68" s="906"/>
      <c r="D68" s="906"/>
      <c r="E68" s="906"/>
      <c r="F68" s="906"/>
      <c r="G68" s="906"/>
      <c r="H68" s="906"/>
      <c r="I68" s="906"/>
      <c r="J68" s="906"/>
      <c r="K68" s="906"/>
      <c r="L68" s="906"/>
      <c r="M68" s="906"/>
      <c r="N68" s="906"/>
      <c r="O68" s="906"/>
      <c r="P68" s="907"/>
      <c r="Q68" s="908">
        <v>2595</v>
      </c>
      <c r="R68" s="902"/>
      <c r="S68" s="902"/>
      <c r="T68" s="902"/>
      <c r="U68" s="902"/>
      <c r="V68" s="902">
        <v>2568</v>
      </c>
      <c r="W68" s="902"/>
      <c r="X68" s="902"/>
      <c r="Y68" s="902"/>
      <c r="Z68" s="902"/>
      <c r="AA68" s="902">
        <v>27</v>
      </c>
      <c r="AB68" s="902"/>
      <c r="AC68" s="902"/>
      <c r="AD68" s="902"/>
      <c r="AE68" s="902"/>
      <c r="AF68" s="902">
        <v>27</v>
      </c>
      <c r="AG68" s="902"/>
      <c r="AH68" s="902"/>
      <c r="AI68" s="902"/>
      <c r="AJ68" s="902"/>
      <c r="AK68" s="902">
        <v>63</v>
      </c>
      <c r="AL68" s="902"/>
      <c r="AM68" s="902"/>
      <c r="AN68" s="902"/>
      <c r="AO68" s="902"/>
      <c r="AP68" s="902">
        <v>1501</v>
      </c>
      <c r="AQ68" s="902"/>
      <c r="AR68" s="902"/>
      <c r="AS68" s="902"/>
      <c r="AT68" s="902"/>
      <c r="AU68" s="902">
        <v>5</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2">
      <c r="A69" s="238">
        <v>2</v>
      </c>
      <c r="B69" s="909" t="s">
        <v>596</v>
      </c>
      <c r="C69" s="910"/>
      <c r="D69" s="910"/>
      <c r="E69" s="910"/>
      <c r="F69" s="910"/>
      <c r="G69" s="910"/>
      <c r="H69" s="910"/>
      <c r="I69" s="910"/>
      <c r="J69" s="910"/>
      <c r="K69" s="910"/>
      <c r="L69" s="910"/>
      <c r="M69" s="910"/>
      <c r="N69" s="910"/>
      <c r="O69" s="910"/>
      <c r="P69" s="911"/>
      <c r="Q69" s="912">
        <v>1108</v>
      </c>
      <c r="R69" s="866"/>
      <c r="S69" s="866"/>
      <c r="T69" s="866"/>
      <c r="U69" s="866"/>
      <c r="V69" s="866">
        <v>1104</v>
      </c>
      <c r="W69" s="866"/>
      <c r="X69" s="866"/>
      <c r="Y69" s="866"/>
      <c r="Z69" s="866"/>
      <c r="AA69" s="866">
        <v>3</v>
      </c>
      <c r="AB69" s="866"/>
      <c r="AC69" s="866"/>
      <c r="AD69" s="866"/>
      <c r="AE69" s="866"/>
      <c r="AF69" s="866">
        <v>3</v>
      </c>
      <c r="AG69" s="866"/>
      <c r="AH69" s="866"/>
      <c r="AI69" s="866"/>
      <c r="AJ69" s="866"/>
      <c r="AK69" s="866" t="s">
        <v>597</v>
      </c>
      <c r="AL69" s="866"/>
      <c r="AM69" s="866"/>
      <c r="AN69" s="866"/>
      <c r="AO69" s="866"/>
      <c r="AP69" s="866" t="s">
        <v>597</v>
      </c>
      <c r="AQ69" s="866"/>
      <c r="AR69" s="866"/>
      <c r="AS69" s="866"/>
      <c r="AT69" s="866"/>
      <c r="AU69" s="866" t="s">
        <v>597</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2">
      <c r="A70" s="238">
        <v>3</v>
      </c>
      <c r="B70" s="909" t="s">
        <v>592</v>
      </c>
      <c r="C70" s="910"/>
      <c r="D70" s="910"/>
      <c r="E70" s="910"/>
      <c r="F70" s="910"/>
      <c r="G70" s="910"/>
      <c r="H70" s="910"/>
      <c r="I70" s="910"/>
      <c r="J70" s="910"/>
      <c r="K70" s="910"/>
      <c r="L70" s="910"/>
      <c r="M70" s="910"/>
      <c r="N70" s="910"/>
      <c r="O70" s="910"/>
      <c r="P70" s="911"/>
      <c r="Q70" s="912">
        <v>85</v>
      </c>
      <c r="R70" s="866"/>
      <c r="S70" s="866"/>
      <c r="T70" s="866"/>
      <c r="U70" s="866"/>
      <c r="V70" s="866">
        <v>71</v>
      </c>
      <c r="W70" s="866"/>
      <c r="X70" s="866"/>
      <c r="Y70" s="866"/>
      <c r="Z70" s="866"/>
      <c r="AA70" s="866">
        <v>14</v>
      </c>
      <c r="AB70" s="866"/>
      <c r="AC70" s="866"/>
      <c r="AD70" s="866"/>
      <c r="AE70" s="866"/>
      <c r="AF70" s="866">
        <v>14</v>
      </c>
      <c r="AG70" s="866"/>
      <c r="AH70" s="866"/>
      <c r="AI70" s="866"/>
      <c r="AJ70" s="866"/>
      <c r="AK70" s="866" t="s">
        <v>597</v>
      </c>
      <c r="AL70" s="866"/>
      <c r="AM70" s="866"/>
      <c r="AN70" s="866"/>
      <c r="AO70" s="866"/>
      <c r="AP70" s="866" t="s">
        <v>597</v>
      </c>
      <c r="AQ70" s="866"/>
      <c r="AR70" s="866"/>
      <c r="AS70" s="866"/>
      <c r="AT70" s="866"/>
      <c r="AU70" s="866" t="s">
        <v>597</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2">
      <c r="A71" s="238">
        <v>4</v>
      </c>
      <c r="B71" s="909" t="s">
        <v>593</v>
      </c>
      <c r="C71" s="910"/>
      <c r="D71" s="910"/>
      <c r="E71" s="910"/>
      <c r="F71" s="910"/>
      <c r="G71" s="910"/>
      <c r="H71" s="910"/>
      <c r="I71" s="910"/>
      <c r="J71" s="910"/>
      <c r="K71" s="910"/>
      <c r="L71" s="910"/>
      <c r="M71" s="910"/>
      <c r="N71" s="910"/>
      <c r="O71" s="910"/>
      <c r="P71" s="911"/>
      <c r="Q71" s="913">
        <v>6733</v>
      </c>
      <c r="R71" s="914"/>
      <c r="S71" s="914"/>
      <c r="T71" s="914"/>
      <c r="U71" s="870"/>
      <c r="V71" s="915">
        <v>6652</v>
      </c>
      <c r="W71" s="914"/>
      <c r="X71" s="914"/>
      <c r="Y71" s="914"/>
      <c r="Z71" s="870"/>
      <c r="AA71" s="915">
        <v>82</v>
      </c>
      <c r="AB71" s="914"/>
      <c r="AC71" s="914"/>
      <c r="AD71" s="914"/>
      <c r="AE71" s="870"/>
      <c r="AF71" s="915">
        <v>82</v>
      </c>
      <c r="AG71" s="914"/>
      <c r="AH71" s="914"/>
      <c r="AI71" s="914"/>
      <c r="AJ71" s="870"/>
      <c r="AK71" s="866" t="s">
        <v>597</v>
      </c>
      <c r="AL71" s="866"/>
      <c r="AM71" s="866"/>
      <c r="AN71" s="866"/>
      <c r="AO71" s="866"/>
      <c r="AP71" s="866" t="s">
        <v>597</v>
      </c>
      <c r="AQ71" s="866"/>
      <c r="AR71" s="866"/>
      <c r="AS71" s="866"/>
      <c r="AT71" s="866"/>
      <c r="AU71" s="866" t="s">
        <v>597</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2">
      <c r="A72" s="238">
        <v>5</v>
      </c>
      <c r="B72" s="909" t="s">
        <v>594</v>
      </c>
      <c r="C72" s="910"/>
      <c r="D72" s="910"/>
      <c r="E72" s="910"/>
      <c r="F72" s="910"/>
      <c r="G72" s="910"/>
      <c r="H72" s="910"/>
      <c r="I72" s="910"/>
      <c r="J72" s="910"/>
      <c r="K72" s="910"/>
      <c r="L72" s="910"/>
      <c r="M72" s="910"/>
      <c r="N72" s="910"/>
      <c r="O72" s="910"/>
      <c r="P72" s="911"/>
      <c r="Q72" s="913">
        <v>259</v>
      </c>
      <c r="R72" s="914"/>
      <c r="S72" s="914"/>
      <c r="T72" s="914"/>
      <c r="U72" s="870"/>
      <c r="V72" s="915">
        <v>167</v>
      </c>
      <c r="W72" s="914"/>
      <c r="X72" s="914"/>
      <c r="Y72" s="914"/>
      <c r="Z72" s="870"/>
      <c r="AA72" s="915">
        <v>92</v>
      </c>
      <c r="AB72" s="914"/>
      <c r="AC72" s="914"/>
      <c r="AD72" s="914"/>
      <c r="AE72" s="870"/>
      <c r="AF72" s="915">
        <v>92</v>
      </c>
      <c r="AG72" s="914"/>
      <c r="AH72" s="914"/>
      <c r="AI72" s="914"/>
      <c r="AJ72" s="870"/>
      <c r="AK72" s="866" t="s">
        <v>597</v>
      </c>
      <c r="AL72" s="866"/>
      <c r="AM72" s="866"/>
      <c r="AN72" s="866"/>
      <c r="AO72" s="866"/>
      <c r="AP72" s="866" t="s">
        <v>597</v>
      </c>
      <c r="AQ72" s="866"/>
      <c r="AR72" s="866"/>
      <c r="AS72" s="866"/>
      <c r="AT72" s="866"/>
      <c r="AU72" s="866" t="s">
        <v>597</v>
      </c>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2">
      <c r="A73" s="238">
        <v>6</v>
      </c>
      <c r="B73" s="909" t="s">
        <v>595</v>
      </c>
      <c r="C73" s="910"/>
      <c r="D73" s="910"/>
      <c r="E73" s="910"/>
      <c r="F73" s="910"/>
      <c r="G73" s="910"/>
      <c r="H73" s="910"/>
      <c r="I73" s="910"/>
      <c r="J73" s="910"/>
      <c r="K73" s="910"/>
      <c r="L73" s="910"/>
      <c r="M73" s="910"/>
      <c r="N73" s="910"/>
      <c r="O73" s="910"/>
      <c r="P73" s="911"/>
      <c r="Q73" s="912">
        <v>157883</v>
      </c>
      <c r="R73" s="866"/>
      <c r="S73" s="866"/>
      <c r="T73" s="866"/>
      <c r="U73" s="866"/>
      <c r="V73" s="866">
        <v>155213</v>
      </c>
      <c r="W73" s="866"/>
      <c r="X73" s="866"/>
      <c r="Y73" s="866"/>
      <c r="Z73" s="866"/>
      <c r="AA73" s="866">
        <v>2669</v>
      </c>
      <c r="AB73" s="866"/>
      <c r="AC73" s="866"/>
      <c r="AD73" s="866"/>
      <c r="AE73" s="866"/>
      <c r="AF73" s="866">
        <v>2669</v>
      </c>
      <c r="AG73" s="866"/>
      <c r="AH73" s="866"/>
      <c r="AI73" s="866"/>
      <c r="AJ73" s="866"/>
      <c r="AK73" s="866">
        <v>1728</v>
      </c>
      <c r="AL73" s="866"/>
      <c r="AM73" s="866"/>
      <c r="AN73" s="866"/>
      <c r="AO73" s="866"/>
      <c r="AP73" s="866" t="s">
        <v>597</v>
      </c>
      <c r="AQ73" s="866"/>
      <c r="AR73" s="866"/>
      <c r="AS73" s="866"/>
      <c r="AT73" s="866"/>
      <c r="AU73" s="866" t="s">
        <v>597</v>
      </c>
      <c r="AV73" s="866"/>
      <c r="AW73" s="866"/>
      <c r="AX73" s="866"/>
      <c r="AY73" s="866"/>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2">
      <c r="A74" s="238">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2">
      <c r="A75" s="238">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2">
      <c r="A76" s="238">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2">
      <c r="A77" s="238">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2">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2">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2">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2">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2">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2">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2">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2">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2">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2">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5">
      <c r="A88" s="240" t="s">
        <v>396</v>
      </c>
      <c r="B88" s="825" t="s">
        <v>429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2887</v>
      </c>
      <c r="AG88" s="880"/>
      <c r="AH88" s="880"/>
      <c r="AI88" s="880"/>
      <c r="AJ88" s="880"/>
      <c r="AK88" s="877"/>
      <c r="AL88" s="877"/>
      <c r="AM88" s="877"/>
      <c r="AN88" s="877"/>
      <c r="AO88" s="877"/>
      <c r="AP88" s="880">
        <v>1501</v>
      </c>
      <c r="AQ88" s="880"/>
      <c r="AR88" s="880"/>
      <c r="AS88" s="880"/>
      <c r="AT88" s="880"/>
      <c r="AU88" s="880">
        <v>5</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396</v>
      </c>
      <c r="BR102" s="825" t="s">
        <v>430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431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432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433</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434</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3" t="s">
        <v>435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436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2">
      <c r="A109" s="948" t="s">
        <v>437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438</v>
      </c>
      <c r="AB109" s="929"/>
      <c r="AC109" s="929"/>
      <c r="AD109" s="929"/>
      <c r="AE109" s="930"/>
      <c r="AF109" s="928" t="s">
        <v>439</v>
      </c>
      <c r="AG109" s="929"/>
      <c r="AH109" s="929"/>
      <c r="AI109" s="929"/>
      <c r="AJ109" s="930"/>
      <c r="AK109" s="928" t="s">
        <v>314</v>
      </c>
      <c r="AL109" s="929"/>
      <c r="AM109" s="929"/>
      <c r="AN109" s="929"/>
      <c r="AO109" s="930"/>
      <c r="AP109" s="928" t="s">
        <v>440</v>
      </c>
      <c r="AQ109" s="929"/>
      <c r="AR109" s="929"/>
      <c r="AS109" s="929"/>
      <c r="AT109" s="931"/>
      <c r="AU109" s="948" t="s">
        <v>437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438</v>
      </c>
      <c r="BR109" s="929"/>
      <c r="BS109" s="929"/>
      <c r="BT109" s="929"/>
      <c r="BU109" s="930"/>
      <c r="BV109" s="928" t="s">
        <v>439</v>
      </c>
      <c r="BW109" s="929"/>
      <c r="BX109" s="929"/>
      <c r="BY109" s="929"/>
      <c r="BZ109" s="930"/>
      <c r="CA109" s="928" t="s">
        <v>314</v>
      </c>
      <c r="CB109" s="929"/>
      <c r="CC109" s="929"/>
      <c r="CD109" s="929"/>
      <c r="CE109" s="930"/>
      <c r="CF109" s="949" t="s">
        <v>440</v>
      </c>
      <c r="CG109" s="949"/>
      <c r="CH109" s="949"/>
      <c r="CI109" s="949"/>
      <c r="CJ109" s="949"/>
      <c r="CK109" s="928" t="s">
        <v>441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438</v>
      </c>
      <c r="DH109" s="929"/>
      <c r="DI109" s="929"/>
      <c r="DJ109" s="929"/>
      <c r="DK109" s="930"/>
      <c r="DL109" s="928" t="s">
        <v>439</v>
      </c>
      <c r="DM109" s="929"/>
      <c r="DN109" s="929"/>
      <c r="DO109" s="929"/>
      <c r="DP109" s="930"/>
      <c r="DQ109" s="928" t="s">
        <v>314</v>
      </c>
      <c r="DR109" s="929"/>
      <c r="DS109" s="929"/>
      <c r="DT109" s="929"/>
      <c r="DU109" s="930"/>
      <c r="DV109" s="928" t="s">
        <v>440</v>
      </c>
      <c r="DW109" s="929"/>
      <c r="DX109" s="929"/>
      <c r="DY109" s="929"/>
      <c r="DZ109" s="931"/>
    </row>
    <row r="110" spans="1:131" s="230" customFormat="1" ht="26.25" customHeight="1" x14ac:dyDescent="0.2">
      <c r="A110" s="932" t="s">
        <v>442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771275</v>
      </c>
      <c r="AB110" s="936"/>
      <c r="AC110" s="936"/>
      <c r="AD110" s="936"/>
      <c r="AE110" s="937"/>
      <c r="AF110" s="938">
        <v>803459</v>
      </c>
      <c r="AG110" s="936"/>
      <c r="AH110" s="936"/>
      <c r="AI110" s="936"/>
      <c r="AJ110" s="937"/>
      <c r="AK110" s="938">
        <v>860363</v>
      </c>
      <c r="AL110" s="936"/>
      <c r="AM110" s="936"/>
      <c r="AN110" s="936"/>
      <c r="AO110" s="937"/>
      <c r="AP110" s="939">
        <v>30.3</v>
      </c>
      <c r="AQ110" s="940"/>
      <c r="AR110" s="940"/>
      <c r="AS110" s="940"/>
      <c r="AT110" s="941"/>
      <c r="AU110" s="942" t="s">
        <v>75</v>
      </c>
      <c r="AV110" s="943"/>
      <c r="AW110" s="943"/>
      <c r="AX110" s="943"/>
      <c r="AY110" s="943"/>
      <c r="AZ110" s="965" t="s">
        <v>443</v>
      </c>
      <c r="BA110" s="933"/>
      <c r="BB110" s="933"/>
      <c r="BC110" s="933"/>
      <c r="BD110" s="933"/>
      <c r="BE110" s="933"/>
      <c r="BF110" s="933"/>
      <c r="BG110" s="933"/>
      <c r="BH110" s="933"/>
      <c r="BI110" s="933"/>
      <c r="BJ110" s="933"/>
      <c r="BK110" s="933"/>
      <c r="BL110" s="933"/>
      <c r="BM110" s="933"/>
      <c r="BN110" s="933"/>
      <c r="BO110" s="933"/>
      <c r="BP110" s="934"/>
      <c r="BQ110" s="966">
        <v>6420538</v>
      </c>
      <c r="BR110" s="967"/>
      <c r="BS110" s="967"/>
      <c r="BT110" s="967"/>
      <c r="BU110" s="967"/>
      <c r="BV110" s="967">
        <v>6205759</v>
      </c>
      <c r="BW110" s="967"/>
      <c r="BX110" s="967"/>
      <c r="BY110" s="967"/>
      <c r="BZ110" s="967"/>
      <c r="CA110" s="967">
        <v>5832688</v>
      </c>
      <c r="CB110" s="967"/>
      <c r="CC110" s="967"/>
      <c r="CD110" s="967"/>
      <c r="CE110" s="967"/>
      <c r="CF110" s="980">
        <v>205.4</v>
      </c>
      <c r="CG110" s="981"/>
      <c r="CH110" s="981"/>
      <c r="CI110" s="981"/>
      <c r="CJ110" s="981"/>
      <c r="CK110" s="982" t="s">
        <v>444</v>
      </c>
      <c r="CL110" s="983"/>
      <c r="CM110" s="965" t="s">
        <v>445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446</v>
      </c>
      <c r="DH110" s="967"/>
      <c r="DI110" s="967"/>
      <c r="DJ110" s="967"/>
      <c r="DK110" s="967"/>
      <c r="DL110" s="967" t="s">
        <v>398</v>
      </c>
      <c r="DM110" s="967"/>
      <c r="DN110" s="967"/>
      <c r="DO110" s="967"/>
      <c r="DP110" s="967"/>
      <c r="DQ110" s="967" t="s">
        <v>446</v>
      </c>
      <c r="DR110" s="967"/>
      <c r="DS110" s="967"/>
      <c r="DT110" s="967"/>
      <c r="DU110" s="967"/>
      <c r="DV110" s="968" t="s">
        <v>398</v>
      </c>
      <c r="DW110" s="968"/>
      <c r="DX110" s="968"/>
      <c r="DY110" s="968"/>
      <c r="DZ110" s="969"/>
    </row>
    <row r="111" spans="1:131" s="230" customFormat="1" ht="26.25" customHeight="1" x14ac:dyDescent="0.2">
      <c r="A111" s="970" t="s">
        <v>447</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132</v>
      </c>
      <c r="AB111" s="974"/>
      <c r="AC111" s="974"/>
      <c r="AD111" s="974"/>
      <c r="AE111" s="975"/>
      <c r="AF111" s="976" t="s">
        <v>448</v>
      </c>
      <c r="AG111" s="974"/>
      <c r="AH111" s="974"/>
      <c r="AI111" s="974"/>
      <c r="AJ111" s="975"/>
      <c r="AK111" s="976" t="s">
        <v>132</v>
      </c>
      <c r="AL111" s="974"/>
      <c r="AM111" s="974"/>
      <c r="AN111" s="974"/>
      <c r="AO111" s="975"/>
      <c r="AP111" s="977" t="s">
        <v>448</v>
      </c>
      <c r="AQ111" s="978"/>
      <c r="AR111" s="978"/>
      <c r="AS111" s="978"/>
      <c r="AT111" s="979"/>
      <c r="AU111" s="944"/>
      <c r="AV111" s="945"/>
      <c r="AW111" s="945"/>
      <c r="AX111" s="945"/>
      <c r="AY111" s="945"/>
      <c r="AZ111" s="958" t="s">
        <v>449</v>
      </c>
      <c r="BA111" s="959"/>
      <c r="BB111" s="959"/>
      <c r="BC111" s="959"/>
      <c r="BD111" s="959"/>
      <c r="BE111" s="959"/>
      <c r="BF111" s="959"/>
      <c r="BG111" s="959"/>
      <c r="BH111" s="959"/>
      <c r="BI111" s="959"/>
      <c r="BJ111" s="959"/>
      <c r="BK111" s="959"/>
      <c r="BL111" s="959"/>
      <c r="BM111" s="959"/>
      <c r="BN111" s="959"/>
      <c r="BO111" s="959"/>
      <c r="BP111" s="960"/>
      <c r="BQ111" s="961">
        <v>130751</v>
      </c>
      <c r="BR111" s="962"/>
      <c r="BS111" s="962"/>
      <c r="BT111" s="962"/>
      <c r="BU111" s="962"/>
      <c r="BV111" s="962">
        <v>114408</v>
      </c>
      <c r="BW111" s="962"/>
      <c r="BX111" s="962"/>
      <c r="BY111" s="962"/>
      <c r="BZ111" s="962"/>
      <c r="CA111" s="962">
        <v>98065</v>
      </c>
      <c r="CB111" s="962"/>
      <c r="CC111" s="962"/>
      <c r="CD111" s="962"/>
      <c r="CE111" s="962"/>
      <c r="CF111" s="956">
        <v>3.5</v>
      </c>
      <c r="CG111" s="957"/>
      <c r="CH111" s="957"/>
      <c r="CI111" s="957"/>
      <c r="CJ111" s="957"/>
      <c r="CK111" s="984"/>
      <c r="CL111" s="985"/>
      <c r="CM111" s="958" t="s">
        <v>450</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417</v>
      </c>
      <c r="DH111" s="962"/>
      <c r="DI111" s="962"/>
      <c r="DJ111" s="962"/>
      <c r="DK111" s="962"/>
      <c r="DL111" s="962" t="s">
        <v>132</v>
      </c>
      <c r="DM111" s="962"/>
      <c r="DN111" s="962"/>
      <c r="DO111" s="962"/>
      <c r="DP111" s="962"/>
      <c r="DQ111" s="962" t="s">
        <v>132</v>
      </c>
      <c r="DR111" s="962"/>
      <c r="DS111" s="962"/>
      <c r="DT111" s="962"/>
      <c r="DU111" s="962"/>
      <c r="DV111" s="963" t="s">
        <v>132</v>
      </c>
      <c r="DW111" s="963"/>
      <c r="DX111" s="963"/>
      <c r="DY111" s="963"/>
      <c r="DZ111" s="964"/>
    </row>
    <row r="112" spans="1:131" s="230" customFormat="1" ht="26.25" customHeight="1" x14ac:dyDescent="0.2">
      <c r="A112" s="988" t="s">
        <v>451</v>
      </c>
      <c r="B112" s="989"/>
      <c r="C112" s="959" t="s">
        <v>452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132</v>
      </c>
      <c r="AB112" s="995"/>
      <c r="AC112" s="995"/>
      <c r="AD112" s="995"/>
      <c r="AE112" s="996"/>
      <c r="AF112" s="997" t="s">
        <v>132</v>
      </c>
      <c r="AG112" s="995"/>
      <c r="AH112" s="995"/>
      <c r="AI112" s="995"/>
      <c r="AJ112" s="996"/>
      <c r="AK112" s="997" t="s">
        <v>453</v>
      </c>
      <c r="AL112" s="995"/>
      <c r="AM112" s="995"/>
      <c r="AN112" s="995"/>
      <c r="AO112" s="996"/>
      <c r="AP112" s="998" t="s">
        <v>417</v>
      </c>
      <c r="AQ112" s="999"/>
      <c r="AR112" s="999"/>
      <c r="AS112" s="999"/>
      <c r="AT112" s="1000"/>
      <c r="AU112" s="944"/>
      <c r="AV112" s="945"/>
      <c r="AW112" s="945"/>
      <c r="AX112" s="945"/>
      <c r="AY112" s="945"/>
      <c r="AZ112" s="958" t="s">
        <v>454</v>
      </c>
      <c r="BA112" s="959"/>
      <c r="BB112" s="959"/>
      <c r="BC112" s="959"/>
      <c r="BD112" s="959"/>
      <c r="BE112" s="959"/>
      <c r="BF112" s="959"/>
      <c r="BG112" s="959"/>
      <c r="BH112" s="959"/>
      <c r="BI112" s="959"/>
      <c r="BJ112" s="959"/>
      <c r="BK112" s="959"/>
      <c r="BL112" s="959"/>
      <c r="BM112" s="959"/>
      <c r="BN112" s="959"/>
      <c r="BO112" s="959"/>
      <c r="BP112" s="960"/>
      <c r="BQ112" s="961">
        <v>328425</v>
      </c>
      <c r="BR112" s="962"/>
      <c r="BS112" s="962"/>
      <c r="BT112" s="962"/>
      <c r="BU112" s="962"/>
      <c r="BV112" s="962">
        <v>279526</v>
      </c>
      <c r="BW112" s="962"/>
      <c r="BX112" s="962"/>
      <c r="BY112" s="962"/>
      <c r="BZ112" s="962"/>
      <c r="CA112" s="962">
        <v>251378</v>
      </c>
      <c r="CB112" s="962"/>
      <c r="CC112" s="962"/>
      <c r="CD112" s="962"/>
      <c r="CE112" s="962"/>
      <c r="CF112" s="956">
        <v>8.9</v>
      </c>
      <c r="CG112" s="957"/>
      <c r="CH112" s="957"/>
      <c r="CI112" s="957"/>
      <c r="CJ112" s="957"/>
      <c r="CK112" s="984"/>
      <c r="CL112" s="985"/>
      <c r="CM112" s="958" t="s">
        <v>455</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453</v>
      </c>
      <c r="DH112" s="962"/>
      <c r="DI112" s="962"/>
      <c r="DJ112" s="962"/>
      <c r="DK112" s="962"/>
      <c r="DL112" s="962" t="s">
        <v>132</v>
      </c>
      <c r="DM112" s="962"/>
      <c r="DN112" s="962"/>
      <c r="DO112" s="962"/>
      <c r="DP112" s="962"/>
      <c r="DQ112" s="962" t="s">
        <v>448</v>
      </c>
      <c r="DR112" s="962"/>
      <c r="DS112" s="962"/>
      <c r="DT112" s="962"/>
      <c r="DU112" s="962"/>
      <c r="DV112" s="963" t="s">
        <v>132</v>
      </c>
      <c r="DW112" s="963"/>
      <c r="DX112" s="963"/>
      <c r="DY112" s="963"/>
      <c r="DZ112" s="964"/>
    </row>
    <row r="113" spans="1:130" s="230" customFormat="1" ht="26.25" customHeight="1" x14ac:dyDescent="0.2">
      <c r="A113" s="990"/>
      <c r="B113" s="991"/>
      <c r="C113" s="959" t="s">
        <v>456</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41589</v>
      </c>
      <c r="AB113" s="974"/>
      <c r="AC113" s="974"/>
      <c r="AD113" s="974"/>
      <c r="AE113" s="975"/>
      <c r="AF113" s="976">
        <v>50636</v>
      </c>
      <c r="AG113" s="974"/>
      <c r="AH113" s="974"/>
      <c r="AI113" s="974"/>
      <c r="AJ113" s="975"/>
      <c r="AK113" s="976">
        <v>55490</v>
      </c>
      <c r="AL113" s="974"/>
      <c r="AM113" s="974"/>
      <c r="AN113" s="974"/>
      <c r="AO113" s="975"/>
      <c r="AP113" s="977">
        <v>2</v>
      </c>
      <c r="AQ113" s="978"/>
      <c r="AR113" s="978"/>
      <c r="AS113" s="978"/>
      <c r="AT113" s="979"/>
      <c r="AU113" s="944"/>
      <c r="AV113" s="945"/>
      <c r="AW113" s="945"/>
      <c r="AX113" s="945"/>
      <c r="AY113" s="945"/>
      <c r="AZ113" s="958" t="s">
        <v>457</v>
      </c>
      <c r="BA113" s="959"/>
      <c r="BB113" s="959"/>
      <c r="BC113" s="959"/>
      <c r="BD113" s="959"/>
      <c r="BE113" s="959"/>
      <c r="BF113" s="959"/>
      <c r="BG113" s="959"/>
      <c r="BH113" s="959"/>
      <c r="BI113" s="959"/>
      <c r="BJ113" s="959"/>
      <c r="BK113" s="959"/>
      <c r="BL113" s="959"/>
      <c r="BM113" s="959"/>
      <c r="BN113" s="959"/>
      <c r="BO113" s="959"/>
      <c r="BP113" s="960"/>
      <c r="BQ113" s="961">
        <v>25232</v>
      </c>
      <c r="BR113" s="962"/>
      <c r="BS113" s="962"/>
      <c r="BT113" s="962"/>
      <c r="BU113" s="962"/>
      <c r="BV113" s="962">
        <v>13987</v>
      </c>
      <c r="BW113" s="962"/>
      <c r="BX113" s="962"/>
      <c r="BY113" s="962"/>
      <c r="BZ113" s="962"/>
      <c r="CA113" s="962">
        <v>4652</v>
      </c>
      <c r="CB113" s="962"/>
      <c r="CC113" s="962"/>
      <c r="CD113" s="962"/>
      <c r="CE113" s="962"/>
      <c r="CF113" s="956">
        <v>0.2</v>
      </c>
      <c r="CG113" s="957"/>
      <c r="CH113" s="957"/>
      <c r="CI113" s="957"/>
      <c r="CJ113" s="957"/>
      <c r="CK113" s="984"/>
      <c r="CL113" s="985"/>
      <c r="CM113" s="958" t="s">
        <v>458</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132</v>
      </c>
      <c r="DH113" s="995"/>
      <c r="DI113" s="995"/>
      <c r="DJ113" s="995"/>
      <c r="DK113" s="996"/>
      <c r="DL113" s="997" t="s">
        <v>448</v>
      </c>
      <c r="DM113" s="995"/>
      <c r="DN113" s="995"/>
      <c r="DO113" s="995"/>
      <c r="DP113" s="996"/>
      <c r="DQ113" s="997" t="s">
        <v>132</v>
      </c>
      <c r="DR113" s="995"/>
      <c r="DS113" s="995"/>
      <c r="DT113" s="995"/>
      <c r="DU113" s="996"/>
      <c r="DV113" s="998" t="s">
        <v>132</v>
      </c>
      <c r="DW113" s="999"/>
      <c r="DX113" s="999"/>
      <c r="DY113" s="999"/>
      <c r="DZ113" s="1000"/>
    </row>
    <row r="114" spans="1:130" s="230" customFormat="1" ht="26.25" customHeight="1" x14ac:dyDescent="0.2">
      <c r="A114" s="990"/>
      <c r="B114" s="991"/>
      <c r="C114" s="959" t="s">
        <v>459</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8844</v>
      </c>
      <c r="AB114" s="995"/>
      <c r="AC114" s="995"/>
      <c r="AD114" s="995"/>
      <c r="AE114" s="996"/>
      <c r="AF114" s="997">
        <v>9470</v>
      </c>
      <c r="AG114" s="995"/>
      <c r="AH114" s="995"/>
      <c r="AI114" s="995"/>
      <c r="AJ114" s="996"/>
      <c r="AK114" s="997">
        <v>10319</v>
      </c>
      <c r="AL114" s="995"/>
      <c r="AM114" s="995"/>
      <c r="AN114" s="995"/>
      <c r="AO114" s="996"/>
      <c r="AP114" s="998">
        <v>0.4</v>
      </c>
      <c r="AQ114" s="999"/>
      <c r="AR114" s="999"/>
      <c r="AS114" s="999"/>
      <c r="AT114" s="1000"/>
      <c r="AU114" s="944"/>
      <c r="AV114" s="945"/>
      <c r="AW114" s="945"/>
      <c r="AX114" s="945"/>
      <c r="AY114" s="945"/>
      <c r="AZ114" s="958" t="s">
        <v>460</v>
      </c>
      <c r="BA114" s="959"/>
      <c r="BB114" s="959"/>
      <c r="BC114" s="959"/>
      <c r="BD114" s="959"/>
      <c r="BE114" s="959"/>
      <c r="BF114" s="959"/>
      <c r="BG114" s="959"/>
      <c r="BH114" s="959"/>
      <c r="BI114" s="959"/>
      <c r="BJ114" s="959"/>
      <c r="BK114" s="959"/>
      <c r="BL114" s="959"/>
      <c r="BM114" s="959"/>
      <c r="BN114" s="959"/>
      <c r="BO114" s="959"/>
      <c r="BP114" s="960"/>
      <c r="BQ114" s="961">
        <v>489495</v>
      </c>
      <c r="BR114" s="962"/>
      <c r="BS114" s="962"/>
      <c r="BT114" s="962"/>
      <c r="BU114" s="962"/>
      <c r="BV114" s="962">
        <v>438016</v>
      </c>
      <c r="BW114" s="962"/>
      <c r="BX114" s="962"/>
      <c r="BY114" s="962"/>
      <c r="BZ114" s="962"/>
      <c r="CA114" s="962">
        <v>395021</v>
      </c>
      <c r="CB114" s="962"/>
      <c r="CC114" s="962"/>
      <c r="CD114" s="962"/>
      <c r="CE114" s="962"/>
      <c r="CF114" s="956">
        <v>13.9</v>
      </c>
      <c r="CG114" s="957"/>
      <c r="CH114" s="957"/>
      <c r="CI114" s="957"/>
      <c r="CJ114" s="957"/>
      <c r="CK114" s="984"/>
      <c r="CL114" s="985"/>
      <c r="CM114" s="958" t="s">
        <v>461</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462</v>
      </c>
      <c r="DH114" s="995"/>
      <c r="DI114" s="995"/>
      <c r="DJ114" s="995"/>
      <c r="DK114" s="996"/>
      <c r="DL114" s="997" t="s">
        <v>463</v>
      </c>
      <c r="DM114" s="995"/>
      <c r="DN114" s="995"/>
      <c r="DO114" s="995"/>
      <c r="DP114" s="996"/>
      <c r="DQ114" s="997" t="s">
        <v>132</v>
      </c>
      <c r="DR114" s="995"/>
      <c r="DS114" s="995"/>
      <c r="DT114" s="995"/>
      <c r="DU114" s="996"/>
      <c r="DV114" s="998" t="s">
        <v>462</v>
      </c>
      <c r="DW114" s="999"/>
      <c r="DX114" s="999"/>
      <c r="DY114" s="999"/>
      <c r="DZ114" s="1000"/>
    </row>
    <row r="115" spans="1:130" s="230" customFormat="1" ht="26.25" customHeight="1" x14ac:dyDescent="0.2">
      <c r="A115" s="990"/>
      <c r="B115" s="991"/>
      <c r="C115" s="959" t="s">
        <v>464</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132</v>
      </c>
      <c r="AB115" s="974"/>
      <c r="AC115" s="974"/>
      <c r="AD115" s="974"/>
      <c r="AE115" s="975"/>
      <c r="AF115" s="976" t="s">
        <v>132</v>
      </c>
      <c r="AG115" s="974"/>
      <c r="AH115" s="974"/>
      <c r="AI115" s="974"/>
      <c r="AJ115" s="975"/>
      <c r="AK115" s="976" t="s">
        <v>132</v>
      </c>
      <c r="AL115" s="974"/>
      <c r="AM115" s="974"/>
      <c r="AN115" s="974"/>
      <c r="AO115" s="975"/>
      <c r="AP115" s="977" t="s">
        <v>465</v>
      </c>
      <c r="AQ115" s="978"/>
      <c r="AR115" s="978"/>
      <c r="AS115" s="978"/>
      <c r="AT115" s="979"/>
      <c r="AU115" s="944"/>
      <c r="AV115" s="945"/>
      <c r="AW115" s="945"/>
      <c r="AX115" s="945"/>
      <c r="AY115" s="945"/>
      <c r="AZ115" s="958" t="s">
        <v>466</v>
      </c>
      <c r="BA115" s="959"/>
      <c r="BB115" s="959"/>
      <c r="BC115" s="959"/>
      <c r="BD115" s="959"/>
      <c r="BE115" s="959"/>
      <c r="BF115" s="959"/>
      <c r="BG115" s="959"/>
      <c r="BH115" s="959"/>
      <c r="BI115" s="959"/>
      <c r="BJ115" s="959"/>
      <c r="BK115" s="959"/>
      <c r="BL115" s="959"/>
      <c r="BM115" s="959"/>
      <c r="BN115" s="959"/>
      <c r="BO115" s="959"/>
      <c r="BP115" s="960"/>
      <c r="BQ115" s="961" t="s">
        <v>462</v>
      </c>
      <c r="BR115" s="962"/>
      <c r="BS115" s="962"/>
      <c r="BT115" s="962"/>
      <c r="BU115" s="962"/>
      <c r="BV115" s="962" t="s">
        <v>463</v>
      </c>
      <c r="BW115" s="962"/>
      <c r="BX115" s="962"/>
      <c r="BY115" s="962"/>
      <c r="BZ115" s="962"/>
      <c r="CA115" s="962" t="s">
        <v>448</v>
      </c>
      <c r="CB115" s="962"/>
      <c r="CC115" s="962"/>
      <c r="CD115" s="962"/>
      <c r="CE115" s="962"/>
      <c r="CF115" s="956" t="s">
        <v>132</v>
      </c>
      <c r="CG115" s="957"/>
      <c r="CH115" s="957"/>
      <c r="CI115" s="957"/>
      <c r="CJ115" s="957"/>
      <c r="CK115" s="984"/>
      <c r="CL115" s="985"/>
      <c r="CM115" s="958" t="s">
        <v>467</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132</v>
      </c>
      <c r="DH115" s="995"/>
      <c r="DI115" s="995"/>
      <c r="DJ115" s="995"/>
      <c r="DK115" s="996"/>
      <c r="DL115" s="997" t="s">
        <v>132</v>
      </c>
      <c r="DM115" s="995"/>
      <c r="DN115" s="995"/>
      <c r="DO115" s="995"/>
      <c r="DP115" s="996"/>
      <c r="DQ115" s="997" t="s">
        <v>417</v>
      </c>
      <c r="DR115" s="995"/>
      <c r="DS115" s="995"/>
      <c r="DT115" s="995"/>
      <c r="DU115" s="996"/>
      <c r="DV115" s="998" t="s">
        <v>448</v>
      </c>
      <c r="DW115" s="999"/>
      <c r="DX115" s="999"/>
      <c r="DY115" s="999"/>
      <c r="DZ115" s="1000"/>
    </row>
    <row r="116" spans="1:130" s="230" customFormat="1" ht="26.25" customHeight="1" x14ac:dyDescent="0.2">
      <c r="A116" s="992"/>
      <c r="B116" s="993"/>
      <c r="C116" s="1001" t="s">
        <v>468</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99</v>
      </c>
      <c r="AB116" s="995"/>
      <c r="AC116" s="995"/>
      <c r="AD116" s="995"/>
      <c r="AE116" s="996"/>
      <c r="AF116" s="997">
        <v>82</v>
      </c>
      <c r="AG116" s="995"/>
      <c r="AH116" s="995"/>
      <c r="AI116" s="995"/>
      <c r="AJ116" s="996"/>
      <c r="AK116" s="997">
        <v>158</v>
      </c>
      <c r="AL116" s="995"/>
      <c r="AM116" s="995"/>
      <c r="AN116" s="995"/>
      <c r="AO116" s="996"/>
      <c r="AP116" s="998">
        <v>0</v>
      </c>
      <c r="AQ116" s="999"/>
      <c r="AR116" s="999"/>
      <c r="AS116" s="999"/>
      <c r="AT116" s="1000"/>
      <c r="AU116" s="944"/>
      <c r="AV116" s="945"/>
      <c r="AW116" s="945"/>
      <c r="AX116" s="945"/>
      <c r="AY116" s="945"/>
      <c r="AZ116" s="1003" t="s">
        <v>469</v>
      </c>
      <c r="BA116" s="1004"/>
      <c r="BB116" s="1004"/>
      <c r="BC116" s="1004"/>
      <c r="BD116" s="1004"/>
      <c r="BE116" s="1004"/>
      <c r="BF116" s="1004"/>
      <c r="BG116" s="1004"/>
      <c r="BH116" s="1004"/>
      <c r="BI116" s="1004"/>
      <c r="BJ116" s="1004"/>
      <c r="BK116" s="1004"/>
      <c r="BL116" s="1004"/>
      <c r="BM116" s="1004"/>
      <c r="BN116" s="1004"/>
      <c r="BO116" s="1004"/>
      <c r="BP116" s="1005"/>
      <c r="BQ116" s="961" t="s">
        <v>448</v>
      </c>
      <c r="BR116" s="962"/>
      <c r="BS116" s="962"/>
      <c r="BT116" s="962"/>
      <c r="BU116" s="962"/>
      <c r="BV116" s="962" t="s">
        <v>132</v>
      </c>
      <c r="BW116" s="962"/>
      <c r="BX116" s="962"/>
      <c r="BY116" s="962"/>
      <c r="BZ116" s="962"/>
      <c r="CA116" s="962" t="s">
        <v>132</v>
      </c>
      <c r="CB116" s="962"/>
      <c r="CC116" s="962"/>
      <c r="CD116" s="962"/>
      <c r="CE116" s="962"/>
      <c r="CF116" s="956" t="s">
        <v>448</v>
      </c>
      <c r="CG116" s="957"/>
      <c r="CH116" s="957"/>
      <c r="CI116" s="957"/>
      <c r="CJ116" s="957"/>
      <c r="CK116" s="984"/>
      <c r="CL116" s="985"/>
      <c r="CM116" s="958" t="s">
        <v>470</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465</v>
      </c>
      <c r="DH116" s="995"/>
      <c r="DI116" s="995"/>
      <c r="DJ116" s="995"/>
      <c r="DK116" s="996"/>
      <c r="DL116" s="997" t="s">
        <v>417</v>
      </c>
      <c r="DM116" s="995"/>
      <c r="DN116" s="995"/>
      <c r="DO116" s="995"/>
      <c r="DP116" s="996"/>
      <c r="DQ116" s="997" t="s">
        <v>417</v>
      </c>
      <c r="DR116" s="995"/>
      <c r="DS116" s="995"/>
      <c r="DT116" s="995"/>
      <c r="DU116" s="996"/>
      <c r="DV116" s="998" t="s">
        <v>132</v>
      </c>
      <c r="DW116" s="999"/>
      <c r="DX116" s="999"/>
      <c r="DY116" s="999"/>
      <c r="DZ116" s="1000"/>
    </row>
    <row r="117" spans="1:130" s="230" customFormat="1" ht="26.25" customHeight="1" x14ac:dyDescent="0.2">
      <c r="A117" s="948" t="s">
        <v>194</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471</v>
      </c>
      <c r="Z117" s="930"/>
      <c r="AA117" s="1014">
        <v>821807</v>
      </c>
      <c r="AB117" s="1015"/>
      <c r="AC117" s="1015"/>
      <c r="AD117" s="1015"/>
      <c r="AE117" s="1016"/>
      <c r="AF117" s="1017">
        <v>863647</v>
      </c>
      <c r="AG117" s="1015"/>
      <c r="AH117" s="1015"/>
      <c r="AI117" s="1015"/>
      <c r="AJ117" s="1016"/>
      <c r="AK117" s="1017">
        <v>926330</v>
      </c>
      <c r="AL117" s="1015"/>
      <c r="AM117" s="1015"/>
      <c r="AN117" s="1015"/>
      <c r="AO117" s="1016"/>
      <c r="AP117" s="1018"/>
      <c r="AQ117" s="1019"/>
      <c r="AR117" s="1019"/>
      <c r="AS117" s="1019"/>
      <c r="AT117" s="1020"/>
      <c r="AU117" s="944"/>
      <c r="AV117" s="945"/>
      <c r="AW117" s="945"/>
      <c r="AX117" s="945"/>
      <c r="AY117" s="945"/>
      <c r="AZ117" s="1010" t="s">
        <v>472</v>
      </c>
      <c r="BA117" s="1011"/>
      <c r="BB117" s="1011"/>
      <c r="BC117" s="1011"/>
      <c r="BD117" s="1011"/>
      <c r="BE117" s="1011"/>
      <c r="BF117" s="1011"/>
      <c r="BG117" s="1011"/>
      <c r="BH117" s="1011"/>
      <c r="BI117" s="1011"/>
      <c r="BJ117" s="1011"/>
      <c r="BK117" s="1011"/>
      <c r="BL117" s="1011"/>
      <c r="BM117" s="1011"/>
      <c r="BN117" s="1011"/>
      <c r="BO117" s="1011"/>
      <c r="BP117" s="1012"/>
      <c r="BQ117" s="961" t="s">
        <v>132</v>
      </c>
      <c r="BR117" s="962"/>
      <c r="BS117" s="962"/>
      <c r="BT117" s="962"/>
      <c r="BU117" s="962"/>
      <c r="BV117" s="962" t="s">
        <v>132</v>
      </c>
      <c r="BW117" s="962"/>
      <c r="BX117" s="962"/>
      <c r="BY117" s="962"/>
      <c r="BZ117" s="962"/>
      <c r="CA117" s="962" t="s">
        <v>132</v>
      </c>
      <c r="CB117" s="962"/>
      <c r="CC117" s="962"/>
      <c r="CD117" s="962"/>
      <c r="CE117" s="962"/>
      <c r="CF117" s="956" t="s">
        <v>465</v>
      </c>
      <c r="CG117" s="957"/>
      <c r="CH117" s="957"/>
      <c r="CI117" s="957"/>
      <c r="CJ117" s="957"/>
      <c r="CK117" s="984"/>
      <c r="CL117" s="985"/>
      <c r="CM117" s="958" t="s">
        <v>473</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132</v>
      </c>
      <c r="DH117" s="995"/>
      <c r="DI117" s="995"/>
      <c r="DJ117" s="995"/>
      <c r="DK117" s="996"/>
      <c r="DL117" s="997" t="s">
        <v>132</v>
      </c>
      <c r="DM117" s="995"/>
      <c r="DN117" s="995"/>
      <c r="DO117" s="995"/>
      <c r="DP117" s="996"/>
      <c r="DQ117" s="997" t="s">
        <v>448</v>
      </c>
      <c r="DR117" s="995"/>
      <c r="DS117" s="995"/>
      <c r="DT117" s="995"/>
      <c r="DU117" s="996"/>
      <c r="DV117" s="998" t="s">
        <v>453</v>
      </c>
      <c r="DW117" s="999"/>
      <c r="DX117" s="999"/>
      <c r="DY117" s="999"/>
      <c r="DZ117" s="1000"/>
    </row>
    <row r="118" spans="1:130" s="230" customFormat="1" ht="26.25" customHeight="1" x14ac:dyDescent="0.2">
      <c r="A118" s="948" t="s">
        <v>441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438</v>
      </c>
      <c r="AB118" s="929"/>
      <c r="AC118" s="929"/>
      <c r="AD118" s="929"/>
      <c r="AE118" s="930"/>
      <c r="AF118" s="928" t="s">
        <v>439</v>
      </c>
      <c r="AG118" s="929"/>
      <c r="AH118" s="929"/>
      <c r="AI118" s="929"/>
      <c r="AJ118" s="930"/>
      <c r="AK118" s="928" t="s">
        <v>314</v>
      </c>
      <c r="AL118" s="929"/>
      <c r="AM118" s="929"/>
      <c r="AN118" s="929"/>
      <c r="AO118" s="930"/>
      <c r="AP118" s="1006" t="s">
        <v>440</v>
      </c>
      <c r="AQ118" s="1007"/>
      <c r="AR118" s="1007"/>
      <c r="AS118" s="1007"/>
      <c r="AT118" s="1008"/>
      <c r="AU118" s="944"/>
      <c r="AV118" s="945"/>
      <c r="AW118" s="945"/>
      <c r="AX118" s="945"/>
      <c r="AY118" s="945"/>
      <c r="AZ118" s="1009" t="s">
        <v>474</v>
      </c>
      <c r="BA118" s="1001"/>
      <c r="BB118" s="1001"/>
      <c r="BC118" s="1001"/>
      <c r="BD118" s="1001"/>
      <c r="BE118" s="1001"/>
      <c r="BF118" s="1001"/>
      <c r="BG118" s="1001"/>
      <c r="BH118" s="1001"/>
      <c r="BI118" s="1001"/>
      <c r="BJ118" s="1001"/>
      <c r="BK118" s="1001"/>
      <c r="BL118" s="1001"/>
      <c r="BM118" s="1001"/>
      <c r="BN118" s="1001"/>
      <c r="BO118" s="1001"/>
      <c r="BP118" s="1002"/>
      <c r="BQ118" s="1035" t="s">
        <v>132</v>
      </c>
      <c r="BR118" s="1036"/>
      <c r="BS118" s="1036"/>
      <c r="BT118" s="1036"/>
      <c r="BU118" s="1036"/>
      <c r="BV118" s="1036" t="s">
        <v>132</v>
      </c>
      <c r="BW118" s="1036"/>
      <c r="BX118" s="1036"/>
      <c r="BY118" s="1036"/>
      <c r="BZ118" s="1036"/>
      <c r="CA118" s="1036" t="s">
        <v>132</v>
      </c>
      <c r="CB118" s="1036"/>
      <c r="CC118" s="1036"/>
      <c r="CD118" s="1036"/>
      <c r="CE118" s="1036"/>
      <c r="CF118" s="956" t="s">
        <v>453</v>
      </c>
      <c r="CG118" s="957"/>
      <c r="CH118" s="957"/>
      <c r="CI118" s="957"/>
      <c r="CJ118" s="957"/>
      <c r="CK118" s="984"/>
      <c r="CL118" s="985"/>
      <c r="CM118" s="958" t="s">
        <v>475</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132</v>
      </c>
      <c r="DH118" s="995"/>
      <c r="DI118" s="995"/>
      <c r="DJ118" s="995"/>
      <c r="DK118" s="996"/>
      <c r="DL118" s="997" t="s">
        <v>132</v>
      </c>
      <c r="DM118" s="995"/>
      <c r="DN118" s="995"/>
      <c r="DO118" s="995"/>
      <c r="DP118" s="996"/>
      <c r="DQ118" s="997" t="s">
        <v>132</v>
      </c>
      <c r="DR118" s="995"/>
      <c r="DS118" s="995"/>
      <c r="DT118" s="995"/>
      <c r="DU118" s="996"/>
      <c r="DV118" s="998" t="s">
        <v>132</v>
      </c>
      <c r="DW118" s="999"/>
      <c r="DX118" s="999"/>
      <c r="DY118" s="999"/>
      <c r="DZ118" s="1000"/>
    </row>
    <row r="119" spans="1:130" s="230" customFormat="1" ht="26.25" customHeight="1" x14ac:dyDescent="0.2">
      <c r="A119" s="1092" t="s">
        <v>444</v>
      </c>
      <c r="B119" s="983"/>
      <c r="C119" s="965" t="s">
        <v>445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132</v>
      </c>
      <c r="AB119" s="936"/>
      <c r="AC119" s="936"/>
      <c r="AD119" s="936"/>
      <c r="AE119" s="937"/>
      <c r="AF119" s="938" t="s">
        <v>132</v>
      </c>
      <c r="AG119" s="936"/>
      <c r="AH119" s="936"/>
      <c r="AI119" s="936"/>
      <c r="AJ119" s="937"/>
      <c r="AK119" s="938" t="s">
        <v>132</v>
      </c>
      <c r="AL119" s="936"/>
      <c r="AM119" s="936"/>
      <c r="AN119" s="936"/>
      <c r="AO119" s="937"/>
      <c r="AP119" s="939" t="s">
        <v>462</v>
      </c>
      <c r="AQ119" s="940"/>
      <c r="AR119" s="940"/>
      <c r="AS119" s="940"/>
      <c r="AT119" s="941"/>
      <c r="AU119" s="946"/>
      <c r="AV119" s="947"/>
      <c r="AW119" s="947"/>
      <c r="AX119" s="947"/>
      <c r="AY119" s="947"/>
      <c r="AZ119" s="251" t="s">
        <v>194</v>
      </c>
      <c r="BA119" s="251"/>
      <c r="BB119" s="251"/>
      <c r="BC119" s="251"/>
      <c r="BD119" s="251"/>
      <c r="BE119" s="251"/>
      <c r="BF119" s="251"/>
      <c r="BG119" s="251"/>
      <c r="BH119" s="251"/>
      <c r="BI119" s="251"/>
      <c r="BJ119" s="251"/>
      <c r="BK119" s="251"/>
      <c r="BL119" s="251"/>
      <c r="BM119" s="251"/>
      <c r="BN119" s="251"/>
      <c r="BO119" s="1013" t="s">
        <v>476</v>
      </c>
      <c r="BP119" s="1041"/>
      <c r="BQ119" s="1035">
        <v>7394441</v>
      </c>
      <c r="BR119" s="1036"/>
      <c r="BS119" s="1036"/>
      <c r="BT119" s="1036"/>
      <c r="BU119" s="1036"/>
      <c r="BV119" s="1036">
        <v>7051696</v>
      </c>
      <c r="BW119" s="1036"/>
      <c r="BX119" s="1036"/>
      <c r="BY119" s="1036"/>
      <c r="BZ119" s="1036"/>
      <c r="CA119" s="1036">
        <v>6581804</v>
      </c>
      <c r="CB119" s="1036"/>
      <c r="CC119" s="1036"/>
      <c r="CD119" s="1036"/>
      <c r="CE119" s="1036"/>
      <c r="CF119" s="1037"/>
      <c r="CG119" s="1038"/>
      <c r="CH119" s="1038"/>
      <c r="CI119" s="1038"/>
      <c r="CJ119" s="1039"/>
      <c r="CK119" s="986"/>
      <c r="CL119" s="987"/>
      <c r="CM119" s="1009" t="s">
        <v>477</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130751</v>
      </c>
      <c r="DH119" s="1022"/>
      <c r="DI119" s="1022"/>
      <c r="DJ119" s="1022"/>
      <c r="DK119" s="1023"/>
      <c r="DL119" s="1021">
        <v>114408</v>
      </c>
      <c r="DM119" s="1022"/>
      <c r="DN119" s="1022"/>
      <c r="DO119" s="1022"/>
      <c r="DP119" s="1023"/>
      <c r="DQ119" s="1021">
        <v>98065</v>
      </c>
      <c r="DR119" s="1022"/>
      <c r="DS119" s="1022"/>
      <c r="DT119" s="1022"/>
      <c r="DU119" s="1023"/>
      <c r="DV119" s="1024">
        <v>3.5</v>
      </c>
      <c r="DW119" s="1025"/>
      <c r="DX119" s="1025"/>
      <c r="DY119" s="1025"/>
      <c r="DZ119" s="1026"/>
    </row>
    <row r="120" spans="1:130" s="230" customFormat="1" ht="26.25" customHeight="1" x14ac:dyDescent="0.2">
      <c r="A120" s="1093"/>
      <c r="B120" s="985"/>
      <c r="C120" s="958" t="s">
        <v>450</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132</v>
      </c>
      <c r="AB120" s="995"/>
      <c r="AC120" s="995"/>
      <c r="AD120" s="995"/>
      <c r="AE120" s="996"/>
      <c r="AF120" s="997" t="s">
        <v>132</v>
      </c>
      <c r="AG120" s="995"/>
      <c r="AH120" s="995"/>
      <c r="AI120" s="995"/>
      <c r="AJ120" s="996"/>
      <c r="AK120" s="997" t="s">
        <v>132</v>
      </c>
      <c r="AL120" s="995"/>
      <c r="AM120" s="995"/>
      <c r="AN120" s="995"/>
      <c r="AO120" s="996"/>
      <c r="AP120" s="998" t="s">
        <v>132</v>
      </c>
      <c r="AQ120" s="999"/>
      <c r="AR120" s="999"/>
      <c r="AS120" s="999"/>
      <c r="AT120" s="1000"/>
      <c r="AU120" s="1027" t="s">
        <v>478</v>
      </c>
      <c r="AV120" s="1028"/>
      <c r="AW120" s="1028"/>
      <c r="AX120" s="1028"/>
      <c r="AY120" s="1029"/>
      <c r="AZ120" s="965" t="s">
        <v>479</v>
      </c>
      <c r="BA120" s="933"/>
      <c r="BB120" s="933"/>
      <c r="BC120" s="933"/>
      <c r="BD120" s="933"/>
      <c r="BE120" s="933"/>
      <c r="BF120" s="933"/>
      <c r="BG120" s="933"/>
      <c r="BH120" s="933"/>
      <c r="BI120" s="933"/>
      <c r="BJ120" s="933"/>
      <c r="BK120" s="933"/>
      <c r="BL120" s="933"/>
      <c r="BM120" s="933"/>
      <c r="BN120" s="933"/>
      <c r="BO120" s="933"/>
      <c r="BP120" s="934"/>
      <c r="BQ120" s="966">
        <v>3113605</v>
      </c>
      <c r="BR120" s="967"/>
      <c r="BS120" s="967"/>
      <c r="BT120" s="967"/>
      <c r="BU120" s="967"/>
      <c r="BV120" s="967">
        <v>3565286</v>
      </c>
      <c r="BW120" s="967"/>
      <c r="BX120" s="967"/>
      <c r="BY120" s="967"/>
      <c r="BZ120" s="967"/>
      <c r="CA120" s="967">
        <v>3581965</v>
      </c>
      <c r="CB120" s="967"/>
      <c r="CC120" s="967"/>
      <c r="CD120" s="967"/>
      <c r="CE120" s="967"/>
      <c r="CF120" s="980">
        <v>126.2</v>
      </c>
      <c r="CG120" s="981"/>
      <c r="CH120" s="981"/>
      <c r="CI120" s="981"/>
      <c r="CJ120" s="981"/>
      <c r="CK120" s="1042" t="s">
        <v>480</v>
      </c>
      <c r="CL120" s="1043"/>
      <c r="CM120" s="1043"/>
      <c r="CN120" s="1043"/>
      <c r="CO120" s="1044"/>
      <c r="CP120" s="1050" t="s">
        <v>481</v>
      </c>
      <c r="CQ120" s="1051"/>
      <c r="CR120" s="1051"/>
      <c r="CS120" s="1051"/>
      <c r="CT120" s="1051"/>
      <c r="CU120" s="1051"/>
      <c r="CV120" s="1051"/>
      <c r="CW120" s="1051"/>
      <c r="CX120" s="1051"/>
      <c r="CY120" s="1051"/>
      <c r="CZ120" s="1051"/>
      <c r="DA120" s="1051"/>
      <c r="DB120" s="1051"/>
      <c r="DC120" s="1051"/>
      <c r="DD120" s="1051"/>
      <c r="DE120" s="1051"/>
      <c r="DF120" s="1052"/>
      <c r="DG120" s="966">
        <v>315335</v>
      </c>
      <c r="DH120" s="967"/>
      <c r="DI120" s="967"/>
      <c r="DJ120" s="967"/>
      <c r="DK120" s="967"/>
      <c r="DL120" s="967">
        <v>269690</v>
      </c>
      <c r="DM120" s="967"/>
      <c r="DN120" s="967"/>
      <c r="DO120" s="967"/>
      <c r="DP120" s="967"/>
      <c r="DQ120" s="967">
        <v>232455</v>
      </c>
      <c r="DR120" s="967"/>
      <c r="DS120" s="967"/>
      <c r="DT120" s="967"/>
      <c r="DU120" s="967"/>
      <c r="DV120" s="968">
        <v>8.1999999999999993</v>
      </c>
      <c r="DW120" s="968"/>
      <c r="DX120" s="968"/>
      <c r="DY120" s="968"/>
      <c r="DZ120" s="969"/>
    </row>
    <row r="121" spans="1:130" s="230" customFormat="1" ht="26.25" customHeight="1" x14ac:dyDescent="0.2">
      <c r="A121" s="1093"/>
      <c r="B121" s="985"/>
      <c r="C121" s="1010" t="s">
        <v>482</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132</v>
      </c>
      <c r="AB121" s="995"/>
      <c r="AC121" s="995"/>
      <c r="AD121" s="995"/>
      <c r="AE121" s="996"/>
      <c r="AF121" s="997" t="s">
        <v>132</v>
      </c>
      <c r="AG121" s="995"/>
      <c r="AH121" s="995"/>
      <c r="AI121" s="995"/>
      <c r="AJ121" s="996"/>
      <c r="AK121" s="997" t="s">
        <v>132</v>
      </c>
      <c r="AL121" s="995"/>
      <c r="AM121" s="995"/>
      <c r="AN121" s="995"/>
      <c r="AO121" s="996"/>
      <c r="AP121" s="998" t="s">
        <v>448</v>
      </c>
      <c r="AQ121" s="999"/>
      <c r="AR121" s="999"/>
      <c r="AS121" s="999"/>
      <c r="AT121" s="1000"/>
      <c r="AU121" s="1030"/>
      <c r="AV121" s="1031"/>
      <c r="AW121" s="1031"/>
      <c r="AX121" s="1031"/>
      <c r="AY121" s="1032"/>
      <c r="AZ121" s="958" t="s">
        <v>483</v>
      </c>
      <c r="BA121" s="959"/>
      <c r="BB121" s="959"/>
      <c r="BC121" s="959"/>
      <c r="BD121" s="959"/>
      <c r="BE121" s="959"/>
      <c r="BF121" s="959"/>
      <c r="BG121" s="959"/>
      <c r="BH121" s="959"/>
      <c r="BI121" s="959"/>
      <c r="BJ121" s="959"/>
      <c r="BK121" s="959"/>
      <c r="BL121" s="959"/>
      <c r="BM121" s="959"/>
      <c r="BN121" s="959"/>
      <c r="BO121" s="959"/>
      <c r="BP121" s="960"/>
      <c r="BQ121" s="961">
        <v>38802</v>
      </c>
      <c r="BR121" s="962"/>
      <c r="BS121" s="962"/>
      <c r="BT121" s="962"/>
      <c r="BU121" s="962"/>
      <c r="BV121" s="962">
        <v>35580</v>
      </c>
      <c r="BW121" s="962"/>
      <c r="BX121" s="962"/>
      <c r="BY121" s="962"/>
      <c r="BZ121" s="962"/>
      <c r="CA121" s="962">
        <v>39025</v>
      </c>
      <c r="CB121" s="962"/>
      <c r="CC121" s="962"/>
      <c r="CD121" s="962"/>
      <c r="CE121" s="962"/>
      <c r="CF121" s="956">
        <v>1.4</v>
      </c>
      <c r="CG121" s="957"/>
      <c r="CH121" s="957"/>
      <c r="CI121" s="957"/>
      <c r="CJ121" s="957"/>
      <c r="CK121" s="1045"/>
      <c r="CL121" s="1046"/>
      <c r="CM121" s="1046"/>
      <c r="CN121" s="1046"/>
      <c r="CO121" s="1047"/>
      <c r="CP121" s="1055" t="s">
        <v>484</v>
      </c>
      <c r="CQ121" s="1056"/>
      <c r="CR121" s="1056"/>
      <c r="CS121" s="1056"/>
      <c r="CT121" s="1056"/>
      <c r="CU121" s="1056"/>
      <c r="CV121" s="1056"/>
      <c r="CW121" s="1056"/>
      <c r="CX121" s="1056"/>
      <c r="CY121" s="1056"/>
      <c r="CZ121" s="1056"/>
      <c r="DA121" s="1056"/>
      <c r="DB121" s="1056"/>
      <c r="DC121" s="1056"/>
      <c r="DD121" s="1056"/>
      <c r="DE121" s="1056"/>
      <c r="DF121" s="1057"/>
      <c r="DG121" s="961">
        <v>7836</v>
      </c>
      <c r="DH121" s="962"/>
      <c r="DI121" s="962"/>
      <c r="DJ121" s="962"/>
      <c r="DK121" s="962"/>
      <c r="DL121" s="962">
        <v>7225</v>
      </c>
      <c r="DM121" s="962"/>
      <c r="DN121" s="962"/>
      <c r="DO121" s="962"/>
      <c r="DP121" s="962"/>
      <c r="DQ121" s="962">
        <v>11670</v>
      </c>
      <c r="DR121" s="962"/>
      <c r="DS121" s="962"/>
      <c r="DT121" s="962"/>
      <c r="DU121" s="962"/>
      <c r="DV121" s="963">
        <v>0.4</v>
      </c>
      <c r="DW121" s="963"/>
      <c r="DX121" s="963"/>
      <c r="DY121" s="963"/>
      <c r="DZ121" s="964"/>
    </row>
    <row r="122" spans="1:130" s="230" customFormat="1" ht="26.25" customHeight="1" x14ac:dyDescent="0.2">
      <c r="A122" s="1093"/>
      <c r="B122" s="985"/>
      <c r="C122" s="958" t="s">
        <v>461</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448</v>
      </c>
      <c r="AB122" s="995"/>
      <c r="AC122" s="995"/>
      <c r="AD122" s="995"/>
      <c r="AE122" s="996"/>
      <c r="AF122" s="997" t="s">
        <v>448</v>
      </c>
      <c r="AG122" s="995"/>
      <c r="AH122" s="995"/>
      <c r="AI122" s="995"/>
      <c r="AJ122" s="996"/>
      <c r="AK122" s="997" t="s">
        <v>448</v>
      </c>
      <c r="AL122" s="995"/>
      <c r="AM122" s="995"/>
      <c r="AN122" s="995"/>
      <c r="AO122" s="996"/>
      <c r="AP122" s="998" t="s">
        <v>132</v>
      </c>
      <c r="AQ122" s="999"/>
      <c r="AR122" s="999"/>
      <c r="AS122" s="999"/>
      <c r="AT122" s="1000"/>
      <c r="AU122" s="1030"/>
      <c r="AV122" s="1031"/>
      <c r="AW122" s="1031"/>
      <c r="AX122" s="1031"/>
      <c r="AY122" s="1032"/>
      <c r="AZ122" s="1009" t="s">
        <v>485</v>
      </c>
      <c r="BA122" s="1001"/>
      <c r="BB122" s="1001"/>
      <c r="BC122" s="1001"/>
      <c r="BD122" s="1001"/>
      <c r="BE122" s="1001"/>
      <c r="BF122" s="1001"/>
      <c r="BG122" s="1001"/>
      <c r="BH122" s="1001"/>
      <c r="BI122" s="1001"/>
      <c r="BJ122" s="1001"/>
      <c r="BK122" s="1001"/>
      <c r="BL122" s="1001"/>
      <c r="BM122" s="1001"/>
      <c r="BN122" s="1001"/>
      <c r="BO122" s="1001"/>
      <c r="BP122" s="1002"/>
      <c r="BQ122" s="1035">
        <v>5515011</v>
      </c>
      <c r="BR122" s="1036"/>
      <c r="BS122" s="1036"/>
      <c r="BT122" s="1036"/>
      <c r="BU122" s="1036"/>
      <c r="BV122" s="1036">
        <v>5275756</v>
      </c>
      <c r="BW122" s="1036"/>
      <c r="BX122" s="1036"/>
      <c r="BY122" s="1036"/>
      <c r="BZ122" s="1036"/>
      <c r="CA122" s="1036">
        <v>5011905</v>
      </c>
      <c r="CB122" s="1036"/>
      <c r="CC122" s="1036"/>
      <c r="CD122" s="1036"/>
      <c r="CE122" s="1036"/>
      <c r="CF122" s="1053">
        <v>176.5</v>
      </c>
      <c r="CG122" s="1054"/>
      <c r="CH122" s="1054"/>
      <c r="CI122" s="1054"/>
      <c r="CJ122" s="1054"/>
      <c r="CK122" s="1045"/>
      <c r="CL122" s="1046"/>
      <c r="CM122" s="1046"/>
      <c r="CN122" s="1046"/>
      <c r="CO122" s="1047"/>
      <c r="CP122" s="1055" t="s">
        <v>486</v>
      </c>
      <c r="CQ122" s="1056"/>
      <c r="CR122" s="1056"/>
      <c r="CS122" s="1056"/>
      <c r="CT122" s="1056"/>
      <c r="CU122" s="1056"/>
      <c r="CV122" s="1056"/>
      <c r="CW122" s="1056"/>
      <c r="CX122" s="1056"/>
      <c r="CY122" s="1056"/>
      <c r="CZ122" s="1056"/>
      <c r="DA122" s="1056"/>
      <c r="DB122" s="1056"/>
      <c r="DC122" s="1056"/>
      <c r="DD122" s="1056"/>
      <c r="DE122" s="1056"/>
      <c r="DF122" s="1057"/>
      <c r="DG122" s="961">
        <v>5254</v>
      </c>
      <c r="DH122" s="962"/>
      <c r="DI122" s="962"/>
      <c r="DJ122" s="962"/>
      <c r="DK122" s="962"/>
      <c r="DL122" s="962">
        <v>2611</v>
      </c>
      <c r="DM122" s="962"/>
      <c r="DN122" s="962"/>
      <c r="DO122" s="962"/>
      <c r="DP122" s="962"/>
      <c r="DQ122" s="962">
        <v>7253</v>
      </c>
      <c r="DR122" s="962"/>
      <c r="DS122" s="962"/>
      <c r="DT122" s="962"/>
      <c r="DU122" s="962"/>
      <c r="DV122" s="963">
        <v>0.3</v>
      </c>
      <c r="DW122" s="963"/>
      <c r="DX122" s="963"/>
      <c r="DY122" s="963"/>
      <c r="DZ122" s="964"/>
    </row>
    <row r="123" spans="1:130" s="230" customFormat="1" ht="26.25" customHeight="1" x14ac:dyDescent="0.2">
      <c r="A123" s="1093"/>
      <c r="B123" s="985"/>
      <c r="C123" s="958" t="s">
        <v>470</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453</v>
      </c>
      <c r="AB123" s="995"/>
      <c r="AC123" s="995"/>
      <c r="AD123" s="995"/>
      <c r="AE123" s="996"/>
      <c r="AF123" s="997" t="s">
        <v>132</v>
      </c>
      <c r="AG123" s="995"/>
      <c r="AH123" s="995"/>
      <c r="AI123" s="995"/>
      <c r="AJ123" s="996"/>
      <c r="AK123" s="997" t="s">
        <v>448</v>
      </c>
      <c r="AL123" s="995"/>
      <c r="AM123" s="995"/>
      <c r="AN123" s="995"/>
      <c r="AO123" s="996"/>
      <c r="AP123" s="998" t="s">
        <v>132</v>
      </c>
      <c r="AQ123" s="999"/>
      <c r="AR123" s="999"/>
      <c r="AS123" s="999"/>
      <c r="AT123" s="1000"/>
      <c r="AU123" s="1033"/>
      <c r="AV123" s="1034"/>
      <c r="AW123" s="1034"/>
      <c r="AX123" s="1034"/>
      <c r="AY123" s="1034"/>
      <c r="AZ123" s="251" t="s">
        <v>194</v>
      </c>
      <c r="BA123" s="251"/>
      <c r="BB123" s="251"/>
      <c r="BC123" s="251"/>
      <c r="BD123" s="251"/>
      <c r="BE123" s="251"/>
      <c r="BF123" s="251"/>
      <c r="BG123" s="251"/>
      <c r="BH123" s="251"/>
      <c r="BI123" s="251"/>
      <c r="BJ123" s="251"/>
      <c r="BK123" s="251"/>
      <c r="BL123" s="251"/>
      <c r="BM123" s="251"/>
      <c r="BN123" s="251"/>
      <c r="BO123" s="1013" t="s">
        <v>487</v>
      </c>
      <c r="BP123" s="1041"/>
      <c r="BQ123" s="1099">
        <v>8667418</v>
      </c>
      <c r="BR123" s="1100"/>
      <c r="BS123" s="1100"/>
      <c r="BT123" s="1100"/>
      <c r="BU123" s="1100"/>
      <c r="BV123" s="1100">
        <v>8876622</v>
      </c>
      <c r="BW123" s="1100"/>
      <c r="BX123" s="1100"/>
      <c r="BY123" s="1100"/>
      <c r="BZ123" s="1100"/>
      <c r="CA123" s="1100">
        <v>8632895</v>
      </c>
      <c r="CB123" s="1100"/>
      <c r="CC123" s="1100"/>
      <c r="CD123" s="1100"/>
      <c r="CE123" s="1100"/>
      <c r="CF123" s="1037"/>
      <c r="CG123" s="1038"/>
      <c r="CH123" s="1038"/>
      <c r="CI123" s="1038"/>
      <c r="CJ123" s="1039"/>
      <c r="CK123" s="1045"/>
      <c r="CL123" s="1046"/>
      <c r="CM123" s="1046"/>
      <c r="CN123" s="1046"/>
      <c r="CO123" s="1047"/>
      <c r="CP123" s="1055"/>
      <c r="CQ123" s="1056"/>
      <c r="CR123" s="1056"/>
      <c r="CS123" s="1056"/>
      <c r="CT123" s="1056"/>
      <c r="CU123" s="1056"/>
      <c r="CV123" s="1056"/>
      <c r="CW123" s="1056"/>
      <c r="CX123" s="1056"/>
      <c r="CY123" s="1056"/>
      <c r="CZ123" s="1056"/>
      <c r="DA123" s="1056"/>
      <c r="DB123" s="1056"/>
      <c r="DC123" s="1056"/>
      <c r="DD123" s="1056"/>
      <c r="DE123" s="1056"/>
      <c r="DF123" s="1057"/>
      <c r="DG123" s="994"/>
      <c r="DH123" s="995"/>
      <c r="DI123" s="995"/>
      <c r="DJ123" s="995"/>
      <c r="DK123" s="996"/>
      <c r="DL123" s="997"/>
      <c r="DM123" s="995"/>
      <c r="DN123" s="995"/>
      <c r="DO123" s="995"/>
      <c r="DP123" s="996"/>
      <c r="DQ123" s="997"/>
      <c r="DR123" s="995"/>
      <c r="DS123" s="995"/>
      <c r="DT123" s="995"/>
      <c r="DU123" s="996"/>
      <c r="DV123" s="998"/>
      <c r="DW123" s="999"/>
      <c r="DX123" s="999"/>
      <c r="DY123" s="999"/>
      <c r="DZ123" s="1000"/>
    </row>
    <row r="124" spans="1:130" s="230" customFormat="1" ht="26.25" customHeight="1" thickBot="1" x14ac:dyDescent="0.25">
      <c r="A124" s="1093"/>
      <c r="B124" s="985"/>
      <c r="C124" s="958" t="s">
        <v>473</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132</v>
      </c>
      <c r="AB124" s="995"/>
      <c r="AC124" s="995"/>
      <c r="AD124" s="995"/>
      <c r="AE124" s="996"/>
      <c r="AF124" s="997" t="s">
        <v>132</v>
      </c>
      <c r="AG124" s="995"/>
      <c r="AH124" s="995"/>
      <c r="AI124" s="995"/>
      <c r="AJ124" s="996"/>
      <c r="AK124" s="997" t="s">
        <v>132</v>
      </c>
      <c r="AL124" s="995"/>
      <c r="AM124" s="995"/>
      <c r="AN124" s="995"/>
      <c r="AO124" s="996"/>
      <c r="AP124" s="998" t="s">
        <v>132</v>
      </c>
      <c r="AQ124" s="999"/>
      <c r="AR124" s="999"/>
      <c r="AS124" s="999"/>
      <c r="AT124" s="1000"/>
      <c r="AU124" s="1095" t="s">
        <v>488</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132</v>
      </c>
      <c r="BR124" s="1063"/>
      <c r="BS124" s="1063"/>
      <c r="BT124" s="1063"/>
      <c r="BU124" s="1063"/>
      <c r="BV124" s="1063" t="s">
        <v>448</v>
      </c>
      <c r="BW124" s="1063"/>
      <c r="BX124" s="1063"/>
      <c r="BY124" s="1063"/>
      <c r="BZ124" s="1063"/>
      <c r="CA124" s="1063" t="s">
        <v>132</v>
      </c>
      <c r="CB124" s="1063"/>
      <c r="CC124" s="1063"/>
      <c r="CD124" s="1063"/>
      <c r="CE124" s="1063"/>
      <c r="CF124" s="1064"/>
      <c r="CG124" s="1065"/>
      <c r="CH124" s="1065"/>
      <c r="CI124" s="1065"/>
      <c r="CJ124" s="1066"/>
      <c r="CK124" s="1048"/>
      <c r="CL124" s="1048"/>
      <c r="CM124" s="1048"/>
      <c r="CN124" s="1048"/>
      <c r="CO124" s="1049"/>
      <c r="CP124" s="1055" t="s">
        <v>489</v>
      </c>
      <c r="CQ124" s="1056"/>
      <c r="CR124" s="1056"/>
      <c r="CS124" s="1056"/>
      <c r="CT124" s="1056"/>
      <c r="CU124" s="1056"/>
      <c r="CV124" s="1056"/>
      <c r="CW124" s="1056"/>
      <c r="CX124" s="1056"/>
      <c r="CY124" s="1056"/>
      <c r="CZ124" s="1056"/>
      <c r="DA124" s="1056"/>
      <c r="DB124" s="1056"/>
      <c r="DC124" s="1056"/>
      <c r="DD124" s="1056"/>
      <c r="DE124" s="1056"/>
      <c r="DF124" s="1057"/>
      <c r="DG124" s="1040" t="s">
        <v>132</v>
      </c>
      <c r="DH124" s="1022"/>
      <c r="DI124" s="1022"/>
      <c r="DJ124" s="1022"/>
      <c r="DK124" s="1023"/>
      <c r="DL124" s="1021" t="s">
        <v>132</v>
      </c>
      <c r="DM124" s="1022"/>
      <c r="DN124" s="1022"/>
      <c r="DO124" s="1022"/>
      <c r="DP124" s="1023"/>
      <c r="DQ124" s="1021" t="s">
        <v>465</v>
      </c>
      <c r="DR124" s="1022"/>
      <c r="DS124" s="1022"/>
      <c r="DT124" s="1022"/>
      <c r="DU124" s="1023"/>
      <c r="DV124" s="1024" t="s">
        <v>132</v>
      </c>
      <c r="DW124" s="1025"/>
      <c r="DX124" s="1025"/>
      <c r="DY124" s="1025"/>
      <c r="DZ124" s="1026"/>
    </row>
    <row r="125" spans="1:130" s="230" customFormat="1" ht="26.25" customHeight="1" x14ac:dyDescent="0.2">
      <c r="A125" s="1093"/>
      <c r="B125" s="985"/>
      <c r="C125" s="958" t="s">
        <v>475</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132</v>
      </c>
      <c r="AB125" s="995"/>
      <c r="AC125" s="995"/>
      <c r="AD125" s="995"/>
      <c r="AE125" s="996"/>
      <c r="AF125" s="997" t="s">
        <v>132</v>
      </c>
      <c r="AG125" s="995"/>
      <c r="AH125" s="995"/>
      <c r="AI125" s="995"/>
      <c r="AJ125" s="996"/>
      <c r="AK125" s="997" t="s">
        <v>448</v>
      </c>
      <c r="AL125" s="995"/>
      <c r="AM125" s="995"/>
      <c r="AN125" s="995"/>
      <c r="AO125" s="996"/>
      <c r="AP125" s="998" t="s">
        <v>132</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490</v>
      </c>
      <c r="CL125" s="1043"/>
      <c r="CM125" s="1043"/>
      <c r="CN125" s="1043"/>
      <c r="CO125" s="1044"/>
      <c r="CP125" s="965" t="s">
        <v>491</v>
      </c>
      <c r="CQ125" s="933"/>
      <c r="CR125" s="933"/>
      <c r="CS125" s="933"/>
      <c r="CT125" s="933"/>
      <c r="CU125" s="933"/>
      <c r="CV125" s="933"/>
      <c r="CW125" s="933"/>
      <c r="CX125" s="933"/>
      <c r="CY125" s="933"/>
      <c r="CZ125" s="933"/>
      <c r="DA125" s="933"/>
      <c r="DB125" s="933"/>
      <c r="DC125" s="933"/>
      <c r="DD125" s="933"/>
      <c r="DE125" s="933"/>
      <c r="DF125" s="934"/>
      <c r="DG125" s="966" t="s">
        <v>132</v>
      </c>
      <c r="DH125" s="967"/>
      <c r="DI125" s="967"/>
      <c r="DJ125" s="967"/>
      <c r="DK125" s="967"/>
      <c r="DL125" s="967" t="s">
        <v>132</v>
      </c>
      <c r="DM125" s="967"/>
      <c r="DN125" s="967"/>
      <c r="DO125" s="967"/>
      <c r="DP125" s="967"/>
      <c r="DQ125" s="967" t="s">
        <v>132</v>
      </c>
      <c r="DR125" s="967"/>
      <c r="DS125" s="967"/>
      <c r="DT125" s="967"/>
      <c r="DU125" s="967"/>
      <c r="DV125" s="968" t="s">
        <v>132</v>
      </c>
      <c r="DW125" s="968"/>
      <c r="DX125" s="968"/>
      <c r="DY125" s="968"/>
      <c r="DZ125" s="969"/>
    </row>
    <row r="126" spans="1:130" s="230" customFormat="1" ht="26.25" customHeight="1" thickBot="1" x14ac:dyDescent="0.25">
      <c r="A126" s="1093"/>
      <c r="B126" s="985"/>
      <c r="C126" s="958" t="s">
        <v>477</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132</v>
      </c>
      <c r="AB126" s="995"/>
      <c r="AC126" s="995"/>
      <c r="AD126" s="995"/>
      <c r="AE126" s="996"/>
      <c r="AF126" s="997" t="s">
        <v>132</v>
      </c>
      <c r="AG126" s="995"/>
      <c r="AH126" s="995"/>
      <c r="AI126" s="995"/>
      <c r="AJ126" s="996"/>
      <c r="AK126" s="997" t="s">
        <v>132</v>
      </c>
      <c r="AL126" s="995"/>
      <c r="AM126" s="995"/>
      <c r="AN126" s="995"/>
      <c r="AO126" s="996"/>
      <c r="AP126" s="998" t="s">
        <v>448</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492</v>
      </c>
      <c r="CQ126" s="959"/>
      <c r="CR126" s="959"/>
      <c r="CS126" s="959"/>
      <c r="CT126" s="959"/>
      <c r="CU126" s="959"/>
      <c r="CV126" s="959"/>
      <c r="CW126" s="959"/>
      <c r="CX126" s="959"/>
      <c r="CY126" s="959"/>
      <c r="CZ126" s="959"/>
      <c r="DA126" s="959"/>
      <c r="DB126" s="959"/>
      <c r="DC126" s="959"/>
      <c r="DD126" s="959"/>
      <c r="DE126" s="959"/>
      <c r="DF126" s="960"/>
      <c r="DG126" s="961" t="s">
        <v>132</v>
      </c>
      <c r="DH126" s="962"/>
      <c r="DI126" s="962"/>
      <c r="DJ126" s="962"/>
      <c r="DK126" s="962"/>
      <c r="DL126" s="962" t="s">
        <v>132</v>
      </c>
      <c r="DM126" s="962"/>
      <c r="DN126" s="962"/>
      <c r="DO126" s="962"/>
      <c r="DP126" s="962"/>
      <c r="DQ126" s="962" t="s">
        <v>132</v>
      </c>
      <c r="DR126" s="962"/>
      <c r="DS126" s="962"/>
      <c r="DT126" s="962"/>
      <c r="DU126" s="962"/>
      <c r="DV126" s="963" t="s">
        <v>132</v>
      </c>
      <c r="DW126" s="963"/>
      <c r="DX126" s="963"/>
      <c r="DY126" s="963"/>
      <c r="DZ126" s="964"/>
    </row>
    <row r="127" spans="1:130" s="230" customFormat="1" ht="26.25" customHeight="1" x14ac:dyDescent="0.2">
      <c r="A127" s="1094"/>
      <c r="B127" s="987"/>
      <c r="C127" s="1009" t="s">
        <v>493</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132</v>
      </c>
      <c r="AB127" s="995"/>
      <c r="AC127" s="995"/>
      <c r="AD127" s="995"/>
      <c r="AE127" s="996"/>
      <c r="AF127" s="997" t="s">
        <v>132</v>
      </c>
      <c r="AG127" s="995"/>
      <c r="AH127" s="995"/>
      <c r="AI127" s="995"/>
      <c r="AJ127" s="996"/>
      <c r="AK127" s="997" t="s">
        <v>132</v>
      </c>
      <c r="AL127" s="995"/>
      <c r="AM127" s="995"/>
      <c r="AN127" s="995"/>
      <c r="AO127" s="996"/>
      <c r="AP127" s="998" t="s">
        <v>132</v>
      </c>
      <c r="AQ127" s="999"/>
      <c r="AR127" s="999"/>
      <c r="AS127" s="999"/>
      <c r="AT127" s="1000"/>
      <c r="AU127" s="232"/>
      <c r="AV127" s="232"/>
      <c r="AW127" s="232"/>
      <c r="AX127" s="1067" t="s">
        <v>494</v>
      </c>
      <c r="AY127" s="1068"/>
      <c r="AZ127" s="1068"/>
      <c r="BA127" s="1068"/>
      <c r="BB127" s="1068"/>
      <c r="BC127" s="1068"/>
      <c r="BD127" s="1068"/>
      <c r="BE127" s="1069"/>
      <c r="BF127" s="1070" t="s">
        <v>495</v>
      </c>
      <c r="BG127" s="1068"/>
      <c r="BH127" s="1068"/>
      <c r="BI127" s="1068"/>
      <c r="BJ127" s="1068"/>
      <c r="BK127" s="1068"/>
      <c r="BL127" s="1069"/>
      <c r="BM127" s="1070" t="s">
        <v>496</v>
      </c>
      <c r="BN127" s="1068"/>
      <c r="BO127" s="1068"/>
      <c r="BP127" s="1068"/>
      <c r="BQ127" s="1068"/>
      <c r="BR127" s="1068"/>
      <c r="BS127" s="1069"/>
      <c r="BT127" s="1070" t="s">
        <v>497</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498</v>
      </c>
      <c r="CQ127" s="959"/>
      <c r="CR127" s="959"/>
      <c r="CS127" s="959"/>
      <c r="CT127" s="959"/>
      <c r="CU127" s="959"/>
      <c r="CV127" s="959"/>
      <c r="CW127" s="959"/>
      <c r="CX127" s="959"/>
      <c r="CY127" s="959"/>
      <c r="CZ127" s="959"/>
      <c r="DA127" s="959"/>
      <c r="DB127" s="959"/>
      <c r="DC127" s="959"/>
      <c r="DD127" s="959"/>
      <c r="DE127" s="959"/>
      <c r="DF127" s="960"/>
      <c r="DG127" s="961" t="s">
        <v>448</v>
      </c>
      <c r="DH127" s="962"/>
      <c r="DI127" s="962"/>
      <c r="DJ127" s="962"/>
      <c r="DK127" s="962"/>
      <c r="DL127" s="962" t="s">
        <v>448</v>
      </c>
      <c r="DM127" s="962"/>
      <c r="DN127" s="962"/>
      <c r="DO127" s="962"/>
      <c r="DP127" s="962"/>
      <c r="DQ127" s="962" t="s">
        <v>132</v>
      </c>
      <c r="DR127" s="962"/>
      <c r="DS127" s="962"/>
      <c r="DT127" s="962"/>
      <c r="DU127" s="962"/>
      <c r="DV127" s="963" t="s">
        <v>448</v>
      </c>
      <c r="DW127" s="963"/>
      <c r="DX127" s="963"/>
      <c r="DY127" s="963"/>
      <c r="DZ127" s="964"/>
    </row>
    <row r="128" spans="1:130" s="230" customFormat="1" ht="26.25" customHeight="1" thickBot="1" x14ac:dyDescent="0.25">
      <c r="A128" s="1077" t="s">
        <v>499</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500</v>
      </c>
      <c r="X128" s="1079"/>
      <c r="Y128" s="1079"/>
      <c r="Z128" s="1080"/>
      <c r="AA128" s="1081">
        <v>22854</v>
      </c>
      <c r="AB128" s="1082"/>
      <c r="AC128" s="1082"/>
      <c r="AD128" s="1082"/>
      <c r="AE128" s="1083"/>
      <c r="AF128" s="1084">
        <v>21424</v>
      </c>
      <c r="AG128" s="1082"/>
      <c r="AH128" s="1082"/>
      <c r="AI128" s="1082"/>
      <c r="AJ128" s="1083"/>
      <c r="AK128" s="1084">
        <v>18038</v>
      </c>
      <c r="AL128" s="1082"/>
      <c r="AM128" s="1082"/>
      <c r="AN128" s="1082"/>
      <c r="AO128" s="1083"/>
      <c r="AP128" s="1085"/>
      <c r="AQ128" s="1086"/>
      <c r="AR128" s="1086"/>
      <c r="AS128" s="1086"/>
      <c r="AT128" s="1087"/>
      <c r="AU128" s="232"/>
      <c r="AV128" s="232"/>
      <c r="AW128" s="232"/>
      <c r="AX128" s="932" t="s">
        <v>501</v>
      </c>
      <c r="AY128" s="933"/>
      <c r="AZ128" s="933"/>
      <c r="BA128" s="933"/>
      <c r="BB128" s="933"/>
      <c r="BC128" s="933"/>
      <c r="BD128" s="933"/>
      <c r="BE128" s="934"/>
      <c r="BF128" s="1088" t="s">
        <v>132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502</v>
      </c>
      <c r="CQ128" s="762"/>
      <c r="CR128" s="762"/>
      <c r="CS128" s="762"/>
      <c r="CT128" s="762"/>
      <c r="CU128" s="762"/>
      <c r="CV128" s="762"/>
      <c r="CW128" s="762"/>
      <c r="CX128" s="762"/>
      <c r="CY128" s="762"/>
      <c r="CZ128" s="762"/>
      <c r="DA128" s="762"/>
      <c r="DB128" s="762"/>
      <c r="DC128" s="762"/>
      <c r="DD128" s="762"/>
      <c r="DE128" s="762"/>
      <c r="DF128" s="1072"/>
      <c r="DG128" s="1073" t="s">
        <v>453</v>
      </c>
      <c r="DH128" s="1074"/>
      <c r="DI128" s="1074"/>
      <c r="DJ128" s="1074"/>
      <c r="DK128" s="1074"/>
      <c r="DL128" s="1074" t="s">
        <v>132</v>
      </c>
      <c r="DM128" s="1074"/>
      <c r="DN128" s="1074"/>
      <c r="DO128" s="1074"/>
      <c r="DP128" s="1074"/>
      <c r="DQ128" s="1074" t="s">
        <v>453</v>
      </c>
      <c r="DR128" s="1074"/>
      <c r="DS128" s="1074"/>
      <c r="DT128" s="1074"/>
      <c r="DU128" s="1074"/>
      <c r="DV128" s="1075" t="s">
        <v>453</v>
      </c>
      <c r="DW128" s="1075"/>
      <c r="DX128" s="1075"/>
      <c r="DY128" s="1075"/>
      <c r="DZ128" s="1076"/>
    </row>
    <row r="129" spans="1:131" s="230" customFormat="1" ht="26.25" customHeight="1" x14ac:dyDescent="0.2">
      <c r="A129" s="970" t="s">
        <v>110</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503</v>
      </c>
      <c r="X129" s="1107"/>
      <c r="Y129" s="1107"/>
      <c r="Z129" s="1108"/>
      <c r="AA129" s="994">
        <v>3320069</v>
      </c>
      <c r="AB129" s="995"/>
      <c r="AC129" s="995"/>
      <c r="AD129" s="995"/>
      <c r="AE129" s="996"/>
      <c r="AF129" s="997">
        <v>3578924</v>
      </c>
      <c r="AG129" s="995"/>
      <c r="AH129" s="995"/>
      <c r="AI129" s="995"/>
      <c r="AJ129" s="996"/>
      <c r="AK129" s="997">
        <v>3452767</v>
      </c>
      <c r="AL129" s="995"/>
      <c r="AM129" s="995"/>
      <c r="AN129" s="995"/>
      <c r="AO129" s="996"/>
      <c r="AP129" s="1109"/>
      <c r="AQ129" s="1110"/>
      <c r="AR129" s="1110"/>
      <c r="AS129" s="1110"/>
      <c r="AT129" s="1111"/>
      <c r="AU129" s="233"/>
      <c r="AV129" s="233"/>
      <c r="AW129" s="233"/>
      <c r="AX129" s="1101" t="s">
        <v>504</v>
      </c>
      <c r="AY129" s="959"/>
      <c r="AZ129" s="959"/>
      <c r="BA129" s="959"/>
      <c r="BB129" s="959"/>
      <c r="BC129" s="959"/>
      <c r="BD129" s="959"/>
      <c r="BE129" s="960"/>
      <c r="BF129" s="1102" t="s">
        <v>448</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0" t="s">
        <v>505</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506</v>
      </c>
      <c r="X130" s="1107"/>
      <c r="Y130" s="1107"/>
      <c r="Z130" s="1108"/>
      <c r="AA130" s="994">
        <v>623735</v>
      </c>
      <c r="AB130" s="995"/>
      <c r="AC130" s="995"/>
      <c r="AD130" s="995"/>
      <c r="AE130" s="996"/>
      <c r="AF130" s="997">
        <v>638758</v>
      </c>
      <c r="AG130" s="995"/>
      <c r="AH130" s="995"/>
      <c r="AI130" s="995"/>
      <c r="AJ130" s="996"/>
      <c r="AK130" s="997">
        <v>613682</v>
      </c>
      <c r="AL130" s="995"/>
      <c r="AM130" s="995"/>
      <c r="AN130" s="995"/>
      <c r="AO130" s="996"/>
      <c r="AP130" s="1109"/>
      <c r="AQ130" s="1110"/>
      <c r="AR130" s="1110"/>
      <c r="AS130" s="1110"/>
      <c r="AT130" s="1111"/>
      <c r="AU130" s="233"/>
      <c r="AV130" s="233"/>
      <c r="AW130" s="233"/>
      <c r="AX130" s="1101" t="s">
        <v>507</v>
      </c>
      <c r="AY130" s="959"/>
      <c r="AZ130" s="959"/>
      <c r="BA130" s="959"/>
      <c r="BB130" s="959"/>
      <c r="BC130" s="959"/>
      <c r="BD130" s="959"/>
      <c r="BE130" s="960"/>
      <c r="BF130" s="1137">
        <v>7.9</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508</v>
      </c>
      <c r="X131" s="1144"/>
      <c r="Y131" s="1144"/>
      <c r="Z131" s="1145"/>
      <c r="AA131" s="1040">
        <v>2696334</v>
      </c>
      <c r="AB131" s="1022"/>
      <c r="AC131" s="1022"/>
      <c r="AD131" s="1022"/>
      <c r="AE131" s="1023"/>
      <c r="AF131" s="1021">
        <v>2940166</v>
      </c>
      <c r="AG131" s="1022"/>
      <c r="AH131" s="1022"/>
      <c r="AI131" s="1022"/>
      <c r="AJ131" s="1023"/>
      <c r="AK131" s="1021">
        <v>2839085</v>
      </c>
      <c r="AL131" s="1022"/>
      <c r="AM131" s="1022"/>
      <c r="AN131" s="1022"/>
      <c r="AO131" s="1023"/>
      <c r="AP131" s="1146"/>
      <c r="AQ131" s="1147"/>
      <c r="AR131" s="1147"/>
      <c r="AS131" s="1147"/>
      <c r="AT131" s="1148"/>
      <c r="AU131" s="233"/>
      <c r="AV131" s="233"/>
      <c r="AW131" s="233"/>
      <c r="AX131" s="1119" t="s">
        <v>509</v>
      </c>
      <c r="AY131" s="762"/>
      <c r="AZ131" s="762"/>
      <c r="BA131" s="762"/>
      <c r="BB131" s="762"/>
      <c r="BC131" s="762"/>
      <c r="BD131" s="762"/>
      <c r="BE131" s="1072"/>
      <c r="BF131" s="1120" t="s">
        <v>465</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6" t="s">
        <v>510</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511</v>
      </c>
      <c r="W132" s="1130"/>
      <c r="X132" s="1130"/>
      <c r="Y132" s="1130"/>
      <c r="Z132" s="1131"/>
      <c r="AA132" s="1132">
        <v>6.4983789099999996</v>
      </c>
      <c r="AB132" s="1133"/>
      <c r="AC132" s="1133"/>
      <c r="AD132" s="1133"/>
      <c r="AE132" s="1134"/>
      <c r="AF132" s="1135">
        <v>6.9201874999999999</v>
      </c>
      <c r="AG132" s="1133"/>
      <c r="AH132" s="1133"/>
      <c r="AI132" s="1133"/>
      <c r="AJ132" s="1134"/>
      <c r="AK132" s="1135">
        <v>10.376934820000001</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512</v>
      </c>
      <c r="W133" s="1113"/>
      <c r="X133" s="1113"/>
      <c r="Y133" s="1113"/>
      <c r="Z133" s="1114"/>
      <c r="AA133" s="1115">
        <v>6</v>
      </c>
      <c r="AB133" s="1116"/>
      <c r="AC133" s="1116"/>
      <c r="AD133" s="1116"/>
      <c r="AE133" s="1117"/>
      <c r="AF133" s="1115">
        <v>6.4</v>
      </c>
      <c r="AG133" s="1116"/>
      <c r="AH133" s="1116"/>
      <c r="AI133" s="1116"/>
      <c r="AJ133" s="1117"/>
      <c r="AK133" s="1115">
        <v>7.9</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LvICqxmAbtzgXTHngAYn6pxjPyCoYldzIWg1PbtPc/8OM35EiG+GH1QS8b3Rt7Wh7ISOxBxb6/1/R0kThCZiNA==" saltValue="xXRSMxIO7BoXUrGTx0aYb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607</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sHlKykS0ZvyjeUiDyVZYPmuqN3doZ9+N6qOOf1rvJdyjUxpTMu/KK2DzaNgSw1QmeGarv311ZmVM1Pent+6AgA==" saltValue="toBSXjnwv79iv2aq1CeLW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WQmpPPR1LeGbTtQT5DxMaZwMXVLrqgjIgvNYJF4jagPYbt4/5GpU8P0blAxtmF2T//Dj8GCtb/ppKVt77QC3w==" saltValue="MGCvsrS1b2YBD/9wHySRx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513</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514</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515</v>
      </c>
      <c r="AP7" s="272"/>
      <c r="AQ7" s="273" t="s">
        <v>516</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517</v>
      </c>
      <c r="AQ8" s="279" t="s">
        <v>518</v>
      </c>
      <c r="AR8" s="280" t="s">
        <v>519</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520</v>
      </c>
      <c r="AL9" s="1153"/>
      <c r="AM9" s="1153"/>
      <c r="AN9" s="1154"/>
      <c r="AO9" s="281">
        <v>909270</v>
      </c>
      <c r="AP9" s="281">
        <v>146680</v>
      </c>
      <c r="AQ9" s="282">
        <v>166998</v>
      </c>
      <c r="AR9" s="283">
        <v>-12.2</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521</v>
      </c>
      <c r="AL10" s="1153"/>
      <c r="AM10" s="1153"/>
      <c r="AN10" s="1154"/>
      <c r="AO10" s="284">
        <v>156556</v>
      </c>
      <c r="AP10" s="284">
        <v>25255</v>
      </c>
      <c r="AQ10" s="285">
        <v>26170</v>
      </c>
      <c r="AR10" s="286">
        <v>-3.5</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522</v>
      </c>
      <c r="AL11" s="1153"/>
      <c r="AM11" s="1153"/>
      <c r="AN11" s="1154"/>
      <c r="AO11" s="284">
        <v>12159</v>
      </c>
      <c r="AP11" s="284">
        <v>1961</v>
      </c>
      <c r="AQ11" s="285">
        <v>5047</v>
      </c>
      <c r="AR11" s="286">
        <v>-61.1</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523</v>
      </c>
      <c r="AL12" s="1153"/>
      <c r="AM12" s="1153"/>
      <c r="AN12" s="1154"/>
      <c r="AO12" s="284" t="s">
        <v>524</v>
      </c>
      <c r="AP12" s="284" t="s">
        <v>524</v>
      </c>
      <c r="AQ12" s="285" t="s">
        <v>524</v>
      </c>
      <c r="AR12" s="286" t="s">
        <v>524</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525</v>
      </c>
      <c r="AL13" s="1153"/>
      <c r="AM13" s="1153"/>
      <c r="AN13" s="1154"/>
      <c r="AO13" s="284" t="s">
        <v>524</v>
      </c>
      <c r="AP13" s="284" t="s">
        <v>524</v>
      </c>
      <c r="AQ13" s="285">
        <v>6466</v>
      </c>
      <c r="AR13" s="286" t="s">
        <v>524</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526</v>
      </c>
      <c r="AL14" s="1153"/>
      <c r="AM14" s="1153"/>
      <c r="AN14" s="1154"/>
      <c r="AO14" s="284">
        <v>11428</v>
      </c>
      <c r="AP14" s="284">
        <v>1844</v>
      </c>
      <c r="AQ14" s="285">
        <v>3589</v>
      </c>
      <c r="AR14" s="286">
        <v>-48.6</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527</v>
      </c>
      <c r="AL15" s="1156"/>
      <c r="AM15" s="1156"/>
      <c r="AN15" s="1157"/>
      <c r="AO15" s="284">
        <v>-62069</v>
      </c>
      <c r="AP15" s="284">
        <v>-10013</v>
      </c>
      <c r="AQ15" s="285">
        <v>-12920</v>
      </c>
      <c r="AR15" s="286">
        <v>-22.5</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194</v>
      </c>
      <c r="AL16" s="1156"/>
      <c r="AM16" s="1156"/>
      <c r="AN16" s="1157"/>
      <c r="AO16" s="284">
        <v>1027344</v>
      </c>
      <c r="AP16" s="284">
        <v>165727</v>
      </c>
      <c r="AQ16" s="285">
        <v>195349</v>
      </c>
      <c r="AR16" s="286">
        <v>-15.2</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528</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529</v>
      </c>
      <c r="AP20" s="293" t="s">
        <v>530</v>
      </c>
      <c r="AQ20" s="294" t="s">
        <v>531</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532</v>
      </c>
      <c r="AL21" s="1159"/>
      <c r="AM21" s="1159"/>
      <c r="AN21" s="1160"/>
      <c r="AO21" s="297">
        <v>15</v>
      </c>
      <c r="AP21" s="298">
        <v>16.600000000000001</v>
      </c>
      <c r="AQ21" s="299">
        <v>-1.6</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533</v>
      </c>
      <c r="AL22" s="1159"/>
      <c r="AM22" s="1159"/>
      <c r="AN22" s="1160"/>
      <c r="AO22" s="302">
        <v>99.6</v>
      </c>
      <c r="AP22" s="303">
        <v>95.6</v>
      </c>
      <c r="AQ22" s="304">
        <v>4</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49" t="s">
        <v>534</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ht="13.2" x14ac:dyDescent="0.2">
      <c r="A27" s="309"/>
      <c r="AO27" s="262"/>
      <c r="AP27" s="262"/>
      <c r="AQ27" s="262"/>
      <c r="AR27" s="262"/>
      <c r="AS27" s="262"/>
      <c r="AT27" s="262"/>
    </row>
    <row r="28" spans="1:46" ht="16.2" x14ac:dyDescent="0.2">
      <c r="A28" s="263" t="s">
        <v>535</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536</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515</v>
      </c>
      <c r="AP30" s="272"/>
      <c r="AQ30" s="273" t="s">
        <v>516</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517</v>
      </c>
      <c r="AQ31" s="279" t="s">
        <v>518</v>
      </c>
      <c r="AR31" s="280" t="s">
        <v>519</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537</v>
      </c>
      <c r="AL32" s="1167"/>
      <c r="AM32" s="1167"/>
      <c r="AN32" s="1168"/>
      <c r="AO32" s="312">
        <v>860363</v>
      </c>
      <c r="AP32" s="312">
        <v>138791</v>
      </c>
      <c r="AQ32" s="313">
        <v>125145</v>
      </c>
      <c r="AR32" s="314">
        <v>10.9</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538</v>
      </c>
      <c r="AL33" s="1167"/>
      <c r="AM33" s="1167"/>
      <c r="AN33" s="1168"/>
      <c r="AO33" s="312" t="s">
        <v>524</v>
      </c>
      <c r="AP33" s="312" t="s">
        <v>524</v>
      </c>
      <c r="AQ33" s="313">
        <v>142</v>
      </c>
      <c r="AR33" s="314" t="s">
        <v>524</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539</v>
      </c>
      <c r="AL34" s="1167"/>
      <c r="AM34" s="1167"/>
      <c r="AN34" s="1168"/>
      <c r="AO34" s="312" t="s">
        <v>524</v>
      </c>
      <c r="AP34" s="312" t="s">
        <v>524</v>
      </c>
      <c r="AQ34" s="313">
        <v>186</v>
      </c>
      <c r="AR34" s="314" t="s">
        <v>524</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540</v>
      </c>
      <c r="AL35" s="1167"/>
      <c r="AM35" s="1167"/>
      <c r="AN35" s="1168"/>
      <c r="AO35" s="312">
        <v>55490</v>
      </c>
      <c r="AP35" s="312">
        <v>8951</v>
      </c>
      <c r="AQ35" s="313">
        <v>24116</v>
      </c>
      <c r="AR35" s="314">
        <v>-62.9</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541</v>
      </c>
      <c r="AL36" s="1167"/>
      <c r="AM36" s="1167"/>
      <c r="AN36" s="1168"/>
      <c r="AO36" s="312">
        <v>10319</v>
      </c>
      <c r="AP36" s="312">
        <v>1665</v>
      </c>
      <c r="AQ36" s="313">
        <v>3945</v>
      </c>
      <c r="AR36" s="314">
        <v>-57.8</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542</v>
      </c>
      <c r="AL37" s="1167"/>
      <c r="AM37" s="1167"/>
      <c r="AN37" s="1168"/>
      <c r="AO37" s="312" t="s">
        <v>524</v>
      </c>
      <c r="AP37" s="312" t="s">
        <v>524</v>
      </c>
      <c r="AQ37" s="313">
        <v>817</v>
      </c>
      <c r="AR37" s="314" t="s">
        <v>524</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543</v>
      </c>
      <c r="AL38" s="1170"/>
      <c r="AM38" s="1170"/>
      <c r="AN38" s="1171"/>
      <c r="AO38" s="315">
        <v>158</v>
      </c>
      <c r="AP38" s="315">
        <v>25</v>
      </c>
      <c r="AQ38" s="316">
        <v>16</v>
      </c>
      <c r="AR38" s="304">
        <v>56.3</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544</v>
      </c>
      <c r="AL39" s="1170"/>
      <c r="AM39" s="1170"/>
      <c r="AN39" s="1171"/>
      <c r="AO39" s="312">
        <v>-18038</v>
      </c>
      <c r="AP39" s="312">
        <v>-2910</v>
      </c>
      <c r="AQ39" s="313">
        <v>-6780</v>
      </c>
      <c r="AR39" s="314">
        <v>-57.1</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545</v>
      </c>
      <c r="AL40" s="1167"/>
      <c r="AM40" s="1167"/>
      <c r="AN40" s="1168"/>
      <c r="AO40" s="312">
        <v>-613682</v>
      </c>
      <c r="AP40" s="312">
        <v>-98997</v>
      </c>
      <c r="AQ40" s="313">
        <v>-98746</v>
      </c>
      <c r="AR40" s="314">
        <v>0.3</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307</v>
      </c>
      <c r="AL41" s="1173"/>
      <c r="AM41" s="1173"/>
      <c r="AN41" s="1174"/>
      <c r="AO41" s="312">
        <v>294610</v>
      </c>
      <c r="AP41" s="312">
        <v>47525</v>
      </c>
      <c r="AQ41" s="313">
        <v>48842</v>
      </c>
      <c r="AR41" s="314">
        <v>-2.7</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546</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547</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548</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515</v>
      </c>
      <c r="AN49" s="1163" t="s">
        <v>549</v>
      </c>
      <c r="AO49" s="1164"/>
      <c r="AP49" s="1164"/>
      <c r="AQ49" s="1164"/>
      <c r="AR49" s="116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550</v>
      </c>
      <c r="AO50" s="329" t="s">
        <v>551</v>
      </c>
      <c r="AP50" s="330" t="s">
        <v>552</v>
      </c>
      <c r="AQ50" s="331" t="s">
        <v>553</v>
      </c>
      <c r="AR50" s="332" t="s">
        <v>554</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555</v>
      </c>
      <c r="AL51" s="325"/>
      <c r="AM51" s="333">
        <v>703126</v>
      </c>
      <c r="AN51" s="334">
        <v>102362</v>
      </c>
      <c r="AO51" s="335">
        <v>-1.3</v>
      </c>
      <c r="AP51" s="336">
        <v>167497</v>
      </c>
      <c r="AQ51" s="337">
        <v>-17.399999999999999</v>
      </c>
      <c r="AR51" s="338">
        <v>16.100000000000001</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556</v>
      </c>
      <c r="AM52" s="341">
        <v>409037</v>
      </c>
      <c r="AN52" s="342">
        <v>59548</v>
      </c>
      <c r="AO52" s="343">
        <v>14.6</v>
      </c>
      <c r="AP52" s="344">
        <v>82571</v>
      </c>
      <c r="AQ52" s="345">
        <v>3.6</v>
      </c>
      <c r="AR52" s="346">
        <v>11</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557</v>
      </c>
      <c r="AL53" s="325"/>
      <c r="AM53" s="333">
        <v>1171330</v>
      </c>
      <c r="AN53" s="334">
        <v>174461</v>
      </c>
      <c r="AO53" s="335">
        <v>70.400000000000006</v>
      </c>
      <c r="AP53" s="336">
        <v>190274</v>
      </c>
      <c r="AQ53" s="337">
        <v>13.6</v>
      </c>
      <c r="AR53" s="338">
        <v>56.8</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556</v>
      </c>
      <c r="AM54" s="341">
        <v>683106</v>
      </c>
      <c r="AN54" s="342">
        <v>101744</v>
      </c>
      <c r="AO54" s="343">
        <v>70.900000000000006</v>
      </c>
      <c r="AP54" s="344">
        <v>88584</v>
      </c>
      <c r="AQ54" s="345">
        <v>7.3</v>
      </c>
      <c r="AR54" s="346">
        <v>63.6</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558</v>
      </c>
      <c r="AL55" s="325"/>
      <c r="AM55" s="333">
        <v>860126</v>
      </c>
      <c r="AN55" s="334">
        <v>131197</v>
      </c>
      <c r="AO55" s="335">
        <v>-24.8</v>
      </c>
      <c r="AP55" s="336">
        <v>200194</v>
      </c>
      <c r="AQ55" s="337">
        <v>5.2</v>
      </c>
      <c r="AR55" s="338">
        <v>-30</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556</v>
      </c>
      <c r="AM56" s="341">
        <v>425264</v>
      </c>
      <c r="AN56" s="342">
        <v>64866</v>
      </c>
      <c r="AO56" s="343">
        <v>-36.200000000000003</v>
      </c>
      <c r="AP56" s="344">
        <v>106422</v>
      </c>
      <c r="AQ56" s="345">
        <v>20.100000000000001</v>
      </c>
      <c r="AR56" s="346">
        <v>-56.3</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559</v>
      </c>
      <c r="AL57" s="325"/>
      <c r="AM57" s="333">
        <v>551010</v>
      </c>
      <c r="AN57" s="334">
        <v>86623</v>
      </c>
      <c r="AO57" s="335">
        <v>-34</v>
      </c>
      <c r="AP57" s="336">
        <v>196914</v>
      </c>
      <c r="AQ57" s="337">
        <v>-1.6</v>
      </c>
      <c r="AR57" s="338">
        <v>-32.4</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556</v>
      </c>
      <c r="AM58" s="341">
        <v>380085</v>
      </c>
      <c r="AN58" s="342">
        <v>59752</v>
      </c>
      <c r="AO58" s="343">
        <v>-7.9</v>
      </c>
      <c r="AP58" s="344">
        <v>98966</v>
      </c>
      <c r="AQ58" s="345">
        <v>-7</v>
      </c>
      <c r="AR58" s="346">
        <v>-0.9</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560</v>
      </c>
      <c r="AL59" s="325"/>
      <c r="AM59" s="333">
        <v>1216450</v>
      </c>
      <c r="AN59" s="334">
        <v>196233</v>
      </c>
      <c r="AO59" s="335">
        <v>126.5</v>
      </c>
      <c r="AP59" s="336">
        <v>204757</v>
      </c>
      <c r="AQ59" s="337">
        <v>4</v>
      </c>
      <c r="AR59" s="338">
        <v>122.5</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556</v>
      </c>
      <c r="AM60" s="341">
        <v>488091</v>
      </c>
      <c r="AN60" s="342">
        <v>78737</v>
      </c>
      <c r="AO60" s="343">
        <v>31.8</v>
      </c>
      <c r="AP60" s="344">
        <v>106071</v>
      </c>
      <c r="AQ60" s="345">
        <v>7.2</v>
      </c>
      <c r="AR60" s="346">
        <v>24.6</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561</v>
      </c>
      <c r="AL61" s="347"/>
      <c r="AM61" s="348">
        <v>900408</v>
      </c>
      <c r="AN61" s="349">
        <v>138175</v>
      </c>
      <c r="AO61" s="350">
        <v>27.4</v>
      </c>
      <c r="AP61" s="351">
        <v>191927</v>
      </c>
      <c r="AQ61" s="352">
        <v>0.8</v>
      </c>
      <c r="AR61" s="338">
        <v>26.6</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556</v>
      </c>
      <c r="AM62" s="341">
        <v>477117</v>
      </c>
      <c r="AN62" s="342">
        <v>72929</v>
      </c>
      <c r="AO62" s="343">
        <v>14.6</v>
      </c>
      <c r="AP62" s="344">
        <v>96523</v>
      </c>
      <c r="AQ62" s="345">
        <v>6.2</v>
      </c>
      <c r="AR62" s="346">
        <v>8.4</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jiaOgaUV8fHwo1VBCkvOoNOgK1XUjNklK4PWaREveQmWZ56FcQ9VdlLTT/H/oNAGVAx84MLER9RTyPlnw8ulgA==" saltValue="LxE6V0LIv0ZMxLWswj+tx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563</v>
      </c>
    </row>
    <row r="120" spans="125:125" ht="13.5" hidden="1" customHeight="1" x14ac:dyDescent="0.2"/>
    <row r="121" spans="125:125" ht="13.5" hidden="1" customHeight="1" x14ac:dyDescent="0.2">
      <c r="DU121" s="259"/>
    </row>
  </sheetData>
  <sheetProtection algorithmName="SHA-512" hashValue="qrKdobLFVX6gmQUh+c0qXv8zgoz1k8UFv+WYsEHgFeOjy7gYLYu02/fej5adIx5FziECQGpSfqFICct0gFdrxA==" saltValue="IcGKvGbPmQemwDseTEIye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564</v>
      </c>
    </row>
  </sheetData>
  <sheetProtection algorithmName="SHA-512" hashValue="0Cuje9xRdoSPBrVr2OvNzyAgpt9+xq7RbeZI2Qwr0e+8LT8yXabEkCwH4Y4ATsEMYOJKUvu3SlmcZwLGwV+7ZA==" saltValue="Vx3QY+VnhSrX4vzNZ7Fku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565</v>
      </c>
      <c r="G46" s="8" t="s">
        <v>566</v>
      </c>
      <c r="H46" s="8" t="s">
        <v>567</v>
      </c>
      <c r="I46" s="8" t="s">
        <v>568</v>
      </c>
      <c r="J46" s="9" t="s">
        <v>569</v>
      </c>
    </row>
    <row r="47" spans="2:10" ht="57.75" customHeight="1" x14ac:dyDescent="0.2">
      <c r="B47" s="10"/>
      <c r="C47" s="1175" t="s">
        <v>3</v>
      </c>
      <c r="D47" s="1175"/>
      <c r="E47" s="1176"/>
      <c r="F47" s="11">
        <v>34.75</v>
      </c>
      <c r="G47" s="12">
        <v>32.119999999999997</v>
      </c>
      <c r="H47" s="12">
        <v>27.69</v>
      </c>
      <c r="I47" s="12">
        <v>30.53</v>
      </c>
      <c r="J47" s="13">
        <v>28.93</v>
      </c>
    </row>
    <row r="48" spans="2:10" ht="57.75" customHeight="1" x14ac:dyDescent="0.2">
      <c r="B48" s="14"/>
      <c r="C48" s="1177" t="s">
        <v>4</v>
      </c>
      <c r="D48" s="1177"/>
      <c r="E48" s="1178"/>
      <c r="F48" s="15">
        <v>10.86</v>
      </c>
      <c r="G48" s="16">
        <v>11.69</v>
      </c>
      <c r="H48" s="16">
        <v>14.59</v>
      </c>
      <c r="I48" s="16">
        <v>12.95</v>
      </c>
      <c r="J48" s="17">
        <v>11.34</v>
      </c>
    </row>
    <row r="49" spans="2:10" ht="57.75" customHeight="1" thickBot="1" x14ac:dyDescent="0.25">
      <c r="B49" s="18"/>
      <c r="C49" s="1179" t="s">
        <v>5</v>
      </c>
      <c r="D49" s="1179"/>
      <c r="E49" s="1180"/>
      <c r="F49" s="19" t="s">
        <v>570</v>
      </c>
      <c r="G49" s="20" t="s">
        <v>571</v>
      </c>
      <c r="H49" s="20" t="s">
        <v>572</v>
      </c>
      <c r="I49" s="20" t="s">
        <v>573</v>
      </c>
      <c r="J49" s="21" t="s">
        <v>574</v>
      </c>
    </row>
    <row r="50" spans="2:10" ht="13.2" x14ac:dyDescent="0.2"/>
  </sheetData>
  <sheetProtection algorithmName="SHA-512" hashValue="I3LA5kHzltDD2hwlrP6ZMHttQe1VxPJVIXDXAjybuGInN5PV7wfW40IRq8athUnL1fyZX5/eBrmvSFB7XhpnKQ==" saltValue="z2zAI6HH/e/ge7enEQJ64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565</v>
      </c>
      <c r="G33" s="29" t="s">
        <v>566</v>
      </c>
      <c r="H33" s="29" t="s">
        <v>567</v>
      </c>
      <c r="I33" s="29" t="s">
        <v>568</v>
      </c>
      <c r="J33" s="30" t="s">
        <v>569</v>
      </c>
      <c r="K33" s="22"/>
      <c r="L33" s="22"/>
      <c r="M33" s="22"/>
      <c r="N33" s="22"/>
      <c r="O33" s="22"/>
      <c r="P33" s="22"/>
    </row>
    <row r="34" spans="1:16" ht="39" customHeight="1" x14ac:dyDescent="0.2">
      <c r="A34" s="22"/>
      <c r="B34" s="31"/>
      <c r="C34" s="1187" t="s">
        <v>575</v>
      </c>
      <c r="D34" s="1187"/>
      <c r="E34" s="1188"/>
      <c r="F34" s="32">
        <v>8.64</v>
      </c>
      <c r="G34" s="33">
        <v>9.16</v>
      </c>
      <c r="H34" s="33">
        <v>8.82</v>
      </c>
      <c r="I34" s="33">
        <v>10.7</v>
      </c>
      <c r="J34" s="34">
        <v>11.63</v>
      </c>
      <c r="K34" s="22"/>
      <c r="L34" s="22"/>
      <c r="M34" s="22"/>
      <c r="N34" s="22"/>
      <c r="O34" s="22"/>
      <c r="P34" s="22"/>
    </row>
    <row r="35" spans="1:16" ht="39" customHeight="1" x14ac:dyDescent="0.2">
      <c r="A35" s="22"/>
      <c r="B35" s="35"/>
      <c r="C35" s="1181" t="s">
        <v>576</v>
      </c>
      <c r="D35" s="1182"/>
      <c r="E35" s="1183"/>
      <c r="F35" s="36">
        <v>10.86</v>
      </c>
      <c r="G35" s="37">
        <v>11.68</v>
      </c>
      <c r="H35" s="37">
        <v>14.58</v>
      </c>
      <c r="I35" s="37">
        <v>12.95</v>
      </c>
      <c r="J35" s="38">
        <v>11.33</v>
      </c>
      <c r="K35" s="22"/>
      <c r="L35" s="22"/>
      <c r="M35" s="22"/>
      <c r="N35" s="22"/>
      <c r="O35" s="22"/>
      <c r="P35" s="22"/>
    </row>
    <row r="36" spans="1:16" ht="39" customHeight="1" x14ac:dyDescent="0.2">
      <c r="A36" s="22"/>
      <c r="B36" s="35"/>
      <c r="C36" s="1181" t="s">
        <v>577</v>
      </c>
      <c r="D36" s="1182"/>
      <c r="E36" s="1183"/>
      <c r="F36" s="36">
        <v>11.03</v>
      </c>
      <c r="G36" s="37">
        <v>11.91</v>
      </c>
      <c r="H36" s="37">
        <v>10.4</v>
      </c>
      <c r="I36" s="37">
        <v>10.3</v>
      </c>
      <c r="J36" s="38">
        <v>11.22</v>
      </c>
      <c r="K36" s="22"/>
      <c r="L36" s="22"/>
      <c r="M36" s="22"/>
      <c r="N36" s="22"/>
      <c r="O36" s="22"/>
      <c r="P36" s="22"/>
    </row>
    <row r="37" spans="1:16" ht="39" customHeight="1" x14ac:dyDescent="0.2">
      <c r="A37" s="22"/>
      <c r="B37" s="35"/>
      <c r="C37" s="1181" t="s">
        <v>578</v>
      </c>
      <c r="D37" s="1182"/>
      <c r="E37" s="1183"/>
      <c r="F37" s="36">
        <v>0.03</v>
      </c>
      <c r="G37" s="37">
        <v>0.78</v>
      </c>
      <c r="H37" s="37">
        <v>0.6</v>
      </c>
      <c r="I37" s="37">
        <v>0.93</v>
      </c>
      <c r="J37" s="38">
        <v>0.91</v>
      </c>
      <c r="K37" s="22"/>
      <c r="L37" s="22"/>
      <c r="M37" s="22"/>
      <c r="N37" s="22"/>
      <c r="O37" s="22"/>
      <c r="P37" s="22"/>
    </row>
    <row r="38" spans="1:16" ht="39" customHeight="1" x14ac:dyDescent="0.2">
      <c r="A38" s="22"/>
      <c r="B38" s="35"/>
      <c r="C38" s="1181" t="s">
        <v>579</v>
      </c>
      <c r="D38" s="1182"/>
      <c r="E38" s="1183"/>
      <c r="F38" s="36">
        <v>1.43</v>
      </c>
      <c r="G38" s="37">
        <v>1.48</v>
      </c>
      <c r="H38" s="37">
        <v>1.28</v>
      </c>
      <c r="I38" s="37">
        <v>1.01</v>
      </c>
      <c r="J38" s="38">
        <v>0.74</v>
      </c>
      <c r="K38" s="22"/>
      <c r="L38" s="22"/>
      <c r="M38" s="22"/>
      <c r="N38" s="22"/>
      <c r="O38" s="22"/>
      <c r="P38" s="22"/>
    </row>
    <row r="39" spans="1:16" ht="39" customHeight="1" x14ac:dyDescent="0.2">
      <c r="A39" s="22"/>
      <c r="B39" s="35"/>
      <c r="C39" s="1181" t="s">
        <v>580</v>
      </c>
      <c r="D39" s="1182"/>
      <c r="E39" s="1183"/>
      <c r="F39" s="36">
        <v>0.01</v>
      </c>
      <c r="G39" s="37">
        <v>0.01</v>
      </c>
      <c r="H39" s="37">
        <v>0</v>
      </c>
      <c r="I39" s="37">
        <v>0.03</v>
      </c>
      <c r="J39" s="38">
        <v>0.02</v>
      </c>
      <c r="K39" s="22"/>
      <c r="L39" s="22"/>
      <c r="M39" s="22"/>
      <c r="N39" s="22"/>
      <c r="O39" s="22"/>
      <c r="P39" s="22"/>
    </row>
    <row r="40" spans="1:16" ht="39" customHeight="1" x14ac:dyDescent="0.2">
      <c r="A40" s="22"/>
      <c r="B40" s="35"/>
      <c r="C40" s="1181" t="s">
        <v>581</v>
      </c>
      <c r="D40" s="1182"/>
      <c r="E40" s="1183"/>
      <c r="F40" s="36">
        <v>0</v>
      </c>
      <c r="G40" s="37">
        <v>0</v>
      </c>
      <c r="H40" s="37">
        <v>0</v>
      </c>
      <c r="I40" s="37">
        <v>0</v>
      </c>
      <c r="J40" s="38">
        <v>0</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582</v>
      </c>
      <c r="D42" s="1182"/>
      <c r="E42" s="1183"/>
      <c r="F42" s="36" t="s">
        <v>524</v>
      </c>
      <c r="G42" s="37" t="s">
        <v>524</v>
      </c>
      <c r="H42" s="37" t="s">
        <v>524</v>
      </c>
      <c r="I42" s="37" t="s">
        <v>524</v>
      </c>
      <c r="J42" s="38" t="s">
        <v>524</v>
      </c>
      <c r="K42" s="22"/>
      <c r="L42" s="22"/>
      <c r="M42" s="22"/>
      <c r="N42" s="22"/>
      <c r="O42" s="22"/>
      <c r="P42" s="22"/>
    </row>
    <row r="43" spans="1:16" ht="39" customHeight="1" thickBot="1" x14ac:dyDescent="0.25">
      <c r="A43" s="22"/>
      <c r="B43" s="40"/>
      <c r="C43" s="1184" t="s">
        <v>583</v>
      </c>
      <c r="D43" s="1185"/>
      <c r="E43" s="1186"/>
      <c r="F43" s="41" t="s">
        <v>524</v>
      </c>
      <c r="G43" s="42" t="s">
        <v>524</v>
      </c>
      <c r="H43" s="42" t="s">
        <v>524</v>
      </c>
      <c r="I43" s="42" t="s">
        <v>524</v>
      </c>
      <c r="J43" s="43" t="s">
        <v>524</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cZnojF2YXgVVcgAoeAkqbKJkD/y55CQAWrzLiWMmCF6kT35KfsbRl1RyDPxdlB6xNZ4QhwIUV5ySfS9h5Et4WQ==" saltValue="9CKuTA8TtIM7P5gR6Sp3K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565</v>
      </c>
      <c r="L44" s="56" t="s">
        <v>566</v>
      </c>
      <c r="M44" s="56" t="s">
        <v>567</v>
      </c>
      <c r="N44" s="56" t="s">
        <v>568</v>
      </c>
      <c r="O44" s="57" t="s">
        <v>569</v>
      </c>
      <c r="P44" s="48"/>
      <c r="Q44" s="48"/>
      <c r="R44" s="48"/>
      <c r="S44" s="48"/>
      <c r="T44" s="48"/>
      <c r="U44" s="48"/>
    </row>
    <row r="45" spans="1:21" ht="30.75" customHeight="1" x14ac:dyDescent="0.2">
      <c r="A45" s="48"/>
      <c r="B45" s="1189" t="s">
        <v>11</v>
      </c>
      <c r="C45" s="1190"/>
      <c r="D45" s="58"/>
      <c r="E45" s="1195" t="s">
        <v>12</v>
      </c>
      <c r="F45" s="1195"/>
      <c r="G45" s="1195"/>
      <c r="H45" s="1195"/>
      <c r="I45" s="1195"/>
      <c r="J45" s="1196"/>
      <c r="K45" s="59">
        <v>700</v>
      </c>
      <c r="L45" s="60">
        <v>745</v>
      </c>
      <c r="M45" s="60">
        <v>771</v>
      </c>
      <c r="N45" s="60">
        <v>803</v>
      </c>
      <c r="O45" s="61">
        <v>860</v>
      </c>
      <c r="P45" s="48"/>
      <c r="Q45" s="48"/>
      <c r="R45" s="48"/>
      <c r="S45" s="48"/>
      <c r="T45" s="48"/>
      <c r="U45" s="48"/>
    </row>
    <row r="46" spans="1:21" ht="30.75" customHeight="1" x14ac:dyDescent="0.2">
      <c r="A46" s="48"/>
      <c r="B46" s="1191"/>
      <c r="C46" s="1192"/>
      <c r="D46" s="62"/>
      <c r="E46" s="1197" t="s">
        <v>13</v>
      </c>
      <c r="F46" s="1197"/>
      <c r="G46" s="1197"/>
      <c r="H46" s="1197"/>
      <c r="I46" s="1197"/>
      <c r="J46" s="1198"/>
      <c r="K46" s="63" t="s">
        <v>524</v>
      </c>
      <c r="L46" s="64" t="s">
        <v>524</v>
      </c>
      <c r="M46" s="64" t="s">
        <v>524</v>
      </c>
      <c r="N46" s="64" t="s">
        <v>524</v>
      </c>
      <c r="O46" s="65" t="s">
        <v>524</v>
      </c>
      <c r="P46" s="48"/>
      <c r="Q46" s="48"/>
      <c r="R46" s="48"/>
      <c r="S46" s="48"/>
      <c r="T46" s="48"/>
      <c r="U46" s="48"/>
    </row>
    <row r="47" spans="1:21" ht="30.75" customHeight="1" x14ac:dyDescent="0.2">
      <c r="A47" s="48"/>
      <c r="B47" s="1191"/>
      <c r="C47" s="1192"/>
      <c r="D47" s="62"/>
      <c r="E47" s="1197" t="s">
        <v>14</v>
      </c>
      <c r="F47" s="1197"/>
      <c r="G47" s="1197"/>
      <c r="H47" s="1197"/>
      <c r="I47" s="1197"/>
      <c r="J47" s="1198"/>
      <c r="K47" s="63" t="s">
        <v>524</v>
      </c>
      <c r="L47" s="64" t="s">
        <v>524</v>
      </c>
      <c r="M47" s="64" t="s">
        <v>524</v>
      </c>
      <c r="N47" s="64" t="s">
        <v>524</v>
      </c>
      <c r="O47" s="65" t="s">
        <v>524</v>
      </c>
      <c r="P47" s="48"/>
      <c r="Q47" s="48"/>
      <c r="R47" s="48"/>
      <c r="S47" s="48"/>
      <c r="T47" s="48"/>
      <c r="U47" s="48"/>
    </row>
    <row r="48" spans="1:21" ht="30.75" customHeight="1" x14ac:dyDescent="0.2">
      <c r="A48" s="48"/>
      <c r="B48" s="1191"/>
      <c r="C48" s="1192"/>
      <c r="D48" s="62"/>
      <c r="E48" s="1197" t="s">
        <v>15</v>
      </c>
      <c r="F48" s="1197"/>
      <c r="G48" s="1197"/>
      <c r="H48" s="1197"/>
      <c r="I48" s="1197"/>
      <c r="J48" s="1198"/>
      <c r="K48" s="63">
        <v>44</v>
      </c>
      <c r="L48" s="64">
        <v>40</v>
      </c>
      <c r="M48" s="64">
        <v>42</v>
      </c>
      <c r="N48" s="64">
        <v>51</v>
      </c>
      <c r="O48" s="65">
        <v>55</v>
      </c>
      <c r="P48" s="48"/>
      <c r="Q48" s="48"/>
      <c r="R48" s="48"/>
      <c r="S48" s="48"/>
      <c r="T48" s="48"/>
      <c r="U48" s="48"/>
    </row>
    <row r="49" spans="1:21" ht="30.75" customHeight="1" x14ac:dyDescent="0.2">
      <c r="A49" s="48"/>
      <c r="B49" s="1191"/>
      <c r="C49" s="1192"/>
      <c r="D49" s="62"/>
      <c r="E49" s="1197" t="s">
        <v>16</v>
      </c>
      <c r="F49" s="1197"/>
      <c r="G49" s="1197"/>
      <c r="H49" s="1197"/>
      <c r="I49" s="1197"/>
      <c r="J49" s="1198"/>
      <c r="K49" s="63">
        <v>4</v>
      </c>
      <c r="L49" s="64">
        <v>8</v>
      </c>
      <c r="M49" s="64">
        <v>9</v>
      </c>
      <c r="N49" s="64">
        <v>9</v>
      </c>
      <c r="O49" s="65">
        <v>10</v>
      </c>
      <c r="P49" s="48"/>
      <c r="Q49" s="48"/>
      <c r="R49" s="48"/>
      <c r="S49" s="48"/>
      <c r="T49" s="48"/>
      <c r="U49" s="48"/>
    </row>
    <row r="50" spans="1:21" ht="30.75" customHeight="1" x14ac:dyDescent="0.2">
      <c r="A50" s="48"/>
      <c r="B50" s="1191"/>
      <c r="C50" s="1192"/>
      <c r="D50" s="62"/>
      <c r="E50" s="1197" t="s">
        <v>17</v>
      </c>
      <c r="F50" s="1197"/>
      <c r="G50" s="1197"/>
      <c r="H50" s="1197"/>
      <c r="I50" s="1197"/>
      <c r="J50" s="1198"/>
      <c r="K50" s="63" t="s">
        <v>524</v>
      </c>
      <c r="L50" s="64" t="s">
        <v>524</v>
      </c>
      <c r="M50" s="64" t="s">
        <v>524</v>
      </c>
      <c r="N50" s="64" t="s">
        <v>524</v>
      </c>
      <c r="O50" s="65" t="s">
        <v>524</v>
      </c>
      <c r="P50" s="48"/>
      <c r="Q50" s="48"/>
      <c r="R50" s="48"/>
      <c r="S50" s="48"/>
      <c r="T50" s="48"/>
      <c r="U50" s="48"/>
    </row>
    <row r="51" spans="1:21" ht="30.75" customHeight="1" x14ac:dyDescent="0.2">
      <c r="A51" s="48"/>
      <c r="B51" s="1193"/>
      <c r="C51" s="1194"/>
      <c r="D51" s="66"/>
      <c r="E51" s="1197" t="s">
        <v>18</v>
      </c>
      <c r="F51" s="1197"/>
      <c r="G51" s="1197"/>
      <c r="H51" s="1197"/>
      <c r="I51" s="1197"/>
      <c r="J51" s="1198"/>
      <c r="K51" s="63">
        <v>0</v>
      </c>
      <c r="L51" s="64">
        <v>0</v>
      </c>
      <c r="M51" s="64">
        <v>0</v>
      </c>
      <c r="N51" s="64">
        <v>0</v>
      </c>
      <c r="O51" s="65">
        <v>0</v>
      </c>
      <c r="P51" s="48"/>
      <c r="Q51" s="48"/>
      <c r="R51" s="48"/>
      <c r="S51" s="48"/>
      <c r="T51" s="48"/>
      <c r="U51" s="48"/>
    </row>
    <row r="52" spans="1:21" ht="30.75" customHeight="1" x14ac:dyDescent="0.2">
      <c r="A52" s="48"/>
      <c r="B52" s="1199" t="s">
        <v>19</v>
      </c>
      <c r="C52" s="1200"/>
      <c r="D52" s="66"/>
      <c r="E52" s="1197" t="s">
        <v>20</v>
      </c>
      <c r="F52" s="1197"/>
      <c r="G52" s="1197"/>
      <c r="H52" s="1197"/>
      <c r="I52" s="1197"/>
      <c r="J52" s="1198"/>
      <c r="K52" s="63">
        <v>608</v>
      </c>
      <c r="L52" s="64">
        <v>630</v>
      </c>
      <c r="M52" s="64">
        <v>651</v>
      </c>
      <c r="N52" s="64">
        <v>666</v>
      </c>
      <c r="O52" s="65">
        <v>632</v>
      </c>
      <c r="P52" s="48"/>
      <c r="Q52" s="48"/>
      <c r="R52" s="48"/>
      <c r="S52" s="48"/>
      <c r="T52" s="48"/>
      <c r="U52" s="48"/>
    </row>
    <row r="53" spans="1:21" ht="30.75" customHeight="1" thickBot="1" x14ac:dyDescent="0.25">
      <c r="A53" s="48"/>
      <c r="B53" s="1201" t="s">
        <v>21</v>
      </c>
      <c r="C53" s="1202"/>
      <c r="D53" s="67"/>
      <c r="E53" s="1203" t="s">
        <v>22</v>
      </c>
      <c r="F53" s="1203"/>
      <c r="G53" s="1203"/>
      <c r="H53" s="1203"/>
      <c r="I53" s="1203"/>
      <c r="J53" s="1204"/>
      <c r="K53" s="68">
        <v>140</v>
      </c>
      <c r="L53" s="69">
        <v>163</v>
      </c>
      <c r="M53" s="69">
        <v>171</v>
      </c>
      <c r="N53" s="69">
        <v>197</v>
      </c>
      <c r="O53" s="70">
        <v>293</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584</v>
      </c>
      <c r="P56" s="48"/>
      <c r="Q56" s="48"/>
      <c r="R56" s="48"/>
      <c r="S56" s="48"/>
      <c r="T56" s="48"/>
      <c r="U56" s="48"/>
    </row>
    <row r="57" spans="1:21" ht="31.5" customHeight="1" thickBot="1" x14ac:dyDescent="0.25">
      <c r="A57" s="48"/>
      <c r="B57" s="76"/>
      <c r="C57" s="77"/>
      <c r="D57" s="77"/>
      <c r="E57" s="78"/>
      <c r="F57" s="78"/>
      <c r="G57" s="78"/>
      <c r="H57" s="78"/>
      <c r="I57" s="78"/>
      <c r="J57" s="79" t="s">
        <v>2</v>
      </c>
      <c r="K57" s="80" t="s">
        <v>585</v>
      </c>
      <c r="L57" s="81" t="s">
        <v>586</v>
      </c>
      <c r="M57" s="81" t="s">
        <v>587</v>
      </c>
      <c r="N57" s="81" t="s">
        <v>588</v>
      </c>
      <c r="O57" s="82" t="s">
        <v>589</v>
      </c>
      <c r="P57" s="48"/>
      <c r="Q57" s="48"/>
      <c r="R57" s="48"/>
      <c r="S57" s="48"/>
      <c r="T57" s="48"/>
      <c r="U57" s="48"/>
    </row>
    <row r="58" spans="1:21" ht="31.5" customHeight="1" x14ac:dyDescent="0.2">
      <c r="B58" s="1205" t="s">
        <v>26</v>
      </c>
      <c r="C58" s="1206"/>
      <c r="D58" s="1211" t="s">
        <v>27</v>
      </c>
      <c r="E58" s="1212"/>
      <c r="F58" s="1212"/>
      <c r="G58" s="1212"/>
      <c r="H58" s="1212"/>
      <c r="I58" s="1212"/>
      <c r="J58" s="1213"/>
      <c r="K58" s="83" t="s">
        <v>524</v>
      </c>
      <c r="L58" s="84" t="s">
        <v>524</v>
      </c>
      <c r="M58" s="84" t="s">
        <v>524</v>
      </c>
      <c r="N58" s="84" t="s">
        <v>524</v>
      </c>
      <c r="O58" s="85" t="s">
        <v>524</v>
      </c>
    </row>
    <row r="59" spans="1:21" ht="31.5" customHeight="1" x14ac:dyDescent="0.2">
      <c r="B59" s="1207"/>
      <c r="C59" s="1208"/>
      <c r="D59" s="1214" t="s">
        <v>28</v>
      </c>
      <c r="E59" s="1215"/>
      <c r="F59" s="1215"/>
      <c r="G59" s="1215"/>
      <c r="H59" s="1215"/>
      <c r="I59" s="1215"/>
      <c r="J59" s="1216"/>
      <c r="K59" s="86" t="s">
        <v>524</v>
      </c>
      <c r="L59" s="87" t="s">
        <v>524</v>
      </c>
      <c r="M59" s="87" t="s">
        <v>524</v>
      </c>
      <c r="N59" s="87" t="s">
        <v>524</v>
      </c>
      <c r="O59" s="88" t="s">
        <v>524</v>
      </c>
    </row>
    <row r="60" spans="1:21" ht="31.5" customHeight="1" thickBot="1" x14ac:dyDescent="0.25">
      <c r="B60" s="1209"/>
      <c r="C60" s="1210"/>
      <c r="D60" s="1217" t="s">
        <v>29</v>
      </c>
      <c r="E60" s="1218"/>
      <c r="F60" s="1218"/>
      <c r="G60" s="1218"/>
      <c r="H60" s="1218"/>
      <c r="I60" s="1218"/>
      <c r="J60" s="1219"/>
      <c r="K60" s="89" t="s">
        <v>524</v>
      </c>
      <c r="L60" s="90" t="s">
        <v>524</v>
      </c>
      <c r="M60" s="90" t="s">
        <v>524</v>
      </c>
      <c r="N60" s="90" t="s">
        <v>524</v>
      </c>
      <c r="O60" s="91" t="s">
        <v>524</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BkhT4I9yQOb/KfPvX/chgbDMfzDWhk6TmHlxiYuBa62FFY+F6YlzFwkgbRNZ5GNxELk8hfCK+679HFexTyCGw==" saltValue="/zpf7b77IxkYjmvHTSX0t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565</v>
      </c>
      <c r="J40" s="103" t="s">
        <v>566</v>
      </c>
      <c r="K40" s="103" t="s">
        <v>567</v>
      </c>
      <c r="L40" s="103" t="s">
        <v>568</v>
      </c>
      <c r="M40" s="104" t="s">
        <v>569</v>
      </c>
    </row>
    <row r="41" spans="2:13" ht="27.75" customHeight="1" x14ac:dyDescent="0.2">
      <c r="B41" s="1220" t="s">
        <v>32</v>
      </c>
      <c r="C41" s="1221"/>
      <c r="D41" s="105"/>
      <c r="E41" s="1226" t="s">
        <v>33</v>
      </c>
      <c r="F41" s="1226"/>
      <c r="G41" s="1226"/>
      <c r="H41" s="1227"/>
      <c r="I41" s="355">
        <v>6487</v>
      </c>
      <c r="J41" s="356">
        <v>6593</v>
      </c>
      <c r="K41" s="356">
        <v>6421</v>
      </c>
      <c r="L41" s="356">
        <v>6206</v>
      </c>
      <c r="M41" s="357">
        <v>5833</v>
      </c>
    </row>
    <row r="42" spans="2:13" ht="27.75" customHeight="1" x14ac:dyDescent="0.2">
      <c r="B42" s="1222"/>
      <c r="C42" s="1223"/>
      <c r="D42" s="106"/>
      <c r="E42" s="1228" t="s">
        <v>34</v>
      </c>
      <c r="F42" s="1228"/>
      <c r="G42" s="1228"/>
      <c r="H42" s="1229"/>
      <c r="I42" s="358" t="s">
        <v>524</v>
      </c>
      <c r="J42" s="359">
        <v>163</v>
      </c>
      <c r="K42" s="359">
        <v>131</v>
      </c>
      <c r="L42" s="359">
        <v>114</v>
      </c>
      <c r="M42" s="360">
        <v>98</v>
      </c>
    </row>
    <row r="43" spans="2:13" ht="27.75" customHeight="1" x14ac:dyDescent="0.2">
      <c r="B43" s="1222"/>
      <c r="C43" s="1223"/>
      <c r="D43" s="106"/>
      <c r="E43" s="1228" t="s">
        <v>35</v>
      </c>
      <c r="F43" s="1228"/>
      <c r="G43" s="1228"/>
      <c r="H43" s="1229"/>
      <c r="I43" s="358">
        <v>292</v>
      </c>
      <c r="J43" s="359">
        <v>344</v>
      </c>
      <c r="K43" s="359">
        <v>328</v>
      </c>
      <c r="L43" s="359">
        <v>280</v>
      </c>
      <c r="M43" s="360">
        <v>251</v>
      </c>
    </row>
    <row r="44" spans="2:13" ht="27.75" customHeight="1" x14ac:dyDescent="0.2">
      <c r="B44" s="1222"/>
      <c r="C44" s="1223"/>
      <c r="D44" s="106"/>
      <c r="E44" s="1228" t="s">
        <v>36</v>
      </c>
      <c r="F44" s="1228"/>
      <c r="G44" s="1228"/>
      <c r="H44" s="1229"/>
      <c r="I44" s="358">
        <v>38</v>
      </c>
      <c r="J44" s="359">
        <v>33</v>
      </c>
      <c r="K44" s="359">
        <v>25</v>
      </c>
      <c r="L44" s="359">
        <v>14</v>
      </c>
      <c r="M44" s="360">
        <v>5</v>
      </c>
    </row>
    <row r="45" spans="2:13" ht="27.75" customHeight="1" x14ac:dyDescent="0.2">
      <c r="B45" s="1222"/>
      <c r="C45" s="1223"/>
      <c r="D45" s="106"/>
      <c r="E45" s="1228" t="s">
        <v>37</v>
      </c>
      <c r="F45" s="1228"/>
      <c r="G45" s="1228"/>
      <c r="H45" s="1229"/>
      <c r="I45" s="358">
        <v>543</v>
      </c>
      <c r="J45" s="359">
        <v>499</v>
      </c>
      <c r="K45" s="359">
        <v>489</v>
      </c>
      <c r="L45" s="359">
        <v>438</v>
      </c>
      <c r="M45" s="360">
        <v>395</v>
      </c>
    </row>
    <row r="46" spans="2:13" ht="27.75" customHeight="1" x14ac:dyDescent="0.2">
      <c r="B46" s="1222"/>
      <c r="C46" s="1223"/>
      <c r="D46" s="107"/>
      <c r="E46" s="1228" t="s">
        <v>38</v>
      </c>
      <c r="F46" s="1228"/>
      <c r="G46" s="1228"/>
      <c r="H46" s="1229"/>
      <c r="I46" s="358" t="s">
        <v>524</v>
      </c>
      <c r="J46" s="359" t="s">
        <v>524</v>
      </c>
      <c r="K46" s="359" t="s">
        <v>524</v>
      </c>
      <c r="L46" s="359" t="s">
        <v>524</v>
      </c>
      <c r="M46" s="360" t="s">
        <v>524</v>
      </c>
    </row>
    <row r="47" spans="2:13" ht="27.75" customHeight="1" x14ac:dyDescent="0.2">
      <c r="B47" s="1222"/>
      <c r="C47" s="1223"/>
      <c r="D47" s="108"/>
      <c r="E47" s="1230" t="s">
        <v>39</v>
      </c>
      <c r="F47" s="1231"/>
      <c r="G47" s="1231"/>
      <c r="H47" s="1232"/>
      <c r="I47" s="358" t="s">
        <v>524</v>
      </c>
      <c r="J47" s="359" t="s">
        <v>524</v>
      </c>
      <c r="K47" s="359" t="s">
        <v>524</v>
      </c>
      <c r="L47" s="359" t="s">
        <v>524</v>
      </c>
      <c r="M47" s="360" t="s">
        <v>524</v>
      </c>
    </row>
    <row r="48" spans="2:13" ht="27.75" customHeight="1" x14ac:dyDescent="0.2">
      <c r="B48" s="1222"/>
      <c r="C48" s="1223"/>
      <c r="D48" s="106"/>
      <c r="E48" s="1228" t="s">
        <v>40</v>
      </c>
      <c r="F48" s="1228"/>
      <c r="G48" s="1228"/>
      <c r="H48" s="1229"/>
      <c r="I48" s="358" t="s">
        <v>524</v>
      </c>
      <c r="J48" s="359" t="s">
        <v>524</v>
      </c>
      <c r="K48" s="359" t="s">
        <v>524</v>
      </c>
      <c r="L48" s="359" t="s">
        <v>524</v>
      </c>
      <c r="M48" s="360" t="s">
        <v>524</v>
      </c>
    </row>
    <row r="49" spans="2:13" ht="27.75" customHeight="1" x14ac:dyDescent="0.2">
      <c r="B49" s="1224"/>
      <c r="C49" s="1225"/>
      <c r="D49" s="106"/>
      <c r="E49" s="1228" t="s">
        <v>41</v>
      </c>
      <c r="F49" s="1228"/>
      <c r="G49" s="1228"/>
      <c r="H49" s="1229"/>
      <c r="I49" s="358" t="s">
        <v>524</v>
      </c>
      <c r="J49" s="359" t="s">
        <v>524</v>
      </c>
      <c r="K49" s="359" t="s">
        <v>524</v>
      </c>
      <c r="L49" s="359" t="s">
        <v>524</v>
      </c>
      <c r="M49" s="360" t="s">
        <v>524</v>
      </c>
    </row>
    <row r="50" spans="2:13" ht="27.75" customHeight="1" x14ac:dyDescent="0.2">
      <c r="B50" s="1233" t="s">
        <v>42</v>
      </c>
      <c r="C50" s="1234"/>
      <c r="D50" s="109"/>
      <c r="E50" s="1228" t="s">
        <v>43</v>
      </c>
      <c r="F50" s="1228"/>
      <c r="G50" s="1228"/>
      <c r="H50" s="1229"/>
      <c r="I50" s="358">
        <v>3507</v>
      </c>
      <c r="J50" s="359">
        <v>3304</v>
      </c>
      <c r="K50" s="359">
        <v>3114</v>
      </c>
      <c r="L50" s="359">
        <v>3565</v>
      </c>
      <c r="M50" s="360">
        <v>3582</v>
      </c>
    </row>
    <row r="51" spans="2:13" ht="27.75" customHeight="1" x14ac:dyDescent="0.2">
      <c r="B51" s="1222"/>
      <c r="C51" s="1223"/>
      <c r="D51" s="106"/>
      <c r="E51" s="1228" t="s">
        <v>44</v>
      </c>
      <c r="F51" s="1228"/>
      <c r="G51" s="1228"/>
      <c r="H51" s="1229"/>
      <c r="I51" s="358">
        <v>114</v>
      </c>
      <c r="J51" s="359">
        <v>44</v>
      </c>
      <c r="K51" s="359">
        <v>39</v>
      </c>
      <c r="L51" s="359">
        <v>36</v>
      </c>
      <c r="M51" s="360">
        <v>39</v>
      </c>
    </row>
    <row r="52" spans="2:13" ht="27.75" customHeight="1" x14ac:dyDescent="0.2">
      <c r="B52" s="1224"/>
      <c r="C52" s="1225"/>
      <c r="D52" s="106"/>
      <c r="E52" s="1228" t="s">
        <v>45</v>
      </c>
      <c r="F52" s="1228"/>
      <c r="G52" s="1228"/>
      <c r="H52" s="1229"/>
      <c r="I52" s="358">
        <v>5560</v>
      </c>
      <c r="J52" s="359">
        <v>5648</v>
      </c>
      <c r="K52" s="359">
        <v>5515</v>
      </c>
      <c r="L52" s="359">
        <v>5276</v>
      </c>
      <c r="M52" s="360">
        <v>5012</v>
      </c>
    </row>
    <row r="53" spans="2:13" ht="27.75" customHeight="1" thickBot="1" x14ac:dyDescent="0.25">
      <c r="B53" s="1235" t="s">
        <v>46</v>
      </c>
      <c r="C53" s="1236"/>
      <c r="D53" s="110"/>
      <c r="E53" s="1237" t="s">
        <v>47</v>
      </c>
      <c r="F53" s="1237"/>
      <c r="G53" s="1237"/>
      <c r="H53" s="1238"/>
      <c r="I53" s="361">
        <v>-1822</v>
      </c>
      <c r="J53" s="362">
        <v>-1362</v>
      </c>
      <c r="K53" s="362">
        <v>-1273</v>
      </c>
      <c r="L53" s="362">
        <v>-1825</v>
      </c>
      <c r="M53" s="363">
        <v>-2051</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9IjcUkYsY9qvDeRGgfsdnpRPrW8/ImJ2MC5Xjy7bcUE/rAzD3sDeKujOnZKBUpW3pJt8RtKFhP1+kG00yu9GIw==" saltValue="+jlyM601oudAcYY1xtSb1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567</v>
      </c>
      <c r="G54" s="119" t="s">
        <v>568</v>
      </c>
      <c r="H54" s="120" t="s">
        <v>569</v>
      </c>
    </row>
    <row r="55" spans="2:8" ht="52.5" customHeight="1" x14ac:dyDescent="0.2">
      <c r="B55" s="121"/>
      <c r="C55" s="1247" t="s">
        <v>50</v>
      </c>
      <c r="D55" s="1247"/>
      <c r="E55" s="1248"/>
      <c r="F55" s="122">
        <v>919</v>
      </c>
      <c r="G55" s="122">
        <v>1093</v>
      </c>
      <c r="H55" s="123">
        <v>999</v>
      </c>
    </row>
    <row r="56" spans="2:8" ht="52.5" customHeight="1" x14ac:dyDescent="0.2">
      <c r="B56" s="124"/>
      <c r="C56" s="1249" t="s">
        <v>51</v>
      </c>
      <c r="D56" s="1249"/>
      <c r="E56" s="1250"/>
      <c r="F56" s="125">
        <v>105</v>
      </c>
      <c r="G56" s="125">
        <v>136</v>
      </c>
      <c r="H56" s="126">
        <v>135</v>
      </c>
    </row>
    <row r="57" spans="2:8" ht="53.25" customHeight="1" x14ac:dyDescent="0.2">
      <c r="B57" s="124"/>
      <c r="C57" s="1251" t="s">
        <v>52</v>
      </c>
      <c r="D57" s="1251"/>
      <c r="E57" s="1252"/>
      <c r="F57" s="127">
        <v>1811</v>
      </c>
      <c r="G57" s="127">
        <v>1946</v>
      </c>
      <c r="H57" s="128">
        <v>2071</v>
      </c>
    </row>
    <row r="58" spans="2:8" ht="45.75" customHeight="1" x14ac:dyDescent="0.2">
      <c r="B58" s="129"/>
      <c r="C58" s="1239" t="s">
        <v>602</v>
      </c>
      <c r="D58" s="1240"/>
      <c r="E58" s="1241"/>
      <c r="F58" s="130">
        <v>1202</v>
      </c>
      <c r="G58" s="130">
        <v>1376</v>
      </c>
      <c r="H58" s="131">
        <v>1496</v>
      </c>
    </row>
    <row r="59" spans="2:8" ht="45.75" customHeight="1" x14ac:dyDescent="0.2">
      <c r="B59" s="129"/>
      <c r="C59" s="1239" t="s">
        <v>603</v>
      </c>
      <c r="D59" s="1240"/>
      <c r="E59" s="1241"/>
      <c r="F59" s="130">
        <v>198</v>
      </c>
      <c r="G59" s="130">
        <v>161</v>
      </c>
      <c r="H59" s="131">
        <v>163</v>
      </c>
    </row>
    <row r="60" spans="2:8" ht="45.75" customHeight="1" x14ac:dyDescent="0.2">
      <c r="B60" s="129"/>
      <c r="C60" s="1239" t="s">
        <v>604</v>
      </c>
      <c r="D60" s="1240"/>
      <c r="E60" s="1241"/>
      <c r="F60" s="130">
        <v>115</v>
      </c>
      <c r="G60" s="130">
        <v>115</v>
      </c>
      <c r="H60" s="131">
        <v>115</v>
      </c>
    </row>
    <row r="61" spans="2:8" ht="45.75" customHeight="1" x14ac:dyDescent="0.2">
      <c r="B61" s="129"/>
      <c r="C61" s="1239" t="s">
        <v>605</v>
      </c>
      <c r="D61" s="1240"/>
      <c r="E61" s="1241"/>
      <c r="F61" s="130">
        <v>101</v>
      </c>
      <c r="G61" s="130">
        <v>101</v>
      </c>
      <c r="H61" s="131">
        <v>101</v>
      </c>
    </row>
    <row r="62" spans="2:8" ht="45.75" customHeight="1" thickBot="1" x14ac:dyDescent="0.25">
      <c r="B62" s="132"/>
      <c r="C62" s="1242" t="s">
        <v>606</v>
      </c>
      <c r="D62" s="1243"/>
      <c r="E62" s="1244"/>
      <c r="F62" s="133">
        <v>58</v>
      </c>
      <c r="G62" s="133">
        <v>58</v>
      </c>
      <c r="H62" s="134">
        <v>58</v>
      </c>
    </row>
    <row r="63" spans="2:8" ht="52.5" customHeight="1" thickBot="1" x14ac:dyDescent="0.25">
      <c r="B63" s="135"/>
      <c r="C63" s="1245" t="s">
        <v>53</v>
      </c>
      <c r="D63" s="1245"/>
      <c r="E63" s="1246"/>
      <c r="F63" s="136">
        <v>2834</v>
      </c>
      <c r="G63" s="136">
        <v>3175</v>
      </c>
      <c r="H63" s="137">
        <v>3206</v>
      </c>
    </row>
    <row r="64" spans="2:8" ht="13.2" x14ac:dyDescent="0.2"/>
  </sheetData>
  <sheetProtection algorithmName="SHA-512" hashValue="X2j7M8SVA7goeAQVvo6k5q3CgRZdibm8t65dyTm4MsuEL2Q2EeVnO2gScw0KSnIkdPTvFQ9BO8uVd94PzWrkjQ==" saltValue="RfFB+I8ZT5lQMURfXY4Wv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608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609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610</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2"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2"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2"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2"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611</v>
      </c>
    </row>
    <row r="50" spans="1:109" ht="13.2"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565</v>
      </c>
      <c r="BQ50" s="1258"/>
      <c r="BR50" s="1258"/>
      <c r="BS50" s="1258"/>
      <c r="BT50" s="1258"/>
      <c r="BU50" s="1258"/>
      <c r="BV50" s="1258"/>
      <c r="BW50" s="1258"/>
      <c r="BX50" s="1258" t="s">
        <v>566</v>
      </c>
      <c r="BY50" s="1258"/>
      <c r="BZ50" s="1258"/>
      <c r="CA50" s="1258"/>
      <c r="CB50" s="1258"/>
      <c r="CC50" s="1258"/>
      <c r="CD50" s="1258"/>
      <c r="CE50" s="1258"/>
      <c r="CF50" s="1258" t="s">
        <v>567</v>
      </c>
      <c r="CG50" s="1258"/>
      <c r="CH50" s="1258"/>
      <c r="CI50" s="1258"/>
      <c r="CJ50" s="1258"/>
      <c r="CK50" s="1258"/>
      <c r="CL50" s="1258"/>
      <c r="CM50" s="1258"/>
      <c r="CN50" s="1258" t="s">
        <v>568</v>
      </c>
      <c r="CO50" s="1258"/>
      <c r="CP50" s="1258"/>
      <c r="CQ50" s="1258"/>
      <c r="CR50" s="1258"/>
      <c r="CS50" s="1258"/>
      <c r="CT50" s="1258"/>
      <c r="CU50" s="1258"/>
      <c r="CV50" s="1258" t="s">
        <v>569</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612</v>
      </c>
      <c r="AO51" s="1256"/>
      <c r="AP51" s="1256"/>
      <c r="AQ51" s="1256"/>
      <c r="AR51" s="1256"/>
      <c r="AS51" s="1256"/>
      <c r="AT51" s="1256"/>
      <c r="AU51" s="1256"/>
      <c r="AV51" s="1256"/>
      <c r="AW51" s="1256"/>
      <c r="AX51" s="1256"/>
      <c r="AY51" s="1256"/>
      <c r="AZ51" s="1256"/>
      <c r="BA51" s="1256"/>
      <c r="BB51" s="1256" t="s">
        <v>614</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2"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615</v>
      </c>
      <c r="BC53" s="1256"/>
      <c r="BD53" s="1256"/>
      <c r="BE53" s="1256"/>
      <c r="BF53" s="1256"/>
      <c r="BG53" s="1256"/>
      <c r="BH53" s="1256"/>
      <c r="BI53" s="1256"/>
      <c r="BJ53" s="1256"/>
      <c r="BK53" s="1256"/>
      <c r="BL53" s="1256"/>
      <c r="BM53" s="1256"/>
      <c r="BN53" s="1256"/>
      <c r="BO53" s="1256"/>
      <c r="BP53" s="1253">
        <v>56.2</v>
      </c>
      <c r="BQ53" s="1253"/>
      <c r="BR53" s="1253"/>
      <c r="BS53" s="1253"/>
      <c r="BT53" s="1253"/>
      <c r="BU53" s="1253"/>
      <c r="BV53" s="1253"/>
      <c r="BW53" s="1253"/>
      <c r="BX53" s="1253">
        <v>56.2</v>
      </c>
      <c r="BY53" s="1253"/>
      <c r="BZ53" s="1253"/>
      <c r="CA53" s="1253"/>
      <c r="CB53" s="1253"/>
      <c r="CC53" s="1253"/>
      <c r="CD53" s="1253"/>
      <c r="CE53" s="1253"/>
      <c r="CF53" s="1253">
        <v>59.1</v>
      </c>
      <c r="CG53" s="1253"/>
      <c r="CH53" s="1253"/>
      <c r="CI53" s="1253"/>
      <c r="CJ53" s="1253"/>
      <c r="CK53" s="1253"/>
      <c r="CL53" s="1253"/>
      <c r="CM53" s="1253"/>
      <c r="CN53" s="1253">
        <v>59.5</v>
      </c>
      <c r="CO53" s="1253"/>
      <c r="CP53" s="1253"/>
      <c r="CQ53" s="1253"/>
      <c r="CR53" s="1253"/>
      <c r="CS53" s="1253"/>
      <c r="CT53" s="1253"/>
      <c r="CU53" s="1253"/>
      <c r="CV53" s="1253">
        <v>61.6</v>
      </c>
      <c r="CW53" s="1253"/>
      <c r="CX53" s="1253"/>
      <c r="CY53" s="1253"/>
      <c r="CZ53" s="1253"/>
      <c r="DA53" s="1253"/>
      <c r="DB53" s="1253"/>
      <c r="DC53" s="1253"/>
    </row>
    <row r="54" spans="1:109" ht="13.2"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x14ac:dyDescent="0.2">
      <c r="A55" s="380"/>
      <c r="B55" s="372"/>
      <c r="G55" s="1259"/>
      <c r="H55" s="1259"/>
      <c r="I55" s="1259"/>
      <c r="J55" s="1259"/>
      <c r="K55" s="1260"/>
      <c r="L55" s="1260"/>
      <c r="M55" s="1260"/>
      <c r="N55" s="1260"/>
      <c r="AN55" s="1258" t="s">
        <v>617</v>
      </c>
      <c r="AO55" s="1258"/>
      <c r="AP55" s="1258"/>
      <c r="AQ55" s="1258"/>
      <c r="AR55" s="1258"/>
      <c r="AS55" s="1258"/>
      <c r="AT55" s="1258"/>
      <c r="AU55" s="1258"/>
      <c r="AV55" s="1258"/>
      <c r="AW55" s="1258"/>
      <c r="AX55" s="1258"/>
      <c r="AY55" s="1258"/>
      <c r="AZ55" s="1258"/>
      <c r="BA55" s="1258"/>
      <c r="BB55" s="1256" t="s">
        <v>614</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3.2"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2"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615</v>
      </c>
      <c r="BC57" s="1256"/>
      <c r="BD57" s="1256"/>
      <c r="BE57" s="1256"/>
      <c r="BF57" s="1256"/>
      <c r="BG57" s="1256"/>
      <c r="BH57" s="1256"/>
      <c r="BI57" s="1256"/>
      <c r="BJ57" s="1256"/>
      <c r="BK57" s="1256"/>
      <c r="BL57" s="1256"/>
      <c r="BM57" s="1256"/>
      <c r="BN57" s="1256"/>
      <c r="BO57" s="1256"/>
      <c r="BP57" s="1253">
        <v>60.1</v>
      </c>
      <c r="BQ57" s="1253"/>
      <c r="BR57" s="1253"/>
      <c r="BS57" s="1253"/>
      <c r="BT57" s="1253"/>
      <c r="BU57" s="1253"/>
      <c r="BV57" s="1253"/>
      <c r="BW57" s="1253"/>
      <c r="BX57" s="1253">
        <v>61.6</v>
      </c>
      <c r="BY57" s="1253"/>
      <c r="BZ57" s="1253"/>
      <c r="CA57" s="1253"/>
      <c r="CB57" s="1253"/>
      <c r="CC57" s="1253"/>
      <c r="CD57" s="1253"/>
      <c r="CE57" s="1253"/>
      <c r="CF57" s="1253">
        <v>64.3</v>
      </c>
      <c r="CG57" s="1253"/>
      <c r="CH57" s="1253"/>
      <c r="CI57" s="1253"/>
      <c r="CJ57" s="1253"/>
      <c r="CK57" s="1253"/>
      <c r="CL57" s="1253"/>
      <c r="CM57" s="1253"/>
      <c r="CN57" s="1253">
        <v>65.3</v>
      </c>
      <c r="CO57" s="1253"/>
      <c r="CP57" s="1253"/>
      <c r="CQ57" s="1253"/>
      <c r="CR57" s="1253"/>
      <c r="CS57" s="1253"/>
      <c r="CT57" s="1253"/>
      <c r="CU57" s="1253"/>
      <c r="CV57" s="1253">
        <v>66.599999999999994</v>
      </c>
      <c r="CW57" s="1253"/>
      <c r="CX57" s="1253"/>
      <c r="CY57" s="1253"/>
      <c r="CZ57" s="1253"/>
      <c r="DA57" s="1253"/>
      <c r="DB57" s="1253"/>
      <c r="DC57" s="1253"/>
      <c r="DD57" s="385"/>
      <c r="DE57" s="384"/>
    </row>
    <row r="58" spans="1:109" s="380" customFormat="1" ht="13.2"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618</v>
      </c>
    </row>
    <row r="64" spans="1:109" ht="13.2" x14ac:dyDescent="0.2">
      <c r="B64" s="372"/>
      <c r="G64" s="379"/>
      <c r="I64" s="392"/>
      <c r="J64" s="392"/>
      <c r="K64" s="392"/>
      <c r="L64" s="392"/>
      <c r="M64" s="392"/>
      <c r="N64" s="393"/>
      <c r="AM64" s="379"/>
      <c r="AN64" s="379" t="s">
        <v>609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5" customHeight="1" x14ac:dyDescent="0.2">
      <c r="B65" s="372"/>
      <c r="AN65" s="1265" t="s">
        <v>619</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611</v>
      </c>
    </row>
    <row r="72" spans="2:107" ht="13.2"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565</v>
      </c>
      <c r="BQ72" s="1258"/>
      <c r="BR72" s="1258"/>
      <c r="BS72" s="1258"/>
      <c r="BT72" s="1258"/>
      <c r="BU72" s="1258"/>
      <c r="BV72" s="1258"/>
      <c r="BW72" s="1258"/>
      <c r="BX72" s="1258" t="s">
        <v>566</v>
      </c>
      <c r="BY72" s="1258"/>
      <c r="BZ72" s="1258"/>
      <c r="CA72" s="1258"/>
      <c r="CB72" s="1258"/>
      <c r="CC72" s="1258"/>
      <c r="CD72" s="1258"/>
      <c r="CE72" s="1258"/>
      <c r="CF72" s="1258" t="s">
        <v>567</v>
      </c>
      <c r="CG72" s="1258"/>
      <c r="CH72" s="1258"/>
      <c r="CI72" s="1258"/>
      <c r="CJ72" s="1258"/>
      <c r="CK72" s="1258"/>
      <c r="CL72" s="1258"/>
      <c r="CM72" s="1258"/>
      <c r="CN72" s="1258" t="s">
        <v>568</v>
      </c>
      <c r="CO72" s="1258"/>
      <c r="CP72" s="1258"/>
      <c r="CQ72" s="1258"/>
      <c r="CR72" s="1258"/>
      <c r="CS72" s="1258"/>
      <c r="CT72" s="1258"/>
      <c r="CU72" s="1258"/>
      <c r="CV72" s="1258" t="s">
        <v>569</v>
      </c>
      <c r="CW72" s="1258"/>
      <c r="CX72" s="1258"/>
      <c r="CY72" s="1258"/>
      <c r="CZ72" s="1258"/>
      <c r="DA72" s="1258"/>
      <c r="DB72" s="1258"/>
      <c r="DC72" s="1258"/>
    </row>
    <row r="73" spans="2:107" ht="13.2" x14ac:dyDescent="0.2">
      <c r="B73" s="372"/>
      <c r="G73" s="1261"/>
      <c r="H73" s="1261"/>
      <c r="I73" s="1261"/>
      <c r="J73" s="1261"/>
      <c r="K73" s="1257"/>
      <c r="L73" s="1257"/>
      <c r="M73" s="1257"/>
      <c r="N73" s="1257"/>
      <c r="AM73" s="381"/>
      <c r="AN73" s="1256" t="s">
        <v>612</v>
      </c>
      <c r="AO73" s="1256"/>
      <c r="AP73" s="1256"/>
      <c r="AQ73" s="1256"/>
      <c r="AR73" s="1256"/>
      <c r="AS73" s="1256"/>
      <c r="AT73" s="1256"/>
      <c r="AU73" s="1256"/>
      <c r="AV73" s="1256"/>
      <c r="AW73" s="1256"/>
      <c r="AX73" s="1256"/>
      <c r="AY73" s="1256"/>
      <c r="AZ73" s="1256"/>
      <c r="BA73" s="1256"/>
      <c r="BB73" s="1256" t="s">
        <v>613</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2"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620</v>
      </c>
      <c r="BC75" s="1256"/>
      <c r="BD75" s="1256"/>
      <c r="BE75" s="1256"/>
      <c r="BF75" s="1256"/>
      <c r="BG75" s="1256"/>
      <c r="BH75" s="1256"/>
      <c r="BI75" s="1256"/>
      <c r="BJ75" s="1256"/>
      <c r="BK75" s="1256"/>
      <c r="BL75" s="1256"/>
      <c r="BM75" s="1256"/>
      <c r="BN75" s="1256"/>
      <c r="BO75" s="1256"/>
      <c r="BP75" s="1253">
        <v>4.5</v>
      </c>
      <c r="BQ75" s="1253"/>
      <c r="BR75" s="1253"/>
      <c r="BS75" s="1253"/>
      <c r="BT75" s="1253"/>
      <c r="BU75" s="1253"/>
      <c r="BV75" s="1253"/>
      <c r="BW75" s="1253"/>
      <c r="BX75" s="1253">
        <v>5.5</v>
      </c>
      <c r="BY75" s="1253"/>
      <c r="BZ75" s="1253"/>
      <c r="CA75" s="1253"/>
      <c r="CB75" s="1253"/>
      <c r="CC75" s="1253"/>
      <c r="CD75" s="1253"/>
      <c r="CE75" s="1253"/>
      <c r="CF75" s="1253">
        <v>6</v>
      </c>
      <c r="CG75" s="1253"/>
      <c r="CH75" s="1253"/>
      <c r="CI75" s="1253"/>
      <c r="CJ75" s="1253"/>
      <c r="CK75" s="1253"/>
      <c r="CL75" s="1253"/>
      <c r="CM75" s="1253"/>
      <c r="CN75" s="1253">
        <v>6.4</v>
      </c>
      <c r="CO75" s="1253"/>
      <c r="CP75" s="1253"/>
      <c r="CQ75" s="1253"/>
      <c r="CR75" s="1253"/>
      <c r="CS75" s="1253"/>
      <c r="CT75" s="1253"/>
      <c r="CU75" s="1253"/>
      <c r="CV75" s="1253">
        <v>7.9</v>
      </c>
      <c r="CW75" s="1253"/>
      <c r="CX75" s="1253"/>
      <c r="CY75" s="1253"/>
      <c r="CZ75" s="1253"/>
      <c r="DA75" s="1253"/>
      <c r="DB75" s="1253"/>
      <c r="DC75" s="1253"/>
    </row>
    <row r="76" spans="2:107" ht="13.2"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x14ac:dyDescent="0.2">
      <c r="B77" s="372"/>
      <c r="G77" s="1259"/>
      <c r="H77" s="1259"/>
      <c r="I77" s="1259"/>
      <c r="J77" s="1259"/>
      <c r="K77" s="1257"/>
      <c r="L77" s="1257"/>
      <c r="M77" s="1257"/>
      <c r="N77" s="1257"/>
      <c r="AN77" s="1258" t="s">
        <v>616</v>
      </c>
      <c r="AO77" s="1258"/>
      <c r="AP77" s="1258"/>
      <c r="AQ77" s="1258"/>
      <c r="AR77" s="1258"/>
      <c r="AS77" s="1258"/>
      <c r="AT77" s="1258"/>
      <c r="AU77" s="1258"/>
      <c r="AV77" s="1258"/>
      <c r="AW77" s="1258"/>
      <c r="AX77" s="1258"/>
      <c r="AY77" s="1258"/>
      <c r="AZ77" s="1258"/>
      <c r="BA77" s="1258"/>
      <c r="BB77" s="1256" t="s">
        <v>613</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3.2"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620</v>
      </c>
      <c r="BC79" s="1256"/>
      <c r="BD79" s="1256"/>
      <c r="BE79" s="1256"/>
      <c r="BF79" s="1256"/>
      <c r="BG79" s="1256"/>
      <c r="BH79" s="1256"/>
      <c r="BI79" s="1256"/>
      <c r="BJ79" s="1256"/>
      <c r="BK79" s="1256"/>
      <c r="BL79" s="1256"/>
      <c r="BM79" s="1256"/>
      <c r="BN79" s="1256"/>
      <c r="BO79" s="1256"/>
      <c r="BP79" s="1253">
        <v>8.6</v>
      </c>
      <c r="BQ79" s="1253"/>
      <c r="BR79" s="1253"/>
      <c r="BS79" s="1253"/>
      <c r="BT79" s="1253"/>
      <c r="BU79" s="1253"/>
      <c r="BV79" s="1253"/>
      <c r="BW79" s="1253"/>
      <c r="BX79" s="1253">
        <v>8.6</v>
      </c>
      <c r="BY79" s="1253"/>
      <c r="BZ79" s="1253"/>
      <c r="CA79" s="1253"/>
      <c r="CB79" s="1253"/>
      <c r="CC79" s="1253"/>
      <c r="CD79" s="1253"/>
      <c r="CE79" s="1253"/>
      <c r="CF79" s="1253">
        <v>8.9</v>
      </c>
      <c r="CG79" s="1253"/>
      <c r="CH79" s="1253"/>
      <c r="CI79" s="1253"/>
      <c r="CJ79" s="1253"/>
      <c r="CK79" s="1253"/>
      <c r="CL79" s="1253"/>
      <c r="CM79" s="1253"/>
      <c r="CN79" s="1253">
        <v>8.9</v>
      </c>
      <c r="CO79" s="1253"/>
      <c r="CP79" s="1253"/>
      <c r="CQ79" s="1253"/>
      <c r="CR79" s="1253"/>
      <c r="CS79" s="1253"/>
      <c r="CT79" s="1253"/>
      <c r="CU79" s="1253"/>
      <c r="CV79" s="1253">
        <v>9.1</v>
      </c>
      <c r="CW79" s="1253"/>
      <c r="CX79" s="1253"/>
      <c r="CY79" s="1253"/>
      <c r="CZ79" s="1253"/>
      <c r="DA79" s="1253"/>
      <c r="DB79" s="1253"/>
      <c r="DC79" s="1253"/>
    </row>
    <row r="80" spans="2:107" ht="13.2"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Zr2NwP9PPSFU3HgyJlfYa/UQsVQWUkbhPmdaHQJ+ii6EC+qaa3nA5qDsuI6XR2GBz0MRmLlO9q0BKtNK+pzbGA==" saltValue="rF4PCfyYl7G8zuJj7djP8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622</v>
      </c>
    </row>
  </sheetData>
  <sheetProtection algorithmName="SHA-512" hashValue="P7McsexPQzHtv14Em0hNuGaZGuvFzv4AER9U5774ZhhEuBLYw9buzO8QvzAEp0H1Tmai2+FjJTtg63+WwLijvQ==" saltValue="uGK7ZAgnwhSThVg8dO6Xf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621</v>
      </c>
    </row>
  </sheetData>
  <sheetProtection algorithmName="SHA-512" hashValue="jnqNQlhXZ2sXk2RncxMaU6Ggv6Y/uXWef0vgTr89P1nTmUnwGa1MaaX8WP0bbuR2LvuY4d7I25QAVbr4BjKShg==" saltValue="SMbqRiNdTrq4Ba7ubTB0e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562</v>
      </c>
      <c r="G2" s="151"/>
      <c r="H2" s="152"/>
    </row>
    <row r="3" spans="1:8" x14ac:dyDescent="0.2">
      <c r="A3" s="148" t="s">
        <v>555</v>
      </c>
      <c r="B3" s="153"/>
      <c r="C3" s="154"/>
      <c r="D3" s="155">
        <v>102362</v>
      </c>
      <c r="E3" s="156"/>
      <c r="F3" s="157">
        <v>167497</v>
      </c>
      <c r="G3" s="158"/>
      <c r="H3" s="159"/>
    </row>
    <row r="4" spans="1:8" x14ac:dyDescent="0.2">
      <c r="A4" s="160"/>
      <c r="B4" s="161"/>
      <c r="C4" s="162"/>
      <c r="D4" s="163">
        <v>59548</v>
      </c>
      <c r="E4" s="164"/>
      <c r="F4" s="165">
        <v>82571</v>
      </c>
      <c r="G4" s="166"/>
      <c r="H4" s="167"/>
    </row>
    <row r="5" spans="1:8" x14ac:dyDescent="0.2">
      <c r="A5" s="148" t="s">
        <v>557</v>
      </c>
      <c r="B5" s="153"/>
      <c r="C5" s="154"/>
      <c r="D5" s="155">
        <v>174461</v>
      </c>
      <c r="E5" s="156"/>
      <c r="F5" s="157">
        <v>190274</v>
      </c>
      <c r="G5" s="158"/>
      <c r="H5" s="159"/>
    </row>
    <row r="6" spans="1:8" x14ac:dyDescent="0.2">
      <c r="A6" s="160"/>
      <c r="B6" s="161"/>
      <c r="C6" s="162"/>
      <c r="D6" s="163">
        <v>101744</v>
      </c>
      <c r="E6" s="164"/>
      <c r="F6" s="165">
        <v>88584</v>
      </c>
      <c r="G6" s="166"/>
      <c r="H6" s="167"/>
    </row>
    <row r="7" spans="1:8" x14ac:dyDescent="0.2">
      <c r="A7" s="148" t="s">
        <v>558</v>
      </c>
      <c r="B7" s="153"/>
      <c r="C7" s="154"/>
      <c r="D7" s="155">
        <v>131197</v>
      </c>
      <c r="E7" s="156"/>
      <c r="F7" s="157">
        <v>200194</v>
      </c>
      <c r="G7" s="158"/>
      <c r="H7" s="159"/>
    </row>
    <row r="8" spans="1:8" x14ac:dyDescent="0.2">
      <c r="A8" s="160"/>
      <c r="B8" s="161"/>
      <c r="C8" s="162"/>
      <c r="D8" s="163">
        <v>64866</v>
      </c>
      <c r="E8" s="164"/>
      <c r="F8" s="165">
        <v>106422</v>
      </c>
      <c r="G8" s="166"/>
      <c r="H8" s="167"/>
    </row>
    <row r="9" spans="1:8" x14ac:dyDescent="0.2">
      <c r="A9" s="148" t="s">
        <v>559</v>
      </c>
      <c r="B9" s="153"/>
      <c r="C9" s="154"/>
      <c r="D9" s="155">
        <v>86623</v>
      </c>
      <c r="E9" s="156"/>
      <c r="F9" s="157">
        <v>196914</v>
      </c>
      <c r="G9" s="158"/>
      <c r="H9" s="159"/>
    </row>
    <row r="10" spans="1:8" x14ac:dyDescent="0.2">
      <c r="A10" s="160"/>
      <c r="B10" s="161"/>
      <c r="C10" s="162"/>
      <c r="D10" s="163">
        <v>59752</v>
      </c>
      <c r="E10" s="164"/>
      <c r="F10" s="165">
        <v>98966</v>
      </c>
      <c r="G10" s="166"/>
      <c r="H10" s="167"/>
    </row>
    <row r="11" spans="1:8" x14ac:dyDescent="0.2">
      <c r="A11" s="148" t="s">
        <v>560</v>
      </c>
      <c r="B11" s="153"/>
      <c r="C11" s="154"/>
      <c r="D11" s="155">
        <v>196233</v>
      </c>
      <c r="E11" s="156"/>
      <c r="F11" s="157">
        <v>204757</v>
      </c>
      <c r="G11" s="158"/>
      <c r="H11" s="159"/>
    </row>
    <row r="12" spans="1:8" x14ac:dyDescent="0.2">
      <c r="A12" s="160"/>
      <c r="B12" s="161"/>
      <c r="C12" s="168"/>
      <c r="D12" s="163">
        <v>78737</v>
      </c>
      <c r="E12" s="164"/>
      <c r="F12" s="165">
        <v>106071</v>
      </c>
      <c r="G12" s="166"/>
      <c r="H12" s="167"/>
    </row>
    <row r="13" spans="1:8" x14ac:dyDescent="0.2">
      <c r="A13" s="148"/>
      <c r="B13" s="153"/>
      <c r="C13" s="169"/>
      <c r="D13" s="170">
        <v>138175</v>
      </c>
      <c r="E13" s="171"/>
      <c r="F13" s="172">
        <v>191927</v>
      </c>
      <c r="G13" s="173"/>
      <c r="H13" s="159"/>
    </row>
    <row r="14" spans="1:8" x14ac:dyDescent="0.2">
      <c r="A14" s="160"/>
      <c r="B14" s="161"/>
      <c r="C14" s="162"/>
      <c r="D14" s="163">
        <v>72929</v>
      </c>
      <c r="E14" s="164"/>
      <c r="F14" s="165">
        <v>96523</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10.86</v>
      </c>
      <c r="C19" s="174">
        <f>ROUND(VALUE(SUBSTITUTE(実質収支比率等に係る経年分析!G$48,"▲","-")),2)</f>
        <v>11.69</v>
      </c>
      <c r="D19" s="174">
        <f>ROUND(VALUE(SUBSTITUTE(実質収支比率等に係る経年分析!H$48,"▲","-")),2)</f>
        <v>14.59</v>
      </c>
      <c r="E19" s="174">
        <f>ROUND(VALUE(SUBSTITUTE(実質収支比率等に係る経年分析!I$48,"▲","-")),2)</f>
        <v>12.95</v>
      </c>
      <c r="F19" s="174">
        <f>ROUND(VALUE(SUBSTITUTE(実質収支比率等に係る経年分析!J$48,"▲","-")),2)</f>
        <v>11.34</v>
      </c>
    </row>
    <row r="20" spans="1:11" x14ac:dyDescent="0.2">
      <c r="A20" s="174" t="s">
        <v>57</v>
      </c>
      <c r="B20" s="174">
        <f>ROUND(VALUE(SUBSTITUTE(実質収支比率等に係る経年分析!F$47,"▲","-")),2)</f>
        <v>34.75</v>
      </c>
      <c r="C20" s="174">
        <f>ROUND(VALUE(SUBSTITUTE(実質収支比率等に係る経年分析!G$47,"▲","-")),2)</f>
        <v>32.119999999999997</v>
      </c>
      <c r="D20" s="174">
        <f>ROUND(VALUE(SUBSTITUTE(実質収支比率等に係る経年分析!H$47,"▲","-")),2)</f>
        <v>27.69</v>
      </c>
      <c r="E20" s="174">
        <f>ROUND(VALUE(SUBSTITUTE(実質収支比率等に係る経年分析!I$47,"▲","-")),2)</f>
        <v>30.53</v>
      </c>
      <c r="F20" s="174">
        <f>ROUND(VALUE(SUBSTITUTE(実質収支比率等に係る経年分析!J$47,"▲","-")),2)</f>
        <v>28.93</v>
      </c>
    </row>
    <row r="21" spans="1:11" x14ac:dyDescent="0.2">
      <c r="A21" s="174" t="s">
        <v>58</v>
      </c>
      <c r="B21" s="174">
        <f>IF(ISNUMBER(VALUE(SUBSTITUTE(実質収支比率等に係る経年分析!F$49,"▲","-"))),ROUND(VALUE(SUBSTITUTE(実質収支比率等に係る経年分析!F$49,"▲","-")),2),NA())</f>
        <v>-5.48</v>
      </c>
      <c r="C21" s="174">
        <f>IF(ISNUMBER(VALUE(SUBSTITUTE(実質収支比率等に係る経年分析!G$49,"▲","-"))),ROUND(VALUE(SUBSTITUTE(実質収支比率等に係る経年分析!G$49,"▲","-")),2),NA())</f>
        <v>-5.59</v>
      </c>
      <c r="D21" s="174">
        <f>IF(ISNUMBER(VALUE(SUBSTITUTE(実質収支比率等に係る経年分析!H$49,"▲","-"))),ROUND(VALUE(SUBSTITUTE(実質収支比率等に係る経年分析!H$49,"▲","-")),2),NA())</f>
        <v>-5.21</v>
      </c>
      <c r="E21" s="174">
        <f>IF(ISNUMBER(VALUE(SUBSTITUTE(実質収支比率等に係る経年分析!I$49,"▲","-"))),ROUND(VALUE(SUBSTITUTE(実質収支比率等に係る経年分析!I$49,"▲","-")),2),NA())</f>
        <v>-4.68</v>
      </c>
      <c r="F21" s="174">
        <f>IF(ISNUMBER(VALUE(SUBSTITUTE(実質収支比率等に係る経年分析!J$49,"▲","-"))),ROUND(VALUE(SUBSTITUTE(実質収支比率等に係る経年分析!J$49,"▲","-")),2),NA())</f>
        <v>-13.43</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#VALUE!</v>
      </c>
      <c r="C27" s="175" t="e">
        <f>IF(ROUND(VALUE(SUBSTITUTE(連結実質赤字比率に係る赤字・黒字の構成分析!F$43,"▲", "-")), 2) &gt;= 0, ABS(ROUND(VALUE(SUBSTITUTE(連結実質赤字比率に係る赤字・黒字の構成分析!F$43,"▲", "-")), 2)), NA())</f>
        <v>#VALUE!</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x14ac:dyDescent="0.2">
      <c r="A30" s="175" t="str">
        <f>IF(連結実質赤字比率に係る赤字・黒字の構成分析!C$40="",NA(),連結実質赤字比率に係る赤字・黒字の構成分析!C$40)</f>
        <v>集落排水事業特別会計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v>
      </c>
    </row>
    <row r="31" spans="1:11" x14ac:dyDescent="0.2">
      <c r="A31" s="175" t="str">
        <f>IF(連結実質赤字比率に係る赤字・黒字の構成分析!C$39="",NA(),連結実質赤字比率に係る赤字・黒字の構成分析!C$39)</f>
        <v>後期高齢者医療特別会計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0.01</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0.01</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0.03</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0.02</v>
      </c>
    </row>
    <row r="32" spans="1:11" x14ac:dyDescent="0.2">
      <c r="A32" s="175" t="str">
        <f>IF(連結実質赤字比率に係る赤字・黒字の構成分析!C$38="",NA(),連結実質赤字比率に係る赤字・黒字の構成分析!C$38)</f>
        <v>国民健康保険特別会計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1.43</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1.48</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1.28</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1.01</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0.74</v>
      </c>
    </row>
    <row r="33" spans="1:16" x14ac:dyDescent="0.2">
      <c r="A33" s="175" t="str">
        <f>IF(連結実質赤字比率に係る赤字・黒字の構成分析!C$37="",NA(),連結実質赤字比率に係る赤字・黒字の構成分析!C$37)</f>
        <v>介護保険特別会計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0.03</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0.78</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0.6</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0.93</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0.91</v>
      </c>
    </row>
    <row r="34" spans="1:16" x14ac:dyDescent="0.2">
      <c r="A34" s="175" t="str">
        <f>IF(連結実質赤字比率に係る赤字・黒字の構成分析!C$36="",NA(),連結実質赤字比率に係る赤字・黒字の構成分析!C$36)</f>
        <v>水道事業会計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11.03</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11.91</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10.4</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10.3</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11.22</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10.86</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11.68</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14.58</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12.95</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11.33</v>
      </c>
    </row>
    <row r="36" spans="1:16" x14ac:dyDescent="0.2">
      <c r="A36" s="175" t="str">
        <f>IF(連結実質赤字比率に係る赤字・黒字の構成分析!C$34="",NA(),連結実質赤字比率に係る赤字・黒字の構成分析!C$34)</f>
        <v>病院事業会計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8.64</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9.16</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8.82</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10.7</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11.63</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608</v>
      </c>
      <c r="E42" s="176"/>
      <c r="F42" s="176"/>
      <c r="G42" s="176">
        <f>'実質公債費比率（分子）の構造'!L$52</f>
        <v>630</v>
      </c>
      <c r="H42" s="176"/>
      <c r="I42" s="176"/>
      <c r="J42" s="176">
        <f>'実質公債費比率（分子）の構造'!M$52</f>
        <v>651</v>
      </c>
      <c r="K42" s="176"/>
      <c r="L42" s="176"/>
      <c r="M42" s="176">
        <f>'実質公債費比率（分子）の構造'!N$52</f>
        <v>666</v>
      </c>
      <c r="N42" s="176"/>
      <c r="O42" s="176"/>
      <c r="P42" s="176">
        <f>'実質公債費比率（分子）の構造'!O$52</f>
        <v>632</v>
      </c>
    </row>
    <row r="43" spans="1:16" x14ac:dyDescent="0.2">
      <c r="A43" s="176" t="s">
        <v>66</v>
      </c>
      <c r="B43" s="176">
        <f>'実質公債費比率（分子）の構造'!K$51</f>
        <v>0</v>
      </c>
      <c r="C43" s="176"/>
      <c r="D43" s="176"/>
      <c r="E43" s="176">
        <f>'実質公債費比率（分子）の構造'!L$51</f>
        <v>0</v>
      </c>
      <c r="F43" s="176"/>
      <c r="G43" s="176"/>
      <c r="H43" s="176">
        <f>'実質公債費比率（分子）の構造'!M$51</f>
        <v>0</v>
      </c>
      <c r="I43" s="176"/>
      <c r="J43" s="176"/>
      <c r="K43" s="176">
        <f>'実質公債費比率（分子）の構造'!N$51</f>
        <v>0</v>
      </c>
      <c r="L43" s="176"/>
      <c r="M43" s="176"/>
      <c r="N43" s="176">
        <f>'実質公債費比率（分子）の構造'!O$51</f>
        <v>0</v>
      </c>
      <c r="O43" s="176"/>
      <c r="P43" s="176"/>
    </row>
    <row r="44" spans="1:16" x14ac:dyDescent="0.2">
      <c r="A44" s="176" t="s">
        <v>67</v>
      </c>
      <c r="B44" s="176" t="str">
        <f>'実質公債費比率（分子）の構造'!K$50</f>
        <v>-</v>
      </c>
      <c r="C44" s="176"/>
      <c r="D44" s="176"/>
      <c r="E44" s="176" t="str">
        <f>'実質公債費比率（分子）の構造'!L$50</f>
        <v>-</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2">
      <c r="A45" s="176" t="s">
        <v>68</v>
      </c>
      <c r="B45" s="176">
        <f>'実質公債費比率（分子）の構造'!K$49</f>
        <v>4</v>
      </c>
      <c r="C45" s="176"/>
      <c r="D45" s="176"/>
      <c r="E45" s="176">
        <f>'実質公債費比率（分子）の構造'!L$49</f>
        <v>8</v>
      </c>
      <c r="F45" s="176"/>
      <c r="G45" s="176"/>
      <c r="H45" s="176">
        <f>'実質公債費比率（分子）の構造'!M$49</f>
        <v>9</v>
      </c>
      <c r="I45" s="176"/>
      <c r="J45" s="176"/>
      <c r="K45" s="176">
        <f>'実質公債費比率（分子）の構造'!N$49</f>
        <v>9</v>
      </c>
      <c r="L45" s="176"/>
      <c r="M45" s="176"/>
      <c r="N45" s="176">
        <f>'実質公債費比率（分子）の構造'!O$49</f>
        <v>10</v>
      </c>
      <c r="O45" s="176"/>
      <c r="P45" s="176"/>
    </row>
    <row r="46" spans="1:16" x14ac:dyDescent="0.2">
      <c r="A46" s="176" t="s">
        <v>69</v>
      </c>
      <c r="B46" s="176">
        <f>'実質公債費比率（分子）の構造'!K$48</f>
        <v>44</v>
      </c>
      <c r="C46" s="176"/>
      <c r="D46" s="176"/>
      <c r="E46" s="176">
        <f>'実質公債費比率（分子）の構造'!L$48</f>
        <v>40</v>
      </c>
      <c r="F46" s="176"/>
      <c r="G46" s="176"/>
      <c r="H46" s="176">
        <f>'実質公債費比率（分子）の構造'!M$48</f>
        <v>42</v>
      </c>
      <c r="I46" s="176"/>
      <c r="J46" s="176"/>
      <c r="K46" s="176">
        <f>'実質公債費比率（分子）の構造'!N$48</f>
        <v>51</v>
      </c>
      <c r="L46" s="176"/>
      <c r="M46" s="176"/>
      <c r="N46" s="176">
        <f>'実質公債費比率（分子）の構造'!O$48</f>
        <v>55</v>
      </c>
      <c r="O46" s="176"/>
      <c r="P46" s="176"/>
    </row>
    <row r="47" spans="1:16" x14ac:dyDescent="0.2">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700</v>
      </c>
      <c r="C49" s="176"/>
      <c r="D49" s="176"/>
      <c r="E49" s="176">
        <f>'実質公債費比率（分子）の構造'!L$45</f>
        <v>745</v>
      </c>
      <c r="F49" s="176"/>
      <c r="G49" s="176"/>
      <c r="H49" s="176">
        <f>'実質公債費比率（分子）の構造'!M$45</f>
        <v>771</v>
      </c>
      <c r="I49" s="176"/>
      <c r="J49" s="176"/>
      <c r="K49" s="176">
        <f>'実質公債費比率（分子）の構造'!N$45</f>
        <v>803</v>
      </c>
      <c r="L49" s="176"/>
      <c r="M49" s="176"/>
      <c r="N49" s="176">
        <f>'実質公債費比率（分子）の構造'!O$45</f>
        <v>860</v>
      </c>
      <c r="O49" s="176"/>
      <c r="P49" s="176"/>
    </row>
    <row r="50" spans="1:16" x14ac:dyDescent="0.2">
      <c r="A50" s="176" t="s">
        <v>73</v>
      </c>
      <c r="B50" s="176" t="e">
        <f>NA()</f>
        <v>#N/A</v>
      </c>
      <c r="C50" s="176">
        <f>IF(ISNUMBER('実質公債費比率（分子）の構造'!K$53),'実質公債費比率（分子）の構造'!K$53,NA())</f>
        <v>140</v>
      </c>
      <c r="D50" s="176" t="e">
        <f>NA()</f>
        <v>#N/A</v>
      </c>
      <c r="E50" s="176" t="e">
        <f>NA()</f>
        <v>#N/A</v>
      </c>
      <c r="F50" s="176">
        <f>IF(ISNUMBER('実質公債費比率（分子）の構造'!L$53),'実質公債費比率（分子）の構造'!L$53,NA())</f>
        <v>163</v>
      </c>
      <c r="G50" s="176" t="e">
        <f>NA()</f>
        <v>#N/A</v>
      </c>
      <c r="H50" s="176" t="e">
        <f>NA()</f>
        <v>#N/A</v>
      </c>
      <c r="I50" s="176">
        <f>IF(ISNUMBER('実質公債費比率（分子）の構造'!M$53),'実質公債費比率（分子）の構造'!M$53,NA())</f>
        <v>171</v>
      </c>
      <c r="J50" s="176" t="e">
        <f>NA()</f>
        <v>#N/A</v>
      </c>
      <c r="K50" s="176" t="e">
        <f>NA()</f>
        <v>#N/A</v>
      </c>
      <c r="L50" s="176">
        <f>IF(ISNUMBER('実質公債費比率（分子）の構造'!N$53),'実質公債費比率（分子）の構造'!N$53,NA())</f>
        <v>197</v>
      </c>
      <c r="M50" s="176" t="e">
        <f>NA()</f>
        <v>#N/A</v>
      </c>
      <c r="N50" s="176" t="e">
        <f>NA()</f>
        <v>#N/A</v>
      </c>
      <c r="O50" s="176">
        <f>IF(ISNUMBER('実質公債費比率（分子）の構造'!O$53),'実質公債費比率（分子）の構造'!O$53,NA())</f>
        <v>293</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5560</v>
      </c>
      <c r="E56" s="175"/>
      <c r="F56" s="175"/>
      <c r="G56" s="175">
        <f>'将来負担比率（分子）の構造'!J$52</f>
        <v>5648</v>
      </c>
      <c r="H56" s="175"/>
      <c r="I56" s="175"/>
      <c r="J56" s="175">
        <f>'将来負担比率（分子）の構造'!K$52</f>
        <v>5515</v>
      </c>
      <c r="K56" s="175"/>
      <c r="L56" s="175"/>
      <c r="M56" s="175">
        <f>'将来負担比率（分子）の構造'!L$52</f>
        <v>5276</v>
      </c>
      <c r="N56" s="175"/>
      <c r="O56" s="175"/>
      <c r="P56" s="175">
        <f>'将来負担比率（分子）の構造'!M$52</f>
        <v>5012</v>
      </c>
    </row>
    <row r="57" spans="1:16" x14ac:dyDescent="0.2">
      <c r="A57" s="175" t="s">
        <v>44</v>
      </c>
      <c r="B57" s="175"/>
      <c r="C57" s="175"/>
      <c r="D57" s="175">
        <f>'将来負担比率（分子）の構造'!I$51</f>
        <v>114</v>
      </c>
      <c r="E57" s="175"/>
      <c r="F57" s="175"/>
      <c r="G57" s="175">
        <f>'将来負担比率（分子）の構造'!J$51</f>
        <v>44</v>
      </c>
      <c r="H57" s="175"/>
      <c r="I57" s="175"/>
      <c r="J57" s="175">
        <f>'将来負担比率（分子）の構造'!K$51</f>
        <v>39</v>
      </c>
      <c r="K57" s="175"/>
      <c r="L57" s="175"/>
      <c r="M57" s="175">
        <f>'将来負担比率（分子）の構造'!L$51</f>
        <v>36</v>
      </c>
      <c r="N57" s="175"/>
      <c r="O57" s="175"/>
      <c r="P57" s="175">
        <f>'将来負担比率（分子）の構造'!M$51</f>
        <v>39</v>
      </c>
    </row>
    <row r="58" spans="1:16" x14ac:dyDescent="0.2">
      <c r="A58" s="175" t="s">
        <v>43</v>
      </c>
      <c r="B58" s="175"/>
      <c r="C58" s="175"/>
      <c r="D58" s="175">
        <f>'将来負担比率（分子）の構造'!I$50</f>
        <v>3507</v>
      </c>
      <c r="E58" s="175"/>
      <c r="F58" s="175"/>
      <c r="G58" s="175">
        <f>'将来負担比率（分子）の構造'!J$50</f>
        <v>3304</v>
      </c>
      <c r="H58" s="175"/>
      <c r="I58" s="175"/>
      <c r="J58" s="175">
        <f>'将来負担比率（分子）の構造'!K$50</f>
        <v>3114</v>
      </c>
      <c r="K58" s="175"/>
      <c r="L58" s="175"/>
      <c r="M58" s="175">
        <f>'将来負担比率（分子）の構造'!L$50</f>
        <v>3565</v>
      </c>
      <c r="N58" s="175"/>
      <c r="O58" s="175"/>
      <c r="P58" s="175">
        <f>'将来負担比率（分子）の構造'!M$50</f>
        <v>3582</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37</v>
      </c>
      <c r="B62" s="175">
        <f>'将来負担比率（分子）の構造'!I$45</f>
        <v>543</v>
      </c>
      <c r="C62" s="175"/>
      <c r="D62" s="175"/>
      <c r="E62" s="175">
        <f>'将来負担比率（分子）の構造'!J$45</f>
        <v>499</v>
      </c>
      <c r="F62" s="175"/>
      <c r="G62" s="175"/>
      <c r="H62" s="175">
        <f>'将来負担比率（分子）の構造'!K$45</f>
        <v>489</v>
      </c>
      <c r="I62" s="175"/>
      <c r="J62" s="175"/>
      <c r="K62" s="175">
        <f>'将来負担比率（分子）の構造'!L$45</f>
        <v>438</v>
      </c>
      <c r="L62" s="175"/>
      <c r="M62" s="175"/>
      <c r="N62" s="175">
        <f>'将来負担比率（分子）の構造'!M$45</f>
        <v>395</v>
      </c>
      <c r="O62" s="175"/>
      <c r="P62" s="175"/>
    </row>
    <row r="63" spans="1:16" x14ac:dyDescent="0.2">
      <c r="A63" s="175" t="s">
        <v>36</v>
      </c>
      <c r="B63" s="175">
        <f>'将来負担比率（分子）の構造'!I$44</f>
        <v>38</v>
      </c>
      <c r="C63" s="175"/>
      <c r="D63" s="175"/>
      <c r="E63" s="175">
        <f>'将来負担比率（分子）の構造'!J$44</f>
        <v>33</v>
      </c>
      <c r="F63" s="175"/>
      <c r="G63" s="175"/>
      <c r="H63" s="175">
        <f>'将来負担比率（分子）の構造'!K$44</f>
        <v>25</v>
      </c>
      <c r="I63" s="175"/>
      <c r="J63" s="175"/>
      <c r="K63" s="175">
        <f>'将来負担比率（分子）の構造'!L$44</f>
        <v>14</v>
      </c>
      <c r="L63" s="175"/>
      <c r="M63" s="175"/>
      <c r="N63" s="175">
        <f>'将来負担比率（分子）の構造'!M$44</f>
        <v>5</v>
      </c>
      <c r="O63" s="175"/>
      <c r="P63" s="175"/>
    </row>
    <row r="64" spans="1:16" x14ac:dyDescent="0.2">
      <c r="A64" s="175" t="s">
        <v>35</v>
      </c>
      <c r="B64" s="175">
        <f>'将来負担比率（分子）の構造'!I$43</f>
        <v>292</v>
      </c>
      <c r="C64" s="175"/>
      <c r="D64" s="175"/>
      <c r="E64" s="175">
        <f>'将来負担比率（分子）の構造'!J$43</f>
        <v>344</v>
      </c>
      <c r="F64" s="175"/>
      <c r="G64" s="175"/>
      <c r="H64" s="175">
        <f>'将来負担比率（分子）の構造'!K$43</f>
        <v>328</v>
      </c>
      <c r="I64" s="175"/>
      <c r="J64" s="175"/>
      <c r="K64" s="175">
        <f>'将来負担比率（分子）の構造'!L$43</f>
        <v>280</v>
      </c>
      <c r="L64" s="175"/>
      <c r="M64" s="175"/>
      <c r="N64" s="175">
        <f>'将来負担比率（分子）の構造'!M$43</f>
        <v>251</v>
      </c>
      <c r="O64" s="175"/>
      <c r="P64" s="175"/>
    </row>
    <row r="65" spans="1:16" x14ac:dyDescent="0.2">
      <c r="A65" s="175" t="s">
        <v>34</v>
      </c>
      <c r="B65" s="175" t="str">
        <f>'将来負担比率（分子）の構造'!I$42</f>
        <v>-</v>
      </c>
      <c r="C65" s="175"/>
      <c r="D65" s="175"/>
      <c r="E65" s="175">
        <f>'将来負担比率（分子）の構造'!J$42</f>
        <v>163</v>
      </c>
      <c r="F65" s="175"/>
      <c r="G65" s="175"/>
      <c r="H65" s="175">
        <f>'将来負担比率（分子）の構造'!K$42</f>
        <v>131</v>
      </c>
      <c r="I65" s="175"/>
      <c r="J65" s="175"/>
      <c r="K65" s="175">
        <f>'将来負担比率（分子）の構造'!L$42</f>
        <v>114</v>
      </c>
      <c r="L65" s="175"/>
      <c r="M65" s="175"/>
      <c r="N65" s="175">
        <f>'将来負担比率（分子）の構造'!M$42</f>
        <v>98</v>
      </c>
      <c r="O65" s="175"/>
      <c r="P65" s="175"/>
    </row>
    <row r="66" spans="1:16" x14ac:dyDescent="0.2">
      <c r="A66" s="175" t="s">
        <v>33</v>
      </c>
      <c r="B66" s="175">
        <f>'将来負担比率（分子）の構造'!I$41</f>
        <v>6487</v>
      </c>
      <c r="C66" s="175"/>
      <c r="D66" s="175"/>
      <c r="E66" s="175">
        <f>'将来負担比率（分子）の構造'!J$41</f>
        <v>6593</v>
      </c>
      <c r="F66" s="175"/>
      <c r="G66" s="175"/>
      <c r="H66" s="175">
        <f>'将来負担比率（分子）の構造'!K$41</f>
        <v>6421</v>
      </c>
      <c r="I66" s="175"/>
      <c r="J66" s="175"/>
      <c r="K66" s="175">
        <f>'将来負担比率（分子）の構造'!L$41</f>
        <v>6206</v>
      </c>
      <c r="L66" s="175"/>
      <c r="M66" s="175"/>
      <c r="N66" s="175">
        <f>'将来負担比率（分子）の構造'!M$41</f>
        <v>5833</v>
      </c>
      <c r="O66" s="175"/>
      <c r="P66" s="175"/>
    </row>
    <row r="67" spans="1:16" x14ac:dyDescent="0.2">
      <c r="A67" s="175" t="s">
        <v>77</v>
      </c>
      <c r="B67" s="175" t="e">
        <f>NA()</f>
        <v>#N/A</v>
      </c>
      <c r="C67" s="175">
        <f>IF(ISNUMBER('将来負担比率（分子）の構造'!I$53), IF('将来負担比率（分子）の構造'!I$53 &lt; 0, 0, '将来負担比率（分子）の構造'!I$53), NA())</f>
        <v>0</v>
      </c>
      <c r="D67" s="175" t="e">
        <f>NA()</f>
        <v>#N/A</v>
      </c>
      <c r="E67" s="175" t="e">
        <f>NA()</f>
        <v>#N/A</v>
      </c>
      <c r="F67" s="175">
        <f>IF(ISNUMBER('将来負担比率（分子）の構造'!J$53), IF('将来負担比率（分子）の構造'!J$53 &lt; 0, 0, '将来負担比率（分子）の構造'!J$53), NA())</f>
        <v>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919</v>
      </c>
      <c r="C72" s="179">
        <f>基金残高に係る経年分析!G55</f>
        <v>1093</v>
      </c>
      <c r="D72" s="179">
        <f>基金残高に係る経年分析!H55</f>
        <v>999</v>
      </c>
    </row>
    <row r="73" spans="1:16" x14ac:dyDescent="0.2">
      <c r="A73" s="178" t="s">
        <v>80</v>
      </c>
      <c r="B73" s="179">
        <f>基金残高に係る経年分析!F56</f>
        <v>105</v>
      </c>
      <c r="C73" s="179">
        <f>基金残高に係る経年分析!G56</f>
        <v>136</v>
      </c>
      <c r="D73" s="179">
        <f>基金残高に係る経年分析!H56</f>
        <v>135</v>
      </c>
    </row>
    <row r="74" spans="1:16" x14ac:dyDescent="0.2">
      <c r="A74" s="178" t="s">
        <v>81</v>
      </c>
      <c r="B74" s="179">
        <f>基金残高に係る経年分析!F57</f>
        <v>1811</v>
      </c>
      <c r="C74" s="179">
        <f>基金残高に係る経年分析!G57</f>
        <v>1946</v>
      </c>
      <c r="D74" s="179">
        <f>基金残高に係る経年分析!H57</f>
        <v>2071</v>
      </c>
    </row>
  </sheetData>
  <sheetProtection algorithmName="SHA-512" hashValue="piXCYq9U6WOPvNIwPpNJvS2IJzjRZ2Z8old3cjwnXEJS7rloRko0ERbdggi9mdF7vCk/GDLEgqy/TjH/e449OQ==" saltValue="CyCms7yQ//Psp2pqa47cc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2024-03-15T02:27:10Z</cp:lastPrinted>
  <dcterms:created xsi:type="dcterms:W3CDTF">2024-02-05T00:07:36Z</dcterms:created>
  <dcterms:modified xsi:type="dcterms:W3CDTF">2024-09-19T04:24:38Z</dcterms:modified>
  <cp:category/>
</cp:coreProperties>
</file>