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2 HP掲載データ（確定）\"/>
    </mc:Choice>
  </mc:AlternateContent>
  <bookViews>
    <workbookView xWindow="0" yWindow="0" windowWidth="28800" windowHeight="1221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<sst xmlns="http://schemas.openxmlformats.org/spreadsheetml/2006/main" count="1140" uniqueCount="623">
  <si>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</si>
  <si>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</si>
  <si>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</si>
  <si>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</si>
  <si>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</si>
  <si>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</si>
  <si>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</si>
  <si>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</si>
  <si>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</si>
  <si>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</si>
  <si>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</si>
  <si>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</si>
  <si>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</si>
  <si>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</si>
  <si>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</si>
  <si>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</si>
  <si>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</si>
  <si>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</si>
  <si>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</si>
  <si>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</si>
  <si>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</si>
  <si>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</si>
  <si>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</si>
  <si>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</si>
  <si>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</si>
  <si>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</si>
  <si>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</si>
  <si>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</si>
  <si>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</si>
  <si>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</si>
  <si>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</si>
  <si>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</si>
  <si>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</si>
  <si>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</si>
  <si>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</si>
  <si>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</si>
  <si>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</si>
  <si>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</si>
  <si>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</si>
  <si>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</si>
  <si>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</si>
  <si>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</si>
  <si>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</si>
  <si>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</si>
  <si>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</si>
  <si>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</si>
  <si>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</si>
  <si>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</si>
  <si>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</si>
  <si>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</si>
  <si>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</si>
  <si>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</si>
  <si>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</si>
  <si>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</si>
  <si>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</si>
  <si>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</si>
  <si>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</si>
  <si>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</si>
  <si>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</si>
  <si>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</si>
  <si>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</si>
  <si>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</si>
  <si>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</si>
  <si>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</si>
  <si>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</si>
  <si>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</si>
  <si>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</si>
  <si>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</si>
  <si>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</si>
  <si>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</si>
  <si>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</si>
  <si>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</si>
  <si>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</si>
  <si>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</si>
  <si>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</si>
  <si>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</si>
  <si>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</si>
  <si>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</si>
  <si>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</si>
  <si>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</si>
  <si>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</si>
  <si>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</si>
  <si>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</si>
  <si>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</si>
  <si>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</si>
  <si>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</si>
  <si>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</si>
  <si>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</si>
  <si>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</si>
  <si>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</si>
  <si>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</si>
  <si>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</si>
  <si>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</si>
  <si>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</si>
  <si>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</si>
  <si>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</si>
  <si>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</si>
  <si>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</si>
  <si>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</si>
  <si>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</si>
  <si>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</si>
  <si>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</si>
  <si>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</si>
  <si>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</si>
  <si>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</si>
  <si>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</si>
  <si>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</si>
  <si>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</si>
  <si>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</si>
  <si>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</si>
  <si>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</si>
  <si>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</si>
  <si>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</si>
  <si>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</si>
  <si>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</si>
  <si>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</si>
  <si>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</si>
  <si>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</si>
  <si>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</si>
  <si>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</si>
  <si>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</si>
  <si>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</si>
  <si>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</si>
  <si>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</si>
  <si>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</si>
  <si>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</si>
  <si>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</si>
  <si>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</si>
  <si>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</si>
  <si>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</si>
  <si>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</si>
  <si>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</si>
  <si>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</si>
  <si>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</si>
  <si>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</si>
  <si>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</si>
  <si>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</si>
  <si>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</si>
  <si>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</si>
  <si>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</si>
  <si>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</si>
  <si>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</si>
  <si>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</si>
  <si>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</si>
  <si>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</si>
  <si>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</si>
  <si>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</si>
  <si>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</si>
  <si>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</si>
  <si>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</si>
  <si>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</si>
  <si>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</si>
  <si>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</si>
  <si>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</si>
  <si>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</si>
  <si>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</si>
  <si>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-2.9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</si>
  <si>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</si>
  <si>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</si>
  <si>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</si>
  <si>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</si>
  <si>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</si>
  <si>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</si>
  <si>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</si>
  <si>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</si>
  <si>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</si>
  <si>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</si>
  <si>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</si>
  <si>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</si>
  <si>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</si>
  <si>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</si>
  <si>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</si>
  <si>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</si>
  <si>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</si>
  <si>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</si>
  <si>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</si>
  <si>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</si>
  <si>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</si>
  <si>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</si>
  <si>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</si>
  <si>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</si>
  <si>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</si>
  <si>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</si>
  <si>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</si>
  <si>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</si>
  <si>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</si>
  <si>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</si>
  <si>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</si>
  <si>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</si>
  <si>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</si>
  <si>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</si>
  <si>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</si>
  <si>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</si>
  <si>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</si>
  <si>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</si>
  <si>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</si>
  <si>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</si>
  <si>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</si>
  <si>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</si>
  <si>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</si>
  <si>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</si>
  <si>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</si>
  <si>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</si>
  <si>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</si>
  <si>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</si>
  <si>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</si>
  <si>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</si>
  <si>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</si>
  <si>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</si>
  <si>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</si>
  <si>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</si>
  <si>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</si>
  <si>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</si>
  <si>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</si>
  <si>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</si>
  <si>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</si>
  <si>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</si>
  <si>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</si>
  <si>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</si>
  <si>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</si>
  <si>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</si>
  <si>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山形県西川町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</si>
  <si>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</si>
  <si>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</si>
  <si>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</si>
  <si>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</si>
  <si>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</si>
  <si>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</si>
  <si>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</si>
  <si>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</si>
  <si>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</si>
  <si>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</si>
  <si>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</si>
  <si>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</si>
  <si>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</si>
  <si>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</si>
  <si>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</si>
  <si>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</si>
  <si>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</si>
  <si>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</si>
  <si>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</si>
  <si>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</si>
  <si>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</si>
  <si>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</si>
  <si>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</si>
  <si>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</si>
  <si>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</si>
  <si>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</si>
  <si>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</si>
  <si>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</si>
  <si>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</si>
  <si>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</si>
  <si>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</si>
  <si>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</si>
  <si>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</si>
  <si>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</si>
  <si>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</si>
  <si>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</si>
  <si>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</si>
  <si>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</si>
  <si>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</si>
  <si>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t>
    <phoneticPr fontId="5"/>
  </si>
  <si>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</si>
  <si>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</si>
  <si>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</si>
  <si>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</si>
  <si>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</si>
  <si>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</si>
  <si>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</si>
  <si>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</si>
  <si>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</si>
  <si>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</si>
  <si>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</si>
  <si>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</si>
  <si>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</si>
  <si>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</si>
  <si>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</si>
  <si>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</si>
  <si>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</si>
  <si>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</si>
  <si>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</si>
  <si>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</si>
  <si>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</si>
  <si>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</si>
  <si>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</si>
  <si>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</si>
  <si>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</si>
  <si>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</si>
  <si>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</si>
  <si>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</si>
  <si>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</si>
  <si>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</si>
  <si>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</si>
  <si>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</si>
  <si>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</si>
  <si>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</si>
  <si>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</si>
  <si>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</si>
  <si>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</si>
  <si>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</si>
  <si>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</si>
  <si>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</si>
  <si>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</si>
  <si>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</si>
  <si>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</si>
  <si>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</si>
  <si>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</si>
  <si>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</si>
  <si>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</si>
  <si>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</si>
  <si>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</si>
  <si>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</si>
  <si>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</si>
  <si>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</si>
  <si>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</si>
  <si>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</si>
  <si>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</si>
  <si>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</si>
  <si>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</si>
  <si>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</si>
  <si>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</si>
  <si>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</si>
  <si>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</si>
  <si>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</si>
  <si>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</si>
  <si>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</si>
  <si>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</si>
  <si>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</si>
  <si>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</si>
  <si>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</si>
  <si>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</si>
  <si>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</si>
  <si>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</si>
  <si>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</si>
  <si>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</si>
  <si>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</si>
  <si>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</si>
  <si>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</si>
  <si>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</si>
  <si>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</si>
  <si>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</si>
  <si>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</si>
  <si>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</si>
  <si>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</si>
  <si>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</si>
  <si>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</si>
  <si>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</si>
  <si>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</si>
  <si>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</si>
  <si>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</si>
  <si>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</si>
  <si>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</si>
  <si>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</si>
  <si>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</si>
  <si>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</si>
  <si>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</si>
  <si>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</si>
  <si>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</si>
  <si>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</si>
  <si>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</si>
  <si>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</si>
  <si>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</si>
  <si>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</si>
  <si>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</si>
  <si>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</si>
  <si>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</si>
  <si>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</si>
  <si>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</si>
  <si>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</si>
  <si>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</si>
  <si>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</si>
  <si>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</si>
  <si>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</si>
  <si>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</si>
  <si>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山形県西川町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</si>
  <si>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</si>
  <si>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</si>
  <si>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</si>
  <si>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</si>
  <si>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</si>
  <si>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</si>
  <si>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</si>
  <si>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</si>
  <si>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</si>
  <si>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</si>
  <si>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</si>
  <si>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</si>
  <si>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</si>
  <si>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</si>
  <si>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</si>
  <si>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</si>
  <si>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</si>
  <si>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</si>
  <si>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</si>
  <si>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</si>
  <si>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</si>
  <si>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</si>
  <si>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</si>
  <si>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</si>
  <si>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</si>
  <si>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</si>
  <si>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</si>
  <si>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</si>
  <si>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</si>
  <si>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</si>
  <si>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</si>
  <si>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</si>
  <si>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</si>
  <si>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</si>
  <si>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</si>
  <si>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</si>
  <si>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</si>
  <si>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</si>
  <si>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</si>
  <si>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</si>
  <si>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病院事業会計</t>
    <phoneticPr fontId="5"/>
  </si>
  <si>
    <t>法適用企業</t>
    <phoneticPr fontId="5"/>
  </si>
  <si>
    <t>公共下水道事業特別会計</t>
    <phoneticPr fontId="5"/>
  </si>
  <si>
    <t>法非適用企業</t>
    <phoneticPr fontId="5"/>
  </si>
  <si>
    <t>農業集落排水事業特別会計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</si>
  <si>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</si>
  <si>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</si>
  <si>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</si>
  <si>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</si>
  <si>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</si>
  <si>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</si>
  <si>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</si>
  <si>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</si>
  <si>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</si>
  <si>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</si>
  <si>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</si>
  <si>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</si>
  <si>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</si>
  <si>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</si>
  <si>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</si>
  <si>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</si>
  <si>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</si>
  <si>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</si>
  <si>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</si>
  <si>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</si>
  <si>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</si>
  <si>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</si>
  <si>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</si>
  <si>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</si>
  <si>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</si>
  <si>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</si>
  <si>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</si>
  <si>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</si>
  <si>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</si>
  <si>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</si>
  <si>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</si>
  <si>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</si>
  <si>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</si>
  <si>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</si>
  <si>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</si>
  <si>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</si>
  <si>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</si>
  <si>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</si>
  <si>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</si>
  <si>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</si>
  <si>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</si>
  <si>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</si>
  <si>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</si>
  <si>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</si>
  <si>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</si>
  <si>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</si>
  <si>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</si>
  <si>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</si>
  <si>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</si>
  <si>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</si>
  <si>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</si>
  <si>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</si>
  <si>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</si>
  <si>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</si>
  <si>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</si>
  <si>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</si>
  <si>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</si>
  <si>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</si>
  <si>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</si>
  <si>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</si>
  <si>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</si>
  <si>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</si>
  <si>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</si>
  <si>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</si>
  <si>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</si>
  <si>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</si>
  <si>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</si>
  <si>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</si>
  <si>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</si>
  <si>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</si>
  <si>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</si>
  <si>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</si>
  <si>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病院事業会計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</si>
  <si>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</si>
  <si>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</si>
  <si>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</si>
  <si>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</si>
  <si>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</si>
  <si>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</si>
  <si>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</si>
  <si>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</si>
  <si>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</si>
  <si>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</si>
  <si>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</si>
  <si>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</si>
  <si>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</si>
  <si>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</si>
  <si>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</si>
  <si>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</si>
  <si>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</si>
  <si>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</si>
  <si>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</si>
  <si>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</si>
  <si>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</si>
  <si>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</si>
  <si>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</si>
  <si>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</si>
  <si>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</si>
  <si>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</si>
  <si>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</si>
  <si>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</si>
  <si>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</si>
  <si>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</si>
  <si>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</si>
  <si>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</si>
  <si>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</si>
  <si>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</si>
  <si>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</si>
  <si>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</si>
  <si>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</si>
  <si>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</si>
  <si>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</si>
  <si>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</si>
  <si>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</si>
  <si>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</si>
  <si>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</si>
  <si>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</si>
  <si>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</si>
  <si>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</si>
  <si>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</si>
  <si>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</si>
  <si>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</si>
  <si>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</si>
  <si>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</si>
  <si>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</si>
  <si>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</si>
  <si>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</si>
  <si>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</si>
  <si>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</si>
  <si>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</si>
  <si>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</si>
  <si>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</si>
  <si>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</si>
  <si>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</si>
  <si>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</si>
  <si>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</si>
  <si>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</si>
  <si>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</si>
  <si>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</si>
  <si>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</si>
  <si>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</si>
  <si>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</si>
  <si>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</si>
  <si>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</si>
  <si>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</si>
  <si>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</si>
  <si>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</si>
  <si>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</si>
  <si>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</si>
  <si>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</si>
  <si>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</si>
  <si>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</si>
  <si>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</si>
  <si>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</si>
  <si>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</si>
  <si>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</si>
  <si>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5.34</t>
  </si>
  <si>
    <t>▲ 3.92</t>
  </si>
  <si>
    <t>▲ 6.95</t>
  </si>
  <si>
    <t>▲ 1.66</t>
  </si>
  <si>
    <t>一般会計</t>
  </si>
  <si>
    <t>病院事業会計</t>
  </si>
  <si>
    <t>水道事業会計</t>
  </si>
  <si>
    <t>国民健康保険特別会計</t>
  </si>
  <si>
    <t>介護保険特別会計</t>
  </si>
  <si>
    <t>宅地造成事業特別会計</t>
  </si>
  <si>
    <t>公共下水道事業特別会計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</si>
  <si>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</si>
  <si>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</si>
  <si>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</si>
  <si>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</si>
  <si>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</si>
  <si>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</si>
  <si>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</si>
  <si>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</si>
  <si>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</si>
  <si>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</si>
  <si>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直診含む</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</si>
  <si>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</si>
  <si>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</si>
  <si>
    <t>山形県市町村職員退職手当組合</t>
  </si>
  <si>
    <t>西村山広域行政事務組合（普通会計分）</t>
  </si>
  <si>
    <t>山形県後期高齢者医療広域連合（普通会計分）</t>
  </si>
  <si>
    <t>山形県後期高齢者医療広域連合（事業会計分）</t>
  </si>
  <si>
    <t>西川町総合開発</t>
    <rPh sb="0" eb="3">
      <t>ニシカワマチ</t>
    </rPh>
    <rPh sb="3" eb="5">
      <t>ソウゴウ</t>
    </rPh>
    <rPh sb="5" eb="7">
      <t>カイハツ</t>
    </rPh>
    <phoneticPr fontId="2"/>
  </si>
  <si>
    <t>月山観光開発</t>
    <rPh sb="0" eb="2">
      <t>ガッサン</t>
    </rPh>
    <rPh sb="2" eb="4">
      <t>カンコウ</t>
    </rPh>
    <rPh sb="4" eb="6">
      <t>カイハツ</t>
    </rPh>
    <phoneticPr fontId="2"/>
  </si>
  <si>
    <t>米月山</t>
    <rPh sb="0" eb="1">
      <t>マイ</t>
    </rPh>
    <rPh sb="1" eb="3">
      <t>ガッサン</t>
    </rPh>
    <phoneticPr fontId="2"/>
  </si>
  <si>
    <t>町有施設整備基金</t>
  </si>
  <si>
    <t>西川町ふるさとづくり基金</t>
  </si>
  <si>
    <t>地域福祉基金</t>
    <rPh sb="0" eb="2">
      <t>チイキ</t>
    </rPh>
    <rPh sb="2" eb="4">
      <t>フクシ</t>
    </rPh>
    <rPh sb="4" eb="6">
      <t>キキン</t>
    </rPh>
    <phoneticPr fontId="2"/>
  </si>
  <si>
    <t>新型コロナウイルス感染症対策基金</t>
    <rPh sb="0" eb="2">
      <t>シンガタ</t>
    </rPh>
    <rPh sb="9" eb="14">
      <t>カンセンショウタイサク</t>
    </rPh>
    <rPh sb="14" eb="16">
      <t>キキン</t>
    </rPh>
    <phoneticPr fontId="2"/>
  </si>
  <si>
    <t>賃貸集合住宅維持管理基金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</si>
  <si>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</si>
  <si>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</si>
  <si>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</si>
  <si>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</si>
  <si>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</si>
  <si>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比率は類似団体と比較し高くなっている。地方債残高の減少等により将来負担比率は数値なしとなっているが、実質公債比率については公債費の増加により大きくなっている。今後は、平成20年代前半の大規模事業の元金償還が順次終了していくものの、令和4～7年度にかけて大規模事業の地方債借入を予定していることから上昇していく見込みです。このことから引き続き財政適正化を図っていく必要がある。</t>
    <rPh sb="119" eb="121">
      <t>レイワ</t>
    </rPh>
    <rPh sb="124" eb="125">
      <t>ネン</t>
    </rPh>
    <rPh sb="125" eb="126">
      <t>ド</t>
    </rPh>
    <rPh sb="130" eb="135">
      <t>ダイキボジギョウ</t>
    </rPh>
    <rPh sb="136" eb="141">
      <t>チホウサイカリイ</t>
    </rPh>
    <rPh sb="142" eb="144">
      <t>ヨテイ</t>
    </rPh>
    <rPh sb="152" eb="154">
      <t>ジョウショウ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</si>
  <si>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</si>
  <si>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</si>
  <si>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</si>
  <si>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</si>
  <si>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地方債の新規発行を抑制し地方債残高が減少した結果、将来負担比率は減少傾向にあり、令和4年度は数値なしとなった。また、有形固定資産減価償却率は類似団体と比較して低くなっているが、今後も適正な維持管理を進め、公共施設等総合管理計画に基づき、集約化並びに長寿命化対策に取り組んでいく。</t>
    <rPh sb="79" eb="80">
      <t>ヒク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</si>
</sst>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03" xfId="12" applyNumberFormat="1" applyFont="1" applyBorder="1" applyAlignment="1" applyProtection="1">
      <alignment horizontal="right" vertical="center" shrinkToFit="1"/>
      <protection locked="0"/>
    </xf>
    <xf numFmtId="187" fontId="34" fillId="0" borderId="99" xfId="12" applyNumberFormat="1" applyFont="1" applyBorder="1" applyAlignment="1" applyProtection="1">
      <alignment horizontal="right" vertical="center" shrinkToFit="1"/>
      <protection locked="0"/>
    </xf>
    <xf numFmtId="187" fontId="34" fillId="0" borderId="10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263613</c:v>
                </c:pt>
                <c:pt idx="3">
                  <c:v>330026</c:v>
                </c:pt>
                <c:pt idx="4">
                  <c:v>278179</c:v>
                </c:pt>
              </c:numCache>
            </c:numRef>
          </c:val>
          <c:smooth val="0"/>
          <c:extLst>
            <c:ext xmlns:c16="http://schemas.microsoft.com/office/drawing/2014/chart" uri="{C3380CC4-5D6E-409C-BE32-E72D297353CC}">
              <c16:uniqueId val="{00000000-9069-46E6-95B5-15A2CBD7D9A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134276</c:v>
                </c:pt>
                <c:pt idx="1">
                  <c:v>170423</c:v>
                </c:pt>
                <c:pt idx="2">
                  <c:v>81584</c:v>
                </c:pt>
                <c:pt idx="3">
                  <c:v>85507</c:v>
                </c:pt>
                <c:pt idx="4">
                  <c:v>178183</c:v>
                </c:pt>
              </c:numCache>
            </c:numRef>
          </c:val>
          <c:smooth val="0"/>
          <c:extLst>
            <c:ext xmlns:c16="http://schemas.microsoft.com/office/drawing/2014/chart" uri="{C3380CC4-5D6E-409C-BE32-E72D297353CC}">
              <c16:uniqueId val="{00000001-9069-46E6-95B5-15A2CBD7D9A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6.18</c:v>
                </c:pt>
                <c:pt idx="1">
                  <c:v>5.44</c:v>
                </c:pt>
                <c:pt idx="2">
                  <c:v>10.59</c:v>
                </c:pt>
                <c:pt idx="3">
                  <c:v>8.81</c:v>
                </c:pt>
                <c:pt idx="4">
                  <c:v>11.53</c:v>
                </c:pt>
              </c:numCache>
            </c:numRef>
          </c:val>
          <c:extLst>
            <c:ext xmlns:c16="http://schemas.microsoft.com/office/drawing/2014/chart" uri="{C3380CC4-5D6E-409C-BE32-E72D297353CC}">
              <c16:uniqueId val="{00000000-02CA-4DEF-B4A8-06F224FA7A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43.08</c:v>
                </c:pt>
                <c:pt idx="1">
                  <c:v>42.86</c:v>
                </c:pt>
                <c:pt idx="2">
                  <c:v>38.380000000000003</c:v>
                </c:pt>
                <c:pt idx="3">
                  <c:v>36.700000000000003</c:v>
                </c:pt>
                <c:pt idx="4">
                  <c:v>37.119999999999997</c:v>
                </c:pt>
              </c:numCache>
            </c:numRef>
          </c:val>
          <c:extLst>
            <c:ext xmlns:c16="http://schemas.microsoft.com/office/drawing/2014/chart" uri="{C3380CC4-5D6E-409C-BE32-E72D297353CC}">
              <c16:uniqueId val="{00000001-02CA-4DEF-B4A8-06F224FA7A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-5.34</c:v>
                </c:pt>
                <c:pt idx="1">
                  <c:v>-3.92</c:v>
                </c:pt>
                <c:pt idx="2">
                  <c:v>0.96</c:v>
                </c:pt>
                <c:pt idx="3">
                  <c:v>-6.95</c:v>
                </c:pt>
                <c:pt idx="4">
                  <c:v>-1.66</c:v>
                </c:pt>
              </c:numCache>
            </c:numRef>
          </c:val>
          <c:smooth val="0"/>
          <c:extLst>
            <c:ext xmlns:c16="http://schemas.microsoft.com/office/drawing/2014/chart" uri="{C3380CC4-5D6E-409C-BE32-E72D297353CC}">
              <c16:uniqueId val="{00000002-02CA-4DEF-B4A8-06F224FA7A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0.02</c:v>
                </c:pt>
                <c:pt idx="8">
                  <c:v>#N/A</c:v>
                </c:pt>
                <c:pt idx="9">
                  <c:v>0</c:v>
                </c:pt>
              </c:numCache>
            </c:numRef>
          </c:val>
          <c:extLst>
            <c:ext xmlns:c16="http://schemas.microsoft.com/office/drawing/2014/chart" uri="{C3380CC4-5D6E-409C-BE32-E72D297353CC}">
              <c16:uniqueId val="{00000000-4107-401A-988B-1BC326AC039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07-401A-988B-1BC326AC0392}"/>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0.01</c:v>
                </c:pt>
                <c:pt idx="2">
                  <c:v>#N/A</c:v>
                </c:pt>
                <c:pt idx="3">
                  <c:v>0.05</c:v>
                </c:pt>
                <c:pt idx="4">
                  <c:v>#N/A</c:v>
                </c:pt>
                <c:pt idx="5">
                  <c:v>0</c:v>
                </c:pt>
                <c:pt idx="6">
                  <c:v>#N/A</c:v>
                </c:pt>
                <c:pt idx="7">
                  <c:v>0</c:v>
                </c:pt>
                <c:pt idx="8">
                  <c:v>#N/A</c:v>
                </c:pt>
                <c:pt idx="9">
                  <c:v>0.01</c:v>
                </c:pt>
              </c:numCache>
            </c:numRef>
          </c:val>
          <c:extLst>
            <c:ext xmlns:c16="http://schemas.microsoft.com/office/drawing/2014/chart" uri="{C3380CC4-5D6E-409C-BE32-E72D297353CC}">
              <c16:uniqueId val="{00000002-4107-401A-988B-1BC326AC0392}"/>
            </c:ext>
          </c:extLst>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0.02</c:v>
                </c:pt>
                <c:pt idx="2">
                  <c:v>#N/A</c:v>
                </c:pt>
                <c:pt idx="3">
                  <c:v>0.02</c:v>
                </c:pt>
                <c:pt idx="4">
                  <c:v>#N/A</c:v>
                </c:pt>
                <c:pt idx="5">
                  <c:v>0.34</c:v>
                </c:pt>
                <c:pt idx="6">
                  <c:v>#N/A</c:v>
                </c:pt>
                <c:pt idx="7">
                  <c:v>0.24</c:v>
                </c:pt>
                <c:pt idx="8">
                  <c:v>#N/A</c:v>
                </c:pt>
                <c:pt idx="9">
                  <c:v>0.09</c:v>
                </c:pt>
              </c:numCache>
            </c:numRef>
          </c:val>
          <c:extLst>
            <c:ext xmlns:c16="http://schemas.microsoft.com/office/drawing/2014/chart" uri="{C3380CC4-5D6E-409C-BE32-E72D297353CC}">
              <c16:uniqueId val="{00000003-4107-401A-988B-1BC326AC0392}"/>
            </c:ext>
          </c:extLst>
        </c:ser>
        <c:ser>
          <c:idx val="4"/>
          <c:order val="4"/>
          <c:tx>
            <c:strRef>
              <c:f>データシート!$A$31</c:f>
              <c:strCache>
                <c:ptCount val="1"/>
                <c:pt idx="0">
                  <c:v>宅地造成事業特別会計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0.31</c:v>
                </c:pt>
                <c:pt idx="2">
                  <c:v>#N/A</c:v>
                </c:pt>
                <c:pt idx="3">
                  <c:v>0</c:v>
                </c:pt>
                <c:pt idx="4">
                  <c:v>#N/A</c:v>
                </c:pt>
                <c:pt idx="5">
                  <c:v>0.23</c:v>
                </c:pt>
                <c:pt idx="6">
                  <c:v>#N/A</c:v>
                </c:pt>
                <c:pt idx="7">
                  <c:v>0.2</c:v>
                </c:pt>
                <c:pt idx="8">
                  <c:v>#N/A</c:v>
                </c:pt>
                <c:pt idx="9">
                  <c:v>0.18</c:v>
                </c:pt>
              </c:numCache>
            </c:numRef>
          </c:val>
          <c:extLst>
            <c:ext xmlns:c16="http://schemas.microsoft.com/office/drawing/2014/chart" uri="{C3380CC4-5D6E-409C-BE32-E72D297353CC}">
              <c16:uniqueId val="{00000004-4107-401A-988B-1BC326AC0392}"/>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0.11</c:v>
                </c:pt>
                <c:pt idx="2">
                  <c:v>#N/A</c:v>
                </c:pt>
                <c:pt idx="3">
                  <c:v>0.11</c:v>
                </c:pt>
                <c:pt idx="4">
                  <c:v>#N/A</c:v>
                </c:pt>
                <c:pt idx="5">
                  <c:v>0.06</c:v>
                </c:pt>
                <c:pt idx="6">
                  <c:v>#N/A</c:v>
                </c:pt>
                <c:pt idx="7">
                  <c:v>0.22</c:v>
                </c:pt>
                <c:pt idx="8">
                  <c:v>#N/A</c:v>
                </c:pt>
                <c:pt idx="9">
                  <c:v>0.36</c:v>
                </c:pt>
              </c:numCache>
            </c:numRef>
          </c:val>
          <c:extLst>
            <c:ext xmlns:c16="http://schemas.microsoft.com/office/drawing/2014/chart" uri="{C3380CC4-5D6E-409C-BE32-E72D297353CC}">
              <c16:uniqueId val="{00000005-4107-401A-988B-1BC326AC039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2.34</c:v>
                </c:pt>
                <c:pt idx="2">
                  <c:v>#N/A</c:v>
                </c:pt>
                <c:pt idx="3">
                  <c:v>3.14</c:v>
                </c:pt>
                <c:pt idx="4">
                  <c:v>#N/A</c:v>
                </c:pt>
                <c:pt idx="5">
                  <c:v>2.88</c:v>
                </c:pt>
                <c:pt idx="6">
                  <c:v>#N/A</c:v>
                </c:pt>
                <c:pt idx="7">
                  <c:v>1.3</c:v>
                </c:pt>
                <c:pt idx="8">
                  <c:v>#N/A</c:v>
                </c:pt>
                <c:pt idx="9">
                  <c:v>1.23</c:v>
                </c:pt>
              </c:numCache>
            </c:numRef>
          </c:val>
          <c:extLst>
            <c:ext xmlns:c16="http://schemas.microsoft.com/office/drawing/2014/chart" uri="{C3380CC4-5D6E-409C-BE32-E72D297353CC}">
              <c16:uniqueId val="{00000006-4107-401A-988B-1BC326AC0392}"/>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7.19</c:v>
                </c:pt>
                <c:pt idx="2">
                  <c:v>#N/A</c:v>
                </c:pt>
                <c:pt idx="3">
                  <c:v>8.1300000000000008</c:v>
                </c:pt>
                <c:pt idx="4">
                  <c:v>#N/A</c:v>
                </c:pt>
                <c:pt idx="5">
                  <c:v>7.74</c:v>
                </c:pt>
                <c:pt idx="6">
                  <c:v>#N/A</c:v>
                </c:pt>
                <c:pt idx="7">
                  <c:v>6.9</c:v>
                </c:pt>
                <c:pt idx="8">
                  <c:v>#N/A</c:v>
                </c:pt>
                <c:pt idx="9">
                  <c:v>7.9</c:v>
                </c:pt>
              </c:numCache>
            </c:numRef>
          </c:val>
          <c:extLst>
            <c:ext xmlns:c16="http://schemas.microsoft.com/office/drawing/2014/chart" uri="{C3380CC4-5D6E-409C-BE32-E72D297353CC}">
              <c16:uniqueId val="{00000007-4107-401A-988B-1BC326AC0392}"/>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10.95</c:v>
                </c:pt>
                <c:pt idx="2">
                  <c:v>#N/A</c:v>
                </c:pt>
                <c:pt idx="3">
                  <c:v>11.23</c:v>
                </c:pt>
                <c:pt idx="4">
                  <c:v>#N/A</c:v>
                </c:pt>
                <c:pt idx="5">
                  <c:v>9.74</c:v>
                </c:pt>
                <c:pt idx="6">
                  <c:v>#N/A</c:v>
                </c:pt>
                <c:pt idx="7">
                  <c:v>9.8699999999999992</c:v>
                </c:pt>
                <c:pt idx="8">
                  <c:v>#N/A</c:v>
                </c:pt>
                <c:pt idx="9">
                  <c:v>10.69</c:v>
                </c:pt>
              </c:numCache>
            </c:numRef>
          </c:val>
          <c:extLst>
            <c:ext xmlns:c16="http://schemas.microsoft.com/office/drawing/2014/chart" uri="{C3380CC4-5D6E-409C-BE32-E72D297353CC}">
              <c16:uniqueId val="{00000008-4107-401A-988B-1BC326AC039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6.17</c:v>
                </c:pt>
                <c:pt idx="2">
                  <c:v>#N/A</c:v>
                </c:pt>
                <c:pt idx="3">
                  <c:v>5.43</c:v>
                </c:pt>
                <c:pt idx="4">
                  <c:v>#N/A</c:v>
                </c:pt>
                <c:pt idx="5">
                  <c:v>10.58</c:v>
                </c:pt>
                <c:pt idx="6">
                  <c:v>#N/A</c:v>
                </c:pt>
                <c:pt idx="7">
                  <c:v>8.81</c:v>
                </c:pt>
                <c:pt idx="8">
                  <c:v>#N/A</c:v>
                </c:pt>
                <c:pt idx="9">
                  <c:v>11.53</c:v>
                </c:pt>
              </c:numCache>
            </c:numRef>
          </c:val>
          <c:extLst>
            <c:ext xmlns:c16="http://schemas.microsoft.com/office/drawing/2014/chart" uri="{C3380CC4-5D6E-409C-BE32-E72D297353CC}">
              <c16:uniqueId val="{00000009-4107-401A-988B-1BC326AC039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531</c:v>
                </c:pt>
                <c:pt idx="5">
                  <c:v>532</c:v>
                </c:pt>
                <c:pt idx="8">
                  <c:v>598</c:v>
                </c:pt>
                <c:pt idx="11">
                  <c:v>580</c:v>
                </c:pt>
                <c:pt idx="14">
                  <c:v>578</c:v>
                </c:pt>
              </c:numCache>
            </c:numRef>
          </c:val>
          <c:extLst>
            <c:ext xmlns:c16="http://schemas.microsoft.com/office/drawing/2014/chart" uri="{C3380CC4-5D6E-409C-BE32-E72D297353CC}">
              <c16:uniqueId val="{00000000-83CE-48F8-9A95-6B0F634DA9C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3CE-48F8-9A95-6B0F634DA9C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11</c:v>
                </c:pt>
                <c:pt idx="12">
                  <c:v>11</c:v>
                </c:pt>
              </c:numCache>
            </c:numRef>
          </c:val>
          <c:extLst>
            <c:ext xmlns:c16="http://schemas.microsoft.com/office/drawing/2014/chart" uri="{C3380CC4-5D6E-409C-BE32-E72D297353CC}">
              <c16:uniqueId val="{00000002-83CE-48F8-9A95-6B0F634DA9C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5</c:v>
                </c:pt>
                <c:pt idx="3">
                  <c:v>16</c:v>
                </c:pt>
                <c:pt idx="6">
                  <c:v>17</c:v>
                </c:pt>
                <c:pt idx="9">
                  <c:v>17</c:v>
                </c:pt>
                <c:pt idx="12">
                  <c:v>19</c:v>
                </c:pt>
              </c:numCache>
            </c:numRef>
          </c:val>
          <c:extLst>
            <c:ext xmlns:c16="http://schemas.microsoft.com/office/drawing/2014/chart" uri="{C3380CC4-5D6E-409C-BE32-E72D297353CC}">
              <c16:uniqueId val="{00000003-83CE-48F8-9A95-6B0F634DA9C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155</c:v>
                </c:pt>
                <c:pt idx="3">
                  <c:v>152</c:v>
                </c:pt>
                <c:pt idx="6">
                  <c:v>145</c:v>
                </c:pt>
                <c:pt idx="9">
                  <c:v>141</c:v>
                </c:pt>
                <c:pt idx="12">
                  <c:v>134</c:v>
                </c:pt>
              </c:numCache>
            </c:numRef>
          </c:val>
          <c:extLst>
            <c:ext xmlns:c16="http://schemas.microsoft.com/office/drawing/2014/chart" uri="{C3380CC4-5D6E-409C-BE32-E72D297353CC}">
              <c16:uniqueId val="{00000004-83CE-48F8-9A95-6B0F634DA9C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3CE-48F8-9A95-6B0F634DA9C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3CE-48F8-9A95-6B0F634DA9C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608</c:v>
                </c:pt>
                <c:pt idx="3">
                  <c:v>635</c:v>
                </c:pt>
                <c:pt idx="6">
                  <c:v>768</c:v>
                </c:pt>
                <c:pt idx="9">
                  <c:v>750</c:v>
                </c:pt>
                <c:pt idx="12">
                  <c:v>765</c:v>
                </c:pt>
              </c:numCache>
            </c:numRef>
          </c:val>
          <c:extLst>
            <c:ext xmlns:c16="http://schemas.microsoft.com/office/drawing/2014/chart" uri="{C3380CC4-5D6E-409C-BE32-E72D297353CC}">
              <c16:uniqueId val="{00000007-83CE-48F8-9A95-6B0F634DA9C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237</c:v>
                </c:pt>
                <c:pt idx="2">
                  <c:v>#N/A</c:v>
                </c:pt>
                <c:pt idx="3">
                  <c:v>#N/A</c:v>
                </c:pt>
                <c:pt idx="4">
                  <c:v>271</c:v>
                </c:pt>
                <c:pt idx="5">
                  <c:v>#N/A</c:v>
                </c:pt>
                <c:pt idx="6">
                  <c:v>#N/A</c:v>
                </c:pt>
                <c:pt idx="7">
                  <c:v>332</c:v>
                </c:pt>
                <c:pt idx="8">
                  <c:v>#N/A</c:v>
                </c:pt>
                <c:pt idx="9">
                  <c:v>#N/A</c:v>
                </c:pt>
                <c:pt idx="10">
                  <c:v>339</c:v>
                </c:pt>
                <c:pt idx="11">
                  <c:v>#N/A</c:v>
                </c:pt>
                <c:pt idx="12">
                  <c:v>#N/A</c:v>
                </c:pt>
                <c:pt idx="13">
                  <c:v>351</c:v>
                </c:pt>
                <c:pt idx="14">
                  <c:v>#N/A</c:v>
                </c:pt>
              </c:numCache>
            </c:numRef>
          </c:val>
          <c:smooth val="0"/>
          <c:extLst>
            <c:ext xmlns:c16="http://schemas.microsoft.com/office/drawing/2014/chart" uri="{C3380CC4-5D6E-409C-BE32-E72D297353CC}">
              <c16:uniqueId val="{00000008-83CE-48F8-9A95-6B0F634DA9C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5444</c:v>
                </c:pt>
                <c:pt idx="5">
                  <c:v>5232</c:v>
                </c:pt>
                <c:pt idx="8">
                  <c:v>4924</c:v>
                </c:pt>
                <c:pt idx="11">
                  <c:v>4643</c:v>
                </c:pt>
                <c:pt idx="14">
                  <c:v>4440</c:v>
                </c:pt>
              </c:numCache>
            </c:numRef>
          </c:val>
          <c:extLst>
            <c:ext xmlns:c16="http://schemas.microsoft.com/office/drawing/2014/chart" uri="{C3380CC4-5D6E-409C-BE32-E72D297353CC}">
              <c16:uniqueId val="{00000000-2E20-4678-B365-163065DD4C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22</c:v>
                </c:pt>
                <c:pt idx="5">
                  <c:v>17</c:v>
                </c:pt>
                <c:pt idx="8">
                  <c:v>9</c:v>
                </c:pt>
                <c:pt idx="11">
                  <c:v>7</c:v>
                </c:pt>
                <c:pt idx="14">
                  <c:v>6</c:v>
                </c:pt>
              </c:numCache>
            </c:numRef>
          </c:val>
          <c:extLst>
            <c:ext xmlns:c16="http://schemas.microsoft.com/office/drawing/2014/chart" uri="{C3380CC4-5D6E-409C-BE32-E72D297353CC}">
              <c16:uniqueId val="{00000001-2E20-4678-B365-163065DD4C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3219</c:v>
                </c:pt>
                <c:pt idx="5">
                  <c:v>3154</c:v>
                </c:pt>
                <c:pt idx="8">
                  <c:v>3121</c:v>
                </c:pt>
                <c:pt idx="11">
                  <c:v>3491</c:v>
                </c:pt>
                <c:pt idx="14">
                  <c:v>3567</c:v>
                </c:pt>
              </c:numCache>
            </c:numRef>
          </c:val>
          <c:extLst>
            <c:ext xmlns:c16="http://schemas.microsoft.com/office/drawing/2014/chart" uri="{C3380CC4-5D6E-409C-BE32-E72D297353CC}">
              <c16:uniqueId val="{00000002-2E20-4678-B365-163065DD4C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E20-4678-B365-163065DD4C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E20-4678-B365-163065DD4C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20-4678-B365-163065DD4C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858</c:v>
                </c:pt>
                <c:pt idx="3">
                  <c:v>826</c:v>
                </c:pt>
                <c:pt idx="6">
                  <c:v>799</c:v>
                </c:pt>
                <c:pt idx="9">
                  <c:v>809</c:v>
                </c:pt>
                <c:pt idx="12">
                  <c:v>770</c:v>
                </c:pt>
              </c:numCache>
            </c:numRef>
          </c:val>
          <c:extLst>
            <c:ext xmlns:c16="http://schemas.microsoft.com/office/drawing/2014/chart" uri="{C3380CC4-5D6E-409C-BE32-E72D297353CC}">
              <c16:uniqueId val="{00000006-2E20-4678-B365-163065DD4C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102</c:v>
                </c:pt>
                <c:pt idx="3">
                  <c:v>97</c:v>
                </c:pt>
                <c:pt idx="6">
                  <c:v>82</c:v>
                </c:pt>
                <c:pt idx="9">
                  <c:v>66</c:v>
                </c:pt>
                <c:pt idx="12">
                  <c:v>49</c:v>
                </c:pt>
              </c:numCache>
            </c:numRef>
          </c:val>
          <c:extLst>
            <c:ext xmlns:c16="http://schemas.microsoft.com/office/drawing/2014/chart" uri="{C3380CC4-5D6E-409C-BE32-E72D297353CC}">
              <c16:uniqueId val="{00000007-2E20-4678-B365-163065DD4C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1335</c:v>
                </c:pt>
                <c:pt idx="3">
                  <c:v>1280</c:v>
                </c:pt>
                <c:pt idx="6">
                  <c:v>1191</c:v>
                </c:pt>
                <c:pt idx="9">
                  <c:v>1122</c:v>
                </c:pt>
                <c:pt idx="12">
                  <c:v>1040</c:v>
                </c:pt>
              </c:numCache>
            </c:numRef>
          </c:val>
          <c:extLst>
            <c:ext xmlns:c16="http://schemas.microsoft.com/office/drawing/2014/chart" uri="{C3380CC4-5D6E-409C-BE32-E72D297353CC}">
              <c16:uniqueId val="{00000008-2E20-4678-B365-163065DD4C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15</c:v>
                </c:pt>
                <c:pt idx="9">
                  <c:v>11</c:v>
                </c:pt>
                <c:pt idx="12">
                  <c:v>8</c:v>
                </c:pt>
              </c:numCache>
            </c:numRef>
          </c:val>
          <c:extLst>
            <c:ext xmlns:c16="http://schemas.microsoft.com/office/drawing/2014/chart" uri="{C3380CC4-5D6E-409C-BE32-E72D297353CC}">
              <c16:uniqueId val="{00000009-2E20-4678-B365-163065DD4C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6590</c:v>
                </c:pt>
                <c:pt idx="3">
                  <c:v>6358</c:v>
                </c:pt>
                <c:pt idx="6">
                  <c:v>5945</c:v>
                </c:pt>
                <c:pt idx="9">
                  <c:v>5601</c:v>
                </c:pt>
                <c:pt idx="12">
                  <c:v>5332</c:v>
                </c:pt>
              </c:numCache>
            </c:numRef>
          </c:val>
          <c:extLst>
            <c:ext xmlns:c16="http://schemas.microsoft.com/office/drawing/2014/chart" uri="{C3380CC4-5D6E-409C-BE32-E72D297353CC}">
              <c16:uniqueId val="{0000000A-2E20-4678-B365-163065DD4C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200</c:v>
                </c:pt>
                <c:pt idx="2">
                  <c:v>#N/A</c:v>
                </c:pt>
                <c:pt idx="3">
                  <c:v>#N/A</c:v>
                </c:pt>
                <c:pt idx="4">
                  <c:v>158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E20-4678-B365-163065DD4C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1268</c:v>
                </c:pt>
                <c:pt idx="1">
                  <c:v>1269</c:v>
                </c:pt>
                <c:pt idx="2">
                  <c:v>1279</c:v>
                </c:pt>
              </c:numCache>
            </c:numRef>
          </c:val>
          <c:extLst>
            <c:ext xmlns:c16="http://schemas.microsoft.com/office/drawing/2014/chart" uri="{C3380CC4-5D6E-409C-BE32-E72D297353CC}">
              <c16:uniqueId val="{00000000-CF2D-4780-833D-EBE7D06D27D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876</c:v>
                </c:pt>
                <c:pt idx="1">
                  <c:v>913</c:v>
                </c:pt>
                <c:pt idx="2">
                  <c:v>921</c:v>
                </c:pt>
              </c:numCache>
            </c:numRef>
          </c:val>
          <c:extLst>
            <c:ext xmlns:c16="http://schemas.microsoft.com/office/drawing/2014/chart" uri="{C3380CC4-5D6E-409C-BE32-E72D297353CC}">
              <c16:uniqueId val="{00000001-CF2D-4780-833D-EBE7D06D27D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649</c:v>
                </c:pt>
                <c:pt idx="1">
                  <c:v>922</c:v>
                </c:pt>
                <c:pt idx="2">
                  <c:v>948</c:v>
                </c:pt>
              </c:numCache>
            </c:numRef>
          </c:val>
          <c:extLst>
            <c:ext xmlns:c16="http://schemas.microsoft.com/office/drawing/2014/chart" uri="{C3380CC4-5D6E-409C-BE32-E72D297353CC}">
              <c16:uniqueId val="{00000002-CF2D-4780-833D-EBE7D06D27D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{93BAE02C-20A1-4268-A4D3-2885A7C82CFA}</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CEDC-4F89-859D-583ABFCEC21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{CEF68063-668F-40EF-8335-11A7E4E0D067}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DC-4F89-859D-583ABFCEC21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{BFF54338-7D88-4A53-B5E8-FE3041AB45A1}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DC-4F89-859D-583ABFCEC21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{B376311A-510C-45D5-8CB0-A31C814D9C37}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DC-4F89-859D-583ABFCEC21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{2D3B608C-56CC-4B0B-ACF4-8C276A0E4C94}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DC-4F89-859D-583ABFCEC219}"/>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{F7285627-BB8A-453D-98AD-57B711B4C376}</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CEDC-4F89-859D-583ABFCEC219}"/>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{9696262F-16E9-4FF3-9E7D-657D39AF2548}</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CEDC-4F89-859D-583ABFCEC219}"/>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{4DCD8927-278C-46D4-BBC0-2EDB2B6A6F0D}</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CEDC-4F89-859D-583ABFCEC219}"/>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{C833322A-0737-461A-A0E8-2A7710C170A3}</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CEDC-4F89-859D-583ABFCEC21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52.3</c:v>
                </c:pt>
                <c:pt idx="8">
                  <c:v>53.9</c:v>
                </c:pt>
                <c:pt idx="16">
                  <c:v>55.7</c:v>
                </c:pt>
                <c:pt idx="24">
                  <c:v>57.6</c:v>
                </c:pt>
                <c:pt idx="32">
                  <c:v>54.6</c:v>
                </c:pt>
              </c:numCache>
            </c:numRef>
          </c:xVal>
          <c:yVal>
            <c:numRef>
              <c:f>公会計指標分析・財政指標組合せ分析表!$BP$51:$DC$51</c:f>
              <c:numCache>
                <c:formatCode>#,##0.0;"▲ "#,##0.0</c:formatCode>
                <c:ptCount val="40"/>
                <c:pt idx="0">
                  <c:v>7.8</c:v>
                </c:pt>
                <c:pt idx="8">
                  <c:v>6.1</c:v>
                </c:pt>
              </c:numCache>
            </c:numRef>
          </c:yVal>
          <c:smooth val="0"/>
          <c:extLst>
            <c:ext xmlns:c16="http://schemas.microsoft.com/office/drawing/2014/chart" uri="{C3380CC4-5D6E-409C-BE32-E72D297353CC}">
              <c16:uniqueId val="{00000009-CEDC-4F89-859D-583ABFCEC21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{15B28B3C-80DF-48CC-B94E-5E88AE5BC5BB}</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CEDC-4F89-859D-583ABFCEC21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{159AE98A-0B2C-4225-8FAC-AA642DD7AECB}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DC-4F89-859D-583ABFCEC21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{6F14BCDA-4884-4FC6-A12D-574EDF5CCCD8}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DC-4F89-859D-583ABFCEC21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{778C6298-654B-4951-AC34-3F38E72E6059}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DC-4F89-859D-583ABFCEC21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{668F1EEE-D153-44E4-86A1-E31BE7F23D60}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DC-4F89-859D-583ABFCEC219}"/>
                </c:ext>
              </c:extLst>
            </c:dLbl>
            <c:dLbl>
              <c:idx val="8"/>
              <c:layout>
                <c:manualLayout>
                  <c:x val="-3.2672246162591956E-2"/>
                  <c:y val="-0.1038350364875344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{88AC9AC8-B472-45CD-AF8E-EF92C956A2CC}</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CEDC-4F89-859D-583ABFCEC219}"/>
                </c:ext>
              </c:extLst>
            </c:dLbl>
            <c:dLbl>
              <c:idx val="16"/>
              <c:layout>
                <c:manualLayout>
                  <c:x val="-3.1359255137876435E-2"/>
                  <c:y val="-6.4739042105865174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{967B3E7B-3AF5-441A-9AE7-271C1322E982}</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CEDC-4F89-859D-583ABFCEC219}"/>
                </c:ext>
              </c:extLst>
            </c:dLbl>
            <c:dLbl>
              <c:idx val="24"/>
              <c:layout>
                <c:manualLayout>
                  <c:x val="-3.2015750650234161E-2"/>
                  <c:y val="-2.5565962634690208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{33D91F7C-C140-40D1-82EC-A481CAED7B52}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CEDC-4F89-859D-583ABFCEC219}"/>
                </c:ext>
              </c:extLst>
            </c:dLbl>
            <c:dLbl>
              <c:idx val="32"/>
              <c:layout>
                <c:manualLayout>
                  <c:x val="-3.2015750650234161E-2"/>
                  <c:y val="-6.4815416733716477E-2"/>
                </c:manualLayout>
              </c:layout>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{D9314075-5651-4D39-A1B8-712A03517C3C}</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CEDC-4F89-859D-583ABFCEC21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62.2</c:v>
                </c:pt>
                <c:pt idx="24">
                  <c:v>62.9</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EDC-4F89-859D-583ABFCEC21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{DBA3EF05-B707-4AC7-9F6A-3CCB890A095E}</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8E0B-45BC-8331-A677DF3373F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{044EF40B-7682-40EC-B34C-ADD08078A9E6}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E0B-45BC-8331-A677DF3373F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{8CC6FCF7-2CC9-49CD-A733-4C4D84B55A9F}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E0B-45BC-8331-A677DF3373F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{9B85D8A8-8F33-4A3A-B74D-B0F6F2C6A5D6}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E0B-45BC-8331-A677DF3373F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{6AB3E629-EAF0-4EB0-A3A4-EA3B0DAEA129}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E0B-45BC-8331-A677DF3373FE}"/>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{F064E4EF-E48D-4808-BE3B-557DD72E0139}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8E0B-45BC-8331-A677DF3373FE}"/>
                </c:ext>
              </c:extLst>
            </c:dLbl>
            <c:dLbl>
              <c:idx val="16"/>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{BB490753-764D-4347-8FDE-A28075FCDD0A}</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8E0B-45BC-8331-A677DF3373FE}"/>
                </c:ext>
              </c:extLst>
            </c:dLbl>
            <c:dLbl>
              <c:idx val="24"/>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{EC5D20C2-C549-4670-901C-EB81307DB865}</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8E0B-45BC-8331-A677DF3373FE}"/>
                </c:ext>
              </c:extLst>
            </c:dLbl>
            <c:dLbl>
              <c:idx val="32"/>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{C2204E70-8069-4694-B752-5BC1AB0980D1}</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8E0B-45BC-8331-A677DF3373F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9.6</c:v>
                </c:pt>
                <c:pt idx="16">
                  <c:v>10.6</c:v>
                </c:pt>
                <c:pt idx="24">
                  <c:v>11.5</c:v>
                </c:pt>
                <c:pt idx="32">
                  <c:v>12</c:v>
                </c:pt>
              </c:numCache>
            </c:numRef>
          </c:xVal>
          <c:yVal>
            <c:numRef>
              <c:f>公会計指標分析・財政指標組合せ分析表!$BP$73:$DC$73</c:f>
              <c:numCache>
                <c:formatCode>#,##0.0;"▲ "#,##0.0</c:formatCode>
                <c:ptCount val="40"/>
                <c:pt idx="0">
                  <c:v>7.8</c:v>
                </c:pt>
                <c:pt idx="8">
                  <c:v>6.1</c:v>
                </c:pt>
              </c:numCache>
            </c:numRef>
          </c:yVal>
          <c:smooth val="0"/>
          <c:extLst>
            <c:ext xmlns:c16="http://schemas.microsoft.com/office/drawing/2014/chart" uri="{C3380CC4-5D6E-409C-BE32-E72D297353CC}">
              <c16:uniqueId val="{00000009-8E0B-45BC-8331-A677DF3373F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{263E94EF-3F32-4D90-A6F8-C862A38CA14F}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8E0B-45BC-8331-A677DF3373F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{803F1C78-264B-4C5A-A5B2-12672C72EE06}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E0B-45BC-8331-A677DF3373F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{9D4AB038-ECF3-48FB-AD7E-9A65F3DAE46A}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E0B-45BC-8331-A677DF3373F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{7EC60BAF-00FD-438F-8CE4-FD9E56DAB069}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E0B-45BC-8331-A677DF3373F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{4FE01DF8-D808-4A6D-89FC-FCB9D55177D5}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E0B-45BC-8331-A677DF3373FE}"/>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{C933A60D-D628-4D68-9D77-D9D48214CC39}</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8E0B-45BC-8331-A677DF3373FE}"/>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{7B7C64C8-A64D-473B-B9F0-AE358C3268E6}</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8E0B-45BC-8331-A677DF3373FE}"/>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{2065ED03-8CCC-48AF-9071-EC2D5B7D2D4E}</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8E0B-45BC-8331-A677DF3373FE}"/>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{738923AB-9AC3-4893-B1FE-893198C2CE66}</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8E0B-45BC-8331-A677DF3373F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5.8</c:v>
                </c:pt>
                <c:pt idx="24">
                  <c:v>6.1</c:v>
                </c:pt>
                <c:pt idx="32">
                  <c:v>6.4</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E0B-45BC-8331-A677DF3373FE}"/>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4,775
4,725
393.19
6,434,561
5,997,773
397,220
3,444,491
5,332,101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少子高齢化並びに過疎による人口の減少が課題となっており、併せて個人の所得が伸びないことなどから税収が減少しており、類似団体平均より低い状態で推移している。</a:t>
          </a:r>
        </a:p>
        <a:p>
          <a:r>
            <a:rPr kumimoji="1" lang="ja-JP" altLang="en-US" sz="1300">
              <a:latin typeface="ＭＳ Ｐゴシック" panose="020B0600070205080204" pitchFamily="50" charset="-128"/>
              <a:ea typeface="ＭＳ Ｐゴシック" panose="020B0600070205080204" pitchFamily="50" charset="-128"/>
            </a:rPr>
            <a:t>　今後、第</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次総合計画に基づくまちづくりを着実に推進するとともに、必要な事業を峻別し、投資的経費を抑制するなど、歳出の徹底的な見直しを行い、税収の徴収率維持・向上対策を柱に歳入確保に努める。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163830</xdr:rowOff>
    </xdr:from>
    <xdr:to>
      <xdr:col>23</xdr:col>
      <xdr:colOff>133350</xdr:colOff>
      <xdr:row>44</xdr:row>
      <xdr:rowOff>165100</xdr:rowOff>
    </xdr:to>
    <xdr:cxnSp macro="">
      <xdr:nvCxnSpPr>
        <xdr:cNvPr id="63" name="直線コネクタ 62"/>
        <xdr:cNvCxnSpPr/>
      </xdr:nvCxnSpPr>
      <xdr:spPr>
        <a:xfrm flipV="1">
          <a:off x="4953000" y="6164580"/>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4"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5" name="直線コネクタ 64"/>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78757</xdr:rowOff>
    </xdr:from>
    <xdr:ext cx="762000" cy="259045"/>
    <xdr:sp macro="" textlink="">
      <xdr:nvSpPr>
        <xdr:cNvPr id="66" name="財政力最大値テキスト"/>
        <xdr:cNvSpPr txBox="1"/>
      </xdr:nvSpPr>
      <xdr:spPr>
        <a:xfrm>
          <a:off x="5041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163830</xdr:rowOff>
    </xdr:from>
    <xdr:to>
      <xdr:col>24</xdr:col>
      <xdr:colOff>12700</xdr:colOff>
      <xdr:row>35</xdr:row>
      <xdr:rowOff>163830</xdr:rowOff>
    </xdr:to>
    <xdr:cxnSp macro="">
      <xdr:nvCxnSpPr>
        <xdr:cNvPr id="67" name="直線コネクタ 66"/>
        <xdr:cNvCxnSpPr/>
      </xdr:nvCxnSpPr>
      <xdr:spPr>
        <a:xfrm>
          <a:off x="4864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60537</xdr:rowOff>
    </xdr:from>
    <xdr:to>
      <xdr:col>23</xdr:col>
      <xdr:colOff>133350</xdr:colOff>
      <xdr:row>44</xdr:row>
      <xdr:rowOff>68580</xdr:rowOff>
    </xdr:to>
    <xdr:cxnSp macro="">
      <xdr:nvCxnSpPr>
        <xdr:cNvPr id="68" name="直線コネクタ 67"/>
        <xdr:cNvCxnSpPr/>
      </xdr:nvCxnSpPr>
      <xdr:spPr>
        <a:xfrm>
          <a:off x="4114800" y="760433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2133</xdr:rowOff>
    </xdr:from>
    <xdr:ext cx="762000" cy="259045"/>
    <xdr:sp macro="" textlink="">
      <xdr:nvSpPr>
        <xdr:cNvPr id="69" name="財政力平均値テキスト"/>
        <xdr:cNvSpPr txBox="1"/>
      </xdr:nvSpPr>
      <xdr:spPr>
        <a:xfrm>
          <a:off x="5041900" y="73744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157056</xdr:rowOff>
    </xdr:from>
    <xdr:to>
      <xdr:col>23</xdr:col>
      <xdr:colOff>184150</xdr:colOff>
      <xdr:row>44</xdr:row>
      <xdr:rowOff>87206</xdr:rowOff>
    </xdr:to>
    <xdr:sp macro="" textlink="">
      <xdr:nvSpPr>
        <xdr:cNvPr id="70" name="フローチャート: 判断 69"/>
        <xdr:cNvSpPr/>
      </xdr:nvSpPr>
      <xdr:spPr>
        <a:xfrm>
          <a:off x="49022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52494</xdr:rowOff>
    </xdr:from>
    <xdr:to>
      <xdr:col>19</xdr:col>
      <xdr:colOff>133350</xdr:colOff>
      <xdr:row>44</xdr:row>
      <xdr:rowOff>60537</xdr:rowOff>
    </xdr:to>
    <xdr:cxnSp macro="">
      <xdr:nvCxnSpPr>
        <xdr:cNvPr id="71" name="直線コネクタ 70"/>
        <xdr:cNvCxnSpPr/>
      </xdr:nvCxnSpPr>
      <xdr:spPr>
        <a:xfrm>
          <a:off x="3225800" y="75962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149013</xdr:rowOff>
    </xdr:from>
    <xdr:to>
      <xdr:col>19</xdr:col>
      <xdr:colOff>184150</xdr:colOff>
      <xdr:row>44</xdr:row>
      <xdr:rowOff>79163</xdr:rowOff>
    </xdr:to>
    <xdr:sp macro="" textlink="">
      <xdr:nvSpPr>
        <xdr:cNvPr id="72" name="フローチャート: 判断 71"/>
        <xdr:cNvSpPr/>
      </xdr:nvSpPr>
      <xdr:spPr>
        <a:xfrm>
          <a:off x="4064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89340</xdr:rowOff>
    </xdr:from>
    <xdr:ext cx="736600" cy="259045"/>
    <xdr:sp macro="" textlink="">
      <xdr:nvSpPr>
        <xdr:cNvPr id="73" name="テキスト ボックス 72"/>
        <xdr:cNvSpPr txBox="1"/>
      </xdr:nvSpPr>
      <xdr:spPr>
        <a:xfrm>
          <a:off x="3733800" y="7290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52494</xdr:rowOff>
    </xdr:from>
    <xdr:to>
      <xdr:col>15</xdr:col>
      <xdr:colOff>82550</xdr:colOff>
      <xdr:row>44</xdr:row>
      <xdr:rowOff>52494</xdr:rowOff>
    </xdr:to>
    <xdr:cxnSp macro="">
      <xdr:nvCxnSpPr>
        <xdr:cNvPr id="74" name="直線コネクタ 73"/>
        <xdr:cNvCxnSpPr/>
      </xdr:nvCxnSpPr>
      <xdr:spPr>
        <a:xfrm>
          <a:off x="2336800" y="7596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132927</xdr:rowOff>
    </xdr:from>
    <xdr:to>
      <xdr:col>15</xdr:col>
      <xdr:colOff>133350</xdr:colOff>
      <xdr:row>44</xdr:row>
      <xdr:rowOff>63077</xdr:rowOff>
    </xdr:to>
    <xdr:sp macro="" textlink="">
      <xdr:nvSpPr>
        <xdr:cNvPr id="75" name="フローチャート: 判断 74"/>
        <xdr:cNvSpPr/>
      </xdr:nvSpPr>
      <xdr:spPr>
        <a:xfrm>
          <a:off x="3175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73254</xdr:rowOff>
    </xdr:from>
    <xdr:ext cx="762000" cy="259045"/>
    <xdr:sp macro="" textlink="">
      <xdr:nvSpPr>
        <xdr:cNvPr id="76" name="テキスト ボックス 75"/>
        <xdr:cNvSpPr txBox="1"/>
      </xdr:nvSpPr>
      <xdr:spPr>
        <a:xfrm>
          <a:off x="2844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52494</xdr:rowOff>
    </xdr:from>
    <xdr:to>
      <xdr:col>11</xdr:col>
      <xdr:colOff>31750</xdr:colOff>
      <xdr:row>44</xdr:row>
      <xdr:rowOff>52494</xdr:rowOff>
    </xdr:to>
    <xdr:cxnSp macro="">
      <xdr:nvCxnSpPr>
        <xdr:cNvPr id="77" name="直線コネクタ 76"/>
        <xdr:cNvCxnSpPr/>
      </xdr:nvCxnSpPr>
      <xdr:spPr>
        <a:xfrm>
          <a:off x="1447800" y="75962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68580</xdr:rowOff>
    </xdr:from>
    <xdr:to>
      <xdr:col>11</xdr:col>
      <xdr:colOff>82550</xdr:colOff>
      <xdr:row>43</xdr:row>
      <xdr:rowOff>170180</xdr:rowOff>
    </xdr:to>
    <xdr:sp macro="" textlink="">
      <xdr:nvSpPr>
        <xdr:cNvPr id="78" name="フローチャート: 判断 77"/>
        <xdr:cNvSpPr/>
      </xdr:nvSpPr>
      <xdr:spPr>
        <a:xfrm>
          <a:off x="2286000" y="744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8907</xdr:rowOff>
    </xdr:from>
    <xdr:ext cx="762000" cy="259045"/>
    <xdr:sp macro="" textlink="">
      <xdr:nvSpPr>
        <xdr:cNvPr id="79" name="テキスト ボックス 78"/>
        <xdr:cNvSpPr txBox="1"/>
      </xdr:nvSpPr>
      <xdr:spPr>
        <a:xfrm>
          <a:off x="1955800" y="720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52494</xdr:rowOff>
    </xdr:from>
    <xdr:to>
      <xdr:col>7</xdr:col>
      <xdr:colOff>31750</xdr:colOff>
      <xdr:row>43</xdr:row>
      <xdr:rowOff>154094</xdr:rowOff>
    </xdr:to>
    <xdr:sp macro="" textlink="">
      <xdr:nvSpPr>
        <xdr:cNvPr id="80" name="フローチャート: 判断 79"/>
        <xdr:cNvSpPr/>
      </xdr:nvSpPr>
      <xdr:spPr>
        <a:xfrm>
          <a:off x="1397000" y="7424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164271</xdr:rowOff>
    </xdr:from>
    <xdr:ext cx="762000" cy="259045"/>
    <xdr:sp macro="" textlink="">
      <xdr:nvSpPr>
        <xdr:cNvPr id="81" name="テキスト ボックス 80"/>
        <xdr:cNvSpPr txBox="1"/>
      </xdr:nvSpPr>
      <xdr:spPr>
        <a:xfrm>
          <a:off x="1066800" y="7193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17780</xdr:rowOff>
    </xdr:from>
    <xdr:to>
      <xdr:col>23</xdr:col>
      <xdr:colOff>184150</xdr:colOff>
      <xdr:row>44</xdr:row>
      <xdr:rowOff>119380</xdr:rowOff>
    </xdr:to>
    <xdr:sp macro="" textlink="">
      <xdr:nvSpPr>
        <xdr:cNvPr id="87" name="楕円 86"/>
        <xdr:cNvSpPr/>
      </xdr:nvSpPr>
      <xdr:spPr>
        <a:xfrm>
          <a:off x="4902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116434</xdr:rowOff>
    </xdr:from>
    <xdr:ext cx="762000" cy="259045"/>
    <xdr:sp macro="" textlink="">
      <xdr:nvSpPr>
        <xdr:cNvPr id="88" name="財政力該当値テキスト"/>
        <xdr:cNvSpPr txBox="1"/>
      </xdr:nvSpPr>
      <xdr:spPr>
        <a:xfrm>
          <a:off x="5041900" y="7488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9737</xdr:rowOff>
    </xdr:from>
    <xdr:to>
      <xdr:col>19</xdr:col>
      <xdr:colOff>184150</xdr:colOff>
      <xdr:row>44</xdr:row>
      <xdr:rowOff>111337</xdr:rowOff>
    </xdr:to>
    <xdr:sp macro="" textlink="">
      <xdr:nvSpPr>
        <xdr:cNvPr id="89" name="楕円 88"/>
        <xdr:cNvSpPr/>
      </xdr:nvSpPr>
      <xdr:spPr>
        <a:xfrm>
          <a:off x="4064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96114</xdr:rowOff>
    </xdr:from>
    <xdr:ext cx="736600" cy="259045"/>
    <xdr:sp macro="" textlink="">
      <xdr:nvSpPr>
        <xdr:cNvPr id="90" name="テキスト ボックス 89"/>
        <xdr:cNvSpPr txBox="1"/>
      </xdr:nvSpPr>
      <xdr:spPr>
        <a:xfrm>
          <a:off x="3733800" y="763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1694</xdr:rowOff>
    </xdr:from>
    <xdr:to>
      <xdr:col>15</xdr:col>
      <xdr:colOff>133350</xdr:colOff>
      <xdr:row>44</xdr:row>
      <xdr:rowOff>103294</xdr:rowOff>
    </xdr:to>
    <xdr:sp macro="" textlink="">
      <xdr:nvSpPr>
        <xdr:cNvPr id="91" name="楕円 90"/>
        <xdr:cNvSpPr/>
      </xdr:nvSpPr>
      <xdr:spPr>
        <a:xfrm>
          <a:off x="3175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88071</xdr:rowOff>
    </xdr:from>
    <xdr:ext cx="762000" cy="259045"/>
    <xdr:sp macro="" textlink="">
      <xdr:nvSpPr>
        <xdr:cNvPr id="92" name="テキスト ボックス 91"/>
        <xdr:cNvSpPr txBox="1"/>
      </xdr:nvSpPr>
      <xdr:spPr>
        <a:xfrm>
          <a:off x="2844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1694</xdr:rowOff>
    </xdr:from>
    <xdr:to>
      <xdr:col>11</xdr:col>
      <xdr:colOff>82550</xdr:colOff>
      <xdr:row>44</xdr:row>
      <xdr:rowOff>103294</xdr:rowOff>
    </xdr:to>
    <xdr:sp macro="" textlink="">
      <xdr:nvSpPr>
        <xdr:cNvPr id="93" name="楕円 92"/>
        <xdr:cNvSpPr/>
      </xdr:nvSpPr>
      <xdr:spPr>
        <a:xfrm>
          <a:off x="2286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88071</xdr:rowOff>
    </xdr:from>
    <xdr:ext cx="762000" cy="259045"/>
    <xdr:sp macro="" textlink="">
      <xdr:nvSpPr>
        <xdr:cNvPr id="94" name="テキスト ボックス 93"/>
        <xdr:cNvSpPr txBox="1"/>
      </xdr:nvSpPr>
      <xdr:spPr>
        <a:xfrm>
          <a:off x="1955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1694</xdr:rowOff>
    </xdr:from>
    <xdr:to>
      <xdr:col>7</xdr:col>
      <xdr:colOff>31750</xdr:colOff>
      <xdr:row>44</xdr:row>
      <xdr:rowOff>103294</xdr:rowOff>
    </xdr:to>
    <xdr:sp macro="" textlink="">
      <xdr:nvSpPr>
        <xdr:cNvPr id="95" name="楕円 94"/>
        <xdr:cNvSpPr/>
      </xdr:nvSpPr>
      <xdr:spPr>
        <a:xfrm>
          <a:off x="1397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88071</xdr:rowOff>
    </xdr:from>
    <xdr:ext cx="762000" cy="259045"/>
    <xdr:sp macro="" textlink="">
      <xdr:nvSpPr>
        <xdr:cNvPr id="96" name="テキスト ボックス 95"/>
        <xdr:cNvSpPr txBox="1"/>
      </xdr:nvSpPr>
      <xdr:spPr>
        <a:xfrm>
          <a:off x="1066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ポイント増加した。これは歳入経常一般財源のうち普通交付税が前年比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増加したものの、臨時財政対策債が</a:t>
          </a:r>
          <a:r>
            <a:rPr kumimoji="1" lang="en-US" altLang="ja-JP" sz="1300">
              <a:latin typeface="ＭＳ Ｐゴシック" panose="020B0600070205080204" pitchFamily="50" charset="-128"/>
              <a:ea typeface="ＭＳ Ｐゴシック" panose="020B0600070205080204" pitchFamily="50" charset="-128"/>
            </a:rPr>
            <a:t>72.7%</a:t>
          </a:r>
          <a:r>
            <a:rPr kumimoji="1" lang="ja-JP" altLang="en-US" sz="1300">
              <a:latin typeface="ＭＳ Ｐゴシック" panose="020B0600070205080204" pitchFamily="50" charset="-128"/>
              <a:ea typeface="ＭＳ Ｐゴシック" panose="020B0600070205080204" pitchFamily="50" charset="-128"/>
            </a:rPr>
            <a:t>減少したことなどが大きく影響した。依然として、依存財源に大きく左右される状況ではあるが、財源確保の取組として平成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年度から町税相談員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名を配置し、町税徴収等について定期訪問を実施し一定の効果を得ており、経常経費については、今後とも優先度を見極めながら、事務事業の見直し等を進め、義務的経費の削減に努めることとしている。</a:t>
          </a: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122979</xdr:rowOff>
    </xdr:from>
    <xdr:to>
      <xdr:col>23</xdr:col>
      <xdr:colOff>133350</xdr:colOff>
      <xdr:row>67</xdr:row>
      <xdr:rowOff>15663</xdr:rowOff>
    </xdr:to>
    <xdr:cxnSp macro="">
      <xdr:nvCxnSpPr>
        <xdr:cNvPr id="126" name="直線コネクタ 125"/>
        <xdr:cNvCxnSpPr/>
      </xdr:nvCxnSpPr>
      <xdr:spPr>
        <a:xfrm flipV="1">
          <a:off x="4953000" y="10067079"/>
          <a:ext cx="0" cy="14357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159190</xdr:rowOff>
    </xdr:from>
    <xdr:ext cx="762000" cy="259045"/>
    <xdr:sp macro="" textlink="">
      <xdr:nvSpPr>
        <xdr:cNvPr id="127" name="財政構造の弾力性最小値テキスト"/>
        <xdr:cNvSpPr txBox="1"/>
      </xdr:nvSpPr>
      <xdr:spPr>
        <a:xfrm>
          <a:off x="5041900" y="1147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15663</xdr:rowOff>
    </xdr:from>
    <xdr:to>
      <xdr:col>24</xdr:col>
      <xdr:colOff>12700</xdr:colOff>
      <xdr:row>67</xdr:row>
      <xdr:rowOff>15663</xdr:rowOff>
    </xdr:to>
    <xdr:cxnSp macro="">
      <xdr:nvCxnSpPr>
        <xdr:cNvPr id="128" name="直線コネクタ 127"/>
        <xdr:cNvCxnSpPr/>
      </xdr:nvCxnSpPr>
      <xdr:spPr>
        <a:xfrm>
          <a:off x="4864100" y="1150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37906</xdr:rowOff>
    </xdr:from>
    <xdr:ext cx="762000" cy="259045"/>
    <xdr:sp macro="" textlink="">
      <xdr:nvSpPr>
        <xdr:cNvPr id="129" name="財政構造の弾力性最大値テキスト"/>
        <xdr:cNvSpPr txBox="1"/>
      </xdr:nvSpPr>
      <xdr:spPr>
        <a:xfrm>
          <a:off x="5041900" y="981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122979</xdr:rowOff>
    </xdr:from>
    <xdr:to>
      <xdr:col>24</xdr:col>
      <xdr:colOff>12700</xdr:colOff>
      <xdr:row>58</xdr:row>
      <xdr:rowOff>122979</xdr:rowOff>
    </xdr:to>
    <xdr:cxnSp macro="">
      <xdr:nvCxnSpPr>
        <xdr:cNvPr id="130" name="直線コネクタ 129"/>
        <xdr:cNvCxnSpPr/>
      </xdr:nvCxnSpPr>
      <xdr:spPr>
        <a:xfrm>
          <a:off x="4864100" y="10067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164042</xdr:rowOff>
    </xdr:from>
    <xdr:to>
      <xdr:col>23</xdr:col>
      <xdr:colOff>133350</xdr:colOff>
      <xdr:row>65</xdr:row>
      <xdr:rowOff>40852</xdr:rowOff>
    </xdr:to>
    <xdr:cxnSp macro="">
      <xdr:nvCxnSpPr>
        <xdr:cNvPr id="131" name="直線コネクタ 130"/>
        <xdr:cNvCxnSpPr/>
      </xdr:nvCxnSpPr>
      <xdr:spPr>
        <a:xfrm>
          <a:off x="4114800" y="1113684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23723</xdr:rowOff>
    </xdr:from>
    <xdr:ext cx="762000" cy="259045"/>
    <xdr:sp macro="" textlink="">
      <xdr:nvSpPr>
        <xdr:cNvPr id="132" name="財政構造の弾力性平均値テキスト"/>
        <xdr:cNvSpPr txBox="1"/>
      </xdr:nvSpPr>
      <xdr:spPr>
        <a:xfrm>
          <a:off x="5041900" y="1065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33" name="フローチャート: 判断 132"/>
        <xdr:cNvSpPr/>
      </xdr:nvSpPr>
      <xdr:spPr>
        <a:xfrm>
          <a:off x="4902200" y="1080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164042</xdr:rowOff>
    </xdr:from>
    <xdr:to>
      <xdr:col>19</xdr:col>
      <xdr:colOff>133350</xdr:colOff>
      <xdr:row>66</xdr:row>
      <xdr:rowOff>22225</xdr:rowOff>
    </xdr:to>
    <xdr:cxnSp macro="">
      <xdr:nvCxnSpPr>
        <xdr:cNvPr id="134" name="直線コネクタ 133"/>
        <xdr:cNvCxnSpPr/>
      </xdr:nvCxnSpPr>
      <xdr:spPr>
        <a:xfrm flipV="1">
          <a:off x="3225800" y="11136842"/>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45931</xdr:rowOff>
    </xdr:from>
    <xdr:to>
      <xdr:col>19</xdr:col>
      <xdr:colOff>184150</xdr:colOff>
      <xdr:row>62</xdr:row>
      <xdr:rowOff>147531</xdr:rowOff>
    </xdr:to>
    <xdr:sp macro="" textlink="">
      <xdr:nvSpPr>
        <xdr:cNvPr id="135" name="フローチャート: 判断 134"/>
        <xdr:cNvSpPr/>
      </xdr:nvSpPr>
      <xdr:spPr>
        <a:xfrm>
          <a:off x="4064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157708</xdr:rowOff>
    </xdr:from>
    <xdr:ext cx="736600" cy="259045"/>
    <xdr:sp macro="" textlink="">
      <xdr:nvSpPr>
        <xdr:cNvPr id="136" name="テキスト ボックス 135"/>
        <xdr:cNvSpPr txBox="1"/>
      </xdr:nvSpPr>
      <xdr:spPr>
        <a:xfrm>
          <a:off x="3733800" y="10444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141394</xdr:rowOff>
    </xdr:from>
    <xdr:to>
      <xdr:col>15</xdr:col>
      <xdr:colOff>82550</xdr:colOff>
      <xdr:row>66</xdr:row>
      <xdr:rowOff>22225</xdr:rowOff>
    </xdr:to>
    <xdr:cxnSp macro="">
      <xdr:nvCxnSpPr>
        <xdr:cNvPr id="137" name="直線コネクタ 136"/>
        <xdr:cNvCxnSpPr/>
      </xdr:nvCxnSpPr>
      <xdr:spPr>
        <a:xfrm>
          <a:off x="2336800" y="11285644"/>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75565</xdr:rowOff>
    </xdr:from>
    <xdr:to>
      <xdr:col>15</xdr:col>
      <xdr:colOff>133350</xdr:colOff>
      <xdr:row>64</xdr:row>
      <xdr:rowOff>5715</xdr:rowOff>
    </xdr:to>
    <xdr:sp macro="" textlink="">
      <xdr:nvSpPr>
        <xdr:cNvPr id="138" name="フローチャート: 判断 137"/>
        <xdr:cNvSpPr/>
      </xdr:nvSpPr>
      <xdr:spPr>
        <a:xfrm>
          <a:off x="3175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15892</xdr:rowOff>
    </xdr:from>
    <xdr:ext cx="762000" cy="259045"/>
    <xdr:sp macro="" textlink="">
      <xdr:nvSpPr>
        <xdr:cNvPr id="139" name="テキスト ボックス 138"/>
        <xdr:cNvSpPr txBox="1"/>
      </xdr:nvSpPr>
      <xdr:spPr>
        <a:xfrm>
          <a:off x="2844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141394</xdr:rowOff>
    </xdr:from>
    <xdr:to>
      <xdr:col>11</xdr:col>
      <xdr:colOff>31750</xdr:colOff>
      <xdr:row>66</xdr:row>
      <xdr:rowOff>94615</xdr:rowOff>
    </xdr:to>
    <xdr:cxnSp macro="">
      <xdr:nvCxnSpPr>
        <xdr:cNvPr id="140" name="直線コネクタ 139"/>
        <xdr:cNvCxnSpPr/>
      </xdr:nvCxnSpPr>
      <xdr:spPr>
        <a:xfrm flipV="1">
          <a:off x="1447800" y="11285644"/>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1" name="フローチャート: 判断 140"/>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2" name="テキスト ボックス 141"/>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43" name="フローチャート: 判断 142"/>
        <xdr:cNvSpPr/>
      </xdr:nvSpPr>
      <xdr:spPr>
        <a:xfrm>
          <a:off x="1397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17373</xdr:rowOff>
    </xdr:from>
    <xdr:ext cx="762000" cy="259045"/>
    <xdr:sp macro="" textlink="">
      <xdr:nvSpPr>
        <xdr:cNvPr id="144" name="テキスト ボックス 143"/>
        <xdr:cNvSpPr txBox="1"/>
      </xdr:nvSpPr>
      <xdr:spPr>
        <a:xfrm>
          <a:off x="1066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161502</xdr:rowOff>
    </xdr:from>
    <xdr:to>
      <xdr:col>23</xdr:col>
      <xdr:colOff>184150</xdr:colOff>
      <xdr:row>65</xdr:row>
      <xdr:rowOff>91652</xdr:rowOff>
    </xdr:to>
    <xdr:sp macro="" textlink="">
      <xdr:nvSpPr>
        <xdr:cNvPr id="150" name="楕円 149"/>
        <xdr:cNvSpPr/>
      </xdr:nvSpPr>
      <xdr:spPr>
        <a:xfrm>
          <a:off x="49022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133579</xdr:rowOff>
    </xdr:from>
    <xdr:ext cx="762000" cy="259045"/>
    <xdr:sp macro="" textlink="">
      <xdr:nvSpPr>
        <xdr:cNvPr id="151" name="財政構造の弾力性該当値テキスト"/>
        <xdr:cNvSpPr txBox="1"/>
      </xdr:nvSpPr>
      <xdr:spPr>
        <a:xfrm>
          <a:off x="5041900" y="1110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113242</xdr:rowOff>
    </xdr:from>
    <xdr:to>
      <xdr:col>19</xdr:col>
      <xdr:colOff>184150</xdr:colOff>
      <xdr:row>65</xdr:row>
      <xdr:rowOff>43392</xdr:rowOff>
    </xdr:to>
    <xdr:sp macro="" textlink="">
      <xdr:nvSpPr>
        <xdr:cNvPr id="152" name="楕円 151"/>
        <xdr:cNvSpPr/>
      </xdr:nvSpPr>
      <xdr:spPr>
        <a:xfrm>
          <a:off x="4064000" y="11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28169</xdr:rowOff>
    </xdr:from>
    <xdr:ext cx="736600" cy="259045"/>
    <xdr:sp macro="" textlink="">
      <xdr:nvSpPr>
        <xdr:cNvPr id="153" name="テキスト ボックス 152"/>
        <xdr:cNvSpPr txBox="1"/>
      </xdr:nvSpPr>
      <xdr:spPr>
        <a:xfrm>
          <a:off x="3733800" y="11172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142875</xdr:rowOff>
    </xdr:from>
    <xdr:to>
      <xdr:col>15</xdr:col>
      <xdr:colOff>133350</xdr:colOff>
      <xdr:row>66</xdr:row>
      <xdr:rowOff>73025</xdr:rowOff>
    </xdr:to>
    <xdr:sp macro="" textlink="">
      <xdr:nvSpPr>
        <xdr:cNvPr id="154" name="楕円 153"/>
        <xdr:cNvSpPr/>
      </xdr:nvSpPr>
      <xdr:spPr>
        <a:xfrm>
          <a:off x="3175000" y="112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57802</xdr:rowOff>
    </xdr:from>
    <xdr:ext cx="762000" cy="259045"/>
    <xdr:sp macro="" textlink="">
      <xdr:nvSpPr>
        <xdr:cNvPr id="155" name="テキスト ボックス 154"/>
        <xdr:cNvSpPr txBox="1"/>
      </xdr:nvSpPr>
      <xdr:spPr>
        <a:xfrm>
          <a:off x="2844800" y="1137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90594</xdr:rowOff>
    </xdr:from>
    <xdr:to>
      <xdr:col>11</xdr:col>
      <xdr:colOff>82550</xdr:colOff>
      <xdr:row>66</xdr:row>
      <xdr:rowOff>20744</xdr:rowOff>
    </xdr:to>
    <xdr:sp macro="" textlink="">
      <xdr:nvSpPr>
        <xdr:cNvPr id="156" name="楕円 155"/>
        <xdr:cNvSpPr/>
      </xdr:nvSpPr>
      <xdr:spPr>
        <a:xfrm>
          <a:off x="2286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5521</xdr:rowOff>
    </xdr:from>
    <xdr:ext cx="762000" cy="259045"/>
    <xdr:sp macro="" textlink="">
      <xdr:nvSpPr>
        <xdr:cNvPr id="157" name="テキスト ボックス 156"/>
        <xdr:cNvSpPr txBox="1"/>
      </xdr:nvSpPr>
      <xdr:spPr>
        <a:xfrm>
          <a:off x="1955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43815</xdr:rowOff>
    </xdr:from>
    <xdr:to>
      <xdr:col>7</xdr:col>
      <xdr:colOff>31750</xdr:colOff>
      <xdr:row>66</xdr:row>
      <xdr:rowOff>145415</xdr:rowOff>
    </xdr:to>
    <xdr:sp macro="" textlink="">
      <xdr:nvSpPr>
        <xdr:cNvPr id="158" name="楕円 157"/>
        <xdr:cNvSpPr/>
      </xdr:nvSpPr>
      <xdr:spPr>
        <a:xfrm>
          <a:off x="1397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130192</xdr:rowOff>
    </xdr:from>
    <xdr:ext cx="762000" cy="259045"/>
    <xdr:sp macro="" textlink="">
      <xdr:nvSpPr>
        <xdr:cNvPr id="159" name="テキスト ボックス 158"/>
        <xdr:cNvSpPr txBox="1"/>
      </xdr:nvSpPr>
      <xdr:spPr>
        <a:xfrm>
          <a:off x="1066800" y="114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[407,727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類似団体平均と比べ低くなっているが、分母となる人口は年々減少傾向にある。また、本町は山形県内でも有数の豪雪地帯であり、維持補修費のうち除雪経費が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割を占めており、地理的要因によるところが大きい。今後ともこれらを含めた経費について動向を見極めながら抑制していく必要がある。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153481</xdr:rowOff>
    </xdr:from>
    <xdr:to>
      <xdr:col>23</xdr:col>
      <xdr:colOff>133350</xdr:colOff>
      <xdr:row>89</xdr:row>
      <xdr:rowOff>70024</xdr:rowOff>
    </xdr:to>
    <xdr:cxnSp macro="">
      <xdr:nvCxnSpPr>
        <xdr:cNvPr id="191" name="直線コネクタ 190"/>
        <xdr:cNvCxnSpPr/>
      </xdr:nvCxnSpPr>
      <xdr:spPr>
        <a:xfrm flipV="1">
          <a:off x="4953000" y="13698031"/>
          <a:ext cx="0" cy="16310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42101</xdr:rowOff>
    </xdr:from>
    <xdr:ext cx="762000" cy="259045"/>
    <xdr:sp macro="" textlink="">
      <xdr:nvSpPr>
        <xdr:cNvPr id="192" name="人件費・物件費等の状況最小値テキスト"/>
        <xdr:cNvSpPr txBox="1"/>
      </xdr:nvSpPr>
      <xdr:spPr>
        <a:xfrm>
          <a:off x="5041900" y="15301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70024</xdr:rowOff>
    </xdr:from>
    <xdr:to>
      <xdr:col>24</xdr:col>
      <xdr:colOff>12700</xdr:colOff>
      <xdr:row>89</xdr:row>
      <xdr:rowOff>70024</xdr:rowOff>
    </xdr:to>
    <xdr:cxnSp macro="">
      <xdr:nvCxnSpPr>
        <xdr:cNvPr id="193" name="直線コネクタ 192"/>
        <xdr:cNvCxnSpPr/>
      </xdr:nvCxnSpPr>
      <xdr:spPr>
        <a:xfrm>
          <a:off x="4864100" y="15329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68408</xdr:rowOff>
    </xdr:from>
    <xdr:ext cx="762000" cy="259045"/>
    <xdr:sp macro="" textlink="">
      <xdr:nvSpPr>
        <xdr:cNvPr id="194" name="人件費・物件費等の状況最大値テキスト"/>
        <xdr:cNvSpPr txBox="1"/>
      </xdr:nvSpPr>
      <xdr:spPr>
        <a:xfrm>
          <a:off x="5041900" y="13441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153481</xdr:rowOff>
    </xdr:from>
    <xdr:to>
      <xdr:col>24</xdr:col>
      <xdr:colOff>12700</xdr:colOff>
      <xdr:row>79</xdr:row>
      <xdr:rowOff>153481</xdr:rowOff>
    </xdr:to>
    <xdr:cxnSp macro="">
      <xdr:nvCxnSpPr>
        <xdr:cNvPr id="195" name="直線コネクタ 194"/>
        <xdr:cNvCxnSpPr/>
      </xdr:nvCxnSpPr>
      <xdr:spPr>
        <a:xfrm>
          <a:off x="4864100" y="13698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116215</xdr:rowOff>
    </xdr:from>
    <xdr:to>
      <xdr:col>23</xdr:col>
      <xdr:colOff>133350</xdr:colOff>
      <xdr:row>80</xdr:row>
      <xdr:rowOff>150997</xdr:rowOff>
    </xdr:to>
    <xdr:cxnSp macro="">
      <xdr:nvCxnSpPr>
        <xdr:cNvPr id="196" name="直線コネクタ 195"/>
        <xdr:cNvCxnSpPr/>
      </xdr:nvCxnSpPr>
      <xdr:spPr>
        <a:xfrm>
          <a:off x="4114800" y="13832215"/>
          <a:ext cx="838200" cy="3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116688</xdr:rowOff>
    </xdr:from>
    <xdr:ext cx="762000" cy="259045"/>
    <xdr:sp macro="" textlink="">
      <xdr:nvSpPr>
        <xdr:cNvPr id="197" name="人件費・物件費等の状況平均値テキスト"/>
        <xdr:cNvSpPr txBox="1"/>
      </xdr:nvSpPr>
      <xdr:spPr>
        <a:xfrm>
          <a:off x="5041900" y="138326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144611</xdr:rowOff>
    </xdr:from>
    <xdr:to>
      <xdr:col>23</xdr:col>
      <xdr:colOff>184150</xdr:colOff>
      <xdr:row>81</xdr:row>
      <xdr:rowOff>74761</xdr:rowOff>
    </xdr:to>
    <xdr:sp macro="" textlink="">
      <xdr:nvSpPr>
        <xdr:cNvPr id="198" name="フローチャート: 判断 197"/>
        <xdr:cNvSpPr/>
      </xdr:nvSpPr>
      <xdr:spPr>
        <a:xfrm>
          <a:off x="4902200" y="13860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84972</xdr:rowOff>
    </xdr:from>
    <xdr:to>
      <xdr:col>19</xdr:col>
      <xdr:colOff>133350</xdr:colOff>
      <xdr:row>80</xdr:row>
      <xdr:rowOff>116215</xdr:rowOff>
    </xdr:to>
    <xdr:cxnSp macro="">
      <xdr:nvCxnSpPr>
        <xdr:cNvPr id="199" name="直線コネクタ 198"/>
        <xdr:cNvCxnSpPr/>
      </xdr:nvCxnSpPr>
      <xdr:spPr>
        <a:xfrm>
          <a:off x="3225800" y="13800972"/>
          <a:ext cx="889000" cy="31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125761</xdr:rowOff>
    </xdr:from>
    <xdr:to>
      <xdr:col>19</xdr:col>
      <xdr:colOff>184150</xdr:colOff>
      <xdr:row>81</xdr:row>
      <xdr:rowOff>55911</xdr:rowOff>
    </xdr:to>
    <xdr:sp macro="" textlink="">
      <xdr:nvSpPr>
        <xdr:cNvPr id="200" name="フローチャート: 判断 199"/>
        <xdr:cNvSpPr/>
      </xdr:nvSpPr>
      <xdr:spPr>
        <a:xfrm>
          <a:off x="4064000" y="138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40688</xdr:rowOff>
    </xdr:from>
    <xdr:ext cx="736600" cy="259045"/>
    <xdr:sp macro="" textlink="">
      <xdr:nvSpPr>
        <xdr:cNvPr id="201" name="テキスト ボックス 200"/>
        <xdr:cNvSpPr txBox="1"/>
      </xdr:nvSpPr>
      <xdr:spPr>
        <a:xfrm>
          <a:off x="3733800" y="13928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40914</xdr:rowOff>
    </xdr:from>
    <xdr:to>
      <xdr:col>15</xdr:col>
      <xdr:colOff>82550</xdr:colOff>
      <xdr:row>80</xdr:row>
      <xdr:rowOff>84972</xdr:rowOff>
    </xdr:to>
    <xdr:cxnSp macro="">
      <xdr:nvCxnSpPr>
        <xdr:cNvPr id="202" name="直線コネクタ 201"/>
        <xdr:cNvCxnSpPr/>
      </xdr:nvCxnSpPr>
      <xdr:spPr>
        <a:xfrm>
          <a:off x="2336800" y="13756914"/>
          <a:ext cx="889000" cy="4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113001</xdr:rowOff>
    </xdr:from>
    <xdr:to>
      <xdr:col>15</xdr:col>
      <xdr:colOff>133350</xdr:colOff>
      <xdr:row>81</xdr:row>
      <xdr:rowOff>43151</xdr:rowOff>
    </xdr:to>
    <xdr:sp macro="" textlink="">
      <xdr:nvSpPr>
        <xdr:cNvPr id="203" name="フローチャート: 判断 202"/>
        <xdr:cNvSpPr/>
      </xdr:nvSpPr>
      <xdr:spPr>
        <a:xfrm>
          <a:off x="3175000" y="1382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27928</xdr:rowOff>
    </xdr:from>
    <xdr:ext cx="762000" cy="259045"/>
    <xdr:sp macro="" textlink="">
      <xdr:nvSpPr>
        <xdr:cNvPr id="204" name="テキスト ボックス 203"/>
        <xdr:cNvSpPr txBox="1"/>
      </xdr:nvSpPr>
      <xdr:spPr>
        <a:xfrm>
          <a:off x="2844800" y="1391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40914</xdr:rowOff>
    </xdr:from>
    <xdr:to>
      <xdr:col>11</xdr:col>
      <xdr:colOff>31750</xdr:colOff>
      <xdr:row>80</xdr:row>
      <xdr:rowOff>46304</xdr:rowOff>
    </xdr:to>
    <xdr:cxnSp macro="">
      <xdr:nvCxnSpPr>
        <xdr:cNvPr id="205" name="直線コネクタ 204"/>
        <xdr:cNvCxnSpPr/>
      </xdr:nvCxnSpPr>
      <xdr:spPr>
        <a:xfrm flipV="1">
          <a:off x="1447800" y="13756914"/>
          <a:ext cx="889000" cy="5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79</xdr:row>
      <xdr:rowOff>68165</xdr:rowOff>
    </xdr:from>
    <xdr:to>
      <xdr:col>11</xdr:col>
      <xdr:colOff>82550</xdr:colOff>
      <xdr:row>79</xdr:row>
      <xdr:rowOff>169765</xdr:rowOff>
    </xdr:to>
    <xdr:sp macro="" textlink="">
      <xdr:nvSpPr>
        <xdr:cNvPr id="206" name="フローチャート: 判断 205"/>
        <xdr:cNvSpPr/>
      </xdr:nvSpPr>
      <xdr:spPr>
        <a:xfrm>
          <a:off x="2286000" y="1361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8492</xdr:rowOff>
    </xdr:from>
    <xdr:ext cx="762000" cy="259045"/>
    <xdr:sp macro="" textlink="">
      <xdr:nvSpPr>
        <xdr:cNvPr id="207" name="テキスト ボックス 206"/>
        <xdr:cNvSpPr txBox="1"/>
      </xdr:nvSpPr>
      <xdr:spPr>
        <a:xfrm>
          <a:off x="1955800" y="1338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60736</xdr:rowOff>
    </xdr:from>
    <xdr:to>
      <xdr:col>7</xdr:col>
      <xdr:colOff>31750</xdr:colOff>
      <xdr:row>79</xdr:row>
      <xdr:rowOff>162336</xdr:rowOff>
    </xdr:to>
    <xdr:sp macro="" textlink="">
      <xdr:nvSpPr>
        <xdr:cNvPr id="208" name="フローチャート: 判断 207"/>
        <xdr:cNvSpPr/>
      </xdr:nvSpPr>
      <xdr:spPr>
        <a:xfrm>
          <a:off x="1397000" y="1360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1063</xdr:rowOff>
    </xdr:from>
    <xdr:ext cx="762000" cy="259045"/>
    <xdr:sp macro="" textlink="">
      <xdr:nvSpPr>
        <xdr:cNvPr id="209" name="テキスト ボックス 208"/>
        <xdr:cNvSpPr txBox="1"/>
      </xdr:nvSpPr>
      <xdr:spPr>
        <a:xfrm>
          <a:off x="1066800" y="1337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100197</xdr:rowOff>
    </xdr:from>
    <xdr:to>
      <xdr:col>23</xdr:col>
      <xdr:colOff>184150</xdr:colOff>
      <xdr:row>81</xdr:row>
      <xdr:rowOff>30347</xdr:rowOff>
    </xdr:to>
    <xdr:sp macro="" textlink="">
      <xdr:nvSpPr>
        <xdr:cNvPr id="215" name="楕円 214"/>
        <xdr:cNvSpPr/>
      </xdr:nvSpPr>
      <xdr:spPr>
        <a:xfrm>
          <a:off x="4902200" y="1381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116724</xdr:rowOff>
    </xdr:from>
    <xdr:ext cx="762000" cy="259045"/>
    <xdr:sp macro="" textlink="">
      <xdr:nvSpPr>
        <xdr:cNvPr id="216" name="人件費・物件費等の状況該当値テキスト"/>
        <xdr:cNvSpPr txBox="1"/>
      </xdr:nvSpPr>
      <xdr:spPr>
        <a:xfrm>
          <a:off x="5041900" y="1366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65415</xdr:rowOff>
    </xdr:from>
    <xdr:to>
      <xdr:col>19</xdr:col>
      <xdr:colOff>184150</xdr:colOff>
      <xdr:row>80</xdr:row>
      <xdr:rowOff>167015</xdr:rowOff>
    </xdr:to>
    <xdr:sp macro="" textlink="">
      <xdr:nvSpPr>
        <xdr:cNvPr id="217" name="楕円 216"/>
        <xdr:cNvSpPr/>
      </xdr:nvSpPr>
      <xdr:spPr>
        <a:xfrm>
          <a:off x="4064000" y="1378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5742</xdr:rowOff>
    </xdr:from>
    <xdr:ext cx="736600" cy="259045"/>
    <xdr:sp macro="" textlink="">
      <xdr:nvSpPr>
        <xdr:cNvPr id="218" name="テキスト ボックス 217"/>
        <xdr:cNvSpPr txBox="1"/>
      </xdr:nvSpPr>
      <xdr:spPr>
        <a:xfrm>
          <a:off x="3733800" y="13550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34172</xdr:rowOff>
    </xdr:from>
    <xdr:to>
      <xdr:col>15</xdr:col>
      <xdr:colOff>133350</xdr:colOff>
      <xdr:row>80</xdr:row>
      <xdr:rowOff>135772</xdr:rowOff>
    </xdr:to>
    <xdr:sp macro="" textlink="">
      <xdr:nvSpPr>
        <xdr:cNvPr id="219" name="楕円 218"/>
        <xdr:cNvSpPr/>
      </xdr:nvSpPr>
      <xdr:spPr>
        <a:xfrm>
          <a:off x="3175000" y="1375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145949</xdr:rowOff>
    </xdr:from>
    <xdr:ext cx="762000" cy="259045"/>
    <xdr:sp macro="" textlink="">
      <xdr:nvSpPr>
        <xdr:cNvPr id="220" name="テキスト ボックス 219"/>
        <xdr:cNvSpPr txBox="1"/>
      </xdr:nvSpPr>
      <xdr:spPr>
        <a:xfrm>
          <a:off x="2844800" y="13519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161564</xdr:rowOff>
    </xdr:from>
    <xdr:to>
      <xdr:col>11</xdr:col>
      <xdr:colOff>82550</xdr:colOff>
      <xdr:row>80</xdr:row>
      <xdr:rowOff>91714</xdr:rowOff>
    </xdr:to>
    <xdr:sp macro="" textlink="">
      <xdr:nvSpPr>
        <xdr:cNvPr id="221" name="楕円 220"/>
        <xdr:cNvSpPr/>
      </xdr:nvSpPr>
      <xdr:spPr>
        <a:xfrm>
          <a:off x="2286000" y="1370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76491</xdr:rowOff>
    </xdr:from>
    <xdr:ext cx="762000" cy="259045"/>
    <xdr:sp macro="" textlink="">
      <xdr:nvSpPr>
        <xdr:cNvPr id="222" name="テキスト ボックス 221"/>
        <xdr:cNvSpPr txBox="1"/>
      </xdr:nvSpPr>
      <xdr:spPr>
        <a:xfrm>
          <a:off x="1955800" y="13792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166954</xdr:rowOff>
    </xdr:from>
    <xdr:to>
      <xdr:col>7</xdr:col>
      <xdr:colOff>31750</xdr:colOff>
      <xdr:row>80</xdr:row>
      <xdr:rowOff>97104</xdr:rowOff>
    </xdr:to>
    <xdr:sp macro="" textlink="">
      <xdr:nvSpPr>
        <xdr:cNvPr id="223" name="楕円 222"/>
        <xdr:cNvSpPr/>
      </xdr:nvSpPr>
      <xdr:spPr>
        <a:xfrm>
          <a:off x="1397000" y="1371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81881</xdr:rowOff>
    </xdr:from>
    <xdr:ext cx="762000" cy="259045"/>
    <xdr:sp macro="" textlink="">
      <xdr:nvSpPr>
        <xdr:cNvPr id="224" name="テキスト ボックス 223"/>
        <xdr:cNvSpPr txBox="1"/>
      </xdr:nvSpPr>
      <xdr:spPr>
        <a:xfrm>
          <a:off x="1066800" y="13797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となったが、これはこれまでの給与改定に伴う引き上げ率の上昇によるものが要因である。今後とも、国・県の勧告並びに類似団体の状況を参考に見直しを行い一層の給与費適正化に努める。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74084</xdr:rowOff>
    </xdr:from>
    <xdr:to>
      <xdr:col>81</xdr:col>
      <xdr:colOff>44450</xdr:colOff>
      <xdr:row>90</xdr:row>
      <xdr:rowOff>32455</xdr:rowOff>
    </xdr:to>
    <xdr:cxnSp macro="">
      <xdr:nvCxnSpPr>
        <xdr:cNvPr id="253" name="直線コネクタ 252"/>
        <xdr:cNvCxnSpPr/>
      </xdr:nvCxnSpPr>
      <xdr:spPr>
        <a:xfrm flipV="1">
          <a:off x="17018000" y="13961534"/>
          <a:ext cx="0" cy="15014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4532</xdr:rowOff>
    </xdr:from>
    <xdr:ext cx="762000" cy="259045"/>
    <xdr:sp macro="" textlink="">
      <xdr:nvSpPr>
        <xdr:cNvPr id="254" name="給与水準   （国との比較）最小値テキスト"/>
        <xdr:cNvSpPr txBox="1"/>
      </xdr:nvSpPr>
      <xdr:spPr>
        <a:xfrm>
          <a:off x="17106900" y="1543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32455</xdr:rowOff>
    </xdr:from>
    <xdr:to>
      <xdr:col>81</xdr:col>
      <xdr:colOff>133350</xdr:colOff>
      <xdr:row>90</xdr:row>
      <xdr:rowOff>32455</xdr:rowOff>
    </xdr:to>
    <xdr:cxnSp macro="">
      <xdr:nvCxnSpPr>
        <xdr:cNvPr id="255" name="直線コネクタ 254"/>
        <xdr:cNvCxnSpPr/>
      </xdr:nvCxnSpPr>
      <xdr:spPr>
        <a:xfrm>
          <a:off x="16929100" y="15462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160461</xdr:rowOff>
    </xdr:from>
    <xdr:ext cx="762000" cy="259045"/>
    <xdr:sp macro="" textlink="">
      <xdr:nvSpPr>
        <xdr:cNvPr id="256"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74084</xdr:rowOff>
    </xdr:from>
    <xdr:to>
      <xdr:col>81</xdr:col>
      <xdr:colOff>133350</xdr:colOff>
      <xdr:row>81</xdr:row>
      <xdr:rowOff>74084</xdr:rowOff>
    </xdr:to>
    <xdr:cxnSp macro="">
      <xdr:nvCxnSpPr>
        <xdr:cNvPr id="257" name="直線コネクタ 256"/>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69850</xdr:rowOff>
    </xdr:from>
    <xdr:to>
      <xdr:col>81</xdr:col>
      <xdr:colOff>44450</xdr:colOff>
      <xdr:row>90</xdr:row>
      <xdr:rowOff>59266</xdr:rowOff>
    </xdr:to>
    <xdr:cxnSp macro="">
      <xdr:nvCxnSpPr>
        <xdr:cNvPr id="258" name="直線コネクタ 257"/>
        <xdr:cNvCxnSpPr/>
      </xdr:nvCxnSpPr>
      <xdr:spPr>
        <a:xfrm flipV="1">
          <a:off x="16179800" y="153289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94138</xdr:rowOff>
    </xdr:from>
    <xdr:ext cx="762000" cy="259045"/>
    <xdr:sp macro="" textlink="">
      <xdr:nvSpPr>
        <xdr:cNvPr id="259" name="給与水準   （国との比較）平均値テキスト"/>
        <xdr:cNvSpPr txBox="1"/>
      </xdr:nvSpPr>
      <xdr:spPr>
        <a:xfrm>
          <a:off x="17106900" y="1466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77611</xdr:rowOff>
    </xdr:from>
    <xdr:to>
      <xdr:col>81</xdr:col>
      <xdr:colOff>95250</xdr:colOff>
      <xdr:row>87</xdr:row>
      <xdr:rowOff>7761</xdr:rowOff>
    </xdr:to>
    <xdr:sp macro="" textlink="">
      <xdr:nvSpPr>
        <xdr:cNvPr id="260" name="フローチャート: 判断 259"/>
        <xdr:cNvSpPr/>
      </xdr:nvSpPr>
      <xdr:spPr>
        <a:xfrm>
          <a:off x="16967200" y="1482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90</xdr:row>
      <xdr:rowOff>59266</xdr:rowOff>
    </xdr:from>
    <xdr:to>
      <xdr:col>77</xdr:col>
      <xdr:colOff>44450</xdr:colOff>
      <xdr:row>90</xdr:row>
      <xdr:rowOff>59266</xdr:rowOff>
    </xdr:to>
    <xdr:cxnSp macro="">
      <xdr:nvCxnSpPr>
        <xdr:cNvPr id="261" name="直線コネクタ 260"/>
        <xdr:cNvCxnSpPr/>
      </xdr:nvCxnSpPr>
      <xdr:spPr>
        <a:xfrm>
          <a:off x="15290800" y="15489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104422</xdr:rowOff>
    </xdr:from>
    <xdr:to>
      <xdr:col>77</xdr:col>
      <xdr:colOff>95250</xdr:colOff>
      <xdr:row>87</xdr:row>
      <xdr:rowOff>34572</xdr:rowOff>
    </xdr:to>
    <xdr:sp macro="" textlink="">
      <xdr:nvSpPr>
        <xdr:cNvPr id="262" name="フローチャート: 判断 261"/>
        <xdr:cNvSpPr/>
      </xdr:nvSpPr>
      <xdr:spPr>
        <a:xfrm>
          <a:off x="16129000" y="1484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44749</xdr:rowOff>
    </xdr:from>
    <xdr:ext cx="736600" cy="259045"/>
    <xdr:sp macro="" textlink="">
      <xdr:nvSpPr>
        <xdr:cNvPr id="263" name="テキスト ボックス 262"/>
        <xdr:cNvSpPr txBox="1"/>
      </xdr:nvSpPr>
      <xdr:spPr>
        <a:xfrm>
          <a:off x="15798800" y="1461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90</xdr:row>
      <xdr:rowOff>59266</xdr:rowOff>
    </xdr:from>
    <xdr:to>
      <xdr:col>72</xdr:col>
      <xdr:colOff>203200</xdr:colOff>
      <xdr:row>90</xdr:row>
      <xdr:rowOff>59266</xdr:rowOff>
    </xdr:to>
    <xdr:cxnSp macro="">
      <xdr:nvCxnSpPr>
        <xdr:cNvPr id="264" name="直線コネクタ 263"/>
        <xdr:cNvCxnSpPr/>
      </xdr:nvCxnSpPr>
      <xdr:spPr>
        <a:xfrm>
          <a:off x="14401800" y="15489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131234</xdr:rowOff>
    </xdr:from>
    <xdr:to>
      <xdr:col>73</xdr:col>
      <xdr:colOff>44450</xdr:colOff>
      <xdr:row>87</xdr:row>
      <xdr:rowOff>61384</xdr:rowOff>
    </xdr:to>
    <xdr:sp macro="" textlink="">
      <xdr:nvSpPr>
        <xdr:cNvPr id="265" name="フローチャート: 判断 264"/>
        <xdr:cNvSpPr/>
      </xdr:nvSpPr>
      <xdr:spPr>
        <a:xfrm>
          <a:off x="15240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71561</xdr:rowOff>
    </xdr:from>
    <xdr:ext cx="762000" cy="259045"/>
    <xdr:sp macro="" textlink="">
      <xdr:nvSpPr>
        <xdr:cNvPr id="266" name="テキスト ボックス 265"/>
        <xdr:cNvSpPr txBox="1"/>
      </xdr:nvSpPr>
      <xdr:spPr>
        <a:xfrm>
          <a:off x="14909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136878</xdr:rowOff>
    </xdr:from>
    <xdr:to>
      <xdr:col>68</xdr:col>
      <xdr:colOff>152400</xdr:colOff>
      <xdr:row>90</xdr:row>
      <xdr:rowOff>59266</xdr:rowOff>
    </xdr:to>
    <xdr:cxnSp macro="">
      <xdr:nvCxnSpPr>
        <xdr:cNvPr id="267" name="直線コネクタ 266"/>
        <xdr:cNvCxnSpPr/>
      </xdr:nvCxnSpPr>
      <xdr:spPr>
        <a:xfrm>
          <a:off x="13512800" y="15395928"/>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26811</xdr:rowOff>
    </xdr:from>
    <xdr:to>
      <xdr:col>68</xdr:col>
      <xdr:colOff>203200</xdr:colOff>
      <xdr:row>87</xdr:row>
      <xdr:rowOff>128411</xdr:rowOff>
    </xdr:to>
    <xdr:sp macro="" textlink="">
      <xdr:nvSpPr>
        <xdr:cNvPr id="268" name="フローチャート: 判断 267"/>
        <xdr:cNvSpPr/>
      </xdr:nvSpPr>
      <xdr:spPr>
        <a:xfrm>
          <a:off x="14351000" y="14942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138588</xdr:rowOff>
    </xdr:from>
    <xdr:ext cx="762000" cy="259045"/>
    <xdr:sp macro="" textlink="">
      <xdr:nvSpPr>
        <xdr:cNvPr id="269" name="テキスト ボックス 268"/>
        <xdr:cNvSpPr txBox="1"/>
      </xdr:nvSpPr>
      <xdr:spPr>
        <a:xfrm>
          <a:off x="14020800" y="1471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70" name="フローチャート: 判断 269"/>
        <xdr:cNvSpPr/>
      </xdr:nvSpPr>
      <xdr:spPr>
        <a:xfrm>
          <a:off x="13462000" y="1491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111777</xdr:rowOff>
    </xdr:from>
    <xdr:ext cx="762000" cy="259045"/>
    <xdr:sp macro="" textlink="">
      <xdr:nvSpPr>
        <xdr:cNvPr id="271" name="テキスト ボックス 270"/>
        <xdr:cNvSpPr txBox="1"/>
      </xdr:nvSpPr>
      <xdr:spPr>
        <a:xfrm>
          <a:off x="13131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19050</xdr:rowOff>
    </xdr:from>
    <xdr:to>
      <xdr:col>81</xdr:col>
      <xdr:colOff>95250</xdr:colOff>
      <xdr:row>89</xdr:row>
      <xdr:rowOff>120650</xdr:rowOff>
    </xdr:to>
    <xdr:sp macro="" textlink="">
      <xdr:nvSpPr>
        <xdr:cNvPr id="277" name="楕円 276"/>
        <xdr:cNvSpPr/>
      </xdr:nvSpPr>
      <xdr:spPr>
        <a:xfrm>
          <a:off x="169672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162577</xdr:rowOff>
    </xdr:from>
    <xdr:ext cx="762000" cy="259045"/>
    <xdr:sp macro="" textlink="">
      <xdr:nvSpPr>
        <xdr:cNvPr id="278" name="給与水準   （国との比較）該当値テキスト"/>
        <xdr:cNvSpPr txBox="1"/>
      </xdr:nvSpPr>
      <xdr:spPr>
        <a:xfrm>
          <a:off x="17106900" y="152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90</xdr:row>
      <xdr:rowOff>8466</xdr:rowOff>
    </xdr:from>
    <xdr:to>
      <xdr:col>77</xdr:col>
      <xdr:colOff>95250</xdr:colOff>
      <xdr:row>90</xdr:row>
      <xdr:rowOff>110066</xdr:rowOff>
    </xdr:to>
    <xdr:sp macro="" textlink="">
      <xdr:nvSpPr>
        <xdr:cNvPr id="279" name="楕円 278"/>
        <xdr:cNvSpPr/>
      </xdr:nvSpPr>
      <xdr:spPr>
        <a:xfrm>
          <a:off x="16129000" y="154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94843</xdr:rowOff>
    </xdr:from>
    <xdr:ext cx="736600" cy="259045"/>
    <xdr:sp macro="" textlink="">
      <xdr:nvSpPr>
        <xdr:cNvPr id="280" name="テキスト ボックス 279"/>
        <xdr:cNvSpPr txBox="1"/>
      </xdr:nvSpPr>
      <xdr:spPr>
        <a:xfrm>
          <a:off x="15798800" y="15525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90</xdr:row>
      <xdr:rowOff>8466</xdr:rowOff>
    </xdr:from>
    <xdr:to>
      <xdr:col>73</xdr:col>
      <xdr:colOff>44450</xdr:colOff>
      <xdr:row>90</xdr:row>
      <xdr:rowOff>110066</xdr:rowOff>
    </xdr:to>
    <xdr:sp macro="" textlink="">
      <xdr:nvSpPr>
        <xdr:cNvPr id="281" name="楕円 280"/>
        <xdr:cNvSpPr/>
      </xdr:nvSpPr>
      <xdr:spPr>
        <a:xfrm>
          <a:off x="15240000" y="154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94843</xdr:rowOff>
    </xdr:from>
    <xdr:ext cx="762000" cy="259045"/>
    <xdr:sp macro="" textlink="">
      <xdr:nvSpPr>
        <xdr:cNvPr id="282" name="テキスト ボックス 281"/>
        <xdr:cNvSpPr txBox="1"/>
      </xdr:nvSpPr>
      <xdr:spPr>
        <a:xfrm>
          <a:off x="14909800" y="1552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90</xdr:row>
      <xdr:rowOff>8466</xdr:rowOff>
    </xdr:from>
    <xdr:to>
      <xdr:col>68</xdr:col>
      <xdr:colOff>203200</xdr:colOff>
      <xdr:row>90</xdr:row>
      <xdr:rowOff>110066</xdr:rowOff>
    </xdr:to>
    <xdr:sp macro="" textlink="">
      <xdr:nvSpPr>
        <xdr:cNvPr id="283" name="楕円 282"/>
        <xdr:cNvSpPr/>
      </xdr:nvSpPr>
      <xdr:spPr>
        <a:xfrm>
          <a:off x="14351000" y="1543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94843</xdr:rowOff>
    </xdr:from>
    <xdr:ext cx="762000" cy="259045"/>
    <xdr:sp macro="" textlink="">
      <xdr:nvSpPr>
        <xdr:cNvPr id="284" name="テキスト ボックス 283"/>
        <xdr:cNvSpPr txBox="1"/>
      </xdr:nvSpPr>
      <xdr:spPr>
        <a:xfrm>
          <a:off x="14020800" y="1552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86078</xdr:rowOff>
    </xdr:from>
    <xdr:to>
      <xdr:col>64</xdr:col>
      <xdr:colOff>152400</xdr:colOff>
      <xdr:row>90</xdr:row>
      <xdr:rowOff>16228</xdr:rowOff>
    </xdr:to>
    <xdr:sp macro="" textlink="">
      <xdr:nvSpPr>
        <xdr:cNvPr id="285" name="楕円 284"/>
        <xdr:cNvSpPr/>
      </xdr:nvSpPr>
      <xdr:spPr>
        <a:xfrm>
          <a:off x="13462000" y="153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1005</xdr:rowOff>
    </xdr:from>
    <xdr:ext cx="762000" cy="259045"/>
    <xdr:sp macro="" textlink="">
      <xdr:nvSpPr>
        <xdr:cNvPr id="286" name="テキスト ボックス 285"/>
        <xdr:cNvSpPr txBox="1"/>
      </xdr:nvSpPr>
      <xdr:spPr>
        <a:xfrm>
          <a:off x="13131800" y="154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次行政改革大綱（集中改革プラン）では職員削減目標▲</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％に対し▲</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％の実績をあげ、計画期間終了後も新規採用抑制等の取組により令和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年度の職員数は平成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年度に対して</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名減少している。</a:t>
          </a:r>
        </a:p>
        <a:p>
          <a:r>
            <a:rPr kumimoji="1" lang="ja-JP" altLang="en-US" sz="1300">
              <a:latin typeface="ＭＳ Ｐゴシック" panose="020B0600070205080204" pitchFamily="50" charset="-128"/>
              <a:ea typeface="ＭＳ Ｐゴシック" panose="020B0600070205080204" pitchFamily="50" charset="-128"/>
            </a:rPr>
            <a:t>　今後は、退職者が減少する中ではあるが、現在の職員数を基準に事務改善委員会などによる業務量の把握を行い、定員管理を検討していく。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3" name="直線コネクタ 30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4" name="テキスト ボックス 30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5" name="直線コネクタ 30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6" name="テキスト ボックス 30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9" name="直線コネクタ 30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0" name="テキスト ボックス 30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1" name="直線コネクタ 31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2" name="テキスト ボックス 31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104754</xdr:rowOff>
    </xdr:from>
    <xdr:to>
      <xdr:col>81</xdr:col>
      <xdr:colOff>44450</xdr:colOff>
      <xdr:row>66</xdr:row>
      <xdr:rowOff>84762</xdr:rowOff>
    </xdr:to>
    <xdr:cxnSp macro="">
      <xdr:nvCxnSpPr>
        <xdr:cNvPr id="315" name="直線コネクタ 314"/>
        <xdr:cNvCxnSpPr/>
      </xdr:nvCxnSpPr>
      <xdr:spPr>
        <a:xfrm flipV="1">
          <a:off x="17018000" y="10220304"/>
          <a:ext cx="0" cy="11801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56839</xdr:rowOff>
    </xdr:from>
    <xdr:ext cx="762000" cy="259045"/>
    <xdr:sp macro="" textlink="">
      <xdr:nvSpPr>
        <xdr:cNvPr id="316" name="定員管理の状況最小値テキスト"/>
        <xdr:cNvSpPr txBox="1"/>
      </xdr:nvSpPr>
      <xdr:spPr>
        <a:xfrm>
          <a:off x="17106900" y="11372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84762</xdr:rowOff>
    </xdr:from>
    <xdr:to>
      <xdr:col>81</xdr:col>
      <xdr:colOff>133350</xdr:colOff>
      <xdr:row>66</xdr:row>
      <xdr:rowOff>84762</xdr:rowOff>
    </xdr:to>
    <xdr:cxnSp macro="">
      <xdr:nvCxnSpPr>
        <xdr:cNvPr id="317" name="直線コネクタ 316"/>
        <xdr:cNvCxnSpPr/>
      </xdr:nvCxnSpPr>
      <xdr:spPr>
        <a:xfrm>
          <a:off x="16929100" y="11400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19681</xdr:rowOff>
    </xdr:from>
    <xdr:ext cx="762000" cy="259045"/>
    <xdr:sp macro="" textlink="">
      <xdr:nvSpPr>
        <xdr:cNvPr id="318" name="定員管理の状況最大値テキスト"/>
        <xdr:cNvSpPr txBox="1"/>
      </xdr:nvSpPr>
      <xdr:spPr>
        <a:xfrm>
          <a:off x="17106900" y="996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104754</xdr:rowOff>
    </xdr:from>
    <xdr:to>
      <xdr:col>81</xdr:col>
      <xdr:colOff>133350</xdr:colOff>
      <xdr:row>59</xdr:row>
      <xdr:rowOff>104754</xdr:rowOff>
    </xdr:to>
    <xdr:cxnSp macro="">
      <xdr:nvCxnSpPr>
        <xdr:cNvPr id="319" name="直線コネクタ 318"/>
        <xdr:cNvCxnSpPr/>
      </xdr:nvCxnSpPr>
      <xdr:spPr>
        <a:xfrm>
          <a:off x="16929100" y="10220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78486</xdr:rowOff>
    </xdr:from>
    <xdr:to>
      <xdr:col>81</xdr:col>
      <xdr:colOff>44450</xdr:colOff>
      <xdr:row>60</xdr:row>
      <xdr:rowOff>80296</xdr:rowOff>
    </xdr:to>
    <xdr:cxnSp macro="">
      <xdr:nvCxnSpPr>
        <xdr:cNvPr id="320" name="直線コネクタ 319"/>
        <xdr:cNvCxnSpPr/>
      </xdr:nvCxnSpPr>
      <xdr:spPr>
        <a:xfrm flipV="1">
          <a:off x="16179800" y="10365486"/>
          <a:ext cx="8382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20073</xdr:rowOff>
    </xdr:from>
    <xdr:ext cx="762000" cy="259045"/>
    <xdr:sp macro="" textlink="">
      <xdr:nvSpPr>
        <xdr:cNvPr id="321" name="定員管理の状況平均値テキスト"/>
        <xdr:cNvSpPr txBox="1"/>
      </xdr:nvSpPr>
      <xdr:spPr>
        <a:xfrm>
          <a:off x="17106900" y="103070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47996</xdr:rowOff>
    </xdr:from>
    <xdr:to>
      <xdr:col>81</xdr:col>
      <xdr:colOff>95250</xdr:colOff>
      <xdr:row>60</xdr:row>
      <xdr:rowOff>149596</xdr:rowOff>
    </xdr:to>
    <xdr:sp macro="" textlink="">
      <xdr:nvSpPr>
        <xdr:cNvPr id="322" name="フローチャート: 判断 321"/>
        <xdr:cNvSpPr/>
      </xdr:nvSpPr>
      <xdr:spPr>
        <a:xfrm>
          <a:off x="169672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67828</xdr:rowOff>
    </xdr:from>
    <xdr:to>
      <xdr:col>77</xdr:col>
      <xdr:colOff>44450</xdr:colOff>
      <xdr:row>60</xdr:row>
      <xdr:rowOff>80296</xdr:rowOff>
    </xdr:to>
    <xdr:cxnSp macro="">
      <xdr:nvCxnSpPr>
        <xdr:cNvPr id="323" name="直線コネクタ 322"/>
        <xdr:cNvCxnSpPr/>
      </xdr:nvCxnSpPr>
      <xdr:spPr>
        <a:xfrm>
          <a:off x="15290800" y="10354828"/>
          <a:ext cx="889000" cy="1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40153</xdr:rowOff>
    </xdr:from>
    <xdr:to>
      <xdr:col>77</xdr:col>
      <xdr:colOff>95250</xdr:colOff>
      <xdr:row>60</xdr:row>
      <xdr:rowOff>141753</xdr:rowOff>
    </xdr:to>
    <xdr:sp macro="" textlink="">
      <xdr:nvSpPr>
        <xdr:cNvPr id="324" name="フローチャート: 判断 323"/>
        <xdr:cNvSpPr/>
      </xdr:nvSpPr>
      <xdr:spPr>
        <a:xfrm>
          <a:off x="16129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126530</xdr:rowOff>
    </xdr:from>
    <xdr:ext cx="736600" cy="259045"/>
    <xdr:sp macro="" textlink="">
      <xdr:nvSpPr>
        <xdr:cNvPr id="325" name="テキスト ボックス 324"/>
        <xdr:cNvSpPr txBox="1"/>
      </xdr:nvSpPr>
      <xdr:spPr>
        <a:xfrm>
          <a:off x="15798800" y="104135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59986</xdr:rowOff>
    </xdr:from>
    <xdr:to>
      <xdr:col>72</xdr:col>
      <xdr:colOff>203200</xdr:colOff>
      <xdr:row>60</xdr:row>
      <xdr:rowOff>67828</xdr:rowOff>
    </xdr:to>
    <xdr:cxnSp macro="">
      <xdr:nvCxnSpPr>
        <xdr:cNvPr id="326" name="直線コネクタ 325"/>
        <xdr:cNvCxnSpPr/>
      </xdr:nvCxnSpPr>
      <xdr:spPr>
        <a:xfrm>
          <a:off x="14401800" y="10346986"/>
          <a:ext cx="8890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59658</xdr:rowOff>
    </xdr:from>
    <xdr:to>
      <xdr:col>73</xdr:col>
      <xdr:colOff>44450</xdr:colOff>
      <xdr:row>60</xdr:row>
      <xdr:rowOff>161258</xdr:rowOff>
    </xdr:to>
    <xdr:sp macro="" textlink="">
      <xdr:nvSpPr>
        <xdr:cNvPr id="327" name="フローチャート: 判断 326"/>
        <xdr:cNvSpPr/>
      </xdr:nvSpPr>
      <xdr:spPr>
        <a:xfrm>
          <a:off x="15240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146035</xdr:rowOff>
    </xdr:from>
    <xdr:ext cx="762000" cy="259045"/>
    <xdr:sp macro="" textlink="">
      <xdr:nvSpPr>
        <xdr:cNvPr id="328" name="テキスト ボックス 327"/>
        <xdr:cNvSpPr txBox="1"/>
      </xdr:nvSpPr>
      <xdr:spPr>
        <a:xfrm>
          <a:off x="14909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47117</xdr:rowOff>
    </xdr:from>
    <xdr:to>
      <xdr:col>68</xdr:col>
      <xdr:colOff>152400</xdr:colOff>
      <xdr:row>60</xdr:row>
      <xdr:rowOff>59986</xdr:rowOff>
    </xdr:to>
    <xdr:cxnSp macro="">
      <xdr:nvCxnSpPr>
        <xdr:cNvPr id="329" name="直線コネクタ 328"/>
        <xdr:cNvCxnSpPr/>
      </xdr:nvCxnSpPr>
      <xdr:spPr>
        <a:xfrm>
          <a:off x="13512800" y="10334117"/>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90149</xdr:rowOff>
    </xdr:from>
    <xdr:to>
      <xdr:col>68</xdr:col>
      <xdr:colOff>203200</xdr:colOff>
      <xdr:row>60</xdr:row>
      <xdr:rowOff>20299</xdr:rowOff>
    </xdr:to>
    <xdr:sp macro="" textlink="">
      <xdr:nvSpPr>
        <xdr:cNvPr id="330" name="フローチャート: 判断 329"/>
        <xdr:cNvSpPr/>
      </xdr:nvSpPr>
      <xdr:spPr>
        <a:xfrm>
          <a:off x="14351000" y="1020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30476</xdr:rowOff>
    </xdr:from>
    <xdr:ext cx="762000" cy="259045"/>
    <xdr:sp macro="" textlink="">
      <xdr:nvSpPr>
        <xdr:cNvPr id="331" name="テキスト ボックス 330"/>
        <xdr:cNvSpPr txBox="1"/>
      </xdr:nvSpPr>
      <xdr:spPr>
        <a:xfrm>
          <a:off x="14020800" y="997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75671</xdr:rowOff>
    </xdr:from>
    <xdr:to>
      <xdr:col>64</xdr:col>
      <xdr:colOff>152400</xdr:colOff>
      <xdr:row>60</xdr:row>
      <xdr:rowOff>5821</xdr:rowOff>
    </xdr:to>
    <xdr:sp macro="" textlink="">
      <xdr:nvSpPr>
        <xdr:cNvPr id="332" name="フローチャート: 判断 331"/>
        <xdr:cNvSpPr/>
      </xdr:nvSpPr>
      <xdr:spPr>
        <a:xfrm>
          <a:off x="13462000" y="1019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15998</xdr:rowOff>
    </xdr:from>
    <xdr:ext cx="762000" cy="259045"/>
    <xdr:sp macro="" textlink="">
      <xdr:nvSpPr>
        <xdr:cNvPr id="333" name="テキスト ボックス 332"/>
        <xdr:cNvSpPr txBox="1"/>
      </xdr:nvSpPr>
      <xdr:spPr>
        <a:xfrm>
          <a:off x="13131800" y="996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27686</xdr:rowOff>
    </xdr:from>
    <xdr:to>
      <xdr:col>81</xdr:col>
      <xdr:colOff>95250</xdr:colOff>
      <xdr:row>60</xdr:row>
      <xdr:rowOff>129286</xdr:rowOff>
    </xdr:to>
    <xdr:sp macro="" textlink="">
      <xdr:nvSpPr>
        <xdr:cNvPr id="339" name="楕円 338"/>
        <xdr:cNvSpPr/>
      </xdr:nvSpPr>
      <xdr:spPr>
        <a:xfrm>
          <a:off x="169672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44213</xdr:rowOff>
    </xdr:from>
    <xdr:ext cx="762000" cy="259045"/>
    <xdr:sp macro="" textlink="">
      <xdr:nvSpPr>
        <xdr:cNvPr id="340" name="定員管理の状況該当値テキスト"/>
        <xdr:cNvSpPr txBox="1"/>
      </xdr:nvSpPr>
      <xdr:spPr>
        <a:xfrm>
          <a:off x="17106900" y="1015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29496</xdr:rowOff>
    </xdr:from>
    <xdr:to>
      <xdr:col>77</xdr:col>
      <xdr:colOff>95250</xdr:colOff>
      <xdr:row>60</xdr:row>
      <xdr:rowOff>131096</xdr:rowOff>
    </xdr:to>
    <xdr:sp macro="" textlink="">
      <xdr:nvSpPr>
        <xdr:cNvPr id="341" name="楕円 340"/>
        <xdr:cNvSpPr/>
      </xdr:nvSpPr>
      <xdr:spPr>
        <a:xfrm>
          <a:off x="16129000" y="1031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141273</xdr:rowOff>
    </xdr:from>
    <xdr:ext cx="736600" cy="259045"/>
    <xdr:sp macro="" textlink="">
      <xdr:nvSpPr>
        <xdr:cNvPr id="342" name="テキスト ボックス 341"/>
        <xdr:cNvSpPr txBox="1"/>
      </xdr:nvSpPr>
      <xdr:spPr>
        <a:xfrm>
          <a:off x="15798800" y="10085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17028</xdr:rowOff>
    </xdr:from>
    <xdr:to>
      <xdr:col>73</xdr:col>
      <xdr:colOff>44450</xdr:colOff>
      <xdr:row>60</xdr:row>
      <xdr:rowOff>118628</xdr:rowOff>
    </xdr:to>
    <xdr:sp macro="" textlink="">
      <xdr:nvSpPr>
        <xdr:cNvPr id="343" name="楕円 342"/>
        <xdr:cNvSpPr/>
      </xdr:nvSpPr>
      <xdr:spPr>
        <a:xfrm>
          <a:off x="15240000" y="1030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128805</xdr:rowOff>
    </xdr:from>
    <xdr:ext cx="762000" cy="259045"/>
    <xdr:sp macro="" textlink="">
      <xdr:nvSpPr>
        <xdr:cNvPr id="344" name="テキスト ボックス 343"/>
        <xdr:cNvSpPr txBox="1"/>
      </xdr:nvSpPr>
      <xdr:spPr>
        <a:xfrm>
          <a:off x="14909800" y="1007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9186</xdr:rowOff>
    </xdr:from>
    <xdr:to>
      <xdr:col>68</xdr:col>
      <xdr:colOff>203200</xdr:colOff>
      <xdr:row>60</xdr:row>
      <xdr:rowOff>110786</xdr:rowOff>
    </xdr:to>
    <xdr:sp macro="" textlink="">
      <xdr:nvSpPr>
        <xdr:cNvPr id="345" name="楕円 344"/>
        <xdr:cNvSpPr/>
      </xdr:nvSpPr>
      <xdr:spPr>
        <a:xfrm>
          <a:off x="14351000" y="102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95563</xdr:rowOff>
    </xdr:from>
    <xdr:ext cx="762000" cy="259045"/>
    <xdr:sp macro="" textlink="">
      <xdr:nvSpPr>
        <xdr:cNvPr id="346" name="テキスト ボックス 345"/>
        <xdr:cNvSpPr txBox="1"/>
      </xdr:nvSpPr>
      <xdr:spPr>
        <a:xfrm>
          <a:off x="14020800" y="1038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167767</xdr:rowOff>
    </xdr:from>
    <xdr:to>
      <xdr:col>64</xdr:col>
      <xdr:colOff>152400</xdr:colOff>
      <xdr:row>60</xdr:row>
      <xdr:rowOff>97917</xdr:rowOff>
    </xdr:to>
    <xdr:sp macro="" textlink="">
      <xdr:nvSpPr>
        <xdr:cNvPr id="347" name="楕円 346"/>
        <xdr:cNvSpPr/>
      </xdr:nvSpPr>
      <xdr:spPr>
        <a:xfrm>
          <a:off x="13462000" y="1028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82694</xdr:rowOff>
    </xdr:from>
    <xdr:ext cx="762000" cy="259045"/>
    <xdr:sp macro="" textlink="">
      <xdr:nvSpPr>
        <xdr:cNvPr id="348" name="テキスト ボックス 347"/>
        <xdr:cNvSpPr txBox="1"/>
      </xdr:nvSpPr>
      <xdr:spPr>
        <a:xfrm>
          <a:off x="13131800" y="10369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次行政改革大綱（集中改革プラン）に則り、投資事業を大幅に抑制したことから、平成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年度に起債発行許可団体から協議団体となり、令和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年度決算では</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となっている。しかし、今後、町営住宅整備事業や産業振興複合施設整備事業等の大規模事業に伴う地方債発行が見込まれており、当該比率が上昇することが見込まれるため、投資事業の年度間調整や抑制を行いながら、新規発行の抑制に努め、現在の水準を維持する。</a:t>
          </a: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78317</xdr:rowOff>
    </xdr:from>
    <xdr:to>
      <xdr:col>81</xdr:col>
      <xdr:colOff>44450</xdr:colOff>
      <xdr:row>45</xdr:row>
      <xdr:rowOff>154517</xdr:rowOff>
    </xdr:to>
    <xdr:cxnSp macro="">
      <xdr:nvCxnSpPr>
        <xdr:cNvPr id="376" name="直線コネクタ 375"/>
        <xdr:cNvCxnSpPr/>
      </xdr:nvCxnSpPr>
      <xdr:spPr>
        <a:xfrm flipV="1">
          <a:off x="17018000" y="6421967"/>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77" name="公債費負担の状況最小値テキスト"/>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78" name="直線コネクタ 377"/>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164694</xdr:rowOff>
    </xdr:from>
    <xdr:ext cx="762000" cy="259045"/>
    <xdr:sp macro="" textlink="">
      <xdr:nvSpPr>
        <xdr:cNvPr id="379" name="公債費負担の状況最大値テキスト"/>
        <xdr:cNvSpPr txBox="1"/>
      </xdr:nvSpPr>
      <xdr:spPr>
        <a:xfrm>
          <a:off x="17106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78317</xdr:rowOff>
    </xdr:from>
    <xdr:to>
      <xdr:col>81</xdr:col>
      <xdr:colOff>133350</xdr:colOff>
      <xdr:row>37</xdr:row>
      <xdr:rowOff>78317</xdr:rowOff>
    </xdr:to>
    <xdr:cxnSp macro="">
      <xdr:nvCxnSpPr>
        <xdr:cNvPr id="380" name="直線コネクタ 379"/>
        <xdr:cNvCxnSpPr/>
      </xdr:nvCxnSpPr>
      <xdr:spPr>
        <a:xfrm>
          <a:off x="16929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135467</xdr:rowOff>
    </xdr:from>
    <xdr:to>
      <xdr:col>81</xdr:col>
      <xdr:colOff>44450</xdr:colOff>
      <xdr:row>44</xdr:row>
      <xdr:rowOff>4233</xdr:rowOff>
    </xdr:to>
    <xdr:cxnSp macro="">
      <xdr:nvCxnSpPr>
        <xdr:cNvPr id="381" name="直線コネクタ 380"/>
        <xdr:cNvCxnSpPr/>
      </xdr:nvCxnSpPr>
      <xdr:spPr>
        <a:xfrm>
          <a:off x="16179800" y="75078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33883</xdr:rowOff>
    </xdr:from>
    <xdr:ext cx="762000" cy="259045"/>
    <xdr:sp macro="" textlink="">
      <xdr:nvSpPr>
        <xdr:cNvPr id="382" name="公債費負担の状況平均値テキスト"/>
        <xdr:cNvSpPr txBox="1"/>
      </xdr:nvSpPr>
      <xdr:spPr>
        <a:xfrm>
          <a:off x="17106900" y="68918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383" name="フローチャート: 判断 382"/>
        <xdr:cNvSpPr/>
      </xdr:nvSpPr>
      <xdr:spPr>
        <a:xfrm>
          <a:off x="169672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63077</xdr:rowOff>
    </xdr:from>
    <xdr:to>
      <xdr:col>77</xdr:col>
      <xdr:colOff>44450</xdr:colOff>
      <xdr:row>43</xdr:row>
      <xdr:rowOff>135467</xdr:rowOff>
    </xdr:to>
    <xdr:cxnSp macro="">
      <xdr:nvCxnSpPr>
        <xdr:cNvPr id="384" name="直線コネクタ 383"/>
        <xdr:cNvCxnSpPr/>
      </xdr:nvCxnSpPr>
      <xdr:spPr>
        <a:xfrm>
          <a:off x="15290800" y="74354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164677</xdr:rowOff>
    </xdr:from>
    <xdr:to>
      <xdr:col>77</xdr:col>
      <xdr:colOff>95250</xdr:colOff>
      <xdr:row>41</xdr:row>
      <xdr:rowOff>94827</xdr:rowOff>
    </xdr:to>
    <xdr:sp macro="" textlink="">
      <xdr:nvSpPr>
        <xdr:cNvPr id="385" name="フローチャート: 判断 384"/>
        <xdr:cNvSpPr/>
      </xdr:nvSpPr>
      <xdr:spPr>
        <a:xfrm>
          <a:off x="161290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105004</xdr:rowOff>
    </xdr:from>
    <xdr:ext cx="736600" cy="259045"/>
    <xdr:sp macro="" textlink="">
      <xdr:nvSpPr>
        <xdr:cNvPr id="386" name="テキスト ボックス 385"/>
        <xdr:cNvSpPr txBox="1"/>
      </xdr:nvSpPr>
      <xdr:spPr>
        <a:xfrm>
          <a:off x="15798800" y="679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154094</xdr:rowOff>
    </xdr:from>
    <xdr:to>
      <xdr:col>72</xdr:col>
      <xdr:colOff>203200</xdr:colOff>
      <xdr:row>43</xdr:row>
      <xdr:rowOff>63077</xdr:rowOff>
    </xdr:to>
    <xdr:cxnSp macro="">
      <xdr:nvCxnSpPr>
        <xdr:cNvPr id="387" name="直線コネクタ 386"/>
        <xdr:cNvCxnSpPr/>
      </xdr:nvCxnSpPr>
      <xdr:spPr>
        <a:xfrm>
          <a:off x="14401800" y="735499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113877</xdr:rowOff>
    </xdr:from>
    <xdr:to>
      <xdr:col>68</xdr:col>
      <xdr:colOff>152400</xdr:colOff>
      <xdr:row>42</xdr:row>
      <xdr:rowOff>154094</xdr:rowOff>
    </xdr:to>
    <xdr:cxnSp macro="">
      <xdr:nvCxnSpPr>
        <xdr:cNvPr id="390" name="直線コネクタ 389"/>
        <xdr:cNvCxnSpPr/>
      </xdr:nvCxnSpPr>
      <xdr:spPr>
        <a:xfrm>
          <a:off x="13512800" y="73147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121920</xdr:rowOff>
    </xdr:from>
    <xdr:to>
      <xdr:col>68</xdr:col>
      <xdr:colOff>203200</xdr:colOff>
      <xdr:row>42</xdr:row>
      <xdr:rowOff>52070</xdr:rowOff>
    </xdr:to>
    <xdr:sp macro="" textlink="">
      <xdr:nvSpPr>
        <xdr:cNvPr id="391" name="フローチャート: 判断 390"/>
        <xdr:cNvSpPr/>
      </xdr:nvSpPr>
      <xdr:spPr>
        <a:xfrm>
          <a:off x="14351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62247</xdr:rowOff>
    </xdr:from>
    <xdr:ext cx="762000" cy="259045"/>
    <xdr:sp macro="" textlink="">
      <xdr:nvSpPr>
        <xdr:cNvPr id="392" name="テキスト ボックス 391"/>
        <xdr:cNvSpPr txBox="1"/>
      </xdr:nvSpPr>
      <xdr:spPr>
        <a:xfrm>
          <a:off x="14020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393" name="フローチャート: 判断 392"/>
        <xdr:cNvSpPr/>
      </xdr:nvSpPr>
      <xdr:spPr>
        <a:xfrm>
          <a:off x="13462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22031</xdr:rowOff>
    </xdr:from>
    <xdr:ext cx="762000" cy="259045"/>
    <xdr:sp macro="" textlink="">
      <xdr:nvSpPr>
        <xdr:cNvPr id="394" name="テキスト ボックス 393"/>
        <xdr:cNvSpPr txBox="1"/>
      </xdr:nvSpPr>
      <xdr:spPr>
        <a:xfrm>
          <a:off x="13131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124883</xdr:rowOff>
    </xdr:from>
    <xdr:to>
      <xdr:col>81</xdr:col>
      <xdr:colOff>95250</xdr:colOff>
      <xdr:row>44</xdr:row>
      <xdr:rowOff>55033</xdr:rowOff>
    </xdr:to>
    <xdr:sp macro="" textlink="">
      <xdr:nvSpPr>
        <xdr:cNvPr id="400" name="楕円 399"/>
        <xdr:cNvSpPr/>
      </xdr:nvSpPr>
      <xdr:spPr>
        <a:xfrm>
          <a:off x="16967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96960</xdr:rowOff>
    </xdr:from>
    <xdr:ext cx="762000" cy="259045"/>
    <xdr:sp macro="" textlink="">
      <xdr:nvSpPr>
        <xdr:cNvPr id="401" name="公債費負担の状況該当値テキスト"/>
        <xdr:cNvSpPr txBox="1"/>
      </xdr:nvSpPr>
      <xdr:spPr>
        <a:xfrm>
          <a:off x="17106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84667</xdr:rowOff>
    </xdr:from>
    <xdr:to>
      <xdr:col>77</xdr:col>
      <xdr:colOff>95250</xdr:colOff>
      <xdr:row>44</xdr:row>
      <xdr:rowOff>14817</xdr:rowOff>
    </xdr:to>
    <xdr:sp macro="" textlink="">
      <xdr:nvSpPr>
        <xdr:cNvPr id="402" name="楕円 401"/>
        <xdr:cNvSpPr/>
      </xdr:nvSpPr>
      <xdr:spPr>
        <a:xfrm>
          <a:off x="16129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171044</xdr:rowOff>
    </xdr:from>
    <xdr:ext cx="736600" cy="259045"/>
    <xdr:sp macro="" textlink="">
      <xdr:nvSpPr>
        <xdr:cNvPr id="403" name="テキスト ボックス 402"/>
        <xdr:cNvSpPr txBox="1"/>
      </xdr:nvSpPr>
      <xdr:spPr>
        <a:xfrm>
          <a:off x="15798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12277</xdr:rowOff>
    </xdr:from>
    <xdr:to>
      <xdr:col>73</xdr:col>
      <xdr:colOff>44450</xdr:colOff>
      <xdr:row>43</xdr:row>
      <xdr:rowOff>113877</xdr:rowOff>
    </xdr:to>
    <xdr:sp macro="" textlink="">
      <xdr:nvSpPr>
        <xdr:cNvPr id="404" name="楕円 403"/>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98654</xdr:rowOff>
    </xdr:from>
    <xdr:ext cx="762000" cy="259045"/>
    <xdr:sp macro="" textlink="">
      <xdr:nvSpPr>
        <xdr:cNvPr id="405" name="テキスト ボックス 404"/>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103294</xdr:rowOff>
    </xdr:from>
    <xdr:to>
      <xdr:col>68</xdr:col>
      <xdr:colOff>203200</xdr:colOff>
      <xdr:row>43</xdr:row>
      <xdr:rowOff>33444</xdr:rowOff>
    </xdr:to>
    <xdr:sp macro="" textlink="">
      <xdr:nvSpPr>
        <xdr:cNvPr id="406" name="楕円 405"/>
        <xdr:cNvSpPr/>
      </xdr:nvSpPr>
      <xdr:spPr>
        <a:xfrm>
          <a:off x="14351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18221</xdr:rowOff>
    </xdr:from>
    <xdr:ext cx="762000" cy="259045"/>
    <xdr:sp macro="" textlink="">
      <xdr:nvSpPr>
        <xdr:cNvPr id="407" name="テキスト ボックス 406"/>
        <xdr:cNvSpPr txBox="1"/>
      </xdr:nvSpPr>
      <xdr:spPr>
        <a:xfrm>
          <a:off x="14020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63077</xdr:rowOff>
    </xdr:from>
    <xdr:to>
      <xdr:col>64</xdr:col>
      <xdr:colOff>152400</xdr:colOff>
      <xdr:row>42</xdr:row>
      <xdr:rowOff>164677</xdr:rowOff>
    </xdr:to>
    <xdr:sp macro="" textlink="">
      <xdr:nvSpPr>
        <xdr:cNvPr id="408" name="楕円 407"/>
        <xdr:cNvSpPr/>
      </xdr:nvSpPr>
      <xdr:spPr>
        <a:xfrm>
          <a:off x="13462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149454</xdr:rowOff>
    </xdr:from>
    <xdr:ext cx="762000" cy="259045"/>
    <xdr:sp macro="" textlink="">
      <xdr:nvSpPr>
        <xdr:cNvPr id="409" name="テキスト ボックス 408"/>
        <xdr:cNvSpPr txBox="1"/>
      </xdr:nvSpPr>
      <xdr:spPr>
        <a:xfrm>
          <a:off x="13131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将来負担額について、類似団体とほぼ同程度であり、地方債残高並びに公営企業に対する繰入見込額は減少傾向にあるため、令和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年度は「比率なし」となった。引き続き事業実施にあたってはその必要性を峻別し、財政の健全化に努める。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5533</xdr:rowOff>
    </xdr:to>
    <xdr:cxnSp macro="">
      <xdr:nvCxnSpPr>
        <xdr:cNvPr id="440" name="直線コネクタ 439"/>
        <xdr:cNvCxnSpPr/>
      </xdr:nvCxnSpPr>
      <xdr:spPr>
        <a:xfrm flipV="1">
          <a:off x="17018000" y="2313214"/>
          <a:ext cx="0" cy="1635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149060</xdr:rowOff>
    </xdr:from>
    <xdr:ext cx="762000" cy="259045"/>
    <xdr:sp macro="" textlink="">
      <xdr:nvSpPr>
        <xdr:cNvPr id="441" name="将来負担の状況最小値テキスト"/>
        <xdr:cNvSpPr txBox="1"/>
      </xdr:nvSpPr>
      <xdr:spPr>
        <a:xfrm>
          <a:off x="17106900" y="3920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5533</xdr:rowOff>
    </xdr:from>
    <xdr:to>
      <xdr:col>81</xdr:col>
      <xdr:colOff>133350</xdr:colOff>
      <xdr:row>23</xdr:row>
      <xdr:rowOff>5533</xdr:rowOff>
    </xdr:to>
    <xdr:cxnSp macro="">
      <xdr:nvCxnSpPr>
        <xdr:cNvPr id="442" name="直線コネクタ 441"/>
        <xdr:cNvCxnSpPr/>
      </xdr:nvCxnSpPr>
      <xdr:spPr>
        <a:xfrm>
          <a:off x="16929100" y="394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18052</xdr:rowOff>
    </xdr:from>
    <xdr:to>
      <xdr:col>68</xdr:col>
      <xdr:colOff>152400</xdr:colOff>
      <xdr:row>14</xdr:row>
      <xdr:rowOff>47353</xdr:rowOff>
    </xdr:to>
    <xdr:cxnSp macro="">
      <xdr:nvCxnSpPr>
        <xdr:cNvPr id="445" name="直線コネクタ 444"/>
        <xdr:cNvCxnSpPr/>
      </xdr:nvCxnSpPr>
      <xdr:spPr>
        <a:xfrm flipV="1">
          <a:off x="13512800" y="2418352"/>
          <a:ext cx="8890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2" name="フローチャート: 判断 451"/>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3" name="テキスト ボックス 452"/>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4" name="フローチャート: 判断 453"/>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5" name="テキスト ボックス 454"/>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138702</xdr:rowOff>
    </xdr:from>
    <xdr:to>
      <xdr:col>68</xdr:col>
      <xdr:colOff>203200</xdr:colOff>
      <xdr:row>14</xdr:row>
      <xdr:rowOff>68852</xdr:rowOff>
    </xdr:to>
    <xdr:sp macro="" textlink="">
      <xdr:nvSpPr>
        <xdr:cNvPr id="461" name="楕円 460"/>
        <xdr:cNvSpPr/>
      </xdr:nvSpPr>
      <xdr:spPr>
        <a:xfrm>
          <a:off x="14351000" y="236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53629</xdr:rowOff>
    </xdr:from>
    <xdr:ext cx="762000" cy="259045"/>
    <xdr:sp macro="" textlink="">
      <xdr:nvSpPr>
        <xdr:cNvPr id="462" name="テキスト ボックス 461"/>
        <xdr:cNvSpPr txBox="1"/>
      </xdr:nvSpPr>
      <xdr:spPr>
        <a:xfrm>
          <a:off x="14020800" y="245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168003</xdr:rowOff>
    </xdr:from>
    <xdr:to>
      <xdr:col>64</xdr:col>
      <xdr:colOff>152400</xdr:colOff>
      <xdr:row>14</xdr:row>
      <xdr:rowOff>98153</xdr:rowOff>
    </xdr:to>
    <xdr:sp macro="" textlink="">
      <xdr:nvSpPr>
        <xdr:cNvPr id="463" name="楕円 462"/>
        <xdr:cNvSpPr/>
      </xdr:nvSpPr>
      <xdr:spPr>
        <a:xfrm>
          <a:off x="13462000" y="239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82930</xdr:rowOff>
    </xdr:from>
    <xdr:ext cx="762000" cy="259045"/>
    <xdr:sp macro="" textlink="">
      <xdr:nvSpPr>
        <xdr:cNvPr id="464" name="テキスト ボックス 463"/>
        <xdr:cNvSpPr txBox="1"/>
      </xdr:nvSpPr>
      <xdr:spPr>
        <a:xfrm>
          <a:off x="13131800" y="248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4,775
4,725
393.19
6,434,561
5,997,773
397,220
3,444,491
5,332,101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ポイント上回っているが、職員数の減等により前年度比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しかし、ゴミ処理及び消防業務を一部事務組合が行っているため、当組合の人件費分に充てる負担金や、病院事業などの公営企業会計の人件費に充てる繰出金といった人件費に準ずる費用を合計した場合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人当たりの歳出決算額はさらに上回っており、今後もこれらも含めた人件費関連経費全体について、抑制していく必要がある。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88900</xdr:rowOff>
    </xdr:from>
    <xdr:to>
      <xdr:col>24</xdr:col>
      <xdr:colOff>25400</xdr:colOff>
      <xdr:row>40</xdr:row>
      <xdr:rowOff>50800</xdr:rowOff>
    </xdr:to>
    <xdr:cxnSp macro="">
      <xdr:nvCxnSpPr>
        <xdr:cNvPr id="61" name="直線コネクタ 60"/>
        <xdr:cNvCxnSpPr/>
      </xdr:nvCxnSpPr>
      <xdr:spPr>
        <a:xfrm flipV="1">
          <a:off x="4826000" y="55753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3827</xdr:rowOff>
    </xdr:from>
    <xdr:ext cx="762000" cy="259045"/>
    <xdr:sp macro="" textlink="">
      <xdr:nvSpPr>
        <xdr:cNvPr id="64" name="人件費最大値テキスト"/>
        <xdr:cNvSpPr txBox="1"/>
      </xdr:nvSpPr>
      <xdr:spPr>
        <a:xfrm>
          <a:off x="4914900" y="531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88900</xdr:rowOff>
    </xdr:from>
    <xdr:to>
      <xdr:col>24</xdr:col>
      <xdr:colOff>114300</xdr:colOff>
      <xdr:row>32</xdr:row>
      <xdr:rowOff>88900</xdr:rowOff>
    </xdr:to>
    <xdr:cxnSp macro="">
      <xdr:nvCxnSpPr>
        <xdr:cNvPr id="65" name="直線コネクタ 64"/>
        <xdr:cNvCxnSpPr/>
      </xdr:nvCxnSpPr>
      <xdr:spPr>
        <a:xfrm>
          <a:off x="4737100" y="557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62230</xdr:rowOff>
    </xdr:to>
    <xdr:cxnSp macro="">
      <xdr:nvCxnSpPr>
        <xdr:cNvPr id="66" name="直線コネクタ 65"/>
        <xdr:cNvCxnSpPr/>
      </xdr:nvCxnSpPr>
      <xdr:spPr>
        <a:xfrm flipV="1">
          <a:off x="3987800" y="63982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69867</xdr:rowOff>
    </xdr:from>
    <xdr:ext cx="762000" cy="259045"/>
    <xdr:sp macro="" textlink="">
      <xdr:nvSpPr>
        <xdr:cNvPr id="67" name="人件費平均値テキスト"/>
        <xdr:cNvSpPr txBox="1"/>
      </xdr:nvSpPr>
      <xdr:spPr>
        <a:xfrm>
          <a:off x="4914900" y="6070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53340</xdr:rowOff>
    </xdr:from>
    <xdr:to>
      <xdr:col>24</xdr:col>
      <xdr:colOff>76200</xdr:colOff>
      <xdr:row>36</xdr:row>
      <xdr:rowOff>154940</xdr:rowOff>
    </xdr:to>
    <xdr:sp macro="" textlink="">
      <xdr:nvSpPr>
        <xdr:cNvPr id="68" name="フローチャート: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62230</xdr:rowOff>
    </xdr:from>
    <xdr:to>
      <xdr:col>19</xdr:col>
      <xdr:colOff>187325</xdr:colOff>
      <xdr:row>38</xdr:row>
      <xdr:rowOff>43180</xdr:rowOff>
    </xdr:to>
    <xdr:cxnSp macro="">
      <xdr:nvCxnSpPr>
        <xdr:cNvPr id="69" name="直線コネクタ 68"/>
        <xdr:cNvCxnSpPr/>
      </xdr:nvCxnSpPr>
      <xdr:spPr>
        <a:xfrm flipV="1">
          <a:off x="3098800" y="64058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38100</xdr:rowOff>
    </xdr:from>
    <xdr:to>
      <xdr:col>20</xdr:col>
      <xdr:colOff>38100</xdr:colOff>
      <xdr:row>36</xdr:row>
      <xdr:rowOff>139700</xdr:rowOff>
    </xdr:to>
    <xdr:sp macro="" textlink="">
      <xdr:nvSpPr>
        <xdr:cNvPr id="70" name="フローチャート: 判断 69"/>
        <xdr:cNvSpPr/>
      </xdr:nvSpPr>
      <xdr:spPr>
        <a:xfrm>
          <a:off x="3937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149877</xdr:rowOff>
    </xdr:from>
    <xdr:ext cx="736600" cy="259045"/>
    <xdr:sp macro="" textlink="">
      <xdr:nvSpPr>
        <xdr:cNvPr id="71" name="テキスト ボックス 70"/>
        <xdr:cNvSpPr txBox="1"/>
      </xdr:nvSpPr>
      <xdr:spPr>
        <a:xfrm>
          <a:off x="3606800" y="597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146050</xdr:rowOff>
    </xdr:from>
    <xdr:to>
      <xdr:col>15</xdr:col>
      <xdr:colOff>98425</xdr:colOff>
      <xdr:row>38</xdr:row>
      <xdr:rowOff>43180</xdr:rowOff>
    </xdr:to>
    <xdr:cxnSp macro="">
      <xdr:nvCxnSpPr>
        <xdr:cNvPr id="72" name="直線コネクタ 71"/>
        <xdr:cNvCxnSpPr/>
      </xdr:nvCxnSpPr>
      <xdr:spPr>
        <a:xfrm>
          <a:off x="2209800" y="6489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160020</xdr:rowOff>
    </xdr:from>
    <xdr:to>
      <xdr:col>15</xdr:col>
      <xdr:colOff>149225</xdr:colOff>
      <xdr:row>37</xdr:row>
      <xdr:rowOff>90170</xdr:rowOff>
    </xdr:to>
    <xdr:sp macro="" textlink="">
      <xdr:nvSpPr>
        <xdr:cNvPr id="73" name="フローチャート: 判断 72"/>
        <xdr:cNvSpPr/>
      </xdr:nvSpPr>
      <xdr:spPr>
        <a:xfrm>
          <a:off x="3048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100347</xdr:rowOff>
    </xdr:from>
    <xdr:ext cx="762000" cy="259045"/>
    <xdr:sp macro="" textlink="">
      <xdr:nvSpPr>
        <xdr:cNvPr id="74" name="テキスト ボックス 73"/>
        <xdr:cNvSpPr txBox="1"/>
      </xdr:nvSpPr>
      <xdr:spPr>
        <a:xfrm>
          <a:off x="2717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146050</xdr:rowOff>
    </xdr:from>
    <xdr:to>
      <xdr:col>11</xdr:col>
      <xdr:colOff>9525</xdr:colOff>
      <xdr:row>37</xdr:row>
      <xdr:rowOff>146050</xdr:rowOff>
    </xdr:to>
    <xdr:cxnSp macro="">
      <xdr:nvCxnSpPr>
        <xdr:cNvPr id="75" name="直線コネクタ 74"/>
        <xdr:cNvCxnSpPr/>
      </xdr:nvCxnSpPr>
      <xdr:spPr>
        <a:xfrm>
          <a:off x="1320800" y="648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77487</xdr:rowOff>
    </xdr:from>
    <xdr:ext cx="762000" cy="259045"/>
    <xdr:sp macro="" textlink="">
      <xdr:nvSpPr>
        <xdr:cNvPr id="77" name="テキスト ボックス 76"/>
        <xdr:cNvSpPr txBox="1"/>
      </xdr:nvSpPr>
      <xdr:spPr>
        <a:xfrm>
          <a:off x="1828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78" name="フローチャート: 判断 77"/>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39387</xdr:rowOff>
    </xdr:from>
    <xdr:ext cx="762000" cy="259045"/>
    <xdr:sp macro="" textlink="">
      <xdr:nvSpPr>
        <xdr:cNvPr id="79" name="テキスト ボックス 78"/>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3810</xdr:rowOff>
    </xdr:from>
    <xdr:to>
      <xdr:col>24</xdr:col>
      <xdr:colOff>76200</xdr:colOff>
      <xdr:row>37</xdr:row>
      <xdr:rowOff>105410</xdr:rowOff>
    </xdr:to>
    <xdr:sp macro="" textlink="">
      <xdr:nvSpPr>
        <xdr:cNvPr id="85" name="楕円 84"/>
        <xdr:cNvSpPr/>
      </xdr:nvSpPr>
      <xdr:spPr>
        <a:xfrm>
          <a:off x="47752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147337</xdr:rowOff>
    </xdr:from>
    <xdr:ext cx="762000" cy="259045"/>
    <xdr:sp macro="" textlink="">
      <xdr:nvSpPr>
        <xdr:cNvPr id="86" name="人件費該当値テキスト"/>
        <xdr:cNvSpPr txBox="1"/>
      </xdr:nvSpPr>
      <xdr:spPr>
        <a:xfrm>
          <a:off x="49149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11430</xdr:rowOff>
    </xdr:from>
    <xdr:to>
      <xdr:col>20</xdr:col>
      <xdr:colOff>38100</xdr:colOff>
      <xdr:row>37</xdr:row>
      <xdr:rowOff>113030</xdr:rowOff>
    </xdr:to>
    <xdr:sp macro="" textlink="">
      <xdr:nvSpPr>
        <xdr:cNvPr id="87" name="楕円 86"/>
        <xdr:cNvSpPr/>
      </xdr:nvSpPr>
      <xdr:spPr>
        <a:xfrm>
          <a:off x="3937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88" name="テキスト ボックス 87"/>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163830</xdr:rowOff>
    </xdr:from>
    <xdr:to>
      <xdr:col>15</xdr:col>
      <xdr:colOff>149225</xdr:colOff>
      <xdr:row>38</xdr:row>
      <xdr:rowOff>93980</xdr:rowOff>
    </xdr:to>
    <xdr:sp macro="" textlink="">
      <xdr:nvSpPr>
        <xdr:cNvPr id="89" name="楕円 88"/>
        <xdr:cNvSpPr/>
      </xdr:nvSpPr>
      <xdr:spPr>
        <a:xfrm>
          <a:off x="30480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78757</xdr:rowOff>
    </xdr:from>
    <xdr:ext cx="762000" cy="259045"/>
    <xdr:sp macro="" textlink="">
      <xdr:nvSpPr>
        <xdr:cNvPr id="90" name="テキスト ボックス 89"/>
        <xdr:cNvSpPr txBox="1"/>
      </xdr:nvSpPr>
      <xdr:spPr>
        <a:xfrm>
          <a:off x="2717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95250</xdr:rowOff>
    </xdr:from>
    <xdr:to>
      <xdr:col>11</xdr:col>
      <xdr:colOff>60325</xdr:colOff>
      <xdr:row>38</xdr:row>
      <xdr:rowOff>25400</xdr:rowOff>
    </xdr:to>
    <xdr:sp macro="" textlink="">
      <xdr:nvSpPr>
        <xdr:cNvPr id="91" name="楕円 90"/>
        <xdr:cNvSpPr/>
      </xdr:nvSpPr>
      <xdr:spPr>
        <a:xfrm>
          <a:off x="2159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92" name="テキスト ボックス 91"/>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95250</xdr:rowOff>
    </xdr:from>
    <xdr:to>
      <xdr:col>6</xdr:col>
      <xdr:colOff>171450</xdr:colOff>
      <xdr:row>38</xdr:row>
      <xdr:rowOff>25400</xdr:rowOff>
    </xdr:to>
    <xdr:sp macro="" textlink="">
      <xdr:nvSpPr>
        <xdr:cNvPr id="93" name="楕円 92"/>
        <xdr:cNvSpPr/>
      </xdr:nvSpPr>
      <xdr:spPr>
        <a:xfrm>
          <a:off x="1270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10177</xdr:rowOff>
    </xdr:from>
    <xdr:ext cx="762000" cy="259045"/>
    <xdr:sp macro="" textlink="">
      <xdr:nvSpPr>
        <xdr:cNvPr id="94" name="テキスト ボックス 93"/>
        <xdr:cNvSpPr txBox="1"/>
      </xdr:nvSpPr>
      <xdr:spPr>
        <a:xfrm>
          <a:off x="939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ポイント増加した。公共施設の経年劣化等による修繕や温泉・観光施設などの管理について、指定管理者制度（委託料）を導入しているため、多くの費用が発生している。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76708</xdr:rowOff>
    </xdr:from>
    <xdr:to>
      <xdr:col>82</xdr:col>
      <xdr:colOff>107950</xdr:colOff>
      <xdr:row>20</xdr:row>
      <xdr:rowOff>81280</xdr:rowOff>
    </xdr:to>
    <xdr:cxnSp macro="">
      <xdr:nvCxnSpPr>
        <xdr:cNvPr id="119" name="直線コネクタ 118"/>
        <xdr:cNvCxnSpPr/>
      </xdr:nvCxnSpPr>
      <xdr:spPr>
        <a:xfrm flipV="1">
          <a:off x="16510000" y="247700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53357</xdr:rowOff>
    </xdr:from>
    <xdr:ext cx="762000" cy="259045"/>
    <xdr:sp macro="" textlink="">
      <xdr:nvSpPr>
        <xdr:cNvPr id="120" name="物件費最小値テキスト"/>
        <xdr:cNvSpPr txBox="1"/>
      </xdr:nvSpPr>
      <xdr:spPr>
        <a:xfrm>
          <a:off x="16598900" y="348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81280</xdr:rowOff>
    </xdr:from>
    <xdr:to>
      <xdr:col>82</xdr:col>
      <xdr:colOff>196850</xdr:colOff>
      <xdr:row>20</xdr:row>
      <xdr:rowOff>81280</xdr:rowOff>
    </xdr:to>
    <xdr:cxnSp macro="">
      <xdr:nvCxnSpPr>
        <xdr:cNvPr id="121" name="直線コネクタ 120"/>
        <xdr:cNvCxnSpPr/>
      </xdr:nvCxnSpPr>
      <xdr:spPr>
        <a:xfrm>
          <a:off x="16421100" y="3510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163085</xdr:rowOff>
    </xdr:from>
    <xdr:ext cx="762000" cy="259045"/>
    <xdr:sp macro="" textlink="">
      <xdr:nvSpPr>
        <xdr:cNvPr id="122" name="物件費最大値テキスト"/>
        <xdr:cNvSpPr txBox="1"/>
      </xdr:nvSpPr>
      <xdr:spPr>
        <a:xfrm>
          <a:off x="16598900" y="222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76708</xdr:rowOff>
    </xdr:from>
    <xdr:to>
      <xdr:col>82</xdr:col>
      <xdr:colOff>196850</xdr:colOff>
      <xdr:row>14</xdr:row>
      <xdr:rowOff>76708</xdr:rowOff>
    </xdr:to>
    <xdr:cxnSp macro="">
      <xdr:nvCxnSpPr>
        <xdr:cNvPr id="123" name="直線コネクタ 122"/>
        <xdr:cNvCxnSpPr/>
      </xdr:nvCxnSpPr>
      <xdr:spPr>
        <a:xfrm>
          <a:off x="16421100" y="2477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72136</xdr:rowOff>
    </xdr:from>
    <xdr:to>
      <xdr:col>82</xdr:col>
      <xdr:colOff>107950</xdr:colOff>
      <xdr:row>16</xdr:row>
      <xdr:rowOff>104140</xdr:rowOff>
    </xdr:to>
    <xdr:cxnSp macro="">
      <xdr:nvCxnSpPr>
        <xdr:cNvPr id="124" name="直線コネクタ 123"/>
        <xdr:cNvCxnSpPr/>
      </xdr:nvCxnSpPr>
      <xdr:spPr>
        <a:xfrm>
          <a:off x="15671800" y="281533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5" name="物件費平均値テキスト"/>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6" name="フローチャート: 判断 125"/>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72136</xdr:rowOff>
    </xdr:from>
    <xdr:to>
      <xdr:col>78</xdr:col>
      <xdr:colOff>69850</xdr:colOff>
      <xdr:row>16</xdr:row>
      <xdr:rowOff>76708</xdr:rowOff>
    </xdr:to>
    <xdr:cxnSp macro="">
      <xdr:nvCxnSpPr>
        <xdr:cNvPr id="127" name="直線コネクタ 126"/>
        <xdr:cNvCxnSpPr/>
      </xdr:nvCxnSpPr>
      <xdr:spPr>
        <a:xfrm flipV="1">
          <a:off x="14782800" y="28153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121920</xdr:rowOff>
    </xdr:from>
    <xdr:to>
      <xdr:col>78</xdr:col>
      <xdr:colOff>120650</xdr:colOff>
      <xdr:row>17</xdr:row>
      <xdr:rowOff>52070</xdr:rowOff>
    </xdr:to>
    <xdr:sp macro="" textlink="">
      <xdr:nvSpPr>
        <xdr:cNvPr id="128" name="フローチャート: 判断 127"/>
        <xdr:cNvSpPr/>
      </xdr:nvSpPr>
      <xdr:spPr>
        <a:xfrm>
          <a:off x="15621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36847</xdr:rowOff>
    </xdr:from>
    <xdr:ext cx="736600" cy="259045"/>
    <xdr:sp macro="" textlink="">
      <xdr:nvSpPr>
        <xdr:cNvPr id="129" name="テキスト ボックス 128"/>
        <xdr:cNvSpPr txBox="1"/>
      </xdr:nvSpPr>
      <xdr:spPr>
        <a:xfrm>
          <a:off x="15290800" y="2951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76708</xdr:rowOff>
    </xdr:from>
    <xdr:to>
      <xdr:col>73</xdr:col>
      <xdr:colOff>180975</xdr:colOff>
      <xdr:row>16</xdr:row>
      <xdr:rowOff>131572</xdr:rowOff>
    </xdr:to>
    <xdr:cxnSp macro="">
      <xdr:nvCxnSpPr>
        <xdr:cNvPr id="130" name="直線コネクタ 129"/>
        <xdr:cNvCxnSpPr/>
      </xdr:nvCxnSpPr>
      <xdr:spPr>
        <a:xfrm flipV="1">
          <a:off x="13893800" y="281990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131572</xdr:rowOff>
    </xdr:from>
    <xdr:to>
      <xdr:col>69</xdr:col>
      <xdr:colOff>92075</xdr:colOff>
      <xdr:row>16</xdr:row>
      <xdr:rowOff>154432</xdr:rowOff>
    </xdr:to>
    <xdr:cxnSp macro="">
      <xdr:nvCxnSpPr>
        <xdr:cNvPr id="133" name="直線コネクタ 132"/>
        <xdr:cNvCxnSpPr/>
      </xdr:nvCxnSpPr>
      <xdr:spPr>
        <a:xfrm flipV="1">
          <a:off x="13004800" y="28747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14478</xdr:rowOff>
    </xdr:from>
    <xdr:to>
      <xdr:col>65</xdr:col>
      <xdr:colOff>53975</xdr:colOff>
      <xdr:row>17</xdr:row>
      <xdr:rowOff>116078</xdr:rowOff>
    </xdr:to>
    <xdr:sp macro="" textlink="">
      <xdr:nvSpPr>
        <xdr:cNvPr id="136" name="フローチャート: 判断 135"/>
        <xdr:cNvSpPr/>
      </xdr:nvSpPr>
      <xdr:spPr>
        <a:xfrm>
          <a:off x="12954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100855</xdr:rowOff>
    </xdr:from>
    <xdr:ext cx="762000" cy="259045"/>
    <xdr:sp macro="" textlink="">
      <xdr:nvSpPr>
        <xdr:cNvPr id="137" name="テキスト ボックス 136"/>
        <xdr:cNvSpPr txBox="1"/>
      </xdr:nvSpPr>
      <xdr:spPr>
        <a:xfrm>
          <a:off x="12623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3" name="楕円 142"/>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69867</xdr:rowOff>
    </xdr:from>
    <xdr:ext cx="762000" cy="259045"/>
    <xdr:sp macro="" textlink="">
      <xdr:nvSpPr>
        <xdr:cNvPr id="144" name="物件費該当値テキスト"/>
        <xdr:cNvSpPr txBox="1"/>
      </xdr:nvSpPr>
      <xdr:spPr>
        <a:xfrm>
          <a:off x="165989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21336</xdr:rowOff>
    </xdr:from>
    <xdr:to>
      <xdr:col>78</xdr:col>
      <xdr:colOff>120650</xdr:colOff>
      <xdr:row>16</xdr:row>
      <xdr:rowOff>122936</xdr:rowOff>
    </xdr:to>
    <xdr:sp macro="" textlink="">
      <xdr:nvSpPr>
        <xdr:cNvPr id="145" name="楕円 144"/>
        <xdr:cNvSpPr/>
      </xdr:nvSpPr>
      <xdr:spPr>
        <a:xfrm>
          <a:off x="15621000" y="27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133113</xdr:rowOff>
    </xdr:from>
    <xdr:ext cx="736600" cy="259045"/>
    <xdr:sp macro="" textlink="">
      <xdr:nvSpPr>
        <xdr:cNvPr id="146" name="テキスト ボックス 145"/>
        <xdr:cNvSpPr txBox="1"/>
      </xdr:nvSpPr>
      <xdr:spPr>
        <a:xfrm>
          <a:off x="15290800" y="2533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25908</xdr:rowOff>
    </xdr:from>
    <xdr:to>
      <xdr:col>74</xdr:col>
      <xdr:colOff>31750</xdr:colOff>
      <xdr:row>16</xdr:row>
      <xdr:rowOff>127508</xdr:rowOff>
    </xdr:to>
    <xdr:sp macro="" textlink="">
      <xdr:nvSpPr>
        <xdr:cNvPr id="147" name="楕円 146"/>
        <xdr:cNvSpPr/>
      </xdr:nvSpPr>
      <xdr:spPr>
        <a:xfrm>
          <a:off x="14732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137685</xdr:rowOff>
    </xdr:from>
    <xdr:ext cx="762000" cy="259045"/>
    <xdr:sp macro="" textlink="">
      <xdr:nvSpPr>
        <xdr:cNvPr id="148" name="テキスト ボックス 147"/>
        <xdr:cNvSpPr txBox="1"/>
      </xdr:nvSpPr>
      <xdr:spPr>
        <a:xfrm>
          <a:off x="14401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80772</xdr:rowOff>
    </xdr:from>
    <xdr:to>
      <xdr:col>69</xdr:col>
      <xdr:colOff>142875</xdr:colOff>
      <xdr:row>17</xdr:row>
      <xdr:rowOff>10922</xdr:rowOff>
    </xdr:to>
    <xdr:sp macro="" textlink="">
      <xdr:nvSpPr>
        <xdr:cNvPr id="149" name="楕円 148"/>
        <xdr:cNvSpPr/>
      </xdr:nvSpPr>
      <xdr:spPr>
        <a:xfrm>
          <a:off x="13843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21099</xdr:rowOff>
    </xdr:from>
    <xdr:ext cx="762000" cy="259045"/>
    <xdr:sp macro="" textlink="">
      <xdr:nvSpPr>
        <xdr:cNvPr id="150" name="テキスト ボックス 149"/>
        <xdr:cNvSpPr txBox="1"/>
      </xdr:nvSpPr>
      <xdr:spPr>
        <a:xfrm>
          <a:off x="13512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103632</xdr:rowOff>
    </xdr:from>
    <xdr:to>
      <xdr:col>65</xdr:col>
      <xdr:colOff>53975</xdr:colOff>
      <xdr:row>17</xdr:row>
      <xdr:rowOff>33782</xdr:rowOff>
    </xdr:to>
    <xdr:sp macro="" textlink="">
      <xdr:nvSpPr>
        <xdr:cNvPr id="151" name="楕円 150"/>
        <xdr:cNvSpPr/>
      </xdr:nvSpPr>
      <xdr:spPr>
        <a:xfrm>
          <a:off x="12954000" y="284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43959</xdr:rowOff>
    </xdr:from>
    <xdr:ext cx="762000" cy="259045"/>
    <xdr:sp macro="" textlink="">
      <xdr:nvSpPr>
        <xdr:cNvPr id="152" name="テキスト ボックス 151"/>
        <xdr:cNvSpPr txBox="1"/>
      </xdr:nvSpPr>
      <xdr:spPr>
        <a:xfrm>
          <a:off x="12623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内平均値を下回っている。児童数の減少から児童手当に係る額は減少傾向にあるものの、介護給付費等の障害者自立支援事業に係る額が膨らんでいることなどにより、今後増加が見込まれることから、当該事業における対象審査の適正化等の見直しを進めるなど、総額の上昇を抑制しつつ、対象となる方に適切な事業を展開し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60</xdr:row>
      <xdr:rowOff>146050</xdr:rowOff>
    </xdr:to>
    <xdr:cxnSp macro="">
      <xdr:nvCxnSpPr>
        <xdr:cNvPr id="179" name="直線コネクタ 178"/>
        <xdr:cNvCxnSpPr/>
      </xdr:nvCxnSpPr>
      <xdr:spPr>
        <a:xfrm flipV="1">
          <a:off x="4826000" y="91948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80" name="扶助費最小値テキスト"/>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81" name="直線コネクタ 180"/>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2"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3" name="直線コネクタ 182"/>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50800</xdr:rowOff>
    </xdr:from>
    <xdr:to>
      <xdr:col>24</xdr:col>
      <xdr:colOff>25400</xdr:colOff>
      <xdr:row>55</xdr:row>
      <xdr:rowOff>50800</xdr:rowOff>
    </xdr:to>
    <xdr:cxnSp macro="">
      <xdr:nvCxnSpPr>
        <xdr:cNvPr id="184" name="直線コネクタ 183"/>
        <xdr:cNvCxnSpPr/>
      </xdr:nvCxnSpPr>
      <xdr:spPr>
        <a:xfrm>
          <a:off x="3987800" y="9480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69850</xdr:rowOff>
    </xdr:to>
    <xdr:cxnSp macro="">
      <xdr:nvCxnSpPr>
        <xdr:cNvPr id="187" name="直線コネクタ 186"/>
        <xdr:cNvCxnSpPr/>
      </xdr:nvCxnSpPr>
      <xdr:spPr>
        <a:xfrm flipV="1">
          <a:off x="3098800" y="9480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114300</xdr:rowOff>
    </xdr:from>
    <xdr:to>
      <xdr:col>20</xdr:col>
      <xdr:colOff>38100</xdr:colOff>
      <xdr:row>56</xdr:row>
      <xdr:rowOff>44450</xdr:rowOff>
    </xdr:to>
    <xdr:sp macro="" textlink="">
      <xdr:nvSpPr>
        <xdr:cNvPr id="188" name="フローチャート: 判断 187"/>
        <xdr:cNvSpPr/>
      </xdr:nvSpPr>
      <xdr:spPr>
        <a:xfrm>
          <a:off x="3937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189" name="テキスト ボックス 188"/>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50800</xdr:rowOff>
    </xdr:to>
    <xdr:cxnSp macro="">
      <xdr:nvCxnSpPr>
        <xdr:cNvPr id="190" name="直線コネクタ 189"/>
        <xdr:cNvCxnSpPr/>
      </xdr:nvCxnSpPr>
      <xdr:spPr>
        <a:xfrm flipV="1">
          <a:off x="2209800" y="94996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1" name="フローチャート: 判断 190"/>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192" name="テキスト ボックス 191"/>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50800</xdr:rowOff>
    </xdr:to>
    <xdr:cxnSp macro="">
      <xdr:nvCxnSpPr>
        <xdr:cNvPr id="193" name="直線コネクタ 192"/>
        <xdr:cNvCxnSpPr/>
      </xdr:nvCxnSpPr>
      <xdr:spPr>
        <a:xfrm>
          <a:off x="1320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4" name="フローチャート: 判断 193"/>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5" name="テキスト ボックス 194"/>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6" name="フローチャート: 判断 195"/>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7" name="テキスト ボックス 196"/>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3" name="楕円 202"/>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04" name="扶助費該当値テキスト"/>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5" name="楕円 204"/>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111777</xdr:rowOff>
    </xdr:from>
    <xdr:ext cx="736600" cy="259045"/>
    <xdr:sp macro="" textlink="">
      <xdr:nvSpPr>
        <xdr:cNvPr id="206" name="テキスト ボックス 205"/>
        <xdr:cNvSpPr txBox="1"/>
      </xdr:nvSpPr>
      <xdr:spPr>
        <a:xfrm>
          <a:off x="3606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7" name="楕円 206"/>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8" name="テキスト ボックス 207"/>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0</xdr:rowOff>
    </xdr:from>
    <xdr:to>
      <xdr:col>11</xdr:col>
      <xdr:colOff>60325</xdr:colOff>
      <xdr:row>56</xdr:row>
      <xdr:rowOff>101600</xdr:rowOff>
    </xdr:to>
    <xdr:sp macro="" textlink="">
      <xdr:nvSpPr>
        <xdr:cNvPr id="209" name="楕円 208"/>
        <xdr:cNvSpPr/>
      </xdr:nvSpPr>
      <xdr:spPr>
        <a:xfrm>
          <a:off x="2159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111777</xdr:rowOff>
    </xdr:from>
    <xdr:ext cx="762000" cy="259045"/>
    <xdr:sp macro="" textlink="">
      <xdr:nvSpPr>
        <xdr:cNvPr id="210" name="テキスト ボックス 209"/>
        <xdr:cNvSpPr txBox="1"/>
      </xdr:nvSpPr>
      <xdr:spPr>
        <a:xfrm>
          <a:off x="1828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1" name="楕円 210"/>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212" name="テキスト ボックス 211"/>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その他に係る経常収支比率においては、後期高齢者医療に係る繰出金や、これまでに整備してきた下水道施設の維持管理経費を始め公営企業会計への繰出金による影響が大きくなっている。前年度比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ポイント減少したものの、町税等の減が見込まれるため、今後とも、経費節減とともに独立採算の原則に立ち返った料金値上げの検討などにより、普通会計の負担額を減らしていくよう努める。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60</xdr:row>
      <xdr:rowOff>62992</xdr:rowOff>
    </xdr:to>
    <xdr:cxnSp macro="">
      <xdr:nvCxnSpPr>
        <xdr:cNvPr id="237" name="直線コネクタ 236"/>
        <xdr:cNvCxnSpPr/>
      </xdr:nvCxnSpPr>
      <xdr:spPr>
        <a:xfrm flipV="1">
          <a:off x="16510000" y="9271000"/>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35069</xdr:rowOff>
    </xdr:from>
    <xdr:ext cx="762000" cy="259045"/>
    <xdr:sp macro="" textlink="">
      <xdr:nvSpPr>
        <xdr:cNvPr id="238" name="その他最小値テキスト"/>
        <xdr:cNvSpPr txBox="1"/>
      </xdr:nvSpPr>
      <xdr:spPr>
        <a:xfrm>
          <a:off x="16598900" y="10322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62992</xdr:rowOff>
    </xdr:from>
    <xdr:to>
      <xdr:col>82</xdr:col>
      <xdr:colOff>196850</xdr:colOff>
      <xdr:row>60</xdr:row>
      <xdr:rowOff>62992</xdr:rowOff>
    </xdr:to>
    <xdr:cxnSp macro="">
      <xdr:nvCxnSpPr>
        <xdr:cNvPr id="239" name="直線コネクタ 238"/>
        <xdr:cNvCxnSpPr/>
      </xdr:nvCxnSpPr>
      <xdr:spPr>
        <a:xfrm>
          <a:off x="16421100" y="10349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0" name="その他最大値テキスト"/>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41" name="直線コネクタ 240"/>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145288</xdr:rowOff>
    </xdr:to>
    <xdr:cxnSp macro="">
      <xdr:nvCxnSpPr>
        <xdr:cNvPr id="242" name="直線コネクタ 241"/>
        <xdr:cNvCxnSpPr/>
      </xdr:nvCxnSpPr>
      <xdr:spPr>
        <a:xfrm flipV="1">
          <a:off x="15671800" y="970534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3" name="その他平均値テキスト"/>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4" name="フローチャート: 判断 243"/>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145288</xdr:rowOff>
    </xdr:from>
    <xdr:to>
      <xdr:col>78</xdr:col>
      <xdr:colOff>69850</xdr:colOff>
      <xdr:row>56</xdr:row>
      <xdr:rowOff>163576</xdr:rowOff>
    </xdr:to>
    <xdr:cxnSp macro="">
      <xdr:nvCxnSpPr>
        <xdr:cNvPr id="245" name="直線コネクタ 244"/>
        <xdr:cNvCxnSpPr/>
      </xdr:nvCxnSpPr>
      <xdr:spPr>
        <a:xfrm flipV="1">
          <a:off x="14782800" y="97464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44196</xdr:rowOff>
    </xdr:from>
    <xdr:to>
      <xdr:col>78</xdr:col>
      <xdr:colOff>120650</xdr:colOff>
      <xdr:row>56</xdr:row>
      <xdr:rowOff>145796</xdr:rowOff>
    </xdr:to>
    <xdr:sp macro="" textlink="">
      <xdr:nvSpPr>
        <xdr:cNvPr id="246" name="フローチャート: 判断 245"/>
        <xdr:cNvSpPr/>
      </xdr:nvSpPr>
      <xdr:spPr>
        <a:xfrm>
          <a:off x="15621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155973</xdr:rowOff>
    </xdr:from>
    <xdr:ext cx="736600" cy="259045"/>
    <xdr:sp macro="" textlink="">
      <xdr:nvSpPr>
        <xdr:cNvPr id="247" name="テキスト ボックス 246"/>
        <xdr:cNvSpPr txBox="1"/>
      </xdr:nvSpPr>
      <xdr:spPr>
        <a:xfrm>
          <a:off x="15290800" y="9414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163576</xdr:rowOff>
    </xdr:from>
    <xdr:to>
      <xdr:col>73</xdr:col>
      <xdr:colOff>180975</xdr:colOff>
      <xdr:row>56</xdr:row>
      <xdr:rowOff>168148</xdr:rowOff>
    </xdr:to>
    <xdr:cxnSp macro="">
      <xdr:nvCxnSpPr>
        <xdr:cNvPr id="248" name="直線コネクタ 247"/>
        <xdr:cNvCxnSpPr/>
      </xdr:nvCxnSpPr>
      <xdr:spPr>
        <a:xfrm flipV="1">
          <a:off x="13893800" y="9764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89916</xdr:rowOff>
    </xdr:from>
    <xdr:to>
      <xdr:col>74</xdr:col>
      <xdr:colOff>31750</xdr:colOff>
      <xdr:row>57</xdr:row>
      <xdr:rowOff>20066</xdr:rowOff>
    </xdr:to>
    <xdr:sp macro="" textlink="">
      <xdr:nvSpPr>
        <xdr:cNvPr id="249" name="フローチャート: 判断 248"/>
        <xdr:cNvSpPr/>
      </xdr:nvSpPr>
      <xdr:spPr>
        <a:xfrm>
          <a:off x="14732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30243</xdr:rowOff>
    </xdr:from>
    <xdr:ext cx="762000" cy="259045"/>
    <xdr:sp macro="" textlink="">
      <xdr:nvSpPr>
        <xdr:cNvPr id="250" name="テキスト ボックス 249"/>
        <xdr:cNvSpPr txBox="1"/>
      </xdr:nvSpPr>
      <xdr:spPr>
        <a:xfrm>
          <a:off x="14401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168148</xdr:rowOff>
    </xdr:from>
    <xdr:to>
      <xdr:col>69</xdr:col>
      <xdr:colOff>92075</xdr:colOff>
      <xdr:row>57</xdr:row>
      <xdr:rowOff>124714</xdr:rowOff>
    </xdr:to>
    <xdr:cxnSp macro="">
      <xdr:nvCxnSpPr>
        <xdr:cNvPr id="251" name="直線コネクタ 250"/>
        <xdr:cNvCxnSpPr/>
      </xdr:nvCxnSpPr>
      <xdr:spPr>
        <a:xfrm flipV="1">
          <a:off x="13004800" y="976934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167640</xdr:rowOff>
    </xdr:from>
    <xdr:to>
      <xdr:col>69</xdr:col>
      <xdr:colOff>142875</xdr:colOff>
      <xdr:row>57</xdr:row>
      <xdr:rowOff>97790</xdr:rowOff>
    </xdr:to>
    <xdr:sp macro="" textlink="">
      <xdr:nvSpPr>
        <xdr:cNvPr id="252" name="フローチャート: 判断 251"/>
        <xdr:cNvSpPr/>
      </xdr:nvSpPr>
      <xdr:spPr>
        <a:xfrm>
          <a:off x="13843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82567</xdr:rowOff>
    </xdr:from>
    <xdr:ext cx="762000" cy="259045"/>
    <xdr:sp macro="" textlink="">
      <xdr:nvSpPr>
        <xdr:cNvPr id="253" name="テキスト ボックス 252"/>
        <xdr:cNvSpPr txBox="1"/>
      </xdr:nvSpPr>
      <xdr:spPr>
        <a:xfrm>
          <a:off x="13512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762</xdr:rowOff>
    </xdr:from>
    <xdr:to>
      <xdr:col>65</xdr:col>
      <xdr:colOff>53975</xdr:colOff>
      <xdr:row>57</xdr:row>
      <xdr:rowOff>102362</xdr:rowOff>
    </xdr:to>
    <xdr:sp macro="" textlink="">
      <xdr:nvSpPr>
        <xdr:cNvPr id="254" name="フローチャート: 判断 253"/>
        <xdr:cNvSpPr/>
      </xdr:nvSpPr>
      <xdr:spPr>
        <a:xfrm>
          <a:off x="12954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112539</xdr:rowOff>
    </xdr:from>
    <xdr:ext cx="762000" cy="259045"/>
    <xdr:sp macro="" textlink="">
      <xdr:nvSpPr>
        <xdr:cNvPr id="255" name="テキスト ボックス 254"/>
        <xdr:cNvSpPr txBox="1"/>
      </xdr:nvSpPr>
      <xdr:spPr>
        <a:xfrm>
          <a:off x="12623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1" name="楕円 260"/>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25417</xdr:rowOff>
    </xdr:from>
    <xdr:ext cx="762000" cy="259045"/>
    <xdr:sp macro="" textlink="">
      <xdr:nvSpPr>
        <xdr:cNvPr id="262" name="その他該当値テキスト"/>
        <xdr:cNvSpPr txBox="1"/>
      </xdr:nvSpPr>
      <xdr:spPr>
        <a:xfrm>
          <a:off x="16598900" y="962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94488</xdr:rowOff>
    </xdr:from>
    <xdr:to>
      <xdr:col>78</xdr:col>
      <xdr:colOff>120650</xdr:colOff>
      <xdr:row>57</xdr:row>
      <xdr:rowOff>24638</xdr:rowOff>
    </xdr:to>
    <xdr:sp macro="" textlink="">
      <xdr:nvSpPr>
        <xdr:cNvPr id="263" name="楕円 262"/>
        <xdr:cNvSpPr/>
      </xdr:nvSpPr>
      <xdr:spPr>
        <a:xfrm>
          <a:off x="15621000" y="969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9415</xdr:rowOff>
    </xdr:from>
    <xdr:ext cx="736600" cy="259045"/>
    <xdr:sp macro="" textlink="">
      <xdr:nvSpPr>
        <xdr:cNvPr id="264" name="テキスト ボックス 263"/>
        <xdr:cNvSpPr txBox="1"/>
      </xdr:nvSpPr>
      <xdr:spPr>
        <a:xfrm>
          <a:off x="15290800" y="9782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112776</xdr:rowOff>
    </xdr:from>
    <xdr:to>
      <xdr:col>74</xdr:col>
      <xdr:colOff>31750</xdr:colOff>
      <xdr:row>57</xdr:row>
      <xdr:rowOff>42926</xdr:rowOff>
    </xdr:to>
    <xdr:sp macro="" textlink="">
      <xdr:nvSpPr>
        <xdr:cNvPr id="265" name="楕円 264"/>
        <xdr:cNvSpPr/>
      </xdr:nvSpPr>
      <xdr:spPr>
        <a:xfrm>
          <a:off x="14732000" y="971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27703</xdr:rowOff>
    </xdr:from>
    <xdr:ext cx="762000" cy="259045"/>
    <xdr:sp macro="" textlink="">
      <xdr:nvSpPr>
        <xdr:cNvPr id="266" name="テキスト ボックス 265"/>
        <xdr:cNvSpPr txBox="1"/>
      </xdr:nvSpPr>
      <xdr:spPr>
        <a:xfrm>
          <a:off x="14401800" y="9800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117348</xdr:rowOff>
    </xdr:from>
    <xdr:to>
      <xdr:col>69</xdr:col>
      <xdr:colOff>142875</xdr:colOff>
      <xdr:row>57</xdr:row>
      <xdr:rowOff>47498</xdr:rowOff>
    </xdr:to>
    <xdr:sp macro="" textlink="">
      <xdr:nvSpPr>
        <xdr:cNvPr id="267" name="楕円 266"/>
        <xdr:cNvSpPr/>
      </xdr:nvSpPr>
      <xdr:spPr>
        <a:xfrm>
          <a:off x="13843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57675</xdr:rowOff>
    </xdr:from>
    <xdr:ext cx="762000" cy="259045"/>
    <xdr:sp macro="" textlink="">
      <xdr:nvSpPr>
        <xdr:cNvPr id="268" name="テキスト ボックス 267"/>
        <xdr:cNvSpPr txBox="1"/>
      </xdr:nvSpPr>
      <xdr:spPr>
        <a:xfrm>
          <a:off x="13512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69" name="楕円 268"/>
        <xdr:cNvSpPr/>
      </xdr:nvSpPr>
      <xdr:spPr>
        <a:xfrm>
          <a:off x="12954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macro="" textlink="">
      <xdr:nvSpPr>
        <xdr:cNvPr id="270" name="テキスト ボックス 269"/>
        <xdr:cNvSpPr txBox="1"/>
      </xdr:nvSpPr>
      <xdr:spPr>
        <a:xfrm>
          <a:off x="12623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一部事務組合負担金等の増加により、前年度比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ポイント増加した。引き続き各種団体への補助金については、団体の事業内容や会計状況等を十分調査し、補助金の見直しや廃止を行う方針である。</a:t>
          </a: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58420</xdr:rowOff>
    </xdr:from>
    <xdr:to>
      <xdr:col>82</xdr:col>
      <xdr:colOff>107950</xdr:colOff>
      <xdr:row>39</xdr:row>
      <xdr:rowOff>152146</xdr:rowOff>
    </xdr:to>
    <xdr:cxnSp macro="">
      <xdr:nvCxnSpPr>
        <xdr:cNvPr id="295" name="直線コネクタ 294"/>
        <xdr:cNvCxnSpPr/>
      </xdr:nvCxnSpPr>
      <xdr:spPr>
        <a:xfrm flipV="1">
          <a:off x="16510000" y="5887720"/>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124223</xdr:rowOff>
    </xdr:from>
    <xdr:ext cx="762000" cy="259045"/>
    <xdr:sp macro="" textlink="">
      <xdr:nvSpPr>
        <xdr:cNvPr id="296" name="補助費等最小値テキスト"/>
        <xdr:cNvSpPr txBox="1"/>
      </xdr:nvSpPr>
      <xdr:spPr>
        <a:xfrm>
          <a:off x="16598900" y="681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152146</xdr:rowOff>
    </xdr:from>
    <xdr:to>
      <xdr:col>82</xdr:col>
      <xdr:colOff>196850</xdr:colOff>
      <xdr:row>39</xdr:row>
      <xdr:rowOff>152146</xdr:rowOff>
    </xdr:to>
    <xdr:cxnSp macro="">
      <xdr:nvCxnSpPr>
        <xdr:cNvPr id="297" name="直線コネクタ 296"/>
        <xdr:cNvCxnSpPr/>
      </xdr:nvCxnSpPr>
      <xdr:spPr>
        <a:xfrm>
          <a:off x="16421100" y="6838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144797</xdr:rowOff>
    </xdr:from>
    <xdr:ext cx="762000" cy="259045"/>
    <xdr:sp macro="" textlink="">
      <xdr:nvSpPr>
        <xdr:cNvPr id="298" name="補助費等最大値テキスト"/>
        <xdr:cNvSpPr txBox="1"/>
      </xdr:nvSpPr>
      <xdr:spPr>
        <a:xfrm>
          <a:off x="16598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58420</xdr:rowOff>
    </xdr:from>
    <xdr:to>
      <xdr:col>82</xdr:col>
      <xdr:colOff>196850</xdr:colOff>
      <xdr:row>34</xdr:row>
      <xdr:rowOff>58420</xdr:rowOff>
    </xdr:to>
    <xdr:cxnSp macro="">
      <xdr:nvCxnSpPr>
        <xdr:cNvPr id="299" name="直線コネクタ 298"/>
        <xdr:cNvCxnSpPr/>
      </xdr:nvCxnSpPr>
      <xdr:spPr>
        <a:xfrm>
          <a:off x="16421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120142</xdr:rowOff>
    </xdr:from>
    <xdr:to>
      <xdr:col>82</xdr:col>
      <xdr:colOff>107950</xdr:colOff>
      <xdr:row>37</xdr:row>
      <xdr:rowOff>165862</xdr:rowOff>
    </xdr:to>
    <xdr:cxnSp macro="">
      <xdr:nvCxnSpPr>
        <xdr:cNvPr id="300" name="直線コネクタ 299"/>
        <xdr:cNvCxnSpPr/>
      </xdr:nvCxnSpPr>
      <xdr:spPr>
        <a:xfrm>
          <a:off x="15671800" y="646379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01" name="補助費等平均値テキスト"/>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2" name="フローチャート: 判断 301"/>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161290</xdr:rowOff>
    </xdr:to>
    <xdr:cxnSp macro="">
      <xdr:nvCxnSpPr>
        <xdr:cNvPr id="303" name="直線コネクタ 302"/>
        <xdr:cNvCxnSpPr/>
      </xdr:nvCxnSpPr>
      <xdr:spPr>
        <a:xfrm flipV="1">
          <a:off x="14782800" y="646379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48768</xdr:rowOff>
    </xdr:from>
    <xdr:to>
      <xdr:col>78</xdr:col>
      <xdr:colOff>120650</xdr:colOff>
      <xdr:row>36</xdr:row>
      <xdr:rowOff>150368</xdr:rowOff>
    </xdr:to>
    <xdr:sp macro="" textlink="">
      <xdr:nvSpPr>
        <xdr:cNvPr id="304" name="フローチャート: 判断 303"/>
        <xdr:cNvSpPr/>
      </xdr:nvSpPr>
      <xdr:spPr>
        <a:xfrm>
          <a:off x="15621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05" name="テキスト ボックス 304"/>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37</xdr:row>
      <xdr:rowOff>170434</xdr:rowOff>
    </xdr:to>
    <xdr:cxnSp macro="">
      <xdr:nvCxnSpPr>
        <xdr:cNvPr id="306" name="直線コネクタ 305"/>
        <xdr:cNvCxnSpPr/>
      </xdr:nvCxnSpPr>
      <xdr:spPr>
        <a:xfrm flipV="1">
          <a:off x="13893800" y="65049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7" name="フローチャート: 判断 306"/>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8" name="テキスト ボックス 307"/>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170434</xdr:rowOff>
    </xdr:from>
    <xdr:to>
      <xdr:col>69</xdr:col>
      <xdr:colOff>92075</xdr:colOff>
      <xdr:row>38</xdr:row>
      <xdr:rowOff>26416</xdr:rowOff>
    </xdr:to>
    <xdr:cxnSp macro="">
      <xdr:nvCxnSpPr>
        <xdr:cNvPr id="309" name="直線コネクタ 308"/>
        <xdr:cNvCxnSpPr/>
      </xdr:nvCxnSpPr>
      <xdr:spPr>
        <a:xfrm flipV="1">
          <a:off x="13004800" y="65140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0" name="フローチャート: 判断 309"/>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80535</xdr:rowOff>
    </xdr:from>
    <xdr:ext cx="762000" cy="259045"/>
    <xdr:sp macro="" textlink="">
      <xdr:nvSpPr>
        <xdr:cNvPr id="311" name="テキスト ボックス 310"/>
        <xdr:cNvSpPr txBox="1"/>
      </xdr:nvSpPr>
      <xdr:spPr>
        <a:xfrm>
          <a:off x="13512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2" name="フローチャート: 判断 311"/>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3" name="テキスト ボックス 312"/>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19" name="楕円 318"/>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20" name="補助費等該当値テキスト"/>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69342</xdr:rowOff>
    </xdr:from>
    <xdr:to>
      <xdr:col>78</xdr:col>
      <xdr:colOff>120650</xdr:colOff>
      <xdr:row>37</xdr:row>
      <xdr:rowOff>170942</xdr:rowOff>
    </xdr:to>
    <xdr:sp macro="" textlink="">
      <xdr:nvSpPr>
        <xdr:cNvPr id="321" name="楕円 320"/>
        <xdr:cNvSpPr/>
      </xdr:nvSpPr>
      <xdr:spPr>
        <a:xfrm>
          <a:off x="15621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155719</xdr:rowOff>
    </xdr:from>
    <xdr:ext cx="736600" cy="259045"/>
    <xdr:sp macro="" textlink="">
      <xdr:nvSpPr>
        <xdr:cNvPr id="322" name="テキスト ボックス 321"/>
        <xdr:cNvSpPr txBox="1"/>
      </xdr:nvSpPr>
      <xdr:spPr>
        <a:xfrm>
          <a:off x="15290800" y="649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110490</xdr:rowOff>
    </xdr:from>
    <xdr:to>
      <xdr:col>74</xdr:col>
      <xdr:colOff>31750</xdr:colOff>
      <xdr:row>38</xdr:row>
      <xdr:rowOff>40640</xdr:rowOff>
    </xdr:to>
    <xdr:sp macro="" textlink="">
      <xdr:nvSpPr>
        <xdr:cNvPr id="323" name="楕円 322"/>
        <xdr:cNvSpPr/>
      </xdr:nvSpPr>
      <xdr:spPr>
        <a:xfrm>
          <a:off x="14732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25417</xdr:rowOff>
    </xdr:from>
    <xdr:ext cx="762000" cy="259045"/>
    <xdr:sp macro="" textlink="">
      <xdr:nvSpPr>
        <xdr:cNvPr id="324" name="テキスト ボックス 323"/>
        <xdr:cNvSpPr txBox="1"/>
      </xdr:nvSpPr>
      <xdr:spPr>
        <a:xfrm>
          <a:off x="14401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119634</xdr:rowOff>
    </xdr:from>
    <xdr:to>
      <xdr:col>69</xdr:col>
      <xdr:colOff>142875</xdr:colOff>
      <xdr:row>38</xdr:row>
      <xdr:rowOff>49785</xdr:rowOff>
    </xdr:to>
    <xdr:sp macro="" textlink="">
      <xdr:nvSpPr>
        <xdr:cNvPr id="325" name="楕円 324"/>
        <xdr:cNvSpPr/>
      </xdr:nvSpPr>
      <xdr:spPr>
        <a:xfrm>
          <a:off x="13843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34561</xdr:rowOff>
    </xdr:from>
    <xdr:ext cx="762000" cy="259045"/>
    <xdr:sp macro="" textlink="">
      <xdr:nvSpPr>
        <xdr:cNvPr id="326" name="テキスト ボックス 325"/>
        <xdr:cNvSpPr txBox="1"/>
      </xdr:nvSpPr>
      <xdr:spPr>
        <a:xfrm>
          <a:off x="13512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147066</xdr:rowOff>
    </xdr:from>
    <xdr:to>
      <xdr:col>65</xdr:col>
      <xdr:colOff>53975</xdr:colOff>
      <xdr:row>38</xdr:row>
      <xdr:rowOff>77215</xdr:rowOff>
    </xdr:to>
    <xdr:sp macro="" textlink="">
      <xdr:nvSpPr>
        <xdr:cNvPr id="327" name="楕円 326"/>
        <xdr:cNvSpPr/>
      </xdr:nvSpPr>
      <xdr:spPr>
        <a:xfrm>
          <a:off x="12954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61993</xdr:rowOff>
    </xdr:from>
    <xdr:ext cx="762000" cy="259045"/>
    <xdr:sp macro="" textlink="">
      <xdr:nvSpPr>
        <xdr:cNvPr id="328" name="テキスト ボックス 327"/>
        <xdr:cNvSpPr txBox="1"/>
      </xdr:nvSpPr>
      <xdr:spPr>
        <a:xfrm>
          <a:off x="12623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人口減少が進む状況においては、町税及び普通交付税等の経常一般財源の減少により経常収支比率が悪化することも想定されることから、今後とも、財政計画の各指標の推移を見極め、地方債の新規発行を伴う普通建設事業については適正な事業費設定に努める。</a:t>
          </a: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152146</xdr:rowOff>
    </xdr:to>
    <xdr:cxnSp macro="">
      <xdr:nvCxnSpPr>
        <xdr:cNvPr id="353" name="直線コネクタ 352"/>
        <xdr:cNvCxnSpPr/>
      </xdr:nvCxnSpPr>
      <xdr:spPr>
        <a:xfrm flipV="1">
          <a:off x="4826000" y="12585700"/>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124223</xdr:rowOff>
    </xdr:from>
    <xdr:ext cx="762000" cy="259045"/>
    <xdr:sp macro="" textlink="">
      <xdr:nvSpPr>
        <xdr:cNvPr id="354" name="公債費最小値テキスト"/>
        <xdr:cNvSpPr txBox="1"/>
      </xdr:nvSpPr>
      <xdr:spPr>
        <a:xfrm>
          <a:off x="4914900" y="140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152146</xdr:rowOff>
    </xdr:from>
    <xdr:to>
      <xdr:col>24</xdr:col>
      <xdr:colOff>114300</xdr:colOff>
      <xdr:row>81</xdr:row>
      <xdr:rowOff>152146</xdr:rowOff>
    </xdr:to>
    <xdr:cxnSp macro="">
      <xdr:nvCxnSpPr>
        <xdr:cNvPr id="355" name="直線コネクタ 354"/>
        <xdr:cNvCxnSpPr/>
      </xdr:nvCxnSpPr>
      <xdr:spPr>
        <a:xfrm>
          <a:off x="4737100" y="1403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56"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57" name="直線コネクタ 356"/>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10413</xdr:rowOff>
    </xdr:from>
    <xdr:to>
      <xdr:col>24</xdr:col>
      <xdr:colOff>25400</xdr:colOff>
      <xdr:row>79</xdr:row>
      <xdr:rowOff>33274</xdr:rowOff>
    </xdr:to>
    <xdr:cxnSp macro="">
      <xdr:nvCxnSpPr>
        <xdr:cNvPr id="358" name="直線コネクタ 357"/>
        <xdr:cNvCxnSpPr/>
      </xdr:nvCxnSpPr>
      <xdr:spPr>
        <a:xfrm>
          <a:off x="3987800" y="13554963"/>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90440</xdr:rowOff>
    </xdr:from>
    <xdr:ext cx="762000" cy="259045"/>
    <xdr:sp macro="" textlink="">
      <xdr:nvSpPr>
        <xdr:cNvPr id="359" name="公債費平均値テキスト"/>
        <xdr:cNvSpPr txBox="1"/>
      </xdr:nvSpPr>
      <xdr:spPr>
        <a:xfrm>
          <a:off x="4914900" y="13120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60" name="フローチャート: 判断 359"/>
        <xdr:cNvSpPr/>
      </xdr:nvSpPr>
      <xdr:spPr>
        <a:xfrm>
          <a:off x="4775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10413</xdr:rowOff>
    </xdr:from>
    <xdr:to>
      <xdr:col>19</xdr:col>
      <xdr:colOff>187325</xdr:colOff>
      <xdr:row>79</xdr:row>
      <xdr:rowOff>78994</xdr:rowOff>
    </xdr:to>
    <xdr:cxnSp macro="">
      <xdr:nvCxnSpPr>
        <xdr:cNvPr id="361" name="直線コネクタ 360"/>
        <xdr:cNvCxnSpPr/>
      </xdr:nvCxnSpPr>
      <xdr:spPr>
        <a:xfrm flipV="1">
          <a:off x="3098800" y="13554963"/>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37337</xdr:rowOff>
    </xdr:from>
    <xdr:to>
      <xdr:col>20</xdr:col>
      <xdr:colOff>38100</xdr:colOff>
      <xdr:row>77</xdr:row>
      <xdr:rowOff>138937</xdr:rowOff>
    </xdr:to>
    <xdr:sp macro="" textlink="">
      <xdr:nvSpPr>
        <xdr:cNvPr id="362" name="フローチャート: 判断 361"/>
        <xdr:cNvSpPr/>
      </xdr:nvSpPr>
      <xdr:spPr>
        <a:xfrm>
          <a:off x="3937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149114</xdr:rowOff>
    </xdr:from>
    <xdr:ext cx="736600" cy="259045"/>
    <xdr:sp macro="" textlink="">
      <xdr:nvSpPr>
        <xdr:cNvPr id="363" name="テキスト ボックス 362"/>
        <xdr:cNvSpPr txBox="1"/>
      </xdr:nvSpPr>
      <xdr:spPr>
        <a:xfrm>
          <a:off x="3606800" y="1300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79</xdr:row>
      <xdr:rowOff>78994</xdr:rowOff>
    </xdr:to>
    <xdr:cxnSp macro="">
      <xdr:nvCxnSpPr>
        <xdr:cNvPr id="364" name="直線コネクタ 363"/>
        <xdr:cNvCxnSpPr/>
      </xdr:nvCxnSpPr>
      <xdr:spPr>
        <a:xfrm>
          <a:off x="2209800" y="13500100"/>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83058</xdr:rowOff>
    </xdr:from>
    <xdr:to>
      <xdr:col>15</xdr:col>
      <xdr:colOff>149225</xdr:colOff>
      <xdr:row>78</xdr:row>
      <xdr:rowOff>13208</xdr:rowOff>
    </xdr:to>
    <xdr:sp macro="" textlink="">
      <xdr:nvSpPr>
        <xdr:cNvPr id="365" name="フローチャート: 判断 364"/>
        <xdr:cNvSpPr/>
      </xdr:nvSpPr>
      <xdr:spPr>
        <a:xfrm>
          <a:off x="3048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23385</xdr:rowOff>
    </xdr:from>
    <xdr:ext cx="762000" cy="259045"/>
    <xdr:sp macro="" textlink="">
      <xdr:nvSpPr>
        <xdr:cNvPr id="366" name="テキスト ボックス 365"/>
        <xdr:cNvSpPr txBox="1"/>
      </xdr:nvSpPr>
      <xdr:spPr>
        <a:xfrm>
          <a:off x="2717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90424</xdr:rowOff>
    </xdr:from>
    <xdr:to>
      <xdr:col>11</xdr:col>
      <xdr:colOff>9525</xdr:colOff>
      <xdr:row>78</xdr:row>
      <xdr:rowOff>127000</xdr:rowOff>
    </xdr:to>
    <xdr:cxnSp macro="">
      <xdr:nvCxnSpPr>
        <xdr:cNvPr id="367" name="直線コネクタ 366"/>
        <xdr:cNvCxnSpPr/>
      </xdr:nvCxnSpPr>
      <xdr:spPr>
        <a:xfrm>
          <a:off x="1320800" y="134635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8" name="フローチャート: 判断 367"/>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69" name="テキスト ボックス 368"/>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51054</xdr:rowOff>
    </xdr:from>
    <xdr:to>
      <xdr:col>6</xdr:col>
      <xdr:colOff>171450</xdr:colOff>
      <xdr:row>77</xdr:row>
      <xdr:rowOff>152654</xdr:rowOff>
    </xdr:to>
    <xdr:sp macro="" textlink="">
      <xdr:nvSpPr>
        <xdr:cNvPr id="370" name="フローチャート: 判断 369"/>
        <xdr:cNvSpPr/>
      </xdr:nvSpPr>
      <xdr:spPr>
        <a:xfrm>
          <a:off x="1270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162831</xdr:rowOff>
    </xdr:from>
    <xdr:ext cx="762000" cy="259045"/>
    <xdr:sp macro="" textlink="">
      <xdr:nvSpPr>
        <xdr:cNvPr id="371" name="テキスト ボックス 370"/>
        <xdr:cNvSpPr txBox="1"/>
      </xdr:nvSpPr>
      <xdr:spPr>
        <a:xfrm>
          <a:off x="939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153924</xdr:rowOff>
    </xdr:from>
    <xdr:to>
      <xdr:col>24</xdr:col>
      <xdr:colOff>76200</xdr:colOff>
      <xdr:row>79</xdr:row>
      <xdr:rowOff>84074</xdr:rowOff>
    </xdr:to>
    <xdr:sp macro="" textlink="">
      <xdr:nvSpPr>
        <xdr:cNvPr id="377" name="楕円 376"/>
        <xdr:cNvSpPr/>
      </xdr:nvSpPr>
      <xdr:spPr>
        <a:xfrm>
          <a:off x="4775200" y="135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126001</xdr:rowOff>
    </xdr:from>
    <xdr:ext cx="762000" cy="259045"/>
    <xdr:sp macro="" textlink="">
      <xdr:nvSpPr>
        <xdr:cNvPr id="378" name="公債費該当値テキスト"/>
        <xdr:cNvSpPr txBox="1"/>
      </xdr:nvSpPr>
      <xdr:spPr>
        <a:xfrm>
          <a:off x="49149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131063</xdr:rowOff>
    </xdr:from>
    <xdr:to>
      <xdr:col>20</xdr:col>
      <xdr:colOff>38100</xdr:colOff>
      <xdr:row>79</xdr:row>
      <xdr:rowOff>61213</xdr:rowOff>
    </xdr:to>
    <xdr:sp macro="" textlink="">
      <xdr:nvSpPr>
        <xdr:cNvPr id="379" name="楕円 378"/>
        <xdr:cNvSpPr/>
      </xdr:nvSpPr>
      <xdr:spPr>
        <a:xfrm>
          <a:off x="3937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45990</xdr:rowOff>
    </xdr:from>
    <xdr:ext cx="736600" cy="259045"/>
    <xdr:sp macro="" textlink="">
      <xdr:nvSpPr>
        <xdr:cNvPr id="380" name="テキスト ボックス 379"/>
        <xdr:cNvSpPr txBox="1"/>
      </xdr:nvSpPr>
      <xdr:spPr>
        <a:xfrm>
          <a:off x="3606800" y="13590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28194</xdr:rowOff>
    </xdr:from>
    <xdr:to>
      <xdr:col>15</xdr:col>
      <xdr:colOff>149225</xdr:colOff>
      <xdr:row>79</xdr:row>
      <xdr:rowOff>129794</xdr:rowOff>
    </xdr:to>
    <xdr:sp macro="" textlink="">
      <xdr:nvSpPr>
        <xdr:cNvPr id="381" name="楕円 380"/>
        <xdr:cNvSpPr/>
      </xdr:nvSpPr>
      <xdr:spPr>
        <a:xfrm>
          <a:off x="3048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114571</xdr:rowOff>
    </xdr:from>
    <xdr:ext cx="762000" cy="259045"/>
    <xdr:sp macro="" textlink="">
      <xdr:nvSpPr>
        <xdr:cNvPr id="382" name="テキスト ボックス 381"/>
        <xdr:cNvSpPr txBox="1"/>
      </xdr:nvSpPr>
      <xdr:spPr>
        <a:xfrm>
          <a:off x="27178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383" name="楕円 382"/>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384" name="テキスト ボックス 383"/>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39624</xdr:rowOff>
    </xdr:from>
    <xdr:to>
      <xdr:col>6</xdr:col>
      <xdr:colOff>171450</xdr:colOff>
      <xdr:row>78</xdr:row>
      <xdr:rowOff>141224</xdr:rowOff>
    </xdr:to>
    <xdr:sp macro="" textlink="">
      <xdr:nvSpPr>
        <xdr:cNvPr id="385" name="楕円 384"/>
        <xdr:cNvSpPr/>
      </xdr:nvSpPr>
      <xdr:spPr>
        <a:xfrm>
          <a:off x="1270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126001</xdr:rowOff>
    </xdr:from>
    <xdr:ext cx="762000" cy="259045"/>
    <xdr:sp macro="" textlink="">
      <xdr:nvSpPr>
        <xdr:cNvPr id="386" name="テキスト ボックス 385"/>
        <xdr:cNvSpPr txBox="1"/>
      </xdr:nvSpPr>
      <xdr:spPr>
        <a:xfrm>
          <a:off x="939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公債費以外では、人件費及び補助費の推移が大きく影響している。普通会計部門の職員数は、平成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名に対して、令和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減少している。今後は継続的に職員の採用を行っていく見込みのため、人件費は増加傾向で推移すると見込まれる。補助費では、病院事業会計、水道事業等公営企業会計への繰出金が多額になっていることから、独立採算の原則に立ち返った料金の見直しなどにより、普通会計の負担額を減らしていく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1" name="直線コネクタ 400"/>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2" name="テキスト ボックス 401"/>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3" name="直線コネクタ 402"/>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4" name="テキスト ボックス 403"/>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5" name="直線コネクタ 404"/>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6" name="テキスト ボックス 405"/>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7" name="直線コネクタ 406"/>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8" name="テキスト ボックス 407"/>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9" name="直線コネクタ 408"/>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0" name="テキスト ボックス 409"/>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1" name="直線コネクタ 41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2" name="テキスト ボックス 41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69850</xdr:rowOff>
    </xdr:from>
    <xdr:to>
      <xdr:col>82</xdr:col>
      <xdr:colOff>107950</xdr:colOff>
      <xdr:row>80</xdr:row>
      <xdr:rowOff>39370</xdr:rowOff>
    </xdr:to>
    <xdr:cxnSp macro="">
      <xdr:nvCxnSpPr>
        <xdr:cNvPr id="414" name="直線コネクタ 413"/>
        <xdr:cNvCxnSpPr/>
      </xdr:nvCxnSpPr>
      <xdr:spPr>
        <a:xfrm flipV="1">
          <a:off x="16510000" y="1241425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11447</xdr:rowOff>
    </xdr:from>
    <xdr:ext cx="762000" cy="259045"/>
    <xdr:sp macro="" textlink="">
      <xdr:nvSpPr>
        <xdr:cNvPr id="415" name="公債費以外最小値テキスト"/>
        <xdr:cNvSpPr txBox="1"/>
      </xdr:nvSpPr>
      <xdr:spPr>
        <a:xfrm>
          <a:off x="16598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39370</xdr:rowOff>
    </xdr:from>
    <xdr:to>
      <xdr:col>82</xdr:col>
      <xdr:colOff>196850</xdr:colOff>
      <xdr:row>80</xdr:row>
      <xdr:rowOff>39370</xdr:rowOff>
    </xdr:to>
    <xdr:cxnSp macro="">
      <xdr:nvCxnSpPr>
        <xdr:cNvPr id="416" name="直線コネクタ 415"/>
        <xdr:cNvCxnSpPr/>
      </xdr:nvCxnSpPr>
      <xdr:spPr>
        <a:xfrm>
          <a:off x="16421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156227</xdr:rowOff>
    </xdr:from>
    <xdr:ext cx="762000" cy="259045"/>
    <xdr:sp macro="" textlink="">
      <xdr:nvSpPr>
        <xdr:cNvPr id="417" name="公債費以外最大値テキスト"/>
        <xdr:cNvSpPr txBox="1"/>
      </xdr:nvSpPr>
      <xdr:spPr>
        <a:xfrm>
          <a:off x="16598900" y="12157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69850</xdr:rowOff>
    </xdr:from>
    <xdr:to>
      <xdr:col>82</xdr:col>
      <xdr:colOff>196850</xdr:colOff>
      <xdr:row>72</xdr:row>
      <xdr:rowOff>69850</xdr:rowOff>
    </xdr:to>
    <xdr:cxnSp macro="">
      <xdr:nvCxnSpPr>
        <xdr:cNvPr id="418" name="直線コネクタ 417"/>
        <xdr:cNvCxnSpPr/>
      </xdr:nvCxnSpPr>
      <xdr:spPr>
        <a:xfrm>
          <a:off x="16421100" y="12414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138430</xdr:rowOff>
    </xdr:from>
    <xdr:to>
      <xdr:col>82</xdr:col>
      <xdr:colOff>107950</xdr:colOff>
      <xdr:row>76</xdr:row>
      <xdr:rowOff>165100</xdr:rowOff>
    </xdr:to>
    <xdr:cxnSp macro="">
      <xdr:nvCxnSpPr>
        <xdr:cNvPr id="419" name="直線コネクタ 418"/>
        <xdr:cNvCxnSpPr/>
      </xdr:nvCxnSpPr>
      <xdr:spPr>
        <a:xfrm>
          <a:off x="15671800" y="131686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31767</xdr:rowOff>
    </xdr:from>
    <xdr:ext cx="762000" cy="259045"/>
    <xdr:sp macro="" textlink="">
      <xdr:nvSpPr>
        <xdr:cNvPr id="420" name="公債費以外平均値テキスト"/>
        <xdr:cNvSpPr txBox="1"/>
      </xdr:nvSpPr>
      <xdr:spPr>
        <a:xfrm>
          <a:off x="16598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21" name="フローチャート: 判断 420"/>
        <xdr:cNvSpPr/>
      </xdr:nvSpPr>
      <xdr:spPr>
        <a:xfrm>
          <a:off x="16459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138430</xdr:rowOff>
    </xdr:from>
    <xdr:to>
      <xdr:col>78</xdr:col>
      <xdr:colOff>69850</xdr:colOff>
      <xdr:row>77</xdr:row>
      <xdr:rowOff>100330</xdr:rowOff>
    </xdr:to>
    <xdr:cxnSp macro="">
      <xdr:nvCxnSpPr>
        <xdr:cNvPr id="422" name="直線コネクタ 421"/>
        <xdr:cNvCxnSpPr/>
      </xdr:nvCxnSpPr>
      <xdr:spPr>
        <a:xfrm flipV="1">
          <a:off x="14782800" y="1316863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91440</xdr:rowOff>
    </xdr:from>
    <xdr:to>
      <xdr:col>78</xdr:col>
      <xdr:colOff>120650</xdr:colOff>
      <xdr:row>76</xdr:row>
      <xdr:rowOff>21589</xdr:rowOff>
    </xdr:to>
    <xdr:sp macro="" textlink="">
      <xdr:nvSpPr>
        <xdr:cNvPr id="423" name="フローチャート: 判断 422"/>
        <xdr:cNvSpPr/>
      </xdr:nvSpPr>
      <xdr:spPr>
        <a:xfrm>
          <a:off x="15621000" y="129501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31767</xdr:rowOff>
    </xdr:from>
    <xdr:ext cx="736600" cy="259045"/>
    <xdr:sp macro="" textlink="">
      <xdr:nvSpPr>
        <xdr:cNvPr id="424" name="テキスト ボックス 423"/>
        <xdr:cNvSpPr txBox="1"/>
      </xdr:nvSpPr>
      <xdr:spPr>
        <a:xfrm>
          <a:off x="15290800" y="1271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100330</xdr:rowOff>
    </xdr:from>
    <xdr:to>
      <xdr:col>73</xdr:col>
      <xdr:colOff>180975</xdr:colOff>
      <xdr:row>77</xdr:row>
      <xdr:rowOff>153670</xdr:rowOff>
    </xdr:to>
    <xdr:cxnSp macro="">
      <xdr:nvCxnSpPr>
        <xdr:cNvPr id="425" name="直線コネクタ 424"/>
        <xdr:cNvCxnSpPr/>
      </xdr:nvCxnSpPr>
      <xdr:spPr>
        <a:xfrm flipV="1">
          <a:off x="13893800" y="13301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72389</xdr:rowOff>
    </xdr:from>
    <xdr:to>
      <xdr:col>74</xdr:col>
      <xdr:colOff>31750</xdr:colOff>
      <xdr:row>77</xdr:row>
      <xdr:rowOff>2539</xdr:rowOff>
    </xdr:to>
    <xdr:sp macro="" textlink="">
      <xdr:nvSpPr>
        <xdr:cNvPr id="426" name="フローチャート: 判断 425"/>
        <xdr:cNvSpPr/>
      </xdr:nvSpPr>
      <xdr:spPr>
        <a:xfrm>
          <a:off x="14732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12717</xdr:rowOff>
    </xdr:from>
    <xdr:ext cx="762000" cy="259045"/>
    <xdr:sp macro="" textlink="">
      <xdr:nvSpPr>
        <xdr:cNvPr id="427" name="テキスト ボックス 426"/>
        <xdr:cNvSpPr txBox="1"/>
      </xdr:nvSpPr>
      <xdr:spPr>
        <a:xfrm>
          <a:off x="14401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153670</xdr:rowOff>
    </xdr:from>
    <xdr:to>
      <xdr:col>69</xdr:col>
      <xdr:colOff>92075</xdr:colOff>
      <xdr:row>78</xdr:row>
      <xdr:rowOff>130811</xdr:rowOff>
    </xdr:to>
    <xdr:cxnSp macro="">
      <xdr:nvCxnSpPr>
        <xdr:cNvPr id="428" name="直線コネクタ 427"/>
        <xdr:cNvCxnSpPr/>
      </xdr:nvCxnSpPr>
      <xdr:spPr>
        <a:xfrm flipV="1">
          <a:off x="13004800" y="133553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102870</xdr:rowOff>
    </xdr:from>
    <xdr:to>
      <xdr:col>69</xdr:col>
      <xdr:colOff>142875</xdr:colOff>
      <xdr:row>78</xdr:row>
      <xdr:rowOff>33020</xdr:rowOff>
    </xdr:to>
    <xdr:sp macro="" textlink="">
      <xdr:nvSpPr>
        <xdr:cNvPr id="429" name="フローチャート: 判断 428"/>
        <xdr:cNvSpPr/>
      </xdr:nvSpPr>
      <xdr:spPr>
        <a:xfrm>
          <a:off x="13843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43197</xdr:rowOff>
    </xdr:from>
    <xdr:ext cx="762000" cy="259045"/>
    <xdr:sp macro="" textlink="">
      <xdr:nvSpPr>
        <xdr:cNvPr id="430" name="テキスト ボックス 429"/>
        <xdr:cNvSpPr txBox="1"/>
      </xdr:nvSpPr>
      <xdr:spPr>
        <a:xfrm>
          <a:off x="13512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91439</xdr:rowOff>
    </xdr:from>
    <xdr:to>
      <xdr:col>65</xdr:col>
      <xdr:colOff>53975</xdr:colOff>
      <xdr:row>78</xdr:row>
      <xdr:rowOff>21589</xdr:rowOff>
    </xdr:to>
    <xdr:sp macro="" textlink="">
      <xdr:nvSpPr>
        <xdr:cNvPr id="431" name="フローチャート: 判断 430"/>
        <xdr:cNvSpPr/>
      </xdr:nvSpPr>
      <xdr:spPr>
        <a:xfrm>
          <a:off x="129540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31766</xdr:rowOff>
    </xdr:from>
    <xdr:ext cx="762000" cy="259045"/>
    <xdr:sp macro="" textlink="">
      <xdr:nvSpPr>
        <xdr:cNvPr id="432" name="テキスト ボックス 431"/>
        <xdr:cNvSpPr txBox="1"/>
      </xdr:nvSpPr>
      <xdr:spPr>
        <a:xfrm>
          <a:off x="12623800" y="130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3" name="テキスト ボックス 43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4" name="テキスト ボックス 43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5" name="テキスト ボックス 43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6" name="テキスト ボックス 43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7" name="テキスト ボックス 43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38" name="楕円 437"/>
        <xdr:cNvSpPr/>
      </xdr:nvSpPr>
      <xdr:spPr>
        <a:xfrm>
          <a:off x="16459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86377</xdr:rowOff>
    </xdr:from>
    <xdr:ext cx="762000" cy="259045"/>
    <xdr:sp macro="" textlink="">
      <xdr:nvSpPr>
        <xdr:cNvPr id="439" name="公債費以外該当値テキスト"/>
        <xdr:cNvSpPr txBox="1"/>
      </xdr:nvSpPr>
      <xdr:spPr>
        <a:xfrm>
          <a:off x="16598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87630</xdr:rowOff>
    </xdr:from>
    <xdr:to>
      <xdr:col>78</xdr:col>
      <xdr:colOff>120650</xdr:colOff>
      <xdr:row>77</xdr:row>
      <xdr:rowOff>17780</xdr:rowOff>
    </xdr:to>
    <xdr:sp macro="" textlink="">
      <xdr:nvSpPr>
        <xdr:cNvPr id="440" name="楕円 439"/>
        <xdr:cNvSpPr/>
      </xdr:nvSpPr>
      <xdr:spPr>
        <a:xfrm>
          <a:off x="15621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2557</xdr:rowOff>
    </xdr:from>
    <xdr:ext cx="736600" cy="259045"/>
    <xdr:sp macro="" textlink="">
      <xdr:nvSpPr>
        <xdr:cNvPr id="441" name="テキスト ボックス 440"/>
        <xdr:cNvSpPr txBox="1"/>
      </xdr:nvSpPr>
      <xdr:spPr>
        <a:xfrm>
          <a:off x="15290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49530</xdr:rowOff>
    </xdr:from>
    <xdr:to>
      <xdr:col>74</xdr:col>
      <xdr:colOff>31750</xdr:colOff>
      <xdr:row>77</xdr:row>
      <xdr:rowOff>151130</xdr:rowOff>
    </xdr:to>
    <xdr:sp macro="" textlink="">
      <xdr:nvSpPr>
        <xdr:cNvPr id="442" name="楕円 441"/>
        <xdr:cNvSpPr/>
      </xdr:nvSpPr>
      <xdr:spPr>
        <a:xfrm>
          <a:off x="14732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135907</xdr:rowOff>
    </xdr:from>
    <xdr:ext cx="762000" cy="259045"/>
    <xdr:sp macro="" textlink="">
      <xdr:nvSpPr>
        <xdr:cNvPr id="443" name="テキスト ボックス 442"/>
        <xdr:cNvSpPr txBox="1"/>
      </xdr:nvSpPr>
      <xdr:spPr>
        <a:xfrm>
          <a:off x="14401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102870</xdr:rowOff>
    </xdr:from>
    <xdr:to>
      <xdr:col>69</xdr:col>
      <xdr:colOff>142875</xdr:colOff>
      <xdr:row>78</xdr:row>
      <xdr:rowOff>33020</xdr:rowOff>
    </xdr:to>
    <xdr:sp macro="" textlink="">
      <xdr:nvSpPr>
        <xdr:cNvPr id="444" name="楕円 443"/>
        <xdr:cNvSpPr/>
      </xdr:nvSpPr>
      <xdr:spPr>
        <a:xfrm>
          <a:off x="13843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17797</xdr:rowOff>
    </xdr:from>
    <xdr:ext cx="762000" cy="259045"/>
    <xdr:sp macro="" textlink="">
      <xdr:nvSpPr>
        <xdr:cNvPr id="445" name="テキスト ボックス 444"/>
        <xdr:cNvSpPr txBox="1"/>
      </xdr:nvSpPr>
      <xdr:spPr>
        <a:xfrm>
          <a:off x="13512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80011</xdr:rowOff>
    </xdr:from>
    <xdr:to>
      <xdr:col>65</xdr:col>
      <xdr:colOff>53975</xdr:colOff>
      <xdr:row>79</xdr:row>
      <xdr:rowOff>10161</xdr:rowOff>
    </xdr:to>
    <xdr:sp macro="" textlink="">
      <xdr:nvSpPr>
        <xdr:cNvPr id="446" name="楕円 445"/>
        <xdr:cNvSpPr/>
      </xdr:nvSpPr>
      <xdr:spPr>
        <a:xfrm>
          <a:off x="12954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166388</xdr:rowOff>
    </xdr:from>
    <xdr:ext cx="762000" cy="259045"/>
    <xdr:sp macro="" textlink="">
      <xdr:nvSpPr>
        <xdr:cNvPr id="447" name="テキスト ボックス 446"/>
        <xdr:cNvSpPr txBox="1"/>
      </xdr:nvSpPr>
      <xdr:spPr>
        <a:xfrm>
          <a:off x="126238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15754</xdr:rowOff>
    </xdr:from>
    <xdr:to>
      <xdr:col>29</xdr:col>
      <xdr:colOff>127000</xdr:colOff>
      <xdr:row>19</xdr:row>
      <xdr:rowOff>20385</xdr:rowOff>
    </xdr:to>
    <xdr:cxnSp macro="">
      <xdr:nvCxnSpPr>
        <xdr:cNvPr id="44" name="直線コネクタ 43"/>
        <xdr:cNvCxnSpPr/>
      </xdr:nvCxnSpPr>
      <xdr:spPr bwMode="auto">
        <a:xfrm flipV="1">
          <a:off x="5651500" y="2292229"/>
          <a:ext cx="0" cy="103333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163912</xdr:rowOff>
    </xdr:from>
    <xdr:ext cx="762000" cy="259045"/>
    <xdr:sp macro="" textlink="">
      <xdr:nvSpPr>
        <xdr:cNvPr id="45" name="人口1人当たり決算額の推移最小値テキスト130"/>
        <xdr:cNvSpPr txBox="1"/>
      </xdr:nvSpPr>
      <xdr:spPr>
        <a:xfrm>
          <a:off x="5740400" y="329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20385</xdr:rowOff>
    </xdr:from>
    <xdr:to>
      <xdr:col>30</xdr:col>
      <xdr:colOff>25400</xdr:colOff>
      <xdr:row>19</xdr:row>
      <xdr:rowOff>20385</xdr:rowOff>
    </xdr:to>
    <xdr:cxnSp macro="">
      <xdr:nvCxnSpPr>
        <xdr:cNvPr id="46" name="直線コネクタ 45"/>
        <xdr:cNvCxnSpPr/>
      </xdr:nvCxnSpPr>
      <xdr:spPr bwMode="auto">
        <a:xfrm>
          <a:off x="5562600" y="33255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102131</xdr:rowOff>
    </xdr:from>
    <xdr:ext cx="762000" cy="259045"/>
    <xdr:sp macro="" textlink="">
      <xdr:nvSpPr>
        <xdr:cNvPr id="47" name="人口1人当たり決算額の推移最大値テキスト130"/>
        <xdr:cNvSpPr txBox="1"/>
      </xdr:nvSpPr>
      <xdr:spPr>
        <a:xfrm>
          <a:off x="5740400" y="203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15754</xdr:rowOff>
    </xdr:from>
    <xdr:to>
      <xdr:col>30</xdr:col>
      <xdr:colOff>25400</xdr:colOff>
      <xdr:row>13</xdr:row>
      <xdr:rowOff>15754</xdr:rowOff>
    </xdr:to>
    <xdr:cxnSp macro="">
      <xdr:nvCxnSpPr>
        <xdr:cNvPr id="48" name="直線コネクタ 47"/>
        <xdr:cNvCxnSpPr/>
      </xdr:nvCxnSpPr>
      <xdr:spPr bwMode="auto">
        <a:xfrm>
          <a:off x="5562600" y="2292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1763</xdr:rowOff>
    </xdr:from>
    <xdr:to>
      <xdr:col>29</xdr:col>
      <xdr:colOff>127000</xdr:colOff>
      <xdr:row>18</xdr:row>
      <xdr:rowOff>16874</xdr:rowOff>
    </xdr:to>
    <xdr:cxnSp macro="">
      <xdr:nvCxnSpPr>
        <xdr:cNvPr id="49" name="直線コネクタ 48"/>
        <xdr:cNvCxnSpPr/>
      </xdr:nvCxnSpPr>
      <xdr:spPr bwMode="auto">
        <a:xfrm flipV="1">
          <a:off x="5003800" y="3135488"/>
          <a:ext cx="647700" cy="15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125678</xdr:rowOff>
    </xdr:from>
    <xdr:ext cx="762000" cy="259045"/>
    <xdr:sp macro="" textlink="">
      <xdr:nvSpPr>
        <xdr:cNvPr id="50" name="人口1人当たり決算額の推移平均値テキスト130"/>
        <xdr:cNvSpPr txBox="1"/>
      </xdr:nvSpPr>
      <xdr:spPr>
        <a:xfrm>
          <a:off x="5740400" y="29165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109151</xdr:rowOff>
    </xdr:from>
    <xdr:to>
      <xdr:col>29</xdr:col>
      <xdr:colOff>177800</xdr:colOff>
      <xdr:row>18</xdr:row>
      <xdr:rowOff>39301</xdr:rowOff>
    </xdr:to>
    <xdr:sp macro="" textlink="">
      <xdr:nvSpPr>
        <xdr:cNvPr id="51" name="フローチャート: 判断 50"/>
        <xdr:cNvSpPr/>
      </xdr:nvSpPr>
      <xdr:spPr bwMode="auto">
        <a:xfrm>
          <a:off x="56007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16874</xdr:rowOff>
    </xdr:from>
    <xdr:to>
      <xdr:col>26</xdr:col>
      <xdr:colOff>50800</xdr:colOff>
      <xdr:row>18</xdr:row>
      <xdr:rowOff>29058</xdr:rowOff>
    </xdr:to>
    <xdr:cxnSp macro="">
      <xdr:nvCxnSpPr>
        <xdr:cNvPr id="52" name="直線コネクタ 51"/>
        <xdr:cNvCxnSpPr/>
      </xdr:nvCxnSpPr>
      <xdr:spPr bwMode="auto">
        <a:xfrm flipV="1">
          <a:off x="4305300" y="3150599"/>
          <a:ext cx="698500" cy="12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129098</xdr:rowOff>
    </xdr:from>
    <xdr:to>
      <xdr:col>26</xdr:col>
      <xdr:colOff>101600</xdr:colOff>
      <xdr:row>18</xdr:row>
      <xdr:rowOff>59248</xdr:rowOff>
    </xdr:to>
    <xdr:sp macro="" textlink="">
      <xdr:nvSpPr>
        <xdr:cNvPr id="53" name="フローチャート: 判断 52"/>
        <xdr:cNvSpPr/>
      </xdr:nvSpPr>
      <xdr:spPr bwMode="auto">
        <a:xfrm>
          <a:off x="4953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69425</xdr:rowOff>
    </xdr:from>
    <xdr:ext cx="736600" cy="259045"/>
    <xdr:sp macro="" textlink="">
      <xdr:nvSpPr>
        <xdr:cNvPr id="54" name="テキスト ボックス 53"/>
        <xdr:cNvSpPr txBox="1"/>
      </xdr:nvSpPr>
      <xdr:spPr>
        <a:xfrm>
          <a:off x="4622800" y="2860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29058</xdr:rowOff>
    </xdr:from>
    <xdr:to>
      <xdr:col>22</xdr:col>
      <xdr:colOff>114300</xdr:colOff>
      <xdr:row>18</xdr:row>
      <xdr:rowOff>51246</xdr:rowOff>
    </xdr:to>
    <xdr:cxnSp macro="">
      <xdr:nvCxnSpPr>
        <xdr:cNvPr id="55" name="直線コネクタ 54"/>
        <xdr:cNvCxnSpPr/>
      </xdr:nvCxnSpPr>
      <xdr:spPr bwMode="auto">
        <a:xfrm flipV="1">
          <a:off x="3606800" y="3162783"/>
          <a:ext cx="698500" cy="221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115279</xdr:rowOff>
    </xdr:from>
    <xdr:to>
      <xdr:col>22</xdr:col>
      <xdr:colOff>165100</xdr:colOff>
      <xdr:row>18</xdr:row>
      <xdr:rowOff>45429</xdr:rowOff>
    </xdr:to>
    <xdr:sp macro="" textlink="">
      <xdr:nvSpPr>
        <xdr:cNvPr id="56" name="フローチャート: 判断 55"/>
        <xdr:cNvSpPr/>
      </xdr:nvSpPr>
      <xdr:spPr bwMode="auto">
        <a:xfrm>
          <a:off x="4254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55606</xdr:rowOff>
    </xdr:from>
    <xdr:ext cx="762000" cy="259045"/>
    <xdr:sp macro="" textlink="">
      <xdr:nvSpPr>
        <xdr:cNvPr id="57" name="テキスト ボックス 56"/>
        <xdr:cNvSpPr txBox="1"/>
      </xdr:nvSpPr>
      <xdr:spPr>
        <a:xfrm>
          <a:off x="3924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51246</xdr:rowOff>
    </xdr:from>
    <xdr:to>
      <xdr:col>18</xdr:col>
      <xdr:colOff>177800</xdr:colOff>
      <xdr:row>18</xdr:row>
      <xdr:rowOff>63956</xdr:rowOff>
    </xdr:to>
    <xdr:cxnSp macro="">
      <xdr:nvCxnSpPr>
        <xdr:cNvPr id="58" name="直線コネクタ 57"/>
        <xdr:cNvCxnSpPr/>
      </xdr:nvCxnSpPr>
      <xdr:spPr bwMode="auto">
        <a:xfrm flipV="1">
          <a:off x="2908300" y="3184971"/>
          <a:ext cx="698500" cy="12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100944</xdr:rowOff>
    </xdr:from>
    <xdr:to>
      <xdr:col>19</xdr:col>
      <xdr:colOff>38100</xdr:colOff>
      <xdr:row>19</xdr:row>
      <xdr:rowOff>31094</xdr:rowOff>
    </xdr:to>
    <xdr:sp macro="" textlink="">
      <xdr:nvSpPr>
        <xdr:cNvPr id="59" name="フローチャート: 判断 58"/>
        <xdr:cNvSpPr/>
      </xdr:nvSpPr>
      <xdr:spPr bwMode="auto">
        <a:xfrm>
          <a:off x="3556000" y="32346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15871</xdr:rowOff>
    </xdr:from>
    <xdr:ext cx="762000" cy="259045"/>
    <xdr:sp macro="" textlink="">
      <xdr:nvSpPr>
        <xdr:cNvPr id="60" name="テキスト ボックス 59"/>
        <xdr:cNvSpPr txBox="1"/>
      </xdr:nvSpPr>
      <xdr:spPr>
        <a:xfrm>
          <a:off x="3225800" y="3321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115043</xdr:rowOff>
    </xdr:from>
    <xdr:to>
      <xdr:col>15</xdr:col>
      <xdr:colOff>101600</xdr:colOff>
      <xdr:row>19</xdr:row>
      <xdr:rowOff>45193</xdr:rowOff>
    </xdr:to>
    <xdr:sp macro="" textlink="">
      <xdr:nvSpPr>
        <xdr:cNvPr id="61" name="フローチャート: 判断 60"/>
        <xdr:cNvSpPr/>
      </xdr:nvSpPr>
      <xdr:spPr bwMode="auto">
        <a:xfrm>
          <a:off x="2857500" y="32487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29970</xdr:rowOff>
    </xdr:from>
    <xdr:ext cx="762000" cy="259045"/>
    <xdr:sp macro="" textlink="">
      <xdr:nvSpPr>
        <xdr:cNvPr id="62" name="テキスト ボックス 61"/>
        <xdr:cNvSpPr txBox="1"/>
      </xdr:nvSpPr>
      <xdr:spPr>
        <a:xfrm>
          <a:off x="2527300" y="3335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122413</xdr:rowOff>
    </xdr:from>
    <xdr:to>
      <xdr:col>29</xdr:col>
      <xdr:colOff>177800</xdr:colOff>
      <xdr:row>18</xdr:row>
      <xdr:rowOff>52563</xdr:rowOff>
    </xdr:to>
    <xdr:sp macro="" textlink="">
      <xdr:nvSpPr>
        <xdr:cNvPr id="68" name="楕円 67"/>
        <xdr:cNvSpPr/>
      </xdr:nvSpPr>
      <xdr:spPr bwMode="auto">
        <a:xfrm>
          <a:off x="5600700" y="3084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94490</xdr:rowOff>
    </xdr:from>
    <xdr:ext cx="762000" cy="259045"/>
    <xdr:sp macro="" textlink="">
      <xdr:nvSpPr>
        <xdr:cNvPr id="69" name="人口1人当たり決算額の推移該当値テキスト130"/>
        <xdr:cNvSpPr txBox="1"/>
      </xdr:nvSpPr>
      <xdr:spPr>
        <a:xfrm>
          <a:off x="5740400" y="305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137524</xdr:rowOff>
    </xdr:from>
    <xdr:to>
      <xdr:col>26</xdr:col>
      <xdr:colOff>101600</xdr:colOff>
      <xdr:row>18</xdr:row>
      <xdr:rowOff>67674</xdr:rowOff>
    </xdr:to>
    <xdr:sp macro="" textlink="">
      <xdr:nvSpPr>
        <xdr:cNvPr id="70" name="楕円 69"/>
        <xdr:cNvSpPr/>
      </xdr:nvSpPr>
      <xdr:spPr bwMode="auto">
        <a:xfrm>
          <a:off x="4953000" y="3099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52451</xdr:rowOff>
    </xdr:from>
    <xdr:ext cx="736600" cy="259045"/>
    <xdr:sp macro="" textlink="">
      <xdr:nvSpPr>
        <xdr:cNvPr id="71" name="テキスト ボックス 70"/>
        <xdr:cNvSpPr txBox="1"/>
      </xdr:nvSpPr>
      <xdr:spPr>
        <a:xfrm>
          <a:off x="4622800" y="3186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149708</xdr:rowOff>
    </xdr:from>
    <xdr:to>
      <xdr:col>22</xdr:col>
      <xdr:colOff>165100</xdr:colOff>
      <xdr:row>18</xdr:row>
      <xdr:rowOff>79858</xdr:rowOff>
    </xdr:to>
    <xdr:sp macro="" textlink="">
      <xdr:nvSpPr>
        <xdr:cNvPr id="72" name="楕円 71"/>
        <xdr:cNvSpPr/>
      </xdr:nvSpPr>
      <xdr:spPr bwMode="auto">
        <a:xfrm>
          <a:off x="4254500" y="3111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64635</xdr:rowOff>
    </xdr:from>
    <xdr:ext cx="762000" cy="259045"/>
    <xdr:sp macro="" textlink="">
      <xdr:nvSpPr>
        <xdr:cNvPr id="73" name="テキスト ボックス 72"/>
        <xdr:cNvSpPr txBox="1"/>
      </xdr:nvSpPr>
      <xdr:spPr>
        <a:xfrm>
          <a:off x="3924300" y="3198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446</xdr:rowOff>
    </xdr:from>
    <xdr:to>
      <xdr:col>19</xdr:col>
      <xdr:colOff>38100</xdr:colOff>
      <xdr:row>18</xdr:row>
      <xdr:rowOff>102046</xdr:rowOff>
    </xdr:to>
    <xdr:sp macro="" textlink="">
      <xdr:nvSpPr>
        <xdr:cNvPr id="74" name="楕円 73"/>
        <xdr:cNvSpPr/>
      </xdr:nvSpPr>
      <xdr:spPr bwMode="auto">
        <a:xfrm>
          <a:off x="3556000" y="3134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112223</xdr:rowOff>
    </xdr:from>
    <xdr:ext cx="762000" cy="259045"/>
    <xdr:sp macro="" textlink="">
      <xdr:nvSpPr>
        <xdr:cNvPr id="75" name="テキスト ボックス 74"/>
        <xdr:cNvSpPr txBox="1"/>
      </xdr:nvSpPr>
      <xdr:spPr>
        <a:xfrm>
          <a:off x="3225800" y="290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13156</xdr:rowOff>
    </xdr:from>
    <xdr:to>
      <xdr:col>15</xdr:col>
      <xdr:colOff>101600</xdr:colOff>
      <xdr:row>18</xdr:row>
      <xdr:rowOff>114756</xdr:rowOff>
    </xdr:to>
    <xdr:sp macro="" textlink="">
      <xdr:nvSpPr>
        <xdr:cNvPr id="76" name="楕円 75"/>
        <xdr:cNvSpPr/>
      </xdr:nvSpPr>
      <xdr:spPr bwMode="auto">
        <a:xfrm>
          <a:off x="2857500" y="3146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124933</xdr:rowOff>
    </xdr:from>
    <xdr:ext cx="762000" cy="259045"/>
    <xdr:sp macro="" textlink="">
      <xdr:nvSpPr>
        <xdr:cNvPr id="77" name="テキスト ボックス 76"/>
        <xdr:cNvSpPr txBox="1"/>
      </xdr:nvSpPr>
      <xdr:spPr>
        <a:xfrm>
          <a:off x="2527300" y="291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255136</xdr:rowOff>
    </xdr:from>
    <xdr:to>
      <xdr:col>29</xdr:col>
      <xdr:colOff>127000</xdr:colOff>
      <xdr:row>38</xdr:row>
      <xdr:rowOff>17735</xdr:rowOff>
    </xdr:to>
    <xdr:cxnSp macro="">
      <xdr:nvCxnSpPr>
        <xdr:cNvPr id="102" name="直線コネクタ 101"/>
        <xdr:cNvCxnSpPr/>
      </xdr:nvCxnSpPr>
      <xdr:spPr bwMode="auto">
        <a:xfrm flipV="1">
          <a:off x="5651500" y="6179686"/>
          <a:ext cx="0" cy="13056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332712</xdr:rowOff>
    </xdr:from>
    <xdr:ext cx="762000" cy="259045"/>
    <xdr:sp macro="" textlink="">
      <xdr:nvSpPr>
        <xdr:cNvPr id="103" name="人口1人当たり決算額の推移最小値テキスト445"/>
        <xdr:cNvSpPr txBox="1"/>
      </xdr:nvSpPr>
      <xdr:spPr>
        <a:xfrm>
          <a:off x="5740400" y="745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17735</xdr:rowOff>
    </xdr:from>
    <xdr:to>
      <xdr:col>30</xdr:col>
      <xdr:colOff>25400</xdr:colOff>
      <xdr:row>38</xdr:row>
      <xdr:rowOff>17735</xdr:rowOff>
    </xdr:to>
    <xdr:cxnSp macro="">
      <xdr:nvCxnSpPr>
        <xdr:cNvPr id="104" name="直線コネクタ 103"/>
        <xdr:cNvCxnSpPr/>
      </xdr:nvCxnSpPr>
      <xdr:spPr bwMode="auto">
        <a:xfrm>
          <a:off x="5562600" y="74853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170063</xdr:rowOff>
    </xdr:from>
    <xdr:ext cx="762000" cy="259045"/>
    <xdr:sp macro="" textlink="">
      <xdr:nvSpPr>
        <xdr:cNvPr id="105" name="人口1人当たり決算額の推移最大値テキスト445"/>
        <xdr:cNvSpPr txBox="1"/>
      </xdr:nvSpPr>
      <xdr:spPr>
        <a:xfrm>
          <a:off x="5740400" y="592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255136</xdr:rowOff>
    </xdr:from>
    <xdr:to>
      <xdr:col>30</xdr:col>
      <xdr:colOff>25400</xdr:colOff>
      <xdr:row>33</xdr:row>
      <xdr:rowOff>255136</xdr:rowOff>
    </xdr:to>
    <xdr:cxnSp macro="">
      <xdr:nvCxnSpPr>
        <xdr:cNvPr id="106" name="直線コネクタ 105"/>
        <xdr:cNvCxnSpPr/>
      </xdr:nvCxnSpPr>
      <xdr:spPr bwMode="auto">
        <a:xfrm>
          <a:off x="5562600" y="61796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335889</xdr:rowOff>
    </xdr:from>
    <xdr:to>
      <xdr:col>29</xdr:col>
      <xdr:colOff>127000</xdr:colOff>
      <xdr:row>36</xdr:row>
      <xdr:rowOff>17329</xdr:rowOff>
    </xdr:to>
    <xdr:cxnSp macro="">
      <xdr:nvCxnSpPr>
        <xdr:cNvPr id="107" name="直線コネクタ 106"/>
        <xdr:cNvCxnSpPr/>
      </xdr:nvCxnSpPr>
      <xdr:spPr bwMode="auto">
        <a:xfrm flipV="1">
          <a:off x="5003800" y="6946239"/>
          <a:ext cx="647700" cy="24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106833</xdr:rowOff>
    </xdr:from>
    <xdr:ext cx="762000" cy="259045"/>
    <xdr:sp macro="" textlink="">
      <xdr:nvSpPr>
        <xdr:cNvPr id="108" name="人口1人当たり決算額の推移平均値テキスト445"/>
        <xdr:cNvSpPr txBox="1"/>
      </xdr:nvSpPr>
      <xdr:spPr>
        <a:xfrm>
          <a:off x="5740400" y="70600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134756</xdr:rowOff>
    </xdr:from>
    <xdr:to>
      <xdr:col>29</xdr:col>
      <xdr:colOff>177800</xdr:colOff>
      <xdr:row>37</xdr:row>
      <xdr:rowOff>64906</xdr:rowOff>
    </xdr:to>
    <xdr:sp macro="" textlink="">
      <xdr:nvSpPr>
        <xdr:cNvPr id="109" name="フローチャート: 判断 108"/>
        <xdr:cNvSpPr/>
      </xdr:nvSpPr>
      <xdr:spPr bwMode="auto">
        <a:xfrm>
          <a:off x="5600700" y="70880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17329</xdr:rowOff>
    </xdr:from>
    <xdr:to>
      <xdr:col>26</xdr:col>
      <xdr:colOff>50800</xdr:colOff>
      <xdr:row>36</xdr:row>
      <xdr:rowOff>40870</xdr:rowOff>
    </xdr:to>
    <xdr:cxnSp macro="">
      <xdr:nvCxnSpPr>
        <xdr:cNvPr id="110" name="直線コネクタ 109"/>
        <xdr:cNvCxnSpPr/>
      </xdr:nvCxnSpPr>
      <xdr:spPr bwMode="auto">
        <a:xfrm flipV="1">
          <a:off x="4305300" y="6970579"/>
          <a:ext cx="698500" cy="23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153136</xdr:rowOff>
    </xdr:from>
    <xdr:to>
      <xdr:col>26</xdr:col>
      <xdr:colOff>101600</xdr:colOff>
      <xdr:row>37</xdr:row>
      <xdr:rowOff>83286</xdr:rowOff>
    </xdr:to>
    <xdr:sp macro="" textlink="">
      <xdr:nvSpPr>
        <xdr:cNvPr id="111" name="フローチャート: 判断 110"/>
        <xdr:cNvSpPr/>
      </xdr:nvSpPr>
      <xdr:spPr bwMode="auto">
        <a:xfrm>
          <a:off x="4953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68063</xdr:rowOff>
    </xdr:from>
    <xdr:ext cx="736600" cy="259045"/>
    <xdr:sp macro="" textlink="">
      <xdr:nvSpPr>
        <xdr:cNvPr id="112" name="テキスト ボックス 111"/>
        <xdr:cNvSpPr txBox="1"/>
      </xdr:nvSpPr>
      <xdr:spPr>
        <a:xfrm>
          <a:off x="4622800" y="7192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40870</xdr:rowOff>
    </xdr:from>
    <xdr:to>
      <xdr:col>22</xdr:col>
      <xdr:colOff>114300</xdr:colOff>
      <xdr:row>36</xdr:row>
      <xdr:rowOff>117742</xdr:rowOff>
    </xdr:to>
    <xdr:cxnSp macro="">
      <xdr:nvCxnSpPr>
        <xdr:cNvPr id="113" name="直線コネクタ 112"/>
        <xdr:cNvCxnSpPr/>
      </xdr:nvCxnSpPr>
      <xdr:spPr bwMode="auto">
        <a:xfrm flipV="1">
          <a:off x="3606800" y="6994120"/>
          <a:ext cx="698500" cy="76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161754</xdr:rowOff>
    </xdr:from>
    <xdr:to>
      <xdr:col>22</xdr:col>
      <xdr:colOff>165100</xdr:colOff>
      <xdr:row>37</xdr:row>
      <xdr:rowOff>91904</xdr:rowOff>
    </xdr:to>
    <xdr:sp macro="" textlink="">
      <xdr:nvSpPr>
        <xdr:cNvPr id="114" name="フローチャート: 判断 113"/>
        <xdr:cNvSpPr/>
      </xdr:nvSpPr>
      <xdr:spPr bwMode="auto">
        <a:xfrm>
          <a:off x="4254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76681</xdr:rowOff>
    </xdr:from>
    <xdr:ext cx="762000" cy="259045"/>
    <xdr:sp macro="" textlink="">
      <xdr:nvSpPr>
        <xdr:cNvPr id="115" name="テキスト ボックス 114"/>
        <xdr:cNvSpPr txBox="1"/>
      </xdr:nvSpPr>
      <xdr:spPr>
        <a:xfrm>
          <a:off x="3924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117742</xdr:rowOff>
    </xdr:from>
    <xdr:to>
      <xdr:col>18</xdr:col>
      <xdr:colOff>177800</xdr:colOff>
      <xdr:row>36</xdr:row>
      <xdr:rowOff>160479</xdr:rowOff>
    </xdr:to>
    <xdr:cxnSp macro="">
      <xdr:nvCxnSpPr>
        <xdr:cNvPr id="116" name="直線コネクタ 115"/>
        <xdr:cNvCxnSpPr/>
      </xdr:nvCxnSpPr>
      <xdr:spPr bwMode="auto">
        <a:xfrm flipV="1">
          <a:off x="2908300" y="7070992"/>
          <a:ext cx="698500" cy="42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29069</xdr:rowOff>
    </xdr:from>
    <xdr:to>
      <xdr:col>19</xdr:col>
      <xdr:colOff>38100</xdr:colOff>
      <xdr:row>37</xdr:row>
      <xdr:rowOff>130669</xdr:rowOff>
    </xdr:to>
    <xdr:sp macro="" textlink="">
      <xdr:nvSpPr>
        <xdr:cNvPr id="117" name="フローチャート: 判断 116"/>
        <xdr:cNvSpPr/>
      </xdr:nvSpPr>
      <xdr:spPr bwMode="auto">
        <a:xfrm>
          <a:off x="3556000" y="71537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115446</xdr:rowOff>
    </xdr:from>
    <xdr:ext cx="762000" cy="259045"/>
    <xdr:sp macro="" textlink="">
      <xdr:nvSpPr>
        <xdr:cNvPr id="118" name="テキスト ボックス 117"/>
        <xdr:cNvSpPr txBox="1"/>
      </xdr:nvSpPr>
      <xdr:spPr>
        <a:xfrm>
          <a:off x="3225800" y="72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48345</xdr:rowOff>
    </xdr:from>
    <xdr:to>
      <xdr:col>15</xdr:col>
      <xdr:colOff>101600</xdr:colOff>
      <xdr:row>37</xdr:row>
      <xdr:rowOff>149945</xdr:rowOff>
    </xdr:to>
    <xdr:sp macro="" textlink="">
      <xdr:nvSpPr>
        <xdr:cNvPr id="119" name="フローチャート: 判断 118"/>
        <xdr:cNvSpPr/>
      </xdr:nvSpPr>
      <xdr:spPr bwMode="auto">
        <a:xfrm>
          <a:off x="2857500" y="7173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134722</xdr:rowOff>
    </xdr:from>
    <xdr:ext cx="762000" cy="259045"/>
    <xdr:sp macro="" textlink="">
      <xdr:nvSpPr>
        <xdr:cNvPr id="120" name="テキスト ボックス 119"/>
        <xdr:cNvSpPr txBox="1"/>
      </xdr:nvSpPr>
      <xdr:spPr>
        <a:xfrm>
          <a:off x="2527300" y="7259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285089</xdr:rowOff>
    </xdr:from>
    <xdr:to>
      <xdr:col>29</xdr:col>
      <xdr:colOff>177800</xdr:colOff>
      <xdr:row>36</xdr:row>
      <xdr:rowOff>43789</xdr:rowOff>
    </xdr:to>
    <xdr:sp macro="" textlink="">
      <xdr:nvSpPr>
        <xdr:cNvPr id="126" name="楕円 125"/>
        <xdr:cNvSpPr/>
      </xdr:nvSpPr>
      <xdr:spPr bwMode="auto">
        <a:xfrm>
          <a:off x="5600700" y="6895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130166</xdr:rowOff>
    </xdr:from>
    <xdr:ext cx="762000" cy="259045"/>
    <xdr:sp macro="" textlink="">
      <xdr:nvSpPr>
        <xdr:cNvPr id="127" name="人口1人当たり決算額の推移該当値テキスト445"/>
        <xdr:cNvSpPr txBox="1"/>
      </xdr:nvSpPr>
      <xdr:spPr>
        <a:xfrm>
          <a:off x="5740400" y="674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309429</xdr:rowOff>
    </xdr:from>
    <xdr:to>
      <xdr:col>26</xdr:col>
      <xdr:colOff>101600</xdr:colOff>
      <xdr:row>36</xdr:row>
      <xdr:rowOff>68129</xdr:rowOff>
    </xdr:to>
    <xdr:sp macro="" textlink="">
      <xdr:nvSpPr>
        <xdr:cNvPr id="128" name="楕円 127"/>
        <xdr:cNvSpPr/>
      </xdr:nvSpPr>
      <xdr:spPr bwMode="auto">
        <a:xfrm>
          <a:off x="4953000" y="69197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78306</xdr:rowOff>
    </xdr:from>
    <xdr:ext cx="736600" cy="259045"/>
    <xdr:sp macro="" textlink="">
      <xdr:nvSpPr>
        <xdr:cNvPr id="129" name="テキスト ボックス 128"/>
        <xdr:cNvSpPr txBox="1"/>
      </xdr:nvSpPr>
      <xdr:spPr>
        <a:xfrm>
          <a:off x="4622800" y="66886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332970</xdr:rowOff>
    </xdr:from>
    <xdr:to>
      <xdr:col>22</xdr:col>
      <xdr:colOff>165100</xdr:colOff>
      <xdr:row>36</xdr:row>
      <xdr:rowOff>91670</xdr:rowOff>
    </xdr:to>
    <xdr:sp macro="" textlink="">
      <xdr:nvSpPr>
        <xdr:cNvPr id="130" name="楕円 129"/>
        <xdr:cNvSpPr/>
      </xdr:nvSpPr>
      <xdr:spPr bwMode="auto">
        <a:xfrm>
          <a:off x="4254500" y="6943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101847</xdr:rowOff>
    </xdr:from>
    <xdr:ext cx="762000" cy="259045"/>
    <xdr:sp macro="" textlink="">
      <xdr:nvSpPr>
        <xdr:cNvPr id="131" name="テキスト ボックス 130"/>
        <xdr:cNvSpPr txBox="1"/>
      </xdr:nvSpPr>
      <xdr:spPr>
        <a:xfrm>
          <a:off x="3924300" y="671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66942</xdr:rowOff>
    </xdr:from>
    <xdr:to>
      <xdr:col>19</xdr:col>
      <xdr:colOff>38100</xdr:colOff>
      <xdr:row>36</xdr:row>
      <xdr:rowOff>168542</xdr:rowOff>
    </xdr:to>
    <xdr:sp macro="" textlink="">
      <xdr:nvSpPr>
        <xdr:cNvPr id="132" name="楕円 131"/>
        <xdr:cNvSpPr/>
      </xdr:nvSpPr>
      <xdr:spPr bwMode="auto">
        <a:xfrm>
          <a:off x="3556000" y="7020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178719</xdr:rowOff>
    </xdr:from>
    <xdr:ext cx="762000" cy="259045"/>
    <xdr:sp macro="" textlink="">
      <xdr:nvSpPr>
        <xdr:cNvPr id="133" name="テキスト ボックス 132"/>
        <xdr:cNvSpPr txBox="1"/>
      </xdr:nvSpPr>
      <xdr:spPr>
        <a:xfrm>
          <a:off x="3225800" y="678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109679</xdr:rowOff>
    </xdr:from>
    <xdr:to>
      <xdr:col>15</xdr:col>
      <xdr:colOff>101600</xdr:colOff>
      <xdr:row>37</xdr:row>
      <xdr:rowOff>39829</xdr:rowOff>
    </xdr:to>
    <xdr:sp macro="" textlink="">
      <xdr:nvSpPr>
        <xdr:cNvPr id="134" name="楕円 133"/>
        <xdr:cNvSpPr/>
      </xdr:nvSpPr>
      <xdr:spPr bwMode="auto">
        <a:xfrm>
          <a:off x="2857500" y="7062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221456</xdr:rowOff>
    </xdr:from>
    <xdr:ext cx="762000" cy="259045"/>
    <xdr:sp macro="" textlink="">
      <xdr:nvSpPr>
        <xdr:cNvPr id="135" name="テキスト ボックス 134"/>
        <xdr:cNvSpPr txBox="1"/>
      </xdr:nvSpPr>
      <xdr:spPr>
        <a:xfrm>
          <a:off x="2527300" y="683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4,775
4,725
393.19
6,434,561
5,997,773
397,220
3,444,491
5,332,101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145028</xdr:rowOff>
    </xdr:from>
    <xdr:to>
      <xdr:col>24</xdr:col>
      <xdr:colOff>62865</xdr:colOff>
      <xdr:row>38</xdr:row>
      <xdr:rowOff>12949</xdr:rowOff>
    </xdr:to>
    <xdr:cxnSp macro="">
      <xdr:nvCxnSpPr>
        <xdr:cNvPr id="55" name="直線コネクタ 54"/>
        <xdr:cNvCxnSpPr/>
      </xdr:nvCxnSpPr>
      <xdr:spPr>
        <a:xfrm flipV="1">
          <a:off x="4633595" y="5459978"/>
          <a:ext cx="1270" cy="1068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16776</xdr:rowOff>
    </xdr:from>
    <xdr:ext cx="599010" cy="259045"/>
    <xdr:sp macro="" textlink="">
      <xdr:nvSpPr>
        <xdr:cNvPr id="56" name="人件費最小値テキスト"/>
        <xdr:cNvSpPr txBox="1"/>
      </xdr:nvSpPr>
      <xdr:spPr>
        <a:xfrm>
          <a:off x="4686300" y="653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12949</xdr:rowOff>
    </xdr:from>
    <xdr:to>
      <xdr:col>24</xdr:col>
      <xdr:colOff>152400</xdr:colOff>
      <xdr:row>38</xdr:row>
      <xdr:rowOff>12949</xdr:rowOff>
    </xdr:to>
    <xdr:cxnSp macro="">
      <xdr:nvCxnSpPr>
        <xdr:cNvPr id="57" name="直線コネクタ 56"/>
        <xdr:cNvCxnSpPr/>
      </xdr:nvCxnSpPr>
      <xdr:spPr>
        <a:xfrm>
          <a:off x="4546600" y="6528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91705</xdr:rowOff>
    </xdr:from>
    <xdr:ext cx="599010" cy="259045"/>
    <xdr:sp macro="" textlink="">
      <xdr:nvSpPr>
        <xdr:cNvPr id="58" name="人件費最大値テキスト"/>
        <xdr:cNvSpPr txBox="1"/>
      </xdr:nvSpPr>
      <xdr:spPr>
        <a:xfrm>
          <a:off x="4686300" y="523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145028</xdr:rowOff>
    </xdr:from>
    <xdr:to>
      <xdr:col>24</xdr:col>
      <xdr:colOff>152400</xdr:colOff>
      <xdr:row>31</xdr:row>
      <xdr:rowOff>145028</xdr:rowOff>
    </xdr:to>
    <xdr:cxnSp macro="">
      <xdr:nvCxnSpPr>
        <xdr:cNvPr id="59" name="直線コネクタ 58"/>
        <xdr:cNvCxnSpPr/>
      </xdr:nvCxnSpPr>
      <xdr:spPr>
        <a:xfrm>
          <a:off x="4546600" y="5459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11712</xdr:rowOff>
    </xdr:from>
    <xdr:to>
      <xdr:col>24</xdr:col>
      <xdr:colOff>63500</xdr:colOff>
      <xdr:row>37</xdr:row>
      <xdr:rowOff>21741</xdr:rowOff>
    </xdr:to>
    <xdr:cxnSp macro="">
      <xdr:nvCxnSpPr>
        <xdr:cNvPr id="60" name="直線コネクタ 59"/>
        <xdr:cNvCxnSpPr/>
      </xdr:nvCxnSpPr>
      <xdr:spPr>
        <a:xfrm flipV="1">
          <a:off x="3797300" y="6355362"/>
          <a:ext cx="838200" cy="1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145770</xdr:rowOff>
    </xdr:from>
    <xdr:ext cx="599010" cy="259045"/>
    <xdr:sp macro="" textlink="">
      <xdr:nvSpPr>
        <xdr:cNvPr id="61" name="人件費平均値テキスト"/>
        <xdr:cNvSpPr txBox="1"/>
      </xdr:nvSpPr>
      <xdr:spPr>
        <a:xfrm>
          <a:off x="4686300" y="61465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122893</xdr:rowOff>
    </xdr:from>
    <xdr:to>
      <xdr:col>24</xdr:col>
      <xdr:colOff>114300</xdr:colOff>
      <xdr:row>37</xdr:row>
      <xdr:rowOff>53043</xdr:rowOff>
    </xdr:to>
    <xdr:sp macro="" textlink="">
      <xdr:nvSpPr>
        <xdr:cNvPr id="62" name="フローチャート: 判断 61"/>
        <xdr:cNvSpPr/>
      </xdr:nvSpPr>
      <xdr:spPr>
        <a:xfrm>
          <a:off x="45847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21741</xdr:rowOff>
    </xdr:from>
    <xdr:to>
      <xdr:col>19</xdr:col>
      <xdr:colOff>177800</xdr:colOff>
      <xdr:row>37</xdr:row>
      <xdr:rowOff>29120</xdr:rowOff>
    </xdr:to>
    <xdr:cxnSp macro="">
      <xdr:nvCxnSpPr>
        <xdr:cNvPr id="63" name="直線コネクタ 62"/>
        <xdr:cNvCxnSpPr/>
      </xdr:nvCxnSpPr>
      <xdr:spPr>
        <a:xfrm flipV="1">
          <a:off x="2908300" y="6365391"/>
          <a:ext cx="889000" cy="7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136948</xdr:rowOff>
    </xdr:from>
    <xdr:to>
      <xdr:col>20</xdr:col>
      <xdr:colOff>38100</xdr:colOff>
      <xdr:row>37</xdr:row>
      <xdr:rowOff>67098</xdr:rowOff>
    </xdr:to>
    <xdr:sp macro="" textlink="">
      <xdr:nvSpPr>
        <xdr:cNvPr id="64" name="フローチャート: 判断 63"/>
        <xdr:cNvSpPr/>
      </xdr:nvSpPr>
      <xdr:spPr>
        <a:xfrm>
          <a:off x="3746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83625</xdr:rowOff>
    </xdr:from>
    <xdr:ext cx="599010" cy="259045"/>
    <xdr:sp macro="" textlink="">
      <xdr:nvSpPr>
        <xdr:cNvPr id="65" name="テキスト ボックス 64"/>
        <xdr:cNvSpPr txBox="1"/>
      </xdr:nvSpPr>
      <xdr:spPr>
        <a:xfrm>
          <a:off x="3497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29120</xdr:rowOff>
    </xdr:from>
    <xdr:to>
      <xdr:col>15</xdr:col>
      <xdr:colOff>50800</xdr:colOff>
      <xdr:row>37</xdr:row>
      <xdr:rowOff>68891</xdr:rowOff>
    </xdr:to>
    <xdr:cxnSp macro="">
      <xdr:nvCxnSpPr>
        <xdr:cNvPr id="66" name="直線コネクタ 65"/>
        <xdr:cNvCxnSpPr/>
      </xdr:nvCxnSpPr>
      <xdr:spPr>
        <a:xfrm flipV="1">
          <a:off x="2019300" y="6372770"/>
          <a:ext cx="889000" cy="3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127528</xdr:rowOff>
    </xdr:from>
    <xdr:to>
      <xdr:col>15</xdr:col>
      <xdr:colOff>101600</xdr:colOff>
      <xdr:row>37</xdr:row>
      <xdr:rowOff>57678</xdr:rowOff>
    </xdr:to>
    <xdr:sp macro="" textlink="">
      <xdr:nvSpPr>
        <xdr:cNvPr id="67" name="フローチャート: 判断 66"/>
        <xdr:cNvSpPr/>
      </xdr:nvSpPr>
      <xdr:spPr>
        <a:xfrm>
          <a:off x="2857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74205</xdr:rowOff>
    </xdr:from>
    <xdr:ext cx="599010" cy="259045"/>
    <xdr:sp macro="" textlink="">
      <xdr:nvSpPr>
        <xdr:cNvPr id="68" name="テキスト ボックス 67"/>
        <xdr:cNvSpPr txBox="1"/>
      </xdr:nvSpPr>
      <xdr:spPr>
        <a:xfrm>
          <a:off x="2608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68891</xdr:rowOff>
    </xdr:from>
    <xdr:to>
      <xdr:col>10</xdr:col>
      <xdr:colOff>114300</xdr:colOff>
      <xdr:row>37</xdr:row>
      <xdr:rowOff>80693</xdr:rowOff>
    </xdr:to>
    <xdr:cxnSp macro="">
      <xdr:nvCxnSpPr>
        <xdr:cNvPr id="69" name="直線コネクタ 68"/>
        <xdr:cNvCxnSpPr/>
      </xdr:nvCxnSpPr>
      <xdr:spPr>
        <a:xfrm flipV="1">
          <a:off x="1130300" y="6412541"/>
          <a:ext cx="889000" cy="1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117708</xdr:rowOff>
    </xdr:from>
    <xdr:to>
      <xdr:col>10</xdr:col>
      <xdr:colOff>165100</xdr:colOff>
      <xdr:row>38</xdr:row>
      <xdr:rowOff>47858</xdr:rowOff>
    </xdr:to>
    <xdr:sp macro="" textlink="">
      <xdr:nvSpPr>
        <xdr:cNvPr id="70" name="フローチャート: 判断 69"/>
        <xdr:cNvSpPr/>
      </xdr:nvSpPr>
      <xdr:spPr>
        <a:xfrm>
          <a:off x="1968500" y="646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38985</xdr:rowOff>
    </xdr:from>
    <xdr:ext cx="599010" cy="259045"/>
    <xdr:sp macro="" textlink="">
      <xdr:nvSpPr>
        <xdr:cNvPr id="71" name="テキスト ボックス 70"/>
        <xdr:cNvSpPr txBox="1"/>
      </xdr:nvSpPr>
      <xdr:spPr>
        <a:xfrm>
          <a:off x="1719795" y="655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131414</xdr:rowOff>
    </xdr:from>
    <xdr:to>
      <xdr:col>6</xdr:col>
      <xdr:colOff>38100</xdr:colOff>
      <xdr:row>38</xdr:row>
      <xdr:rowOff>61564</xdr:rowOff>
    </xdr:to>
    <xdr:sp macro="" textlink="">
      <xdr:nvSpPr>
        <xdr:cNvPr id="72" name="フローチャート: 判断 71"/>
        <xdr:cNvSpPr/>
      </xdr:nvSpPr>
      <xdr:spPr>
        <a:xfrm>
          <a:off x="1079500" y="647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52691</xdr:rowOff>
    </xdr:from>
    <xdr:ext cx="599010" cy="259045"/>
    <xdr:sp macro="" textlink="">
      <xdr:nvSpPr>
        <xdr:cNvPr id="73" name="テキスト ボックス 72"/>
        <xdr:cNvSpPr txBox="1"/>
      </xdr:nvSpPr>
      <xdr:spPr>
        <a:xfrm>
          <a:off x="830795" y="656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132362</xdr:rowOff>
    </xdr:from>
    <xdr:to>
      <xdr:col>24</xdr:col>
      <xdr:colOff>114300</xdr:colOff>
      <xdr:row>37</xdr:row>
      <xdr:rowOff>62512</xdr:rowOff>
    </xdr:to>
    <xdr:sp macro="" textlink="">
      <xdr:nvSpPr>
        <xdr:cNvPr id="79" name="楕円 78"/>
        <xdr:cNvSpPr/>
      </xdr:nvSpPr>
      <xdr:spPr>
        <a:xfrm>
          <a:off x="4584700" y="630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110789</xdr:rowOff>
    </xdr:from>
    <xdr:ext cx="599010" cy="259045"/>
    <xdr:sp macro="" textlink="">
      <xdr:nvSpPr>
        <xdr:cNvPr id="80" name="人件費該当値テキスト"/>
        <xdr:cNvSpPr txBox="1"/>
      </xdr:nvSpPr>
      <xdr:spPr>
        <a:xfrm>
          <a:off x="4686300" y="6282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142391</xdr:rowOff>
    </xdr:from>
    <xdr:to>
      <xdr:col>20</xdr:col>
      <xdr:colOff>38100</xdr:colOff>
      <xdr:row>37</xdr:row>
      <xdr:rowOff>72541</xdr:rowOff>
    </xdr:to>
    <xdr:sp macro="" textlink="">
      <xdr:nvSpPr>
        <xdr:cNvPr id="81" name="楕円 80"/>
        <xdr:cNvSpPr/>
      </xdr:nvSpPr>
      <xdr:spPr>
        <a:xfrm>
          <a:off x="3746500" y="631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63668</xdr:rowOff>
    </xdr:from>
    <xdr:ext cx="599010" cy="259045"/>
    <xdr:sp macro="" textlink="">
      <xdr:nvSpPr>
        <xdr:cNvPr id="82" name="テキスト ボックス 81"/>
        <xdr:cNvSpPr txBox="1"/>
      </xdr:nvSpPr>
      <xdr:spPr>
        <a:xfrm>
          <a:off x="3497795" y="6407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149770</xdr:rowOff>
    </xdr:from>
    <xdr:to>
      <xdr:col>15</xdr:col>
      <xdr:colOff>101600</xdr:colOff>
      <xdr:row>37</xdr:row>
      <xdr:rowOff>79920</xdr:rowOff>
    </xdr:to>
    <xdr:sp macro="" textlink="">
      <xdr:nvSpPr>
        <xdr:cNvPr id="83" name="楕円 82"/>
        <xdr:cNvSpPr/>
      </xdr:nvSpPr>
      <xdr:spPr>
        <a:xfrm>
          <a:off x="2857500" y="632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71047</xdr:rowOff>
    </xdr:from>
    <xdr:ext cx="599010" cy="259045"/>
    <xdr:sp macro="" textlink="">
      <xdr:nvSpPr>
        <xdr:cNvPr id="84" name="テキスト ボックス 83"/>
        <xdr:cNvSpPr txBox="1"/>
      </xdr:nvSpPr>
      <xdr:spPr>
        <a:xfrm>
          <a:off x="2608795" y="641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18091</xdr:rowOff>
    </xdr:from>
    <xdr:to>
      <xdr:col>10</xdr:col>
      <xdr:colOff>165100</xdr:colOff>
      <xdr:row>37</xdr:row>
      <xdr:rowOff>119691</xdr:rowOff>
    </xdr:to>
    <xdr:sp macro="" textlink="">
      <xdr:nvSpPr>
        <xdr:cNvPr id="85" name="楕円 84"/>
        <xdr:cNvSpPr/>
      </xdr:nvSpPr>
      <xdr:spPr>
        <a:xfrm>
          <a:off x="1968500" y="6361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136218</xdr:rowOff>
    </xdr:from>
    <xdr:ext cx="599010" cy="259045"/>
    <xdr:sp macro="" textlink="">
      <xdr:nvSpPr>
        <xdr:cNvPr id="86" name="テキスト ボックス 85"/>
        <xdr:cNvSpPr txBox="1"/>
      </xdr:nvSpPr>
      <xdr:spPr>
        <a:xfrm>
          <a:off x="1719795" y="613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29893</xdr:rowOff>
    </xdr:from>
    <xdr:to>
      <xdr:col>6</xdr:col>
      <xdr:colOff>38100</xdr:colOff>
      <xdr:row>37</xdr:row>
      <xdr:rowOff>131493</xdr:rowOff>
    </xdr:to>
    <xdr:sp macro="" textlink="">
      <xdr:nvSpPr>
        <xdr:cNvPr id="87" name="楕円 86"/>
        <xdr:cNvSpPr/>
      </xdr:nvSpPr>
      <xdr:spPr>
        <a:xfrm>
          <a:off x="1079500" y="637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148020</xdr:rowOff>
    </xdr:from>
    <xdr:ext cx="599010" cy="259045"/>
    <xdr:sp macro="" textlink="">
      <xdr:nvSpPr>
        <xdr:cNvPr id="88" name="テキスト ボックス 87"/>
        <xdr:cNvSpPr txBox="1"/>
      </xdr:nvSpPr>
      <xdr:spPr>
        <a:xfrm>
          <a:off x="830795" y="614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147136</xdr:rowOff>
    </xdr:from>
    <xdr:to>
      <xdr:col>24</xdr:col>
      <xdr:colOff>62865</xdr:colOff>
      <xdr:row>58</xdr:row>
      <xdr:rowOff>94403</xdr:rowOff>
    </xdr:to>
    <xdr:cxnSp macro="">
      <xdr:nvCxnSpPr>
        <xdr:cNvPr id="114" name="直線コネクタ 113"/>
        <xdr:cNvCxnSpPr/>
      </xdr:nvCxnSpPr>
      <xdr:spPr>
        <a:xfrm flipV="1">
          <a:off x="4633595" y="8719636"/>
          <a:ext cx="1270" cy="131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98230</xdr:rowOff>
    </xdr:from>
    <xdr:ext cx="599010" cy="259045"/>
    <xdr:sp macro="" textlink="">
      <xdr:nvSpPr>
        <xdr:cNvPr id="115" name="物件費最小値テキスト"/>
        <xdr:cNvSpPr txBox="1"/>
      </xdr:nvSpPr>
      <xdr:spPr>
        <a:xfrm>
          <a:off x="4686300" y="1004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94403</xdr:rowOff>
    </xdr:from>
    <xdr:to>
      <xdr:col>24</xdr:col>
      <xdr:colOff>152400</xdr:colOff>
      <xdr:row>58</xdr:row>
      <xdr:rowOff>94403</xdr:rowOff>
    </xdr:to>
    <xdr:cxnSp macro="">
      <xdr:nvCxnSpPr>
        <xdr:cNvPr id="116" name="直線コネクタ 115"/>
        <xdr:cNvCxnSpPr/>
      </xdr:nvCxnSpPr>
      <xdr:spPr>
        <a:xfrm>
          <a:off x="4546600" y="10038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93813</xdr:rowOff>
    </xdr:from>
    <xdr:ext cx="599010" cy="259045"/>
    <xdr:sp macro="" textlink="">
      <xdr:nvSpPr>
        <xdr:cNvPr id="117" name="物件費最大値テキスト"/>
        <xdr:cNvSpPr txBox="1"/>
      </xdr:nvSpPr>
      <xdr:spPr>
        <a:xfrm>
          <a:off x="4686300" y="8494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147136</xdr:rowOff>
    </xdr:from>
    <xdr:to>
      <xdr:col>24</xdr:col>
      <xdr:colOff>152400</xdr:colOff>
      <xdr:row>50</xdr:row>
      <xdr:rowOff>147136</xdr:rowOff>
    </xdr:to>
    <xdr:cxnSp macro="">
      <xdr:nvCxnSpPr>
        <xdr:cNvPr id="118" name="直線コネクタ 117"/>
        <xdr:cNvCxnSpPr/>
      </xdr:nvCxnSpPr>
      <xdr:spPr>
        <a:xfrm>
          <a:off x="4546600" y="8719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150869</xdr:rowOff>
    </xdr:from>
    <xdr:to>
      <xdr:col>24</xdr:col>
      <xdr:colOff>63500</xdr:colOff>
      <xdr:row>58</xdr:row>
      <xdr:rowOff>30772</xdr:rowOff>
    </xdr:to>
    <xdr:cxnSp macro="">
      <xdr:nvCxnSpPr>
        <xdr:cNvPr id="119" name="直線コネクタ 118"/>
        <xdr:cNvCxnSpPr/>
      </xdr:nvCxnSpPr>
      <xdr:spPr>
        <a:xfrm flipV="1">
          <a:off x="3797300" y="9923519"/>
          <a:ext cx="838200" cy="5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39368</xdr:rowOff>
    </xdr:from>
    <xdr:ext cx="599010" cy="259045"/>
    <xdr:sp macro="" textlink="">
      <xdr:nvSpPr>
        <xdr:cNvPr id="120" name="物件費平均値テキスト"/>
        <xdr:cNvSpPr txBox="1"/>
      </xdr:nvSpPr>
      <xdr:spPr>
        <a:xfrm>
          <a:off x="4686300" y="96405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16491</xdr:rowOff>
    </xdr:from>
    <xdr:to>
      <xdr:col>24</xdr:col>
      <xdr:colOff>114300</xdr:colOff>
      <xdr:row>57</xdr:row>
      <xdr:rowOff>118091</xdr:rowOff>
    </xdr:to>
    <xdr:sp macro="" textlink="">
      <xdr:nvSpPr>
        <xdr:cNvPr id="121" name="フローチャート: 判断 120"/>
        <xdr:cNvSpPr/>
      </xdr:nvSpPr>
      <xdr:spPr>
        <a:xfrm>
          <a:off x="45847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30772</xdr:rowOff>
    </xdr:from>
    <xdr:to>
      <xdr:col>19</xdr:col>
      <xdr:colOff>177800</xdr:colOff>
      <xdr:row>58</xdr:row>
      <xdr:rowOff>54816</xdr:rowOff>
    </xdr:to>
    <xdr:cxnSp macro="">
      <xdr:nvCxnSpPr>
        <xdr:cNvPr id="122" name="直線コネクタ 121"/>
        <xdr:cNvCxnSpPr/>
      </xdr:nvCxnSpPr>
      <xdr:spPr>
        <a:xfrm flipV="1">
          <a:off x="2908300" y="9974872"/>
          <a:ext cx="889000" cy="2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30786</xdr:rowOff>
    </xdr:from>
    <xdr:to>
      <xdr:col>20</xdr:col>
      <xdr:colOff>38100</xdr:colOff>
      <xdr:row>57</xdr:row>
      <xdr:rowOff>132386</xdr:rowOff>
    </xdr:to>
    <xdr:sp macro="" textlink="">
      <xdr:nvSpPr>
        <xdr:cNvPr id="123" name="フローチャート: 判断 122"/>
        <xdr:cNvSpPr/>
      </xdr:nvSpPr>
      <xdr:spPr>
        <a:xfrm>
          <a:off x="3746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148913</xdr:rowOff>
    </xdr:from>
    <xdr:ext cx="599010" cy="259045"/>
    <xdr:sp macro="" textlink="">
      <xdr:nvSpPr>
        <xdr:cNvPr id="124" name="テキスト ボックス 123"/>
        <xdr:cNvSpPr txBox="1"/>
      </xdr:nvSpPr>
      <xdr:spPr>
        <a:xfrm>
          <a:off x="3497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38504</xdr:rowOff>
    </xdr:from>
    <xdr:to>
      <xdr:col>15</xdr:col>
      <xdr:colOff>50800</xdr:colOff>
      <xdr:row>58</xdr:row>
      <xdr:rowOff>54816</xdr:rowOff>
    </xdr:to>
    <xdr:cxnSp macro="">
      <xdr:nvCxnSpPr>
        <xdr:cNvPr id="125" name="直線コネクタ 124"/>
        <xdr:cNvCxnSpPr/>
      </xdr:nvCxnSpPr>
      <xdr:spPr>
        <a:xfrm>
          <a:off x="2019300" y="9982604"/>
          <a:ext cx="889000" cy="1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60041</xdr:rowOff>
    </xdr:from>
    <xdr:to>
      <xdr:col>15</xdr:col>
      <xdr:colOff>101600</xdr:colOff>
      <xdr:row>57</xdr:row>
      <xdr:rowOff>161641</xdr:rowOff>
    </xdr:to>
    <xdr:sp macro="" textlink="">
      <xdr:nvSpPr>
        <xdr:cNvPr id="126" name="フローチャート: 判断 125"/>
        <xdr:cNvSpPr/>
      </xdr:nvSpPr>
      <xdr:spPr>
        <a:xfrm>
          <a:off x="2857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6718</xdr:rowOff>
    </xdr:from>
    <xdr:ext cx="599010" cy="259045"/>
    <xdr:sp macro="" textlink="">
      <xdr:nvSpPr>
        <xdr:cNvPr id="127" name="テキスト ボックス 126"/>
        <xdr:cNvSpPr txBox="1"/>
      </xdr:nvSpPr>
      <xdr:spPr>
        <a:xfrm>
          <a:off x="2608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38504</xdr:rowOff>
    </xdr:from>
    <xdr:to>
      <xdr:col>10</xdr:col>
      <xdr:colOff>114300</xdr:colOff>
      <xdr:row>58</xdr:row>
      <xdr:rowOff>46405</xdr:rowOff>
    </xdr:to>
    <xdr:cxnSp macro="">
      <xdr:nvCxnSpPr>
        <xdr:cNvPr id="128" name="直線コネクタ 127"/>
        <xdr:cNvCxnSpPr/>
      </xdr:nvCxnSpPr>
      <xdr:spPr>
        <a:xfrm flipV="1">
          <a:off x="1130300" y="9982604"/>
          <a:ext cx="889000" cy="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34864</xdr:rowOff>
    </xdr:from>
    <xdr:to>
      <xdr:col>10</xdr:col>
      <xdr:colOff>165100</xdr:colOff>
      <xdr:row>58</xdr:row>
      <xdr:rowOff>136464</xdr:rowOff>
    </xdr:to>
    <xdr:sp macro="" textlink="">
      <xdr:nvSpPr>
        <xdr:cNvPr id="129" name="フローチャート: 判断 128"/>
        <xdr:cNvSpPr/>
      </xdr:nvSpPr>
      <xdr:spPr>
        <a:xfrm>
          <a:off x="1968500" y="997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127591</xdr:rowOff>
    </xdr:from>
    <xdr:ext cx="599010" cy="259045"/>
    <xdr:sp macro="" textlink="">
      <xdr:nvSpPr>
        <xdr:cNvPr id="130" name="テキスト ボックス 129"/>
        <xdr:cNvSpPr txBox="1"/>
      </xdr:nvSpPr>
      <xdr:spPr>
        <a:xfrm>
          <a:off x="1719795" y="1007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35442</xdr:rowOff>
    </xdr:from>
    <xdr:to>
      <xdr:col>6</xdr:col>
      <xdr:colOff>38100</xdr:colOff>
      <xdr:row>58</xdr:row>
      <xdr:rowOff>137042</xdr:rowOff>
    </xdr:to>
    <xdr:sp macro="" textlink="">
      <xdr:nvSpPr>
        <xdr:cNvPr id="131" name="フローチャート: 判断 130"/>
        <xdr:cNvSpPr/>
      </xdr:nvSpPr>
      <xdr:spPr>
        <a:xfrm>
          <a:off x="1079500" y="997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128169</xdr:rowOff>
    </xdr:from>
    <xdr:ext cx="599010" cy="259045"/>
    <xdr:sp macro="" textlink="">
      <xdr:nvSpPr>
        <xdr:cNvPr id="132" name="テキスト ボックス 131"/>
        <xdr:cNvSpPr txBox="1"/>
      </xdr:nvSpPr>
      <xdr:spPr>
        <a:xfrm>
          <a:off x="830795" y="10072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100069</xdr:rowOff>
    </xdr:from>
    <xdr:to>
      <xdr:col>24</xdr:col>
      <xdr:colOff>114300</xdr:colOff>
      <xdr:row>58</xdr:row>
      <xdr:rowOff>30219</xdr:rowOff>
    </xdr:to>
    <xdr:sp macro="" textlink="">
      <xdr:nvSpPr>
        <xdr:cNvPr id="138" name="楕円 137"/>
        <xdr:cNvSpPr/>
      </xdr:nvSpPr>
      <xdr:spPr>
        <a:xfrm>
          <a:off x="4584700" y="987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14996</xdr:rowOff>
    </xdr:from>
    <xdr:ext cx="599010" cy="259045"/>
    <xdr:sp macro="" textlink="">
      <xdr:nvSpPr>
        <xdr:cNvPr id="139" name="物件費該当値テキスト"/>
        <xdr:cNvSpPr txBox="1"/>
      </xdr:nvSpPr>
      <xdr:spPr>
        <a:xfrm>
          <a:off x="4686300" y="9787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151422</xdr:rowOff>
    </xdr:from>
    <xdr:to>
      <xdr:col>20</xdr:col>
      <xdr:colOff>38100</xdr:colOff>
      <xdr:row>58</xdr:row>
      <xdr:rowOff>81572</xdr:rowOff>
    </xdr:to>
    <xdr:sp macro="" textlink="">
      <xdr:nvSpPr>
        <xdr:cNvPr id="140" name="楕円 139"/>
        <xdr:cNvSpPr/>
      </xdr:nvSpPr>
      <xdr:spPr>
        <a:xfrm>
          <a:off x="3746500" y="992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72699</xdr:rowOff>
    </xdr:from>
    <xdr:ext cx="599010" cy="259045"/>
    <xdr:sp macro="" textlink="">
      <xdr:nvSpPr>
        <xdr:cNvPr id="141" name="テキスト ボックス 140"/>
        <xdr:cNvSpPr txBox="1"/>
      </xdr:nvSpPr>
      <xdr:spPr>
        <a:xfrm>
          <a:off x="3497795" y="10016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4016</xdr:rowOff>
    </xdr:from>
    <xdr:to>
      <xdr:col>15</xdr:col>
      <xdr:colOff>101600</xdr:colOff>
      <xdr:row>58</xdr:row>
      <xdr:rowOff>105616</xdr:rowOff>
    </xdr:to>
    <xdr:sp macro="" textlink="">
      <xdr:nvSpPr>
        <xdr:cNvPr id="142" name="楕円 141"/>
        <xdr:cNvSpPr/>
      </xdr:nvSpPr>
      <xdr:spPr>
        <a:xfrm>
          <a:off x="2857500" y="994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96743</xdr:rowOff>
    </xdr:from>
    <xdr:ext cx="599010" cy="259045"/>
    <xdr:sp macro="" textlink="">
      <xdr:nvSpPr>
        <xdr:cNvPr id="143" name="テキスト ボックス 142"/>
        <xdr:cNvSpPr txBox="1"/>
      </xdr:nvSpPr>
      <xdr:spPr>
        <a:xfrm>
          <a:off x="2608795" y="10040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159154</xdr:rowOff>
    </xdr:from>
    <xdr:to>
      <xdr:col>10</xdr:col>
      <xdr:colOff>165100</xdr:colOff>
      <xdr:row>58</xdr:row>
      <xdr:rowOff>89304</xdr:rowOff>
    </xdr:to>
    <xdr:sp macro="" textlink="">
      <xdr:nvSpPr>
        <xdr:cNvPr id="144" name="楕円 143"/>
        <xdr:cNvSpPr/>
      </xdr:nvSpPr>
      <xdr:spPr>
        <a:xfrm>
          <a:off x="1968500" y="99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105831</xdr:rowOff>
    </xdr:from>
    <xdr:ext cx="599010" cy="259045"/>
    <xdr:sp macro="" textlink="">
      <xdr:nvSpPr>
        <xdr:cNvPr id="145" name="テキスト ボックス 144"/>
        <xdr:cNvSpPr txBox="1"/>
      </xdr:nvSpPr>
      <xdr:spPr>
        <a:xfrm>
          <a:off x="1719795" y="970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167055</xdr:rowOff>
    </xdr:from>
    <xdr:to>
      <xdr:col>6</xdr:col>
      <xdr:colOff>38100</xdr:colOff>
      <xdr:row>58</xdr:row>
      <xdr:rowOff>97205</xdr:rowOff>
    </xdr:to>
    <xdr:sp macro="" textlink="">
      <xdr:nvSpPr>
        <xdr:cNvPr id="146" name="楕円 145"/>
        <xdr:cNvSpPr/>
      </xdr:nvSpPr>
      <xdr:spPr>
        <a:xfrm>
          <a:off x="1079500" y="993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113732</xdr:rowOff>
    </xdr:from>
    <xdr:ext cx="599010" cy="259045"/>
    <xdr:sp macro="" textlink="">
      <xdr:nvSpPr>
        <xdr:cNvPr id="147" name="テキスト ボックス 146"/>
        <xdr:cNvSpPr txBox="1"/>
      </xdr:nvSpPr>
      <xdr:spPr>
        <a:xfrm>
          <a:off x="830795" y="971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64884</xdr:rowOff>
    </xdr:from>
    <xdr:to>
      <xdr:col>24</xdr:col>
      <xdr:colOff>62865</xdr:colOff>
      <xdr:row>79</xdr:row>
      <xdr:rowOff>35395</xdr:rowOff>
    </xdr:to>
    <xdr:cxnSp macro="">
      <xdr:nvCxnSpPr>
        <xdr:cNvPr id="171" name="直線コネクタ 170"/>
        <xdr:cNvCxnSpPr/>
      </xdr:nvCxnSpPr>
      <xdr:spPr>
        <a:xfrm flipV="1">
          <a:off x="4633595" y="12237834"/>
          <a:ext cx="1270" cy="134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2" name="維持補修費最小値テキスト"/>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3" name="直線コネクタ 172"/>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11561</xdr:rowOff>
    </xdr:from>
    <xdr:ext cx="599010" cy="259045"/>
    <xdr:sp macro="" textlink="">
      <xdr:nvSpPr>
        <xdr:cNvPr id="174" name="維持補修費最大値テキスト"/>
        <xdr:cNvSpPr txBox="1"/>
      </xdr:nvSpPr>
      <xdr:spPr>
        <a:xfrm>
          <a:off x="4686300" y="1201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64884</xdr:rowOff>
    </xdr:from>
    <xdr:to>
      <xdr:col>24</xdr:col>
      <xdr:colOff>152400</xdr:colOff>
      <xdr:row>71</xdr:row>
      <xdr:rowOff>64884</xdr:rowOff>
    </xdr:to>
    <xdr:cxnSp macro="">
      <xdr:nvCxnSpPr>
        <xdr:cNvPr id="175" name="直線コネクタ 174"/>
        <xdr:cNvCxnSpPr/>
      </xdr:nvCxnSpPr>
      <xdr:spPr>
        <a:xfrm>
          <a:off x="4546600" y="12237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55575</xdr:rowOff>
    </xdr:from>
    <xdr:to>
      <xdr:col>24</xdr:col>
      <xdr:colOff>63500</xdr:colOff>
      <xdr:row>75</xdr:row>
      <xdr:rowOff>161113</xdr:rowOff>
    </xdr:to>
    <xdr:cxnSp macro="">
      <xdr:nvCxnSpPr>
        <xdr:cNvPr id="176" name="直線コネクタ 175"/>
        <xdr:cNvCxnSpPr/>
      </xdr:nvCxnSpPr>
      <xdr:spPr>
        <a:xfrm>
          <a:off x="3797300" y="12914325"/>
          <a:ext cx="838200" cy="10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156139</xdr:rowOff>
    </xdr:from>
    <xdr:ext cx="534377" cy="259045"/>
    <xdr:sp macro="" textlink="">
      <xdr:nvSpPr>
        <xdr:cNvPr id="177" name="維持補修費平均値テキスト"/>
        <xdr:cNvSpPr txBox="1"/>
      </xdr:nvSpPr>
      <xdr:spPr>
        <a:xfrm>
          <a:off x="4686300" y="131863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6262</xdr:rowOff>
    </xdr:from>
    <xdr:to>
      <xdr:col>24</xdr:col>
      <xdr:colOff>114300</xdr:colOff>
      <xdr:row>77</xdr:row>
      <xdr:rowOff>107862</xdr:rowOff>
    </xdr:to>
    <xdr:sp macro="" textlink="">
      <xdr:nvSpPr>
        <xdr:cNvPr id="178" name="フローチャート: 判断 177"/>
        <xdr:cNvSpPr/>
      </xdr:nvSpPr>
      <xdr:spPr>
        <a:xfrm>
          <a:off x="4584700" y="1320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55575</xdr:rowOff>
    </xdr:from>
    <xdr:to>
      <xdr:col>19</xdr:col>
      <xdr:colOff>177800</xdr:colOff>
      <xdr:row>75</xdr:row>
      <xdr:rowOff>147295</xdr:rowOff>
    </xdr:to>
    <xdr:cxnSp macro="">
      <xdr:nvCxnSpPr>
        <xdr:cNvPr id="179" name="直線コネクタ 178"/>
        <xdr:cNvCxnSpPr/>
      </xdr:nvCxnSpPr>
      <xdr:spPr>
        <a:xfrm flipV="1">
          <a:off x="2908300" y="12914325"/>
          <a:ext cx="889000" cy="9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10680</xdr:rowOff>
    </xdr:from>
    <xdr:to>
      <xdr:col>20</xdr:col>
      <xdr:colOff>38100</xdr:colOff>
      <xdr:row>77</xdr:row>
      <xdr:rowOff>112280</xdr:rowOff>
    </xdr:to>
    <xdr:sp macro="" textlink="">
      <xdr:nvSpPr>
        <xdr:cNvPr id="180" name="フローチャート: 判断 179"/>
        <xdr:cNvSpPr/>
      </xdr:nvSpPr>
      <xdr:spPr>
        <a:xfrm>
          <a:off x="3746500" y="1321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103407</xdr:rowOff>
    </xdr:from>
    <xdr:ext cx="534377" cy="259045"/>
    <xdr:sp macro="" textlink="">
      <xdr:nvSpPr>
        <xdr:cNvPr id="181" name="テキスト ボックス 180"/>
        <xdr:cNvSpPr txBox="1"/>
      </xdr:nvSpPr>
      <xdr:spPr>
        <a:xfrm>
          <a:off x="3530111" y="133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147295</xdr:rowOff>
    </xdr:from>
    <xdr:to>
      <xdr:col>15</xdr:col>
      <xdr:colOff>50800</xdr:colOff>
      <xdr:row>77</xdr:row>
      <xdr:rowOff>164261</xdr:rowOff>
    </xdr:to>
    <xdr:cxnSp macro="">
      <xdr:nvCxnSpPr>
        <xdr:cNvPr id="182" name="直線コネクタ 181"/>
        <xdr:cNvCxnSpPr/>
      </xdr:nvCxnSpPr>
      <xdr:spPr>
        <a:xfrm flipV="1">
          <a:off x="2019300" y="13006045"/>
          <a:ext cx="889000" cy="35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161773</xdr:rowOff>
    </xdr:from>
    <xdr:to>
      <xdr:col>15</xdr:col>
      <xdr:colOff>101600</xdr:colOff>
      <xdr:row>77</xdr:row>
      <xdr:rowOff>91923</xdr:rowOff>
    </xdr:to>
    <xdr:sp macro="" textlink="">
      <xdr:nvSpPr>
        <xdr:cNvPr id="183" name="フローチャート: 判断 182"/>
        <xdr:cNvSpPr/>
      </xdr:nvSpPr>
      <xdr:spPr>
        <a:xfrm>
          <a:off x="28575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83050</xdr:rowOff>
    </xdr:from>
    <xdr:ext cx="534377" cy="259045"/>
    <xdr:sp macro="" textlink="">
      <xdr:nvSpPr>
        <xdr:cNvPr id="184" name="テキスト ボックス 183"/>
        <xdr:cNvSpPr txBox="1"/>
      </xdr:nvSpPr>
      <xdr:spPr>
        <a:xfrm>
          <a:off x="2641111" y="1328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134925</xdr:rowOff>
    </xdr:from>
    <xdr:to>
      <xdr:col>10</xdr:col>
      <xdr:colOff>114300</xdr:colOff>
      <xdr:row>77</xdr:row>
      <xdr:rowOff>164261</xdr:rowOff>
    </xdr:to>
    <xdr:cxnSp macro="">
      <xdr:nvCxnSpPr>
        <xdr:cNvPr id="185" name="直線コネクタ 184"/>
        <xdr:cNvCxnSpPr/>
      </xdr:nvCxnSpPr>
      <xdr:spPr>
        <a:xfrm>
          <a:off x="1130300" y="13165125"/>
          <a:ext cx="889000" cy="20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41008</xdr:rowOff>
    </xdr:from>
    <xdr:to>
      <xdr:col>10</xdr:col>
      <xdr:colOff>165100</xdr:colOff>
      <xdr:row>78</xdr:row>
      <xdr:rowOff>142608</xdr:rowOff>
    </xdr:to>
    <xdr:sp macro="" textlink="">
      <xdr:nvSpPr>
        <xdr:cNvPr id="186" name="フローチャート: 判断 185"/>
        <xdr:cNvSpPr/>
      </xdr:nvSpPr>
      <xdr:spPr>
        <a:xfrm>
          <a:off x="1968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133735</xdr:rowOff>
    </xdr:from>
    <xdr:ext cx="469744" cy="259045"/>
    <xdr:sp macro="" textlink="">
      <xdr:nvSpPr>
        <xdr:cNvPr id="187" name="テキスト ボックス 186"/>
        <xdr:cNvSpPr txBox="1"/>
      </xdr:nvSpPr>
      <xdr:spPr>
        <a:xfrm>
          <a:off x="1784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25781</xdr:rowOff>
    </xdr:from>
    <xdr:to>
      <xdr:col>6</xdr:col>
      <xdr:colOff>38100</xdr:colOff>
      <xdr:row>78</xdr:row>
      <xdr:rowOff>127381</xdr:rowOff>
    </xdr:to>
    <xdr:sp macro="" textlink="">
      <xdr:nvSpPr>
        <xdr:cNvPr id="188" name="フローチャート: 判断 187"/>
        <xdr:cNvSpPr/>
      </xdr:nvSpPr>
      <xdr:spPr>
        <a:xfrm>
          <a:off x="1079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118508</xdr:rowOff>
    </xdr:from>
    <xdr:ext cx="534377" cy="259045"/>
    <xdr:sp macro="" textlink="">
      <xdr:nvSpPr>
        <xdr:cNvPr id="189" name="テキスト ボックス 188"/>
        <xdr:cNvSpPr txBox="1"/>
      </xdr:nvSpPr>
      <xdr:spPr>
        <a:xfrm>
          <a:off x="863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110312</xdr:rowOff>
    </xdr:from>
    <xdr:to>
      <xdr:col>24</xdr:col>
      <xdr:colOff>114300</xdr:colOff>
      <xdr:row>76</xdr:row>
      <xdr:rowOff>40463</xdr:rowOff>
    </xdr:to>
    <xdr:sp macro="" textlink="">
      <xdr:nvSpPr>
        <xdr:cNvPr id="195" name="楕円 194"/>
        <xdr:cNvSpPr/>
      </xdr:nvSpPr>
      <xdr:spPr>
        <a:xfrm>
          <a:off x="4584700" y="129690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133189</xdr:rowOff>
    </xdr:from>
    <xdr:ext cx="534377" cy="259045"/>
    <xdr:sp macro="" textlink="">
      <xdr:nvSpPr>
        <xdr:cNvPr id="196" name="維持補修費該当値テキスト"/>
        <xdr:cNvSpPr txBox="1"/>
      </xdr:nvSpPr>
      <xdr:spPr>
        <a:xfrm>
          <a:off x="4686300" y="128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4775</xdr:rowOff>
    </xdr:from>
    <xdr:to>
      <xdr:col>20</xdr:col>
      <xdr:colOff>38100</xdr:colOff>
      <xdr:row>75</xdr:row>
      <xdr:rowOff>106375</xdr:rowOff>
    </xdr:to>
    <xdr:sp macro="" textlink="">
      <xdr:nvSpPr>
        <xdr:cNvPr id="197" name="楕円 196"/>
        <xdr:cNvSpPr/>
      </xdr:nvSpPr>
      <xdr:spPr>
        <a:xfrm>
          <a:off x="3746500" y="128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122902</xdr:rowOff>
    </xdr:from>
    <xdr:ext cx="534377" cy="259045"/>
    <xdr:sp macro="" textlink="">
      <xdr:nvSpPr>
        <xdr:cNvPr id="198" name="テキスト ボックス 197"/>
        <xdr:cNvSpPr txBox="1"/>
      </xdr:nvSpPr>
      <xdr:spPr>
        <a:xfrm>
          <a:off x="3530111" y="1263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96495</xdr:rowOff>
    </xdr:from>
    <xdr:to>
      <xdr:col>15</xdr:col>
      <xdr:colOff>101600</xdr:colOff>
      <xdr:row>76</xdr:row>
      <xdr:rowOff>26645</xdr:rowOff>
    </xdr:to>
    <xdr:sp macro="" textlink="">
      <xdr:nvSpPr>
        <xdr:cNvPr id="199" name="楕円 198"/>
        <xdr:cNvSpPr/>
      </xdr:nvSpPr>
      <xdr:spPr>
        <a:xfrm>
          <a:off x="2857500" y="129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43172</xdr:rowOff>
    </xdr:from>
    <xdr:ext cx="534377" cy="259045"/>
    <xdr:sp macro="" textlink="">
      <xdr:nvSpPr>
        <xdr:cNvPr id="200" name="テキスト ボックス 199"/>
        <xdr:cNvSpPr txBox="1"/>
      </xdr:nvSpPr>
      <xdr:spPr>
        <a:xfrm>
          <a:off x="2641111" y="1273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113461</xdr:rowOff>
    </xdr:from>
    <xdr:to>
      <xdr:col>10</xdr:col>
      <xdr:colOff>165100</xdr:colOff>
      <xdr:row>78</xdr:row>
      <xdr:rowOff>43611</xdr:rowOff>
    </xdr:to>
    <xdr:sp macro="" textlink="">
      <xdr:nvSpPr>
        <xdr:cNvPr id="201" name="楕円 200"/>
        <xdr:cNvSpPr/>
      </xdr:nvSpPr>
      <xdr:spPr>
        <a:xfrm>
          <a:off x="1968500" y="1331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60138</xdr:rowOff>
    </xdr:from>
    <xdr:ext cx="534377" cy="259045"/>
    <xdr:sp macro="" textlink="">
      <xdr:nvSpPr>
        <xdr:cNvPr id="202" name="テキスト ボックス 201"/>
        <xdr:cNvSpPr txBox="1"/>
      </xdr:nvSpPr>
      <xdr:spPr>
        <a:xfrm>
          <a:off x="1752111" y="130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84125</xdr:rowOff>
    </xdr:from>
    <xdr:to>
      <xdr:col>6</xdr:col>
      <xdr:colOff>38100</xdr:colOff>
      <xdr:row>77</xdr:row>
      <xdr:rowOff>14275</xdr:rowOff>
    </xdr:to>
    <xdr:sp macro="" textlink="">
      <xdr:nvSpPr>
        <xdr:cNvPr id="203" name="楕円 202"/>
        <xdr:cNvSpPr/>
      </xdr:nvSpPr>
      <xdr:spPr>
        <a:xfrm>
          <a:off x="1079500" y="1311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30802</xdr:rowOff>
    </xdr:from>
    <xdr:ext cx="534377" cy="259045"/>
    <xdr:sp macro="" textlink="">
      <xdr:nvSpPr>
        <xdr:cNvPr id="204" name="テキスト ボックス 203"/>
        <xdr:cNvSpPr txBox="1"/>
      </xdr:nvSpPr>
      <xdr:spPr>
        <a:xfrm>
          <a:off x="863111" y="1288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53561</xdr:rowOff>
    </xdr:from>
    <xdr:to>
      <xdr:col>24</xdr:col>
      <xdr:colOff>62865</xdr:colOff>
      <xdr:row>99</xdr:row>
      <xdr:rowOff>60702</xdr:rowOff>
    </xdr:to>
    <xdr:cxnSp macro="">
      <xdr:nvCxnSpPr>
        <xdr:cNvPr id="231" name="直線コネクタ 230"/>
        <xdr:cNvCxnSpPr/>
      </xdr:nvCxnSpPr>
      <xdr:spPr>
        <a:xfrm flipV="1">
          <a:off x="4633595" y="15484061"/>
          <a:ext cx="1270" cy="155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64529</xdr:rowOff>
    </xdr:from>
    <xdr:ext cx="534377" cy="259045"/>
    <xdr:sp macro="" textlink="">
      <xdr:nvSpPr>
        <xdr:cNvPr id="232" name="扶助費最小値テキスト"/>
        <xdr:cNvSpPr txBox="1"/>
      </xdr:nvSpPr>
      <xdr:spPr>
        <a:xfrm>
          <a:off x="4686300" y="17038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60702</xdr:rowOff>
    </xdr:from>
    <xdr:to>
      <xdr:col>24</xdr:col>
      <xdr:colOff>152400</xdr:colOff>
      <xdr:row>99</xdr:row>
      <xdr:rowOff>60702</xdr:rowOff>
    </xdr:to>
    <xdr:cxnSp macro="">
      <xdr:nvCxnSpPr>
        <xdr:cNvPr id="233" name="直線コネクタ 232"/>
        <xdr:cNvCxnSpPr/>
      </xdr:nvCxnSpPr>
      <xdr:spPr>
        <a:xfrm>
          <a:off x="4546600" y="17034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238</xdr:rowOff>
    </xdr:from>
    <xdr:ext cx="599010" cy="259045"/>
    <xdr:sp macro="" textlink="">
      <xdr:nvSpPr>
        <xdr:cNvPr id="234" name="扶助費最大値テキスト"/>
        <xdr:cNvSpPr txBox="1"/>
      </xdr:nvSpPr>
      <xdr:spPr>
        <a:xfrm>
          <a:off x="4686300" y="1525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53561</xdr:rowOff>
    </xdr:from>
    <xdr:to>
      <xdr:col>24</xdr:col>
      <xdr:colOff>152400</xdr:colOff>
      <xdr:row>90</xdr:row>
      <xdr:rowOff>53561</xdr:rowOff>
    </xdr:to>
    <xdr:cxnSp macro="">
      <xdr:nvCxnSpPr>
        <xdr:cNvPr id="235" name="直線コネクタ 234"/>
        <xdr:cNvCxnSpPr/>
      </xdr:nvCxnSpPr>
      <xdr:spPr>
        <a:xfrm>
          <a:off x="4546600" y="1548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5697</xdr:rowOff>
    </xdr:from>
    <xdr:to>
      <xdr:col>24</xdr:col>
      <xdr:colOff>63500</xdr:colOff>
      <xdr:row>97</xdr:row>
      <xdr:rowOff>150302</xdr:rowOff>
    </xdr:to>
    <xdr:cxnSp macro="">
      <xdr:nvCxnSpPr>
        <xdr:cNvPr id="236" name="直線コネクタ 235"/>
        <xdr:cNvCxnSpPr/>
      </xdr:nvCxnSpPr>
      <xdr:spPr>
        <a:xfrm>
          <a:off x="3797300" y="16636347"/>
          <a:ext cx="838200" cy="14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49958</xdr:rowOff>
    </xdr:from>
    <xdr:ext cx="534377" cy="259045"/>
    <xdr:sp macro="" textlink="">
      <xdr:nvSpPr>
        <xdr:cNvPr id="237" name="扶助費平均値テキスト"/>
        <xdr:cNvSpPr txBox="1"/>
      </xdr:nvSpPr>
      <xdr:spPr>
        <a:xfrm>
          <a:off x="4686300" y="16337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27081</xdr:rowOff>
    </xdr:from>
    <xdr:to>
      <xdr:col>24</xdr:col>
      <xdr:colOff>114300</xdr:colOff>
      <xdr:row>96</xdr:row>
      <xdr:rowOff>128681</xdr:rowOff>
    </xdr:to>
    <xdr:sp macro="" textlink="">
      <xdr:nvSpPr>
        <xdr:cNvPr id="238" name="フローチャート: 判断 237"/>
        <xdr:cNvSpPr/>
      </xdr:nvSpPr>
      <xdr:spPr>
        <a:xfrm>
          <a:off x="45847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5697</xdr:rowOff>
    </xdr:from>
    <xdr:to>
      <xdr:col>19</xdr:col>
      <xdr:colOff>177800</xdr:colOff>
      <xdr:row>98</xdr:row>
      <xdr:rowOff>62030</xdr:rowOff>
    </xdr:to>
    <xdr:cxnSp macro="">
      <xdr:nvCxnSpPr>
        <xdr:cNvPr id="239" name="直線コネクタ 238"/>
        <xdr:cNvCxnSpPr/>
      </xdr:nvCxnSpPr>
      <xdr:spPr>
        <a:xfrm flipV="1">
          <a:off x="2908300" y="16636347"/>
          <a:ext cx="889000" cy="22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106665</xdr:rowOff>
    </xdr:from>
    <xdr:to>
      <xdr:col>20</xdr:col>
      <xdr:colOff>38100</xdr:colOff>
      <xdr:row>96</xdr:row>
      <xdr:rowOff>36815</xdr:rowOff>
    </xdr:to>
    <xdr:sp macro="" textlink="">
      <xdr:nvSpPr>
        <xdr:cNvPr id="240" name="フローチャート: 判断 239"/>
        <xdr:cNvSpPr/>
      </xdr:nvSpPr>
      <xdr:spPr>
        <a:xfrm>
          <a:off x="3746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53342</xdr:rowOff>
    </xdr:from>
    <xdr:ext cx="534377" cy="259045"/>
    <xdr:sp macro="" textlink="">
      <xdr:nvSpPr>
        <xdr:cNvPr id="241" name="テキスト ボックス 240"/>
        <xdr:cNvSpPr txBox="1"/>
      </xdr:nvSpPr>
      <xdr:spPr>
        <a:xfrm>
          <a:off x="3530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62030</xdr:rowOff>
    </xdr:from>
    <xdr:to>
      <xdr:col>15</xdr:col>
      <xdr:colOff>50800</xdr:colOff>
      <xdr:row>98</xdr:row>
      <xdr:rowOff>66526</xdr:rowOff>
    </xdr:to>
    <xdr:cxnSp macro="">
      <xdr:nvCxnSpPr>
        <xdr:cNvPr id="242" name="直線コネクタ 241"/>
        <xdr:cNvCxnSpPr/>
      </xdr:nvCxnSpPr>
      <xdr:spPr>
        <a:xfrm flipV="1">
          <a:off x="2019300" y="16864130"/>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152963</xdr:rowOff>
    </xdr:from>
    <xdr:to>
      <xdr:col>15</xdr:col>
      <xdr:colOff>101600</xdr:colOff>
      <xdr:row>97</xdr:row>
      <xdr:rowOff>83113</xdr:rowOff>
    </xdr:to>
    <xdr:sp macro="" textlink="">
      <xdr:nvSpPr>
        <xdr:cNvPr id="243" name="フローチャート: 判断 242"/>
        <xdr:cNvSpPr/>
      </xdr:nvSpPr>
      <xdr:spPr>
        <a:xfrm>
          <a:off x="2857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99640</xdr:rowOff>
    </xdr:from>
    <xdr:ext cx="534377" cy="259045"/>
    <xdr:sp macro="" textlink="">
      <xdr:nvSpPr>
        <xdr:cNvPr id="244" name="テキスト ボックス 243"/>
        <xdr:cNvSpPr txBox="1"/>
      </xdr:nvSpPr>
      <xdr:spPr>
        <a:xfrm>
          <a:off x="2641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66526</xdr:rowOff>
    </xdr:from>
    <xdr:to>
      <xdr:col>10</xdr:col>
      <xdr:colOff>114300</xdr:colOff>
      <xdr:row>98</xdr:row>
      <xdr:rowOff>85446</xdr:rowOff>
    </xdr:to>
    <xdr:cxnSp macro="">
      <xdr:nvCxnSpPr>
        <xdr:cNvPr id="245" name="直線コネクタ 244"/>
        <xdr:cNvCxnSpPr/>
      </xdr:nvCxnSpPr>
      <xdr:spPr>
        <a:xfrm flipV="1">
          <a:off x="1130300" y="16868626"/>
          <a:ext cx="889000" cy="1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69208</xdr:rowOff>
    </xdr:from>
    <xdr:to>
      <xdr:col>10</xdr:col>
      <xdr:colOff>165100</xdr:colOff>
      <xdr:row>97</xdr:row>
      <xdr:rowOff>170808</xdr:rowOff>
    </xdr:to>
    <xdr:sp macro="" textlink="">
      <xdr:nvSpPr>
        <xdr:cNvPr id="246" name="フローチャート: 判断 245"/>
        <xdr:cNvSpPr/>
      </xdr:nvSpPr>
      <xdr:spPr>
        <a:xfrm>
          <a:off x="1968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15885</xdr:rowOff>
    </xdr:from>
    <xdr:ext cx="534377" cy="259045"/>
    <xdr:sp macro="" textlink="">
      <xdr:nvSpPr>
        <xdr:cNvPr id="247" name="テキスト ボックス 246"/>
        <xdr:cNvSpPr txBox="1"/>
      </xdr:nvSpPr>
      <xdr:spPr>
        <a:xfrm>
          <a:off x="1752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77502</xdr:rowOff>
    </xdr:from>
    <xdr:to>
      <xdr:col>6</xdr:col>
      <xdr:colOff>38100</xdr:colOff>
      <xdr:row>98</xdr:row>
      <xdr:rowOff>7652</xdr:rowOff>
    </xdr:to>
    <xdr:sp macro="" textlink="">
      <xdr:nvSpPr>
        <xdr:cNvPr id="248" name="フローチャート: 判断 247"/>
        <xdr:cNvSpPr/>
      </xdr:nvSpPr>
      <xdr:spPr>
        <a:xfrm>
          <a:off x="1079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24179</xdr:rowOff>
    </xdr:from>
    <xdr:ext cx="534377" cy="259045"/>
    <xdr:sp macro="" textlink="">
      <xdr:nvSpPr>
        <xdr:cNvPr id="249" name="テキスト ボックス 248"/>
        <xdr:cNvSpPr txBox="1"/>
      </xdr:nvSpPr>
      <xdr:spPr>
        <a:xfrm>
          <a:off x="863111" y="1648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99502</xdr:rowOff>
    </xdr:from>
    <xdr:to>
      <xdr:col>24</xdr:col>
      <xdr:colOff>114300</xdr:colOff>
      <xdr:row>98</xdr:row>
      <xdr:rowOff>29652</xdr:rowOff>
    </xdr:to>
    <xdr:sp macro="" textlink="">
      <xdr:nvSpPr>
        <xdr:cNvPr id="255" name="楕円 254"/>
        <xdr:cNvSpPr/>
      </xdr:nvSpPr>
      <xdr:spPr>
        <a:xfrm>
          <a:off x="4584700" y="1673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77929</xdr:rowOff>
    </xdr:from>
    <xdr:ext cx="534377" cy="259045"/>
    <xdr:sp macro="" textlink="">
      <xdr:nvSpPr>
        <xdr:cNvPr id="256" name="扶助費該当値テキスト"/>
        <xdr:cNvSpPr txBox="1"/>
      </xdr:nvSpPr>
      <xdr:spPr>
        <a:xfrm>
          <a:off x="4686300" y="1670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126347</xdr:rowOff>
    </xdr:from>
    <xdr:to>
      <xdr:col>20</xdr:col>
      <xdr:colOff>38100</xdr:colOff>
      <xdr:row>97</xdr:row>
      <xdr:rowOff>56497</xdr:rowOff>
    </xdr:to>
    <xdr:sp macro="" textlink="">
      <xdr:nvSpPr>
        <xdr:cNvPr id="257" name="楕円 256"/>
        <xdr:cNvSpPr/>
      </xdr:nvSpPr>
      <xdr:spPr>
        <a:xfrm>
          <a:off x="3746500" y="1658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47624</xdr:rowOff>
    </xdr:from>
    <xdr:ext cx="534377" cy="259045"/>
    <xdr:sp macro="" textlink="">
      <xdr:nvSpPr>
        <xdr:cNvPr id="258" name="テキスト ボックス 257"/>
        <xdr:cNvSpPr txBox="1"/>
      </xdr:nvSpPr>
      <xdr:spPr>
        <a:xfrm>
          <a:off x="3530111" y="1667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11230</xdr:rowOff>
    </xdr:from>
    <xdr:to>
      <xdr:col>15</xdr:col>
      <xdr:colOff>101600</xdr:colOff>
      <xdr:row>98</xdr:row>
      <xdr:rowOff>112830</xdr:rowOff>
    </xdr:to>
    <xdr:sp macro="" textlink="">
      <xdr:nvSpPr>
        <xdr:cNvPr id="259" name="楕円 258"/>
        <xdr:cNvSpPr/>
      </xdr:nvSpPr>
      <xdr:spPr>
        <a:xfrm>
          <a:off x="2857500" y="168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103957</xdr:rowOff>
    </xdr:from>
    <xdr:ext cx="534377" cy="259045"/>
    <xdr:sp macro="" textlink="">
      <xdr:nvSpPr>
        <xdr:cNvPr id="260" name="テキスト ボックス 259"/>
        <xdr:cNvSpPr txBox="1"/>
      </xdr:nvSpPr>
      <xdr:spPr>
        <a:xfrm>
          <a:off x="2641111" y="1690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15726</xdr:rowOff>
    </xdr:from>
    <xdr:to>
      <xdr:col>10</xdr:col>
      <xdr:colOff>165100</xdr:colOff>
      <xdr:row>98</xdr:row>
      <xdr:rowOff>117326</xdr:rowOff>
    </xdr:to>
    <xdr:sp macro="" textlink="">
      <xdr:nvSpPr>
        <xdr:cNvPr id="261" name="楕円 260"/>
        <xdr:cNvSpPr/>
      </xdr:nvSpPr>
      <xdr:spPr>
        <a:xfrm>
          <a:off x="1968500" y="1681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108453</xdr:rowOff>
    </xdr:from>
    <xdr:ext cx="534377" cy="259045"/>
    <xdr:sp macro="" textlink="">
      <xdr:nvSpPr>
        <xdr:cNvPr id="262" name="テキスト ボックス 261"/>
        <xdr:cNvSpPr txBox="1"/>
      </xdr:nvSpPr>
      <xdr:spPr>
        <a:xfrm>
          <a:off x="1752111" y="1691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34646</xdr:rowOff>
    </xdr:from>
    <xdr:to>
      <xdr:col>6</xdr:col>
      <xdr:colOff>38100</xdr:colOff>
      <xdr:row>98</xdr:row>
      <xdr:rowOff>136246</xdr:rowOff>
    </xdr:to>
    <xdr:sp macro="" textlink="">
      <xdr:nvSpPr>
        <xdr:cNvPr id="263" name="楕円 262"/>
        <xdr:cNvSpPr/>
      </xdr:nvSpPr>
      <xdr:spPr>
        <a:xfrm>
          <a:off x="1079500" y="1683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127373</xdr:rowOff>
    </xdr:from>
    <xdr:ext cx="534377" cy="259045"/>
    <xdr:sp macro="" textlink="">
      <xdr:nvSpPr>
        <xdr:cNvPr id="264" name="テキスト ボックス 263"/>
        <xdr:cNvSpPr txBox="1"/>
      </xdr:nvSpPr>
      <xdr:spPr>
        <a:xfrm>
          <a:off x="863111" y="1692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8" name="テキスト ボックス 277"/>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0" name="テキスト ボックス 279"/>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2" name="テキスト ボックス 281"/>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84" name="テキスト ボックス 283"/>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6" name="テキスト ボックス 285"/>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8" name="テキスト ボックス 287"/>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65746</xdr:rowOff>
    </xdr:from>
    <xdr:to>
      <xdr:col>54</xdr:col>
      <xdr:colOff>189865</xdr:colOff>
      <xdr:row>39</xdr:row>
      <xdr:rowOff>5983</xdr:rowOff>
    </xdr:to>
    <xdr:cxnSp macro="">
      <xdr:nvCxnSpPr>
        <xdr:cNvPr id="290" name="直線コネクタ 289"/>
        <xdr:cNvCxnSpPr/>
      </xdr:nvCxnSpPr>
      <xdr:spPr>
        <a:xfrm flipV="1">
          <a:off x="10475595" y="5380696"/>
          <a:ext cx="1270" cy="1311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9810</xdr:rowOff>
    </xdr:from>
    <xdr:ext cx="534377" cy="259045"/>
    <xdr:sp macro="" textlink="">
      <xdr:nvSpPr>
        <xdr:cNvPr id="291" name="補助費等最小値テキスト"/>
        <xdr:cNvSpPr txBox="1"/>
      </xdr:nvSpPr>
      <xdr:spPr>
        <a:xfrm>
          <a:off x="10528300" y="6696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5983</xdr:rowOff>
    </xdr:from>
    <xdr:to>
      <xdr:col>55</xdr:col>
      <xdr:colOff>88900</xdr:colOff>
      <xdr:row>39</xdr:row>
      <xdr:rowOff>5983</xdr:rowOff>
    </xdr:to>
    <xdr:cxnSp macro="">
      <xdr:nvCxnSpPr>
        <xdr:cNvPr id="292" name="直線コネクタ 291"/>
        <xdr:cNvCxnSpPr/>
      </xdr:nvCxnSpPr>
      <xdr:spPr>
        <a:xfrm>
          <a:off x="10388600" y="6692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12423</xdr:rowOff>
    </xdr:from>
    <xdr:ext cx="690189" cy="259045"/>
    <xdr:sp macro="" textlink="">
      <xdr:nvSpPr>
        <xdr:cNvPr id="293" name="補助費等最大値テキスト"/>
        <xdr:cNvSpPr txBox="1"/>
      </xdr:nvSpPr>
      <xdr:spPr>
        <a:xfrm>
          <a:off x="10528300" y="51559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65746</xdr:rowOff>
    </xdr:from>
    <xdr:to>
      <xdr:col>55</xdr:col>
      <xdr:colOff>88900</xdr:colOff>
      <xdr:row>31</xdr:row>
      <xdr:rowOff>65746</xdr:rowOff>
    </xdr:to>
    <xdr:cxnSp macro="">
      <xdr:nvCxnSpPr>
        <xdr:cNvPr id="294" name="直線コネクタ 293"/>
        <xdr:cNvCxnSpPr/>
      </xdr:nvCxnSpPr>
      <xdr:spPr>
        <a:xfrm>
          <a:off x="10388600" y="538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15596</xdr:rowOff>
    </xdr:from>
    <xdr:to>
      <xdr:col>55</xdr:col>
      <xdr:colOff>0</xdr:colOff>
      <xdr:row>38</xdr:row>
      <xdr:rowOff>50768</xdr:rowOff>
    </xdr:to>
    <xdr:cxnSp macro="">
      <xdr:nvCxnSpPr>
        <xdr:cNvPr id="295" name="直線コネクタ 294"/>
        <xdr:cNvCxnSpPr/>
      </xdr:nvCxnSpPr>
      <xdr:spPr>
        <a:xfrm flipV="1">
          <a:off x="9639300" y="6530696"/>
          <a:ext cx="838200" cy="3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161348</xdr:rowOff>
    </xdr:from>
    <xdr:ext cx="599010" cy="259045"/>
    <xdr:sp macro="" textlink="">
      <xdr:nvSpPr>
        <xdr:cNvPr id="296" name="補助費等平均値テキスト"/>
        <xdr:cNvSpPr txBox="1"/>
      </xdr:nvSpPr>
      <xdr:spPr>
        <a:xfrm>
          <a:off x="10528300" y="6504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11471</xdr:rowOff>
    </xdr:from>
    <xdr:to>
      <xdr:col>55</xdr:col>
      <xdr:colOff>50800</xdr:colOff>
      <xdr:row>38</xdr:row>
      <xdr:rowOff>113071</xdr:rowOff>
    </xdr:to>
    <xdr:sp macro="" textlink="">
      <xdr:nvSpPr>
        <xdr:cNvPr id="297" name="フローチャート: 判断 296"/>
        <xdr:cNvSpPr/>
      </xdr:nvSpPr>
      <xdr:spPr>
        <a:xfrm>
          <a:off x="10426700" y="652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120512</xdr:rowOff>
    </xdr:from>
    <xdr:to>
      <xdr:col>50</xdr:col>
      <xdr:colOff>114300</xdr:colOff>
      <xdr:row>38</xdr:row>
      <xdr:rowOff>50768</xdr:rowOff>
    </xdr:to>
    <xdr:cxnSp macro="">
      <xdr:nvCxnSpPr>
        <xdr:cNvPr id="298" name="直線コネクタ 297"/>
        <xdr:cNvCxnSpPr/>
      </xdr:nvCxnSpPr>
      <xdr:spPr>
        <a:xfrm>
          <a:off x="8750300" y="6464162"/>
          <a:ext cx="889000" cy="10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31444</xdr:rowOff>
    </xdr:from>
    <xdr:to>
      <xdr:col>50</xdr:col>
      <xdr:colOff>165100</xdr:colOff>
      <xdr:row>38</xdr:row>
      <xdr:rowOff>133044</xdr:rowOff>
    </xdr:to>
    <xdr:sp macro="" textlink="">
      <xdr:nvSpPr>
        <xdr:cNvPr id="299" name="フローチャート: 判断 298"/>
        <xdr:cNvSpPr/>
      </xdr:nvSpPr>
      <xdr:spPr>
        <a:xfrm>
          <a:off x="9588500" y="654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124171</xdr:rowOff>
    </xdr:from>
    <xdr:ext cx="599010" cy="259045"/>
    <xdr:sp macro="" textlink="">
      <xdr:nvSpPr>
        <xdr:cNvPr id="300" name="テキスト ボックス 299"/>
        <xdr:cNvSpPr txBox="1"/>
      </xdr:nvSpPr>
      <xdr:spPr>
        <a:xfrm>
          <a:off x="9339795" y="663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120512</xdr:rowOff>
    </xdr:from>
    <xdr:to>
      <xdr:col>45</xdr:col>
      <xdr:colOff>177800</xdr:colOff>
      <xdr:row>38</xdr:row>
      <xdr:rowOff>101697</xdr:rowOff>
    </xdr:to>
    <xdr:cxnSp macro="">
      <xdr:nvCxnSpPr>
        <xdr:cNvPr id="301" name="直線コネクタ 300"/>
        <xdr:cNvCxnSpPr/>
      </xdr:nvCxnSpPr>
      <xdr:spPr>
        <a:xfrm flipV="1">
          <a:off x="7861300" y="6464162"/>
          <a:ext cx="889000" cy="15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78998</xdr:rowOff>
    </xdr:from>
    <xdr:to>
      <xdr:col>46</xdr:col>
      <xdr:colOff>38100</xdr:colOff>
      <xdr:row>38</xdr:row>
      <xdr:rowOff>9148</xdr:rowOff>
    </xdr:to>
    <xdr:sp macro="" textlink="">
      <xdr:nvSpPr>
        <xdr:cNvPr id="302" name="フローチャート: 判断 301"/>
        <xdr:cNvSpPr/>
      </xdr:nvSpPr>
      <xdr:spPr>
        <a:xfrm>
          <a:off x="8699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275</xdr:rowOff>
    </xdr:from>
    <xdr:ext cx="599010" cy="259045"/>
    <xdr:sp macro="" textlink="">
      <xdr:nvSpPr>
        <xdr:cNvPr id="303" name="テキスト ボックス 302"/>
        <xdr:cNvSpPr txBox="1"/>
      </xdr:nvSpPr>
      <xdr:spPr>
        <a:xfrm>
          <a:off x="8450795" y="651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96162</xdr:rowOff>
    </xdr:from>
    <xdr:to>
      <xdr:col>41</xdr:col>
      <xdr:colOff>50800</xdr:colOff>
      <xdr:row>38</xdr:row>
      <xdr:rowOff>101697</xdr:rowOff>
    </xdr:to>
    <xdr:cxnSp macro="">
      <xdr:nvCxnSpPr>
        <xdr:cNvPr id="304" name="直線コネクタ 303"/>
        <xdr:cNvCxnSpPr/>
      </xdr:nvCxnSpPr>
      <xdr:spPr>
        <a:xfrm>
          <a:off x="6972300" y="6611262"/>
          <a:ext cx="889000" cy="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110164</xdr:rowOff>
    </xdr:from>
    <xdr:to>
      <xdr:col>41</xdr:col>
      <xdr:colOff>101600</xdr:colOff>
      <xdr:row>39</xdr:row>
      <xdr:rowOff>40314</xdr:rowOff>
    </xdr:to>
    <xdr:sp macro="" textlink="">
      <xdr:nvSpPr>
        <xdr:cNvPr id="305" name="フローチャート: 判断 304"/>
        <xdr:cNvSpPr/>
      </xdr:nvSpPr>
      <xdr:spPr>
        <a:xfrm>
          <a:off x="7810500" y="662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31441</xdr:rowOff>
    </xdr:from>
    <xdr:ext cx="599010" cy="259045"/>
    <xdr:sp macro="" textlink="">
      <xdr:nvSpPr>
        <xdr:cNvPr id="306" name="テキスト ボックス 305"/>
        <xdr:cNvSpPr txBox="1"/>
      </xdr:nvSpPr>
      <xdr:spPr>
        <a:xfrm>
          <a:off x="7561795" y="671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112885</xdr:rowOff>
    </xdr:from>
    <xdr:to>
      <xdr:col>36</xdr:col>
      <xdr:colOff>165100</xdr:colOff>
      <xdr:row>39</xdr:row>
      <xdr:rowOff>43035</xdr:rowOff>
    </xdr:to>
    <xdr:sp macro="" textlink="">
      <xdr:nvSpPr>
        <xdr:cNvPr id="307" name="フローチャート: 判断 306"/>
        <xdr:cNvSpPr/>
      </xdr:nvSpPr>
      <xdr:spPr>
        <a:xfrm>
          <a:off x="6921500" y="662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34162</xdr:rowOff>
    </xdr:from>
    <xdr:ext cx="534377" cy="259045"/>
    <xdr:sp macro="" textlink="">
      <xdr:nvSpPr>
        <xdr:cNvPr id="308" name="テキスト ボックス 307"/>
        <xdr:cNvSpPr txBox="1"/>
      </xdr:nvSpPr>
      <xdr:spPr>
        <a:xfrm>
          <a:off x="6705111" y="672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136246</xdr:rowOff>
    </xdr:from>
    <xdr:to>
      <xdr:col>55</xdr:col>
      <xdr:colOff>50800</xdr:colOff>
      <xdr:row>38</xdr:row>
      <xdr:rowOff>66396</xdr:rowOff>
    </xdr:to>
    <xdr:sp macro="" textlink="">
      <xdr:nvSpPr>
        <xdr:cNvPr id="314" name="楕円 313"/>
        <xdr:cNvSpPr/>
      </xdr:nvSpPr>
      <xdr:spPr>
        <a:xfrm>
          <a:off x="10426700" y="64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159123</xdr:rowOff>
    </xdr:from>
    <xdr:ext cx="599010" cy="259045"/>
    <xdr:sp macro="" textlink="">
      <xdr:nvSpPr>
        <xdr:cNvPr id="315" name="補助費等該当値テキスト"/>
        <xdr:cNvSpPr txBox="1"/>
      </xdr:nvSpPr>
      <xdr:spPr>
        <a:xfrm>
          <a:off x="10528300" y="6331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171418</xdr:rowOff>
    </xdr:from>
    <xdr:to>
      <xdr:col>50</xdr:col>
      <xdr:colOff>165100</xdr:colOff>
      <xdr:row>38</xdr:row>
      <xdr:rowOff>101568</xdr:rowOff>
    </xdr:to>
    <xdr:sp macro="" textlink="">
      <xdr:nvSpPr>
        <xdr:cNvPr id="316" name="楕円 315"/>
        <xdr:cNvSpPr/>
      </xdr:nvSpPr>
      <xdr:spPr>
        <a:xfrm>
          <a:off x="9588500" y="651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118095</xdr:rowOff>
    </xdr:from>
    <xdr:ext cx="599010" cy="259045"/>
    <xdr:sp macro="" textlink="">
      <xdr:nvSpPr>
        <xdr:cNvPr id="317" name="テキスト ボックス 316"/>
        <xdr:cNvSpPr txBox="1"/>
      </xdr:nvSpPr>
      <xdr:spPr>
        <a:xfrm>
          <a:off x="9339795" y="6290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69712</xdr:rowOff>
    </xdr:from>
    <xdr:to>
      <xdr:col>46</xdr:col>
      <xdr:colOff>38100</xdr:colOff>
      <xdr:row>37</xdr:row>
      <xdr:rowOff>171312</xdr:rowOff>
    </xdr:to>
    <xdr:sp macro="" textlink="">
      <xdr:nvSpPr>
        <xdr:cNvPr id="318" name="楕円 317"/>
        <xdr:cNvSpPr/>
      </xdr:nvSpPr>
      <xdr:spPr>
        <a:xfrm>
          <a:off x="8699500" y="641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16389</xdr:rowOff>
    </xdr:from>
    <xdr:ext cx="599010" cy="259045"/>
    <xdr:sp macro="" textlink="">
      <xdr:nvSpPr>
        <xdr:cNvPr id="319" name="テキスト ボックス 318"/>
        <xdr:cNvSpPr txBox="1"/>
      </xdr:nvSpPr>
      <xdr:spPr>
        <a:xfrm>
          <a:off x="8450795" y="6188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50897</xdr:rowOff>
    </xdr:from>
    <xdr:to>
      <xdr:col>41</xdr:col>
      <xdr:colOff>101600</xdr:colOff>
      <xdr:row>38</xdr:row>
      <xdr:rowOff>152497</xdr:rowOff>
    </xdr:to>
    <xdr:sp macro="" textlink="">
      <xdr:nvSpPr>
        <xdr:cNvPr id="320" name="楕円 319"/>
        <xdr:cNvSpPr/>
      </xdr:nvSpPr>
      <xdr:spPr>
        <a:xfrm>
          <a:off x="7810500" y="656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169024</xdr:rowOff>
    </xdr:from>
    <xdr:ext cx="599010" cy="259045"/>
    <xdr:sp macro="" textlink="">
      <xdr:nvSpPr>
        <xdr:cNvPr id="321" name="テキスト ボックス 320"/>
        <xdr:cNvSpPr txBox="1"/>
      </xdr:nvSpPr>
      <xdr:spPr>
        <a:xfrm>
          <a:off x="7561795" y="6341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45362</xdr:rowOff>
    </xdr:from>
    <xdr:to>
      <xdr:col>36</xdr:col>
      <xdr:colOff>165100</xdr:colOff>
      <xdr:row>38</xdr:row>
      <xdr:rowOff>146962</xdr:rowOff>
    </xdr:to>
    <xdr:sp macro="" textlink="">
      <xdr:nvSpPr>
        <xdr:cNvPr id="322" name="楕円 321"/>
        <xdr:cNvSpPr/>
      </xdr:nvSpPr>
      <xdr:spPr>
        <a:xfrm>
          <a:off x="6921500" y="656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163489</xdr:rowOff>
    </xdr:from>
    <xdr:ext cx="599010" cy="259045"/>
    <xdr:sp macro="" textlink="">
      <xdr:nvSpPr>
        <xdr:cNvPr id="323" name="テキスト ボックス 322"/>
        <xdr:cNvSpPr txBox="1"/>
      </xdr:nvSpPr>
      <xdr:spPr>
        <a:xfrm>
          <a:off x="6672795" y="6335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7" name="テキスト ボックス 33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9" name="テキスト ボックス 33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1" name="テキスト ボックス 34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3" name="テキスト ボックス 34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5" name="テキスト ボックス 34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7" name="テキスト ボックス 34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36896</xdr:rowOff>
    </xdr:from>
    <xdr:to>
      <xdr:col>54</xdr:col>
      <xdr:colOff>189865</xdr:colOff>
      <xdr:row>59</xdr:row>
      <xdr:rowOff>59898</xdr:rowOff>
    </xdr:to>
    <xdr:cxnSp macro="">
      <xdr:nvCxnSpPr>
        <xdr:cNvPr id="349" name="直線コネクタ 348"/>
        <xdr:cNvCxnSpPr/>
      </xdr:nvCxnSpPr>
      <xdr:spPr>
        <a:xfrm flipV="1">
          <a:off x="10475595" y="8609396"/>
          <a:ext cx="1270" cy="1566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63725</xdr:rowOff>
    </xdr:from>
    <xdr:ext cx="534377" cy="259045"/>
    <xdr:sp macro="" textlink="">
      <xdr:nvSpPr>
        <xdr:cNvPr id="350" name="普通建設事業費最小値テキスト"/>
        <xdr:cNvSpPr txBox="1"/>
      </xdr:nvSpPr>
      <xdr:spPr>
        <a:xfrm>
          <a:off x="10528300" y="1017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59898</xdr:rowOff>
    </xdr:from>
    <xdr:to>
      <xdr:col>55</xdr:col>
      <xdr:colOff>88900</xdr:colOff>
      <xdr:row>59</xdr:row>
      <xdr:rowOff>59898</xdr:rowOff>
    </xdr:to>
    <xdr:cxnSp macro="">
      <xdr:nvCxnSpPr>
        <xdr:cNvPr id="351" name="直線コネクタ 350"/>
        <xdr:cNvCxnSpPr/>
      </xdr:nvCxnSpPr>
      <xdr:spPr>
        <a:xfrm>
          <a:off x="10388600" y="1017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155023</xdr:rowOff>
    </xdr:from>
    <xdr:ext cx="690189" cy="259045"/>
    <xdr:sp macro="" textlink="">
      <xdr:nvSpPr>
        <xdr:cNvPr id="352" name="普通建設事業費最大値テキスト"/>
        <xdr:cNvSpPr txBox="1"/>
      </xdr:nvSpPr>
      <xdr:spPr>
        <a:xfrm>
          <a:off x="10528300" y="83846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36896</xdr:rowOff>
    </xdr:from>
    <xdr:to>
      <xdr:col>55</xdr:col>
      <xdr:colOff>88900</xdr:colOff>
      <xdr:row>50</xdr:row>
      <xdr:rowOff>36896</xdr:rowOff>
    </xdr:to>
    <xdr:cxnSp macro="">
      <xdr:nvCxnSpPr>
        <xdr:cNvPr id="353" name="直線コネクタ 352"/>
        <xdr:cNvCxnSpPr/>
      </xdr:nvCxnSpPr>
      <xdr:spPr>
        <a:xfrm>
          <a:off x="10388600" y="8609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76364</xdr:rowOff>
    </xdr:from>
    <xdr:to>
      <xdr:col>55</xdr:col>
      <xdr:colOff>0</xdr:colOff>
      <xdr:row>59</xdr:row>
      <xdr:rowOff>5798</xdr:rowOff>
    </xdr:to>
    <xdr:cxnSp macro="">
      <xdr:nvCxnSpPr>
        <xdr:cNvPr id="354" name="直線コネクタ 353"/>
        <xdr:cNvCxnSpPr/>
      </xdr:nvCxnSpPr>
      <xdr:spPr>
        <a:xfrm flipV="1">
          <a:off x="9639300" y="10020464"/>
          <a:ext cx="838200" cy="10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111038</xdr:rowOff>
    </xdr:from>
    <xdr:ext cx="599010" cy="259045"/>
    <xdr:sp macro="" textlink="">
      <xdr:nvSpPr>
        <xdr:cNvPr id="355" name="普通建設事業費平均値テキスト"/>
        <xdr:cNvSpPr txBox="1"/>
      </xdr:nvSpPr>
      <xdr:spPr>
        <a:xfrm>
          <a:off x="10528300" y="97122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88161</xdr:rowOff>
    </xdr:from>
    <xdr:to>
      <xdr:col>55</xdr:col>
      <xdr:colOff>50800</xdr:colOff>
      <xdr:row>58</xdr:row>
      <xdr:rowOff>18311</xdr:rowOff>
    </xdr:to>
    <xdr:sp macro="" textlink="">
      <xdr:nvSpPr>
        <xdr:cNvPr id="356" name="フローチャート: 判断 355"/>
        <xdr:cNvSpPr/>
      </xdr:nvSpPr>
      <xdr:spPr>
        <a:xfrm>
          <a:off x="10426700" y="986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5798</xdr:rowOff>
    </xdr:from>
    <xdr:to>
      <xdr:col>50</xdr:col>
      <xdr:colOff>114300</xdr:colOff>
      <xdr:row>59</xdr:row>
      <xdr:rowOff>10068</xdr:rowOff>
    </xdr:to>
    <xdr:cxnSp macro="">
      <xdr:nvCxnSpPr>
        <xdr:cNvPr id="357" name="直線コネクタ 356"/>
        <xdr:cNvCxnSpPr/>
      </xdr:nvCxnSpPr>
      <xdr:spPr>
        <a:xfrm flipV="1">
          <a:off x="8750300" y="10121348"/>
          <a:ext cx="889000" cy="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31721</xdr:rowOff>
    </xdr:from>
    <xdr:to>
      <xdr:col>50</xdr:col>
      <xdr:colOff>165100</xdr:colOff>
      <xdr:row>57</xdr:row>
      <xdr:rowOff>133321</xdr:rowOff>
    </xdr:to>
    <xdr:sp macro="" textlink="">
      <xdr:nvSpPr>
        <xdr:cNvPr id="358" name="フローチャート: 判断 357"/>
        <xdr:cNvSpPr/>
      </xdr:nvSpPr>
      <xdr:spPr>
        <a:xfrm>
          <a:off x="9588500" y="9804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149848</xdr:rowOff>
    </xdr:from>
    <xdr:ext cx="599010" cy="259045"/>
    <xdr:sp macro="" textlink="">
      <xdr:nvSpPr>
        <xdr:cNvPr id="359" name="テキスト ボックス 358"/>
        <xdr:cNvSpPr txBox="1"/>
      </xdr:nvSpPr>
      <xdr:spPr>
        <a:xfrm>
          <a:off x="9339795" y="957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84811</xdr:rowOff>
    </xdr:from>
    <xdr:to>
      <xdr:col>45</xdr:col>
      <xdr:colOff>177800</xdr:colOff>
      <xdr:row>59</xdr:row>
      <xdr:rowOff>10068</xdr:rowOff>
    </xdr:to>
    <xdr:cxnSp macro="">
      <xdr:nvCxnSpPr>
        <xdr:cNvPr id="360" name="直線コネクタ 359"/>
        <xdr:cNvCxnSpPr/>
      </xdr:nvCxnSpPr>
      <xdr:spPr>
        <a:xfrm>
          <a:off x="7861300" y="10028911"/>
          <a:ext cx="889000" cy="9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104017</xdr:rowOff>
    </xdr:from>
    <xdr:to>
      <xdr:col>46</xdr:col>
      <xdr:colOff>38100</xdr:colOff>
      <xdr:row>58</xdr:row>
      <xdr:rowOff>34167</xdr:rowOff>
    </xdr:to>
    <xdr:sp macro="" textlink="">
      <xdr:nvSpPr>
        <xdr:cNvPr id="361" name="フローチャート: 判断 360"/>
        <xdr:cNvSpPr/>
      </xdr:nvSpPr>
      <xdr:spPr>
        <a:xfrm>
          <a:off x="8699500" y="987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50694</xdr:rowOff>
    </xdr:from>
    <xdr:ext cx="599010" cy="259045"/>
    <xdr:sp macro="" textlink="">
      <xdr:nvSpPr>
        <xdr:cNvPr id="362" name="テキスト ボックス 361"/>
        <xdr:cNvSpPr txBox="1"/>
      </xdr:nvSpPr>
      <xdr:spPr>
        <a:xfrm>
          <a:off x="8450795" y="9651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84811</xdr:rowOff>
    </xdr:from>
    <xdr:to>
      <xdr:col>41</xdr:col>
      <xdr:colOff>50800</xdr:colOff>
      <xdr:row>58</xdr:row>
      <xdr:rowOff>124160</xdr:rowOff>
    </xdr:to>
    <xdr:cxnSp macro="">
      <xdr:nvCxnSpPr>
        <xdr:cNvPr id="363" name="直線コネクタ 362"/>
        <xdr:cNvCxnSpPr/>
      </xdr:nvCxnSpPr>
      <xdr:spPr>
        <a:xfrm flipV="1">
          <a:off x="6972300" y="10028911"/>
          <a:ext cx="889000" cy="3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82083</xdr:rowOff>
    </xdr:from>
    <xdr:to>
      <xdr:col>41</xdr:col>
      <xdr:colOff>101600</xdr:colOff>
      <xdr:row>59</xdr:row>
      <xdr:rowOff>12233</xdr:rowOff>
    </xdr:to>
    <xdr:sp macro="" textlink="">
      <xdr:nvSpPr>
        <xdr:cNvPr id="364" name="フローチャート: 判断 363"/>
        <xdr:cNvSpPr/>
      </xdr:nvSpPr>
      <xdr:spPr>
        <a:xfrm>
          <a:off x="7810500" y="100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3360</xdr:rowOff>
    </xdr:from>
    <xdr:ext cx="599010" cy="259045"/>
    <xdr:sp macro="" textlink="">
      <xdr:nvSpPr>
        <xdr:cNvPr id="365" name="テキスト ボックス 364"/>
        <xdr:cNvSpPr txBox="1"/>
      </xdr:nvSpPr>
      <xdr:spPr>
        <a:xfrm>
          <a:off x="7561795" y="10118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94572</xdr:rowOff>
    </xdr:from>
    <xdr:to>
      <xdr:col>36</xdr:col>
      <xdr:colOff>165100</xdr:colOff>
      <xdr:row>59</xdr:row>
      <xdr:rowOff>24722</xdr:rowOff>
    </xdr:to>
    <xdr:sp macro="" textlink="">
      <xdr:nvSpPr>
        <xdr:cNvPr id="366" name="フローチャート: 判断 365"/>
        <xdr:cNvSpPr/>
      </xdr:nvSpPr>
      <xdr:spPr>
        <a:xfrm>
          <a:off x="6921500" y="1003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15849</xdr:rowOff>
    </xdr:from>
    <xdr:ext cx="599010" cy="259045"/>
    <xdr:sp macro="" textlink="">
      <xdr:nvSpPr>
        <xdr:cNvPr id="367" name="テキスト ボックス 366"/>
        <xdr:cNvSpPr txBox="1"/>
      </xdr:nvSpPr>
      <xdr:spPr>
        <a:xfrm>
          <a:off x="6672795" y="1013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25564</xdr:rowOff>
    </xdr:from>
    <xdr:to>
      <xdr:col>55</xdr:col>
      <xdr:colOff>50800</xdr:colOff>
      <xdr:row>58</xdr:row>
      <xdr:rowOff>127164</xdr:rowOff>
    </xdr:to>
    <xdr:sp macro="" textlink="">
      <xdr:nvSpPr>
        <xdr:cNvPr id="373" name="楕円 372"/>
        <xdr:cNvSpPr/>
      </xdr:nvSpPr>
      <xdr:spPr>
        <a:xfrm>
          <a:off x="10426700" y="996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3991</xdr:rowOff>
    </xdr:from>
    <xdr:ext cx="599010" cy="259045"/>
    <xdr:sp macro="" textlink="">
      <xdr:nvSpPr>
        <xdr:cNvPr id="374" name="普通建設事業費該当値テキスト"/>
        <xdr:cNvSpPr txBox="1"/>
      </xdr:nvSpPr>
      <xdr:spPr>
        <a:xfrm>
          <a:off x="10528300" y="994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126448</xdr:rowOff>
    </xdr:from>
    <xdr:to>
      <xdr:col>50</xdr:col>
      <xdr:colOff>165100</xdr:colOff>
      <xdr:row>59</xdr:row>
      <xdr:rowOff>56598</xdr:rowOff>
    </xdr:to>
    <xdr:sp macro="" textlink="">
      <xdr:nvSpPr>
        <xdr:cNvPr id="375" name="楕円 374"/>
        <xdr:cNvSpPr/>
      </xdr:nvSpPr>
      <xdr:spPr>
        <a:xfrm>
          <a:off x="9588500" y="1007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47725</xdr:rowOff>
    </xdr:from>
    <xdr:ext cx="534377" cy="259045"/>
    <xdr:sp macro="" textlink="">
      <xdr:nvSpPr>
        <xdr:cNvPr id="376" name="テキスト ボックス 375"/>
        <xdr:cNvSpPr txBox="1"/>
      </xdr:nvSpPr>
      <xdr:spPr>
        <a:xfrm>
          <a:off x="9372111" y="1016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130718</xdr:rowOff>
    </xdr:from>
    <xdr:to>
      <xdr:col>46</xdr:col>
      <xdr:colOff>38100</xdr:colOff>
      <xdr:row>59</xdr:row>
      <xdr:rowOff>60868</xdr:rowOff>
    </xdr:to>
    <xdr:sp macro="" textlink="">
      <xdr:nvSpPr>
        <xdr:cNvPr id="377" name="楕円 376"/>
        <xdr:cNvSpPr/>
      </xdr:nvSpPr>
      <xdr:spPr>
        <a:xfrm>
          <a:off x="8699500" y="1007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51995</xdr:rowOff>
    </xdr:from>
    <xdr:ext cx="534377" cy="259045"/>
    <xdr:sp macro="" textlink="">
      <xdr:nvSpPr>
        <xdr:cNvPr id="378" name="テキスト ボックス 377"/>
        <xdr:cNvSpPr txBox="1"/>
      </xdr:nvSpPr>
      <xdr:spPr>
        <a:xfrm>
          <a:off x="8483111" y="1016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34011</xdr:rowOff>
    </xdr:from>
    <xdr:to>
      <xdr:col>41</xdr:col>
      <xdr:colOff>101600</xdr:colOff>
      <xdr:row>58</xdr:row>
      <xdr:rowOff>135611</xdr:rowOff>
    </xdr:to>
    <xdr:sp macro="" textlink="">
      <xdr:nvSpPr>
        <xdr:cNvPr id="379" name="楕円 378"/>
        <xdr:cNvSpPr/>
      </xdr:nvSpPr>
      <xdr:spPr>
        <a:xfrm>
          <a:off x="7810500" y="997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152138</xdr:rowOff>
    </xdr:from>
    <xdr:ext cx="599010" cy="259045"/>
    <xdr:sp macro="" textlink="">
      <xdr:nvSpPr>
        <xdr:cNvPr id="380" name="テキスト ボックス 379"/>
        <xdr:cNvSpPr txBox="1"/>
      </xdr:nvSpPr>
      <xdr:spPr>
        <a:xfrm>
          <a:off x="7561795" y="9753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73360</xdr:rowOff>
    </xdr:from>
    <xdr:to>
      <xdr:col>36</xdr:col>
      <xdr:colOff>165100</xdr:colOff>
      <xdr:row>59</xdr:row>
      <xdr:rowOff>3510</xdr:rowOff>
    </xdr:to>
    <xdr:sp macro="" textlink="">
      <xdr:nvSpPr>
        <xdr:cNvPr id="381" name="楕円 380"/>
        <xdr:cNvSpPr/>
      </xdr:nvSpPr>
      <xdr:spPr>
        <a:xfrm>
          <a:off x="6921500" y="1001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20037</xdr:rowOff>
    </xdr:from>
    <xdr:ext cx="599010" cy="259045"/>
    <xdr:sp macro="" textlink="">
      <xdr:nvSpPr>
        <xdr:cNvPr id="382" name="テキスト ボックス 381"/>
        <xdr:cNvSpPr txBox="1"/>
      </xdr:nvSpPr>
      <xdr:spPr>
        <a:xfrm>
          <a:off x="6672795" y="979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6" name="テキスト ボックス 395"/>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8" name="テキスト ボックス 397"/>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400" name="テキスト ボックス 399"/>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402" name="テキスト ボックス 401"/>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4" name="テキスト ボックス 40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144007</xdr:rowOff>
    </xdr:from>
    <xdr:to>
      <xdr:col>54</xdr:col>
      <xdr:colOff>189865</xdr:colOff>
      <xdr:row>79</xdr:row>
      <xdr:rowOff>44450</xdr:rowOff>
    </xdr:to>
    <xdr:cxnSp macro="">
      <xdr:nvCxnSpPr>
        <xdr:cNvPr id="406" name="直線コネクタ 405"/>
        <xdr:cNvCxnSpPr/>
      </xdr:nvCxnSpPr>
      <xdr:spPr>
        <a:xfrm flipV="1">
          <a:off x="10475595" y="12145507"/>
          <a:ext cx="1270" cy="1443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90684</xdr:rowOff>
    </xdr:from>
    <xdr:ext cx="690189" cy="259045"/>
    <xdr:sp macro="" textlink="">
      <xdr:nvSpPr>
        <xdr:cNvPr id="409" name="普通建設事業費 （ うち新規整備　）最大値テキスト"/>
        <xdr:cNvSpPr txBox="1"/>
      </xdr:nvSpPr>
      <xdr:spPr>
        <a:xfrm>
          <a:off x="10528300" y="11920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144007</xdr:rowOff>
    </xdr:from>
    <xdr:to>
      <xdr:col>55</xdr:col>
      <xdr:colOff>88900</xdr:colOff>
      <xdr:row>70</xdr:row>
      <xdr:rowOff>144007</xdr:rowOff>
    </xdr:to>
    <xdr:cxnSp macro="">
      <xdr:nvCxnSpPr>
        <xdr:cNvPr id="410" name="直線コネクタ 409"/>
        <xdr:cNvCxnSpPr/>
      </xdr:nvCxnSpPr>
      <xdr:spPr>
        <a:xfrm>
          <a:off x="10388600" y="12145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127988</xdr:rowOff>
    </xdr:from>
    <xdr:to>
      <xdr:col>55</xdr:col>
      <xdr:colOff>0</xdr:colOff>
      <xdr:row>79</xdr:row>
      <xdr:rowOff>10147</xdr:rowOff>
    </xdr:to>
    <xdr:cxnSp macro="">
      <xdr:nvCxnSpPr>
        <xdr:cNvPr id="411" name="直線コネクタ 410"/>
        <xdr:cNvCxnSpPr/>
      </xdr:nvCxnSpPr>
      <xdr:spPr>
        <a:xfrm flipV="1">
          <a:off x="9639300" y="13501088"/>
          <a:ext cx="838200" cy="53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48798</xdr:rowOff>
    </xdr:from>
    <xdr:ext cx="599010" cy="259045"/>
    <xdr:sp macro="" textlink="">
      <xdr:nvSpPr>
        <xdr:cNvPr id="412" name="普通建設事業費 （ うち新規整備　）平均値テキスト"/>
        <xdr:cNvSpPr txBox="1"/>
      </xdr:nvSpPr>
      <xdr:spPr>
        <a:xfrm>
          <a:off x="10528300" y="13250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25921</xdr:rowOff>
    </xdr:from>
    <xdr:to>
      <xdr:col>55</xdr:col>
      <xdr:colOff>50800</xdr:colOff>
      <xdr:row>78</xdr:row>
      <xdr:rowOff>127521</xdr:rowOff>
    </xdr:to>
    <xdr:sp macro="" textlink="">
      <xdr:nvSpPr>
        <xdr:cNvPr id="413" name="フローチャート: 判断 412"/>
        <xdr:cNvSpPr/>
      </xdr:nvSpPr>
      <xdr:spPr>
        <a:xfrm>
          <a:off x="10426700" y="133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7995</xdr:rowOff>
    </xdr:from>
    <xdr:to>
      <xdr:col>50</xdr:col>
      <xdr:colOff>114300</xdr:colOff>
      <xdr:row>79</xdr:row>
      <xdr:rowOff>10147</xdr:rowOff>
    </xdr:to>
    <xdr:cxnSp macro="">
      <xdr:nvCxnSpPr>
        <xdr:cNvPr id="414" name="直線コネクタ 413"/>
        <xdr:cNvCxnSpPr/>
      </xdr:nvCxnSpPr>
      <xdr:spPr>
        <a:xfrm>
          <a:off x="8750300" y="13552545"/>
          <a:ext cx="889000" cy="2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11705</xdr:rowOff>
    </xdr:from>
    <xdr:to>
      <xdr:col>50</xdr:col>
      <xdr:colOff>165100</xdr:colOff>
      <xdr:row>78</xdr:row>
      <xdr:rowOff>113305</xdr:rowOff>
    </xdr:to>
    <xdr:sp macro="" textlink="">
      <xdr:nvSpPr>
        <xdr:cNvPr id="415" name="フローチャート: 判断 414"/>
        <xdr:cNvSpPr/>
      </xdr:nvSpPr>
      <xdr:spPr>
        <a:xfrm>
          <a:off x="9588500" y="1338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129832</xdr:rowOff>
    </xdr:from>
    <xdr:ext cx="599010" cy="259045"/>
    <xdr:sp macro="" textlink="">
      <xdr:nvSpPr>
        <xdr:cNvPr id="416" name="テキスト ボックス 415"/>
        <xdr:cNvSpPr txBox="1"/>
      </xdr:nvSpPr>
      <xdr:spPr>
        <a:xfrm>
          <a:off x="9339795" y="1316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169563</xdr:rowOff>
    </xdr:from>
    <xdr:to>
      <xdr:col>45</xdr:col>
      <xdr:colOff>177800</xdr:colOff>
      <xdr:row>79</xdr:row>
      <xdr:rowOff>7995</xdr:rowOff>
    </xdr:to>
    <xdr:cxnSp macro="">
      <xdr:nvCxnSpPr>
        <xdr:cNvPr id="417" name="直線コネクタ 416"/>
        <xdr:cNvCxnSpPr/>
      </xdr:nvCxnSpPr>
      <xdr:spPr>
        <a:xfrm>
          <a:off x="7861300" y="13542663"/>
          <a:ext cx="889000" cy="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68518</xdr:rowOff>
    </xdr:from>
    <xdr:to>
      <xdr:col>46</xdr:col>
      <xdr:colOff>38100</xdr:colOff>
      <xdr:row>78</xdr:row>
      <xdr:rowOff>170118</xdr:rowOff>
    </xdr:to>
    <xdr:sp macro="" textlink="">
      <xdr:nvSpPr>
        <xdr:cNvPr id="418" name="フローチャート: 判断 417"/>
        <xdr:cNvSpPr/>
      </xdr:nvSpPr>
      <xdr:spPr>
        <a:xfrm>
          <a:off x="8699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15195</xdr:rowOff>
    </xdr:from>
    <xdr:ext cx="534377" cy="259045"/>
    <xdr:sp macro="" textlink="">
      <xdr:nvSpPr>
        <xdr:cNvPr id="419" name="テキスト ボックス 418"/>
        <xdr:cNvSpPr txBox="1"/>
      </xdr:nvSpPr>
      <xdr:spPr>
        <a:xfrm>
          <a:off x="8483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169563</xdr:rowOff>
    </xdr:from>
    <xdr:to>
      <xdr:col>41</xdr:col>
      <xdr:colOff>50800</xdr:colOff>
      <xdr:row>79</xdr:row>
      <xdr:rowOff>4018</xdr:rowOff>
    </xdr:to>
    <xdr:cxnSp macro="">
      <xdr:nvCxnSpPr>
        <xdr:cNvPr id="420" name="直線コネクタ 419"/>
        <xdr:cNvCxnSpPr/>
      </xdr:nvCxnSpPr>
      <xdr:spPr>
        <a:xfrm flipV="1">
          <a:off x="6972300" y="13542663"/>
          <a:ext cx="889000" cy="5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113770</xdr:rowOff>
    </xdr:from>
    <xdr:to>
      <xdr:col>41</xdr:col>
      <xdr:colOff>101600</xdr:colOff>
      <xdr:row>79</xdr:row>
      <xdr:rowOff>43920</xdr:rowOff>
    </xdr:to>
    <xdr:sp macro="" textlink="">
      <xdr:nvSpPr>
        <xdr:cNvPr id="421" name="フローチャート: 判断 420"/>
        <xdr:cNvSpPr/>
      </xdr:nvSpPr>
      <xdr:spPr>
        <a:xfrm>
          <a:off x="7810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60447</xdr:rowOff>
    </xdr:from>
    <xdr:ext cx="534377" cy="259045"/>
    <xdr:sp macro="" textlink="">
      <xdr:nvSpPr>
        <xdr:cNvPr id="422" name="テキスト ボックス 421"/>
        <xdr:cNvSpPr txBox="1"/>
      </xdr:nvSpPr>
      <xdr:spPr>
        <a:xfrm>
          <a:off x="7594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120520</xdr:rowOff>
    </xdr:from>
    <xdr:to>
      <xdr:col>36</xdr:col>
      <xdr:colOff>165100</xdr:colOff>
      <xdr:row>79</xdr:row>
      <xdr:rowOff>50670</xdr:rowOff>
    </xdr:to>
    <xdr:sp macro="" textlink="">
      <xdr:nvSpPr>
        <xdr:cNvPr id="423" name="フローチャート: 判断 422"/>
        <xdr:cNvSpPr/>
      </xdr:nvSpPr>
      <xdr:spPr>
        <a:xfrm>
          <a:off x="6921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67197</xdr:rowOff>
    </xdr:from>
    <xdr:ext cx="534377" cy="259045"/>
    <xdr:sp macro="" textlink="">
      <xdr:nvSpPr>
        <xdr:cNvPr id="424" name="テキスト ボックス 423"/>
        <xdr:cNvSpPr txBox="1"/>
      </xdr:nvSpPr>
      <xdr:spPr>
        <a:xfrm>
          <a:off x="6705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77188</xdr:rowOff>
    </xdr:from>
    <xdr:to>
      <xdr:col>55</xdr:col>
      <xdr:colOff>50800</xdr:colOff>
      <xdr:row>79</xdr:row>
      <xdr:rowOff>7338</xdr:rowOff>
    </xdr:to>
    <xdr:sp macro="" textlink="">
      <xdr:nvSpPr>
        <xdr:cNvPr id="430" name="楕円 429"/>
        <xdr:cNvSpPr/>
      </xdr:nvSpPr>
      <xdr:spPr>
        <a:xfrm>
          <a:off x="10426700" y="1345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4349</xdr:rowOff>
    </xdr:from>
    <xdr:ext cx="534377" cy="259045"/>
    <xdr:sp macro="" textlink="">
      <xdr:nvSpPr>
        <xdr:cNvPr id="431" name="普通建設事業費 （ うち新規整備　）該当値テキスト"/>
        <xdr:cNvSpPr txBox="1"/>
      </xdr:nvSpPr>
      <xdr:spPr>
        <a:xfrm>
          <a:off x="10528300" y="13377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130797</xdr:rowOff>
    </xdr:from>
    <xdr:to>
      <xdr:col>50</xdr:col>
      <xdr:colOff>165100</xdr:colOff>
      <xdr:row>79</xdr:row>
      <xdr:rowOff>60947</xdr:rowOff>
    </xdr:to>
    <xdr:sp macro="" textlink="">
      <xdr:nvSpPr>
        <xdr:cNvPr id="432" name="楕円 431"/>
        <xdr:cNvSpPr/>
      </xdr:nvSpPr>
      <xdr:spPr>
        <a:xfrm>
          <a:off x="9588500" y="1350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52074</xdr:rowOff>
    </xdr:from>
    <xdr:ext cx="534377" cy="259045"/>
    <xdr:sp macro="" textlink="">
      <xdr:nvSpPr>
        <xdr:cNvPr id="433" name="テキスト ボックス 432"/>
        <xdr:cNvSpPr txBox="1"/>
      </xdr:nvSpPr>
      <xdr:spPr>
        <a:xfrm>
          <a:off x="9372111" y="1359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128645</xdr:rowOff>
    </xdr:from>
    <xdr:to>
      <xdr:col>46</xdr:col>
      <xdr:colOff>38100</xdr:colOff>
      <xdr:row>79</xdr:row>
      <xdr:rowOff>58795</xdr:rowOff>
    </xdr:to>
    <xdr:sp macro="" textlink="">
      <xdr:nvSpPr>
        <xdr:cNvPr id="434" name="楕円 433"/>
        <xdr:cNvSpPr/>
      </xdr:nvSpPr>
      <xdr:spPr>
        <a:xfrm>
          <a:off x="8699500" y="1350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49922</xdr:rowOff>
    </xdr:from>
    <xdr:ext cx="534377" cy="259045"/>
    <xdr:sp macro="" textlink="">
      <xdr:nvSpPr>
        <xdr:cNvPr id="435" name="テキスト ボックス 434"/>
        <xdr:cNvSpPr txBox="1"/>
      </xdr:nvSpPr>
      <xdr:spPr>
        <a:xfrm>
          <a:off x="8483111" y="13594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118763</xdr:rowOff>
    </xdr:from>
    <xdr:to>
      <xdr:col>41</xdr:col>
      <xdr:colOff>101600</xdr:colOff>
      <xdr:row>79</xdr:row>
      <xdr:rowOff>48913</xdr:rowOff>
    </xdr:to>
    <xdr:sp macro="" textlink="">
      <xdr:nvSpPr>
        <xdr:cNvPr id="436" name="楕円 435"/>
        <xdr:cNvSpPr/>
      </xdr:nvSpPr>
      <xdr:spPr>
        <a:xfrm>
          <a:off x="7810500" y="1349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40040</xdr:rowOff>
    </xdr:from>
    <xdr:ext cx="534377" cy="259045"/>
    <xdr:sp macro="" textlink="">
      <xdr:nvSpPr>
        <xdr:cNvPr id="437" name="テキスト ボックス 436"/>
        <xdr:cNvSpPr txBox="1"/>
      </xdr:nvSpPr>
      <xdr:spPr>
        <a:xfrm>
          <a:off x="7594111" y="1358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124668</xdr:rowOff>
    </xdr:from>
    <xdr:to>
      <xdr:col>36</xdr:col>
      <xdr:colOff>165100</xdr:colOff>
      <xdr:row>79</xdr:row>
      <xdr:rowOff>54818</xdr:rowOff>
    </xdr:to>
    <xdr:sp macro="" textlink="">
      <xdr:nvSpPr>
        <xdr:cNvPr id="438" name="楕円 437"/>
        <xdr:cNvSpPr/>
      </xdr:nvSpPr>
      <xdr:spPr>
        <a:xfrm>
          <a:off x="6921500" y="134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45945</xdr:rowOff>
    </xdr:from>
    <xdr:ext cx="534377" cy="259045"/>
    <xdr:sp macro="" textlink="">
      <xdr:nvSpPr>
        <xdr:cNvPr id="439" name="テキスト ボックス 438"/>
        <xdr:cNvSpPr txBox="1"/>
      </xdr:nvSpPr>
      <xdr:spPr>
        <a:xfrm>
          <a:off x="6705111" y="1359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53" name="テキスト ボックス 452"/>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5" name="テキスト ボックス 454"/>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7" name="テキスト ボックス 456"/>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105699</xdr:rowOff>
    </xdr:from>
    <xdr:to>
      <xdr:col>54</xdr:col>
      <xdr:colOff>189865</xdr:colOff>
      <xdr:row>99</xdr:row>
      <xdr:rowOff>38652</xdr:rowOff>
    </xdr:to>
    <xdr:cxnSp macro="">
      <xdr:nvCxnSpPr>
        <xdr:cNvPr id="463" name="直線コネクタ 462"/>
        <xdr:cNvCxnSpPr/>
      </xdr:nvCxnSpPr>
      <xdr:spPr>
        <a:xfrm flipV="1">
          <a:off x="10475595" y="15536199"/>
          <a:ext cx="1270" cy="1476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42479</xdr:rowOff>
    </xdr:from>
    <xdr:ext cx="469744" cy="259045"/>
    <xdr:sp macro="" textlink="">
      <xdr:nvSpPr>
        <xdr:cNvPr id="464" name="普通建設事業費 （ うち更新整備　）最小値テキスト"/>
        <xdr:cNvSpPr txBox="1"/>
      </xdr:nvSpPr>
      <xdr:spPr>
        <a:xfrm>
          <a:off x="10528300" y="1701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38652</xdr:rowOff>
    </xdr:from>
    <xdr:to>
      <xdr:col>55</xdr:col>
      <xdr:colOff>88900</xdr:colOff>
      <xdr:row>99</xdr:row>
      <xdr:rowOff>38652</xdr:rowOff>
    </xdr:to>
    <xdr:cxnSp macro="">
      <xdr:nvCxnSpPr>
        <xdr:cNvPr id="465" name="直線コネクタ 464"/>
        <xdr:cNvCxnSpPr/>
      </xdr:nvCxnSpPr>
      <xdr:spPr>
        <a:xfrm>
          <a:off x="10388600" y="17012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52376</xdr:rowOff>
    </xdr:from>
    <xdr:ext cx="599010" cy="259045"/>
    <xdr:sp macro="" textlink="">
      <xdr:nvSpPr>
        <xdr:cNvPr id="466" name="普通建設事業費 （ うち更新整備　）最大値テキスト"/>
        <xdr:cNvSpPr txBox="1"/>
      </xdr:nvSpPr>
      <xdr:spPr>
        <a:xfrm>
          <a:off x="10528300" y="15311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105699</xdr:rowOff>
    </xdr:from>
    <xdr:to>
      <xdr:col>55</xdr:col>
      <xdr:colOff>88900</xdr:colOff>
      <xdr:row>90</xdr:row>
      <xdr:rowOff>105699</xdr:rowOff>
    </xdr:to>
    <xdr:cxnSp macro="">
      <xdr:nvCxnSpPr>
        <xdr:cNvPr id="467" name="直線コネクタ 466"/>
        <xdr:cNvCxnSpPr/>
      </xdr:nvCxnSpPr>
      <xdr:spPr>
        <a:xfrm>
          <a:off x="10388600" y="15536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162237</xdr:rowOff>
    </xdr:from>
    <xdr:to>
      <xdr:col>55</xdr:col>
      <xdr:colOff>0</xdr:colOff>
      <xdr:row>98</xdr:row>
      <xdr:rowOff>54406</xdr:rowOff>
    </xdr:to>
    <xdr:cxnSp macro="">
      <xdr:nvCxnSpPr>
        <xdr:cNvPr id="468" name="直線コネクタ 467"/>
        <xdr:cNvCxnSpPr/>
      </xdr:nvCxnSpPr>
      <xdr:spPr>
        <a:xfrm flipV="1">
          <a:off x="9639300" y="16621437"/>
          <a:ext cx="838200" cy="23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37940</xdr:rowOff>
    </xdr:from>
    <xdr:ext cx="599010" cy="259045"/>
    <xdr:sp macro="" textlink="">
      <xdr:nvSpPr>
        <xdr:cNvPr id="469" name="普通建設事業費 （ うち更新整備　）平均値テキスト"/>
        <xdr:cNvSpPr txBox="1"/>
      </xdr:nvSpPr>
      <xdr:spPr>
        <a:xfrm>
          <a:off x="10528300" y="163256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15063</xdr:rowOff>
    </xdr:from>
    <xdr:to>
      <xdr:col>55</xdr:col>
      <xdr:colOff>50800</xdr:colOff>
      <xdr:row>96</xdr:row>
      <xdr:rowOff>116663</xdr:rowOff>
    </xdr:to>
    <xdr:sp macro="" textlink="">
      <xdr:nvSpPr>
        <xdr:cNvPr id="470" name="フローチャート: 判断 469"/>
        <xdr:cNvSpPr/>
      </xdr:nvSpPr>
      <xdr:spPr>
        <a:xfrm>
          <a:off x="10426700" y="16474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47822</xdr:rowOff>
    </xdr:from>
    <xdr:to>
      <xdr:col>50</xdr:col>
      <xdr:colOff>114300</xdr:colOff>
      <xdr:row>98</xdr:row>
      <xdr:rowOff>54406</xdr:rowOff>
    </xdr:to>
    <xdr:cxnSp macro="">
      <xdr:nvCxnSpPr>
        <xdr:cNvPr id="471" name="直線コネクタ 470"/>
        <xdr:cNvCxnSpPr/>
      </xdr:nvCxnSpPr>
      <xdr:spPr>
        <a:xfrm>
          <a:off x="8750300" y="16849922"/>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128730</xdr:rowOff>
    </xdr:from>
    <xdr:to>
      <xdr:col>50</xdr:col>
      <xdr:colOff>165100</xdr:colOff>
      <xdr:row>95</xdr:row>
      <xdr:rowOff>58880</xdr:rowOff>
    </xdr:to>
    <xdr:sp macro="" textlink="">
      <xdr:nvSpPr>
        <xdr:cNvPr id="472" name="フローチャート: 判断 471"/>
        <xdr:cNvSpPr/>
      </xdr:nvSpPr>
      <xdr:spPr>
        <a:xfrm>
          <a:off x="9588500" y="1624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75407</xdr:rowOff>
    </xdr:from>
    <xdr:ext cx="599010" cy="259045"/>
    <xdr:sp macro="" textlink="">
      <xdr:nvSpPr>
        <xdr:cNvPr id="473" name="テキスト ボックス 472"/>
        <xdr:cNvSpPr txBox="1"/>
      </xdr:nvSpPr>
      <xdr:spPr>
        <a:xfrm>
          <a:off x="9339795" y="1602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126259</xdr:rowOff>
    </xdr:from>
    <xdr:to>
      <xdr:col>45</xdr:col>
      <xdr:colOff>177800</xdr:colOff>
      <xdr:row>98</xdr:row>
      <xdr:rowOff>47822</xdr:rowOff>
    </xdr:to>
    <xdr:cxnSp macro="">
      <xdr:nvCxnSpPr>
        <xdr:cNvPr id="474" name="直線コネクタ 473"/>
        <xdr:cNvCxnSpPr/>
      </xdr:nvCxnSpPr>
      <xdr:spPr>
        <a:xfrm>
          <a:off x="7861300" y="16756909"/>
          <a:ext cx="889000" cy="9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73104</xdr:rowOff>
    </xdr:from>
    <xdr:to>
      <xdr:col>46</xdr:col>
      <xdr:colOff>38100</xdr:colOff>
      <xdr:row>96</xdr:row>
      <xdr:rowOff>3254</xdr:rowOff>
    </xdr:to>
    <xdr:sp macro="" textlink="">
      <xdr:nvSpPr>
        <xdr:cNvPr id="475" name="フローチャート: 判断 474"/>
        <xdr:cNvSpPr/>
      </xdr:nvSpPr>
      <xdr:spPr>
        <a:xfrm>
          <a:off x="8699500" y="16360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19781</xdr:rowOff>
    </xdr:from>
    <xdr:ext cx="599010" cy="259045"/>
    <xdr:sp macro="" textlink="">
      <xdr:nvSpPr>
        <xdr:cNvPr id="476" name="テキスト ボックス 475"/>
        <xdr:cNvSpPr txBox="1"/>
      </xdr:nvSpPr>
      <xdr:spPr>
        <a:xfrm>
          <a:off x="8450795" y="1613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23651</xdr:rowOff>
    </xdr:from>
    <xdr:to>
      <xdr:col>41</xdr:col>
      <xdr:colOff>50800</xdr:colOff>
      <xdr:row>97</xdr:row>
      <xdr:rowOff>126259</xdr:rowOff>
    </xdr:to>
    <xdr:cxnSp macro="">
      <xdr:nvCxnSpPr>
        <xdr:cNvPr id="477" name="直線コネクタ 476"/>
        <xdr:cNvCxnSpPr/>
      </xdr:nvCxnSpPr>
      <xdr:spPr>
        <a:xfrm>
          <a:off x="6972300" y="16654301"/>
          <a:ext cx="889000" cy="10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65305</xdr:rowOff>
    </xdr:from>
    <xdr:to>
      <xdr:col>41</xdr:col>
      <xdr:colOff>101600</xdr:colOff>
      <xdr:row>97</xdr:row>
      <xdr:rowOff>166905</xdr:rowOff>
    </xdr:to>
    <xdr:sp macro="" textlink="">
      <xdr:nvSpPr>
        <xdr:cNvPr id="478" name="フローチャート: 判断 477"/>
        <xdr:cNvSpPr/>
      </xdr:nvSpPr>
      <xdr:spPr>
        <a:xfrm>
          <a:off x="7810500" y="1669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11982</xdr:rowOff>
    </xdr:from>
    <xdr:ext cx="534377" cy="259045"/>
    <xdr:sp macro="" textlink="">
      <xdr:nvSpPr>
        <xdr:cNvPr id="479" name="テキスト ボックス 478"/>
        <xdr:cNvSpPr txBox="1"/>
      </xdr:nvSpPr>
      <xdr:spPr>
        <a:xfrm>
          <a:off x="7594111" y="164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92935</xdr:rowOff>
    </xdr:from>
    <xdr:to>
      <xdr:col>36</xdr:col>
      <xdr:colOff>165100</xdr:colOff>
      <xdr:row>98</xdr:row>
      <xdr:rowOff>23085</xdr:rowOff>
    </xdr:to>
    <xdr:sp macro="" textlink="">
      <xdr:nvSpPr>
        <xdr:cNvPr id="480" name="フローチャート: 判断 479"/>
        <xdr:cNvSpPr/>
      </xdr:nvSpPr>
      <xdr:spPr>
        <a:xfrm>
          <a:off x="6921500" y="1672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14212</xdr:rowOff>
    </xdr:from>
    <xdr:ext cx="534377" cy="259045"/>
    <xdr:sp macro="" textlink="">
      <xdr:nvSpPr>
        <xdr:cNvPr id="481" name="テキスト ボックス 480"/>
        <xdr:cNvSpPr txBox="1"/>
      </xdr:nvSpPr>
      <xdr:spPr>
        <a:xfrm>
          <a:off x="6705111" y="1681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111437</xdr:rowOff>
    </xdr:from>
    <xdr:to>
      <xdr:col>55</xdr:col>
      <xdr:colOff>50800</xdr:colOff>
      <xdr:row>97</xdr:row>
      <xdr:rowOff>41587</xdr:rowOff>
    </xdr:to>
    <xdr:sp macro="" textlink="">
      <xdr:nvSpPr>
        <xdr:cNvPr id="487" name="楕円 486"/>
        <xdr:cNvSpPr/>
      </xdr:nvSpPr>
      <xdr:spPr>
        <a:xfrm>
          <a:off x="10426700" y="1657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89864</xdr:rowOff>
    </xdr:from>
    <xdr:ext cx="599010" cy="259045"/>
    <xdr:sp macro="" textlink="">
      <xdr:nvSpPr>
        <xdr:cNvPr id="488" name="普通建設事業費 （ うち更新整備　）該当値テキスト"/>
        <xdr:cNvSpPr txBox="1"/>
      </xdr:nvSpPr>
      <xdr:spPr>
        <a:xfrm>
          <a:off x="10528300" y="16549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3606</xdr:rowOff>
    </xdr:from>
    <xdr:to>
      <xdr:col>50</xdr:col>
      <xdr:colOff>165100</xdr:colOff>
      <xdr:row>98</xdr:row>
      <xdr:rowOff>105206</xdr:rowOff>
    </xdr:to>
    <xdr:sp macro="" textlink="">
      <xdr:nvSpPr>
        <xdr:cNvPr id="489" name="楕円 488"/>
        <xdr:cNvSpPr/>
      </xdr:nvSpPr>
      <xdr:spPr>
        <a:xfrm>
          <a:off x="9588500" y="1680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96333</xdr:rowOff>
    </xdr:from>
    <xdr:ext cx="534377" cy="259045"/>
    <xdr:sp macro="" textlink="">
      <xdr:nvSpPr>
        <xdr:cNvPr id="490" name="テキスト ボックス 489"/>
        <xdr:cNvSpPr txBox="1"/>
      </xdr:nvSpPr>
      <xdr:spPr>
        <a:xfrm>
          <a:off x="9372111" y="1689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168472</xdr:rowOff>
    </xdr:from>
    <xdr:to>
      <xdr:col>46</xdr:col>
      <xdr:colOff>38100</xdr:colOff>
      <xdr:row>98</xdr:row>
      <xdr:rowOff>98622</xdr:rowOff>
    </xdr:to>
    <xdr:sp macro="" textlink="">
      <xdr:nvSpPr>
        <xdr:cNvPr id="491" name="楕円 490"/>
        <xdr:cNvSpPr/>
      </xdr:nvSpPr>
      <xdr:spPr>
        <a:xfrm>
          <a:off x="8699500" y="1679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89749</xdr:rowOff>
    </xdr:from>
    <xdr:ext cx="534377" cy="259045"/>
    <xdr:sp macro="" textlink="">
      <xdr:nvSpPr>
        <xdr:cNvPr id="492" name="テキスト ボックス 491"/>
        <xdr:cNvSpPr txBox="1"/>
      </xdr:nvSpPr>
      <xdr:spPr>
        <a:xfrm>
          <a:off x="8483111" y="16891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75459</xdr:rowOff>
    </xdr:from>
    <xdr:to>
      <xdr:col>41</xdr:col>
      <xdr:colOff>101600</xdr:colOff>
      <xdr:row>98</xdr:row>
      <xdr:rowOff>5609</xdr:rowOff>
    </xdr:to>
    <xdr:sp macro="" textlink="">
      <xdr:nvSpPr>
        <xdr:cNvPr id="493" name="楕円 492"/>
        <xdr:cNvSpPr/>
      </xdr:nvSpPr>
      <xdr:spPr>
        <a:xfrm>
          <a:off x="7810500" y="1670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168186</xdr:rowOff>
    </xdr:from>
    <xdr:ext cx="534377" cy="259045"/>
    <xdr:sp macro="" textlink="">
      <xdr:nvSpPr>
        <xdr:cNvPr id="494" name="テキスト ボックス 493"/>
        <xdr:cNvSpPr txBox="1"/>
      </xdr:nvSpPr>
      <xdr:spPr>
        <a:xfrm>
          <a:off x="7594111" y="1679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144301</xdr:rowOff>
    </xdr:from>
    <xdr:to>
      <xdr:col>36</xdr:col>
      <xdr:colOff>165100</xdr:colOff>
      <xdr:row>97</xdr:row>
      <xdr:rowOff>74451</xdr:rowOff>
    </xdr:to>
    <xdr:sp macro="" textlink="">
      <xdr:nvSpPr>
        <xdr:cNvPr id="495" name="楕円 494"/>
        <xdr:cNvSpPr/>
      </xdr:nvSpPr>
      <xdr:spPr>
        <a:xfrm>
          <a:off x="6921500" y="1660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90978</xdr:rowOff>
    </xdr:from>
    <xdr:ext cx="534377" cy="259045"/>
    <xdr:sp macro="" textlink="">
      <xdr:nvSpPr>
        <xdr:cNvPr id="496" name="テキスト ボックス 495"/>
        <xdr:cNvSpPr txBox="1"/>
      </xdr:nvSpPr>
      <xdr:spPr>
        <a:xfrm>
          <a:off x="6705111" y="1637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8" name="テキスト ボックス 507"/>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10" name="テキスト ボックス 509"/>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12" name="テキスト ボックス 511"/>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4" name="テキスト ボックス 513"/>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6" name="テキスト ボックス 515"/>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8" name="テキスト ボックス 51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16706</xdr:rowOff>
    </xdr:from>
    <xdr:to>
      <xdr:col>85</xdr:col>
      <xdr:colOff>126364</xdr:colOff>
      <xdr:row>39</xdr:row>
      <xdr:rowOff>44450</xdr:rowOff>
    </xdr:to>
    <xdr:cxnSp macro="">
      <xdr:nvCxnSpPr>
        <xdr:cNvPr id="520" name="直線コネクタ 519"/>
        <xdr:cNvCxnSpPr/>
      </xdr:nvCxnSpPr>
      <xdr:spPr>
        <a:xfrm flipV="1">
          <a:off x="16317595" y="5160206"/>
          <a:ext cx="1269" cy="1570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1"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2" name="直線コネクタ 521"/>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134833</xdr:rowOff>
    </xdr:from>
    <xdr:ext cx="599010" cy="259045"/>
    <xdr:sp macro="" textlink="">
      <xdr:nvSpPr>
        <xdr:cNvPr id="523" name="災害復旧事業費最大値テキスト"/>
        <xdr:cNvSpPr txBox="1"/>
      </xdr:nvSpPr>
      <xdr:spPr>
        <a:xfrm>
          <a:off x="16370300" y="4935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16706</xdr:rowOff>
    </xdr:from>
    <xdr:to>
      <xdr:col>86</xdr:col>
      <xdr:colOff>25400</xdr:colOff>
      <xdr:row>30</xdr:row>
      <xdr:rowOff>16706</xdr:rowOff>
    </xdr:to>
    <xdr:cxnSp macro="">
      <xdr:nvCxnSpPr>
        <xdr:cNvPr id="524" name="直線コネクタ 523"/>
        <xdr:cNvCxnSpPr/>
      </xdr:nvCxnSpPr>
      <xdr:spPr>
        <a:xfrm>
          <a:off x="16230600" y="5160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31504</xdr:rowOff>
    </xdr:from>
    <xdr:to>
      <xdr:col>85</xdr:col>
      <xdr:colOff>127000</xdr:colOff>
      <xdr:row>37</xdr:row>
      <xdr:rowOff>139296</xdr:rowOff>
    </xdr:to>
    <xdr:cxnSp macro="">
      <xdr:nvCxnSpPr>
        <xdr:cNvPr id="525" name="直線コネクタ 524"/>
        <xdr:cNvCxnSpPr/>
      </xdr:nvCxnSpPr>
      <xdr:spPr>
        <a:xfrm>
          <a:off x="15481300" y="6375154"/>
          <a:ext cx="838200" cy="10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18506</xdr:rowOff>
    </xdr:from>
    <xdr:ext cx="534377" cy="259045"/>
    <xdr:sp macro="" textlink="">
      <xdr:nvSpPr>
        <xdr:cNvPr id="526" name="災害復旧事業費平均値テキスト"/>
        <xdr:cNvSpPr txBox="1"/>
      </xdr:nvSpPr>
      <xdr:spPr>
        <a:xfrm>
          <a:off x="16370300" y="65336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40079</xdr:rowOff>
    </xdr:from>
    <xdr:to>
      <xdr:col>85</xdr:col>
      <xdr:colOff>177800</xdr:colOff>
      <xdr:row>38</xdr:row>
      <xdr:rowOff>141679</xdr:rowOff>
    </xdr:to>
    <xdr:sp macro="" textlink="">
      <xdr:nvSpPr>
        <xdr:cNvPr id="527" name="フローチャート: 判断 526"/>
        <xdr:cNvSpPr/>
      </xdr:nvSpPr>
      <xdr:spPr>
        <a:xfrm>
          <a:off x="162687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31504</xdr:rowOff>
    </xdr:from>
    <xdr:to>
      <xdr:col>81</xdr:col>
      <xdr:colOff>50800</xdr:colOff>
      <xdr:row>38</xdr:row>
      <xdr:rowOff>28215</xdr:rowOff>
    </xdr:to>
    <xdr:cxnSp macro="">
      <xdr:nvCxnSpPr>
        <xdr:cNvPr id="528" name="直線コネクタ 527"/>
        <xdr:cNvCxnSpPr/>
      </xdr:nvCxnSpPr>
      <xdr:spPr>
        <a:xfrm flipV="1">
          <a:off x="14592300" y="6375154"/>
          <a:ext cx="889000" cy="16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41301</xdr:rowOff>
    </xdr:from>
    <xdr:to>
      <xdr:col>81</xdr:col>
      <xdr:colOff>101600</xdr:colOff>
      <xdr:row>38</xdr:row>
      <xdr:rowOff>142901</xdr:rowOff>
    </xdr:to>
    <xdr:sp macro="" textlink="">
      <xdr:nvSpPr>
        <xdr:cNvPr id="529" name="フローチャート: 判断 528"/>
        <xdr:cNvSpPr/>
      </xdr:nvSpPr>
      <xdr:spPr>
        <a:xfrm>
          <a:off x="15430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134028</xdr:rowOff>
    </xdr:from>
    <xdr:ext cx="534377" cy="259045"/>
    <xdr:sp macro="" textlink="">
      <xdr:nvSpPr>
        <xdr:cNvPr id="530" name="テキスト ボックス 529"/>
        <xdr:cNvSpPr txBox="1"/>
      </xdr:nvSpPr>
      <xdr:spPr>
        <a:xfrm>
          <a:off x="15214111" y="664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28215</xdr:rowOff>
    </xdr:from>
    <xdr:to>
      <xdr:col>76</xdr:col>
      <xdr:colOff>114300</xdr:colOff>
      <xdr:row>39</xdr:row>
      <xdr:rowOff>12484</xdr:rowOff>
    </xdr:to>
    <xdr:cxnSp macro="">
      <xdr:nvCxnSpPr>
        <xdr:cNvPr id="531" name="直線コネクタ 530"/>
        <xdr:cNvCxnSpPr/>
      </xdr:nvCxnSpPr>
      <xdr:spPr>
        <a:xfrm flipV="1">
          <a:off x="13703300" y="6543315"/>
          <a:ext cx="889000" cy="15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44361</xdr:rowOff>
    </xdr:from>
    <xdr:to>
      <xdr:col>76</xdr:col>
      <xdr:colOff>165100</xdr:colOff>
      <xdr:row>38</xdr:row>
      <xdr:rowOff>145961</xdr:rowOff>
    </xdr:to>
    <xdr:sp macro="" textlink="">
      <xdr:nvSpPr>
        <xdr:cNvPr id="532" name="フローチャート: 判断 531"/>
        <xdr:cNvSpPr/>
      </xdr:nvSpPr>
      <xdr:spPr>
        <a:xfrm>
          <a:off x="14541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137088</xdr:rowOff>
    </xdr:from>
    <xdr:ext cx="534377" cy="259045"/>
    <xdr:sp macro="" textlink="">
      <xdr:nvSpPr>
        <xdr:cNvPr id="533" name="テキスト ボックス 532"/>
        <xdr:cNvSpPr txBox="1"/>
      </xdr:nvSpPr>
      <xdr:spPr>
        <a:xfrm>
          <a:off x="14325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12484</xdr:rowOff>
    </xdr:from>
    <xdr:to>
      <xdr:col>71</xdr:col>
      <xdr:colOff>177800</xdr:colOff>
      <xdr:row>39</xdr:row>
      <xdr:rowOff>14012</xdr:rowOff>
    </xdr:to>
    <xdr:cxnSp macro="">
      <xdr:nvCxnSpPr>
        <xdr:cNvPr id="534" name="直線コネクタ 533"/>
        <xdr:cNvCxnSpPr/>
      </xdr:nvCxnSpPr>
      <xdr:spPr>
        <a:xfrm flipV="1">
          <a:off x="12814300" y="6699034"/>
          <a:ext cx="889000" cy="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131721</xdr:rowOff>
    </xdr:from>
    <xdr:to>
      <xdr:col>72</xdr:col>
      <xdr:colOff>38100</xdr:colOff>
      <xdr:row>39</xdr:row>
      <xdr:rowOff>61871</xdr:rowOff>
    </xdr:to>
    <xdr:sp macro="" textlink="">
      <xdr:nvSpPr>
        <xdr:cNvPr id="535" name="フローチャート: 判断 534"/>
        <xdr:cNvSpPr/>
      </xdr:nvSpPr>
      <xdr:spPr>
        <a:xfrm>
          <a:off x="13652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78398</xdr:rowOff>
    </xdr:from>
    <xdr:ext cx="469744" cy="259045"/>
    <xdr:sp macro="" textlink="">
      <xdr:nvSpPr>
        <xdr:cNvPr id="536" name="テキスト ボックス 535"/>
        <xdr:cNvSpPr txBox="1"/>
      </xdr:nvSpPr>
      <xdr:spPr>
        <a:xfrm>
          <a:off x="13468428" y="64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128025</xdr:rowOff>
    </xdr:from>
    <xdr:to>
      <xdr:col>67</xdr:col>
      <xdr:colOff>101600</xdr:colOff>
      <xdr:row>39</xdr:row>
      <xdr:rowOff>58175</xdr:rowOff>
    </xdr:to>
    <xdr:sp macro="" textlink="">
      <xdr:nvSpPr>
        <xdr:cNvPr id="537" name="フローチャート: 判断 536"/>
        <xdr:cNvSpPr/>
      </xdr:nvSpPr>
      <xdr:spPr>
        <a:xfrm>
          <a:off x="12763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74702</xdr:rowOff>
    </xdr:from>
    <xdr:ext cx="469744" cy="259045"/>
    <xdr:sp macro="" textlink="">
      <xdr:nvSpPr>
        <xdr:cNvPr id="538" name="テキスト ボックス 537"/>
        <xdr:cNvSpPr txBox="1"/>
      </xdr:nvSpPr>
      <xdr:spPr>
        <a:xfrm>
          <a:off x="12579428" y="64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88496</xdr:rowOff>
    </xdr:from>
    <xdr:to>
      <xdr:col>85</xdr:col>
      <xdr:colOff>177800</xdr:colOff>
      <xdr:row>38</xdr:row>
      <xdr:rowOff>18646</xdr:rowOff>
    </xdr:to>
    <xdr:sp macro="" textlink="">
      <xdr:nvSpPr>
        <xdr:cNvPr id="544" name="楕円 543"/>
        <xdr:cNvSpPr/>
      </xdr:nvSpPr>
      <xdr:spPr>
        <a:xfrm>
          <a:off x="16268700" y="643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111373</xdr:rowOff>
    </xdr:from>
    <xdr:ext cx="534377" cy="259045"/>
    <xdr:sp macro="" textlink="">
      <xdr:nvSpPr>
        <xdr:cNvPr id="545" name="災害復旧事業費該当値テキスト"/>
        <xdr:cNvSpPr txBox="1"/>
      </xdr:nvSpPr>
      <xdr:spPr>
        <a:xfrm>
          <a:off x="16370300" y="628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152154</xdr:rowOff>
    </xdr:from>
    <xdr:to>
      <xdr:col>81</xdr:col>
      <xdr:colOff>101600</xdr:colOff>
      <xdr:row>37</xdr:row>
      <xdr:rowOff>82304</xdr:rowOff>
    </xdr:to>
    <xdr:sp macro="" textlink="">
      <xdr:nvSpPr>
        <xdr:cNvPr id="546" name="楕円 545"/>
        <xdr:cNvSpPr/>
      </xdr:nvSpPr>
      <xdr:spPr>
        <a:xfrm>
          <a:off x="15430500" y="632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98831</xdr:rowOff>
    </xdr:from>
    <xdr:ext cx="534377" cy="259045"/>
    <xdr:sp macro="" textlink="">
      <xdr:nvSpPr>
        <xdr:cNvPr id="547" name="テキスト ボックス 546"/>
        <xdr:cNvSpPr txBox="1"/>
      </xdr:nvSpPr>
      <xdr:spPr>
        <a:xfrm>
          <a:off x="15214111" y="609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148866</xdr:rowOff>
    </xdr:from>
    <xdr:to>
      <xdr:col>76</xdr:col>
      <xdr:colOff>165100</xdr:colOff>
      <xdr:row>38</xdr:row>
      <xdr:rowOff>79015</xdr:rowOff>
    </xdr:to>
    <xdr:sp macro="" textlink="">
      <xdr:nvSpPr>
        <xdr:cNvPr id="548" name="楕円 547"/>
        <xdr:cNvSpPr/>
      </xdr:nvSpPr>
      <xdr:spPr>
        <a:xfrm>
          <a:off x="14541500" y="64925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95543</xdr:rowOff>
    </xdr:from>
    <xdr:ext cx="534377" cy="259045"/>
    <xdr:sp macro="" textlink="">
      <xdr:nvSpPr>
        <xdr:cNvPr id="549" name="テキスト ボックス 548"/>
        <xdr:cNvSpPr txBox="1"/>
      </xdr:nvSpPr>
      <xdr:spPr>
        <a:xfrm>
          <a:off x="14325111" y="626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133134</xdr:rowOff>
    </xdr:from>
    <xdr:to>
      <xdr:col>72</xdr:col>
      <xdr:colOff>38100</xdr:colOff>
      <xdr:row>39</xdr:row>
      <xdr:rowOff>63284</xdr:rowOff>
    </xdr:to>
    <xdr:sp macro="" textlink="">
      <xdr:nvSpPr>
        <xdr:cNvPr id="550" name="楕円 549"/>
        <xdr:cNvSpPr/>
      </xdr:nvSpPr>
      <xdr:spPr>
        <a:xfrm>
          <a:off x="13652500" y="664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54411</xdr:rowOff>
    </xdr:from>
    <xdr:ext cx="469744" cy="259045"/>
    <xdr:sp macro="" textlink="">
      <xdr:nvSpPr>
        <xdr:cNvPr id="551" name="テキスト ボックス 550"/>
        <xdr:cNvSpPr txBox="1"/>
      </xdr:nvSpPr>
      <xdr:spPr>
        <a:xfrm>
          <a:off x="13468428" y="674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134662</xdr:rowOff>
    </xdr:from>
    <xdr:to>
      <xdr:col>67</xdr:col>
      <xdr:colOff>101600</xdr:colOff>
      <xdr:row>39</xdr:row>
      <xdr:rowOff>64812</xdr:rowOff>
    </xdr:to>
    <xdr:sp macro="" textlink="">
      <xdr:nvSpPr>
        <xdr:cNvPr id="552" name="楕円 551"/>
        <xdr:cNvSpPr/>
      </xdr:nvSpPr>
      <xdr:spPr>
        <a:xfrm>
          <a:off x="12763500" y="664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55939</xdr:rowOff>
    </xdr:from>
    <xdr:ext cx="469744" cy="259045"/>
    <xdr:sp macro="" textlink="">
      <xdr:nvSpPr>
        <xdr:cNvPr id="553" name="テキスト ボックス 552"/>
        <xdr:cNvSpPr txBox="1"/>
      </xdr:nvSpPr>
      <xdr:spPr>
        <a:xfrm>
          <a:off x="12579428" y="674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5" name="テキスト ボックス 56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9" name="直線コネクタ 568"/>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0"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2"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4" name="直線コネクタ 573"/>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5"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7" name="直線コネクタ 576"/>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9" name="テキスト ボックス 578"/>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0" name="直線コネクタ 579"/>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2" name="テキスト ボックス 581"/>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3" name="直線コネクタ 582"/>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5" name="テキスト ボックス 584"/>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7" name="テキスト ボックス 586"/>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4"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6" name="テキスト ボックス 595"/>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8" name="テキスト ボックス 597"/>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0" name="テキスト ボックス 599"/>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2" name="テキスト ボックス 601"/>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103044</xdr:rowOff>
    </xdr:from>
    <xdr:to>
      <xdr:col>85</xdr:col>
      <xdr:colOff>126364</xdr:colOff>
      <xdr:row>78</xdr:row>
      <xdr:rowOff>138125</xdr:rowOff>
    </xdr:to>
    <xdr:cxnSp macro="">
      <xdr:nvCxnSpPr>
        <xdr:cNvPr id="624" name="直線コネクタ 623"/>
        <xdr:cNvCxnSpPr/>
      </xdr:nvCxnSpPr>
      <xdr:spPr>
        <a:xfrm flipV="1">
          <a:off x="16317595" y="12104544"/>
          <a:ext cx="1269" cy="140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141952</xdr:rowOff>
    </xdr:from>
    <xdr:ext cx="378565" cy="259045"/>
    <xdr:sp macro="" textlink="">
      <xdr:nvSpPr>
        <xdr:cNvPr id="625" name="公債費最小値テキスト"/>
        <xdr:cNvSpPr txBox="1"/>
      </xdr:nvSpPr>
      <xdr:spPr>
        <a:xfrm>
          <a:off x="16370300" y="13515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138125</xdr:rowOff>
    </xdr:from>
    <xdr:to>
      <xdr:col>86</xdr:col>
      <xdr:colOff>25400</xdr:colOff>
      <xdr:row>78</xdr:row>
      <xdr:rowOff>138125</xdr:rowOff>
    </xdr:to>
    <xdr:cxnSp macro="">
      <xdr:nvCxnSpPr>
        <xdr:cNvPr id="626" name="直線コネクタ 625"/>
        <xdr:cNvCxnSpPr/>
      </xdr:nvCxnSpPr>
      <xdr:spPr>
        <a:xfrm>
          <a:off x="16230600" y="1351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49721</xdr:rowOff>
    </xdr:from>
    <xdr:ext cx="599010" cy="259045"/>
    <xdr:sp macro="" textlink="">
      <xdr:nvSpPr>
        <xdr:cNvPr id="627" name="公債費最大値テキスト"/>
        <xdr:cNvSpPr txBox="1"/>
      </xdr:nvSpPr>
      <xdr:spPr>
        <a:xfrm>
          <a:off x="16370300" y="1187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103044</xdr:rowOff>
    </xdr:from>
    <xdr:to>
      <xdr:col>86</xdr:col>
      <xdr:colOff>25400</xdr:colOff>
      <xdr:row>70</xdr:row>
      <xdr:rowOff>103044</xdr:rowOff>
    </xdr:to>
    <xdr:cxnSp macro="">
      <xdr:nvCxnSpPr>
        <xdr:cNvPr id="628" name="直線コネクタ 627"/>
        <xdr:cNvCxnSpPr/>
      </xdr:nvCxnSpPr>
      <xdr:spPr>
        <a:xfrm>
          <a:off x="16230600" y="1210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116477</xdr:rowOff>
    </xdr:from>
    <xdr:to>
      <xdr:col>85</xdr:col>
      <xdr:colOff>127000</xdr:colOff>
      <xdr:row>76</xdr:row>
      <xdr:rowOff>131401</xdr:rowOff>
    </xdr:to>
    <xdr:cxnSp macro="">
      <xdr:nvCxnSpPr>
        <xdr:cNvPr id="629" name="直線コネクタ 628"/>
        <xdr:cNvCxnSpPr/>
      </xdr:nvCxnSpPr>
      <xdr:spPr>
        <a:xfrm flipV="1">
          <a:off x="15481300" y="13146677"/>
          <a:ext cx="838200" cy="1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118122</xdr:rowOff>
    </xdr:from>
    <xdr:ext cx="599010" cy="259045"/>
    <xdr:sp macro="" textlink="">
      <xdr:nvSpPr>
        <xdr:cNvPr id="630" name="公債費平均値テキスト"/>
        <xdr:cNvSpPr txBox="1"/>
      </xdr:nvSpPr>
      <xdr:spPr>
        <a:xfrm>
          <a:off x="16370300" y="13148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139695</xdr:rowOff>
    </xdr:from>
    <xdr:to>
      <xdr:col>85</xdr:col>
      <xdr:colOff>177800</xdr:colOff>
      <xdr:row>77</xdr:row>
      <xdr:rowOff>69845</xdr:rowOff>
    </xdr:to>
    <xdr:sp macro="" textlink="">
      <xdr:nvSpPr>
        <xdr:cNvPr id="631" name="フローチャート: 判断 630"/>
        <xdr:cNvSpPr/>
      </xdr:nvSpPr>
      <xdr:spPr>
        <a:xfrm>
          <a:off x="162687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131401</xdr:rowOff>
    </xdr:from>
    <xdr:to>
      <xdr:col>81</xdr:col>
      <xdr:colOff>50800</xdr:colOff>
      <xdr:row>76</xdr:row>
      <xdr:rowOff>137224</xdr:rowOff>
    </xdr:to>
    <xdr:cxnSp macro="">
      <xdr:nvCxnSpPr>
        <xdr:cNvPr id="632" name="直線コネクタ 631"/>
        <xdr:cNvCxnSpPr/>
      </xdr:nvCxnSpPr>
      <xdr:spPr>
        <a:xfrm flipV="1">
          <a:off x="14592300" y="13161601"/>
          <a:ext cx="8890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143790</xdr:rowOff>
    </xdr:from>
    <xdr:to>
      <xdr:col>81</xdr:col>
      <xdr:colOff>101600</xdr:colOff>
      <xdr:row>77</xdr:row>
      <xdr:rowOff>73940</xdr:rowOff>
    </xdr:to>
    <xdr:sp macro="" textlink="">
      <xdr:nvSpPr>
        <xdr:cNvPr id="633" name="フローチャート: 判断 632"/>
        <xdr:cNvSpPr/>
      </xdr:nvSpPr>
      <xdr:spPr>
        <a:xfrm>
          <a:off x="15430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65067</xdr:rowOff>
    </xdr:from>
    <xdr:ext cx="599010" cy="259045"/>
    <xdr:sp macro="" textlink="">
      <xdr:nvSpPr>
        <xdr:cNvPr id="634" name="テキスト ボックス 633"/>
        <xdr:cNvSpPr txBox="1"/>
      </xdr:nvSpPr>
      <xdr:spPr>
        <a:xfrm>
          <a:off x="15181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137224</xdr:rowOff>
    </xdr:from>
    <xdr:to>
      <xdr:col>76</xdr:col>
      <xdr:colOff>114300</xdr:colOff>
      <xdr:row>77</xdr:row>
      <xdr:rowOff>34451</xdr:rowOff>
    </xdr:to>
    <xdr:cxnSp macro="">
      <xdr:nvCxnSpPr>
        <xdr:cNvPr id="635" name="直線コネクタ 634"/>
        <xdr:cNvCxnSpPr/>
      </xdr:nvCxnSpPr>
      <xdr:spPr>
        <a:xfrm flipV="1">
          <a:off x="13703300" y="13167424"/>
          <a:ext cx="889000" cy="6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150414</xdr:rowOff>
    </xdr:from>
    <xdr:to>
      <xdr:col>76</xdr:col>
      <xdr:colOff>165100</xdr:colOff>
      <xdr:row>77</xdr:row>
      <xdr:rowOff>80564</xdr:rowOff>
    </xdr:to>
    <xdr:sp macro="" textlink="">
      <xdr:nvSpPr>
        <xdr:cNvPr id="636" name="フローチャート: 判断 635"/>
        <xdr:cNvSpPr/>
      </xdr:nvSpPr>
      <xdr:spPr>
        <a:xfrm>
          <a:off x="14541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71691</xdr:rowOff>
    </xdr:from>
    <xdr:ext cx="599010" cy="259045"/>
    <xdr:sp macro="" textlink="">
      <xdr:nvSpPr>
        <xdr:cNvPr id="637" name="テキスト ボックス 636"/>
        <xdr:cNvSpPr txBox="1"/>
      </xdr:nvSpPr>
      <xdr:spPr>
        <a:xfrm>
          <a:off x="14292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34451</xdr:rowOff>
    </xdr:from>
    <xdr:to>
      <xdr:col>71</xdr:col>
      <xdr:colOff>177800</xdr:colOff>
      <xdr:row>77</xdr:row>
      <xdr:rowOff>53315</xdr:rowOff>
    </xdr:to>
    <xdr:cxnSp macro="">
      <xdr:nvCxnSpPr>
        <xdr:cNvPr id="638" name="直線コネクタ 637"/>
        <xdr:cNvCxnSpPr/>
      </xdr:nvCxnSpPr>
      <xdr:spPr>
        <a:xfrm flipV="1">
          <a:off x="12814300" y="13236101"/>
          <a:ext cx="889000" cy="1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88703</xdr:rowOff>
    </xdr:from>
    <xdr:to>
      <xdr:col>72</xdr:col>
      <xdr:colOff>38100</xdr:colOff>
      <xdr:row>78</xdr:row>
      <xdr:rowOff>18853</xdr:rowOff>
    </xdr:to>
    <xdr:sp macro="" textlink="">
      <xdr:nvSpPr>
        <xdr:cNvPr id="639" name="フローチャート: 判断 638"/>
        <xdr:cNvSpPr/>
      </xdr:nvSpPr>
      <xdr:spPr>
        <a:xfrm>
          <a:off x="13652500" y="13290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9980</xdr:rowOff>
    </xdr:from>
    <xdr:ext cx="534377" cy="259045"/>
    <xdr:sp macro="" textlink="">
      <xdr:nvSpPr>
        <xdr:cNvPr id="640" name="テキスト ボックス 639"/>
        <xdr:cNvSpPr txBox="1"/>
      </xdr:nvSpPr>
      <xdr:spPr>
        <a:xfrm>
          <a:off x="13436111" y="133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102859</xdr:rowOff>
    </xdr:from>
    <xdr:to>
      <xdr:col>67</xdr:col>
      <xdr:colOff>101600</xdr:colOff>
      <xdr:row>78</xdr:row>
      <xdr:rowOff>33009</xdr:rowOff>
    </xdr:to>
    <xdr:sp macro="" textlink="">
      <xdr:nvSpPr>
        <xdr:cNvPr id="641" name="フローチャート: 判断 640"/>
        <xdr:cNvSpPr/>
      </xdr:nvSpPr>
      <xdr:spPr>
        <a:xfrm>
          <a:off x="12763500" y="1330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24136</xdr:rowOff>
    </xdr:from>
    <xdr:ext cx="534377" cy="259045"/>
    <xdr:sp macro="" textlink="">
      <xdr:nvSpPr>
        <xdr:cNvPr id="642" name="テキスト ボックス 641"/>
        <xdr:cNvSpPr txBox="1"/>
      </xdr:nvSpPr>
      <xdr:spPr>
        <a:xfrm>
          <a:off x="12547111" y="1339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65677</xdr:rowOff>
    </xdr:from>
    <xdr:to>
      <xdr:col>85</xdr:col>
      <xdr:colOff>177800</xdr:colOff>
      <xdr:row>76</xdr:row>
      <xdr:rowOff>167277</xdr:rowOff>
    </xdr:to>
    <xdr:sp macro="" textlink="">
      <xdr:nvSpPr>
        <xdr:cNvPr id="648" name="楕円 647"/>
        <xdr:cNvSpPr/>
      </xdr:nvSpPr>
      <xdr:spPr>
        <a:xfrm>
          <a:off x="16268700" y="1309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88554</xdr:rowOff>
    </xdr:from>
    <xdr:ext cx="599010" cy="259045"/>
    <xdr:sp macro="" textlink="">
      <xdr:nvSpPr>
        <xdr:cNvPr id="649" name="公債費該当値テキスト"/>
        <xdr:cNvSpPr txBox="1"/>
      </xdr:nvSpPr>
      <xdr:spPr>
        <a:xfrm>
          <a:off x="16370300" y="1294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80601</xdr:rowOff>
    </xdr:from>
    <xdr:to>
      <xdr:col>81</xdr:col>
      <xdr:colOff>101600</xdr:colOff>
      <xdr:row>77</xdr:row>
      <xdr:rowOff>10751</xdr:rowOff>
    </xdr:to>
    <xdr:sp macro="" textlink="">
      <xdr:nvSpPr>
        <xdr:cNvPr id="650" name="楕円 649"/>
        <xdr:cNvSpPr/>
      </xdr:nvSpPr>
      <xdr:spPr>
        <a:xfrm>
          <a:off x="15430500" y="1311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27279</xdr:rowOff>
    </xdr:from>
    <xdr:ext cx="599010" cy="259045"/>
    <xdr:sp macro="" textlink="">
      <xdr:nvSpPr>
        <xdr:cNvPr id="651" name="テキスト ボックス 650"/>
        <xdr:cNvSpPr txBox="1"/>
      </xdr:nvSpPr>
      <xdr:spPr>
        <a:xfrm>
          <a:off x="15181795" y="1288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86424</xdr:rowOff>
    </xdr:from>
    <xdr:to>
      <xdr:col>76</xdr:col>
      <xdr:colOff>165100</xdr:colOff>
      <xdr:row>77</xdr:row>
      <xdr:rowOff>16574</xdr:rowOff>
    </xdr:to>
    <xdr:sp macro="" textlink="">
      <xdr:nvSpPr>
        <xdr:cNvPr id="652" name="楕円 651"/>
        <xdr:cNvSpPr/>
      </xdr:nvSpPr>
      <xdr:spPr>
        <a:xfrm>
          <a:off x="14541500" y="1311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33101</xdr:rowOff>
    </xdr:from>
    <xdr:ext cx="599010" cy="259045"/>
    <xdr:sp macro="" textlink="">
      <xdr:nvSpPr>
        <xdr:cNvPr id="653" name="テキスト ボックス 652"/>
        <xdr:cNvSpPr txBox="1"/>
      </xdr:nvSpPr>
      <xdr:spPr>
        <a:xfrm>
          <a:off x="14292795" y="12891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155101</xdr:rowOff>
    </xdr:from>
    <xdr:to>
      <xdr:col>72</xdr:col>
      <xdr:colOff>38100</xdr:colOff>
      <xdr:row>77</xdr:row>
      <xdr:rowOff>85251</xdr:rowOff>
    </xdr:to>
    <xdr:sp macro="" textlink="">
      <xdr:nvSpPr>
        <xdr:cNvPr id="654" name="楕円 653"/>
        <xdr:cNvSpPr/>
      </xdr:nvSpPr>
      <xdr:spPr>
        <a:xfrm>
          <a:off x="13652500" y="1318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101778</xdr:rowOff>
    </xdr:from>
    <xdr:ext cx="599010" cy="259045"/>
    <xdr:sp macro="" textlink="">
      <xdr:nvSpPr>
        <xdr:cNvPr id="655" name="テキスト ボックス 654"/>
        <xdr:cNvSpPr txBox="1"/>
      </xdr:nvSpPr>
      <xdr:spPr>
        <a:xfrm>
          <a:off x="13403795" y="1296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2515</xdr:rowOff>
    </xdr:from>
    <xdr:to>
      <xdr:col>67</xdr:col>
      <xdr:colOff>101600</xdr:colOff>
      <xdr:row>77</xdr:row>
      <xdr:rowOff>104115</xdr:rowOff>
    </xdr:to>
    <xdr:sp macro="" textlink="">
      <xdr:nvSpPr>
        <xdr:cNvPr id="656" name="楕円 655"/>
        <xdr:cNvSpPr/>
      </xdr:nvSpPr>
      <xdr:spPr>
        <a:xfrm>
          <a:off x="12763500" y="1320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120642</xdr:rowOff>
    </xdr:from>
    <xdr:ext cx="599010" cy="259045"/>
    <xdr:sp macro="" textlink="">
      <xdr:nvSpPr>
        <xdr:cNvPr id="657" name="テキスト ボックス 656"/>
        <xdr:cNvSpPr txBox="1"/>
      </xdr:nvSpPr>
      <xdr:spPr>
        <a:xfrm>
          <a:off x="12514795" y="1297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96337</xdr:rowOff>
    </xdr:from>
    <xdr:to>
      <xdr:col>85</xdr:col>
      <xdr:colOff>126364</xdr:colOff>
      <xdr:row>98</xdr:row>
      <xdr:rowOff>138345</xdr:rowOff>
    </xdr:to>
    <xdr:cxnSp macro="">
      <xdr:nvCxnSpPr>
        <xdr:cNvPr id="679" name="直線コネクタ 678"/>
        <xdr:cNvCxnSpPr/>
      </xdr:nvCxnSpPr>
      <xdr:spPr>
        <a:xfrm flipV="1">
          <a:off x="16317595" y="15526837"/>
          <a:ext cx="1269" cy="1413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142172</xdr:rowOff>
    </xdr:from>
    <xdr:ext cx="378565" cy="259045"/>
    <xdr:sp macro="" textlink="">
      <xdr:nvSpPr>
        <xdr:cNvPr id="680" name="積立金最小値テキスト"/>
        <xdr:cNvSpPr txBox="1"/>
      </xdr:nvSpPr>
      <xdr:spPr>
        <a:xfrm>
          <a:off x="16370300" y="16944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138345</xdr:rowOff>
    </xdr:from>
    <xdr:to>
      <xdr:col>86</xdr:col>
      <xdr:colOff>25400</xdr:colOff>
      <xdr:row>98</xdr:row>
      <xdr:rowOff>138345</xdr:rowOff>
    </xdr:to>
    <xdr:cxnSp macro="">
      <xdr:nvCxnSpPr>
        <xdr:cNvPr id="681" name="直線コネクタ 680"/>
        <xdr:cNvCxnSpPr/>
      </xdr:nvCxnSpPr>
      <xdr:spPr>
        <a:xfrm>
          <a:off x="16230600" y="16940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43014</xdr:rowOff>
    </xdr:from>
    <xdr:ext cx="599010" cy="259045"/>
    <xdr:sp macro="" textlink="">
      <xdr:nvSpPr>
        <xdr:cNvPr id="682" name="積立金最大値テキスト"/>
        <xdr:cNvSpPr txBox="1"/>
      </xdr:nvSpPr>
      <xdr:spPr>
        <a:xfrm>
          <a:off x="16370300" y="1530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96337</xdr:rowOff>
    </xdr:from>
    <xdr:to>
      <xdr:col>86</xdr:col>
      <xdr:colOff>25400</xdr:colOff>
      <xdr:row>90</xdr:row>
      <xdr:rowOff>96337</xdr:rowOff>
    </xdr:to>
    <xdr:cxnSp macro="">
      <xdr:nvCxnSpPr>
        <xdr:cNvPr id="683" name="直線コネクタ 682"/>
        <xdr:cNvCxnSpPr/>
      </xdr:nvCxnSpPr>
      <xdr:spPr>
        <a:xfrm>
          <a:off x="16230600" y="1552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122699</xdr:rowOff>
    </xdr:from>
    <xdr:to>
      <xdr:col>85</xdr:col>
      <xdr:colOff>127000</xdr:colOff>
      <xdr:row>98</xdr:row>
      <xdr:rowOff>32491</xdr:rowOff>
    </xdr:to>
    <xdr:cxnSp macro="">
      <xdr:nvCxnSpPr>
        <xdr:cNvPr id="684" name="直線コネクタ 683"/>
        <xdr:cNvCxnSpPr/>
      </xdr:nvCxnSpPr>
      <xdr:spPr>
        <a:xfrm>
          <a:off x="15481300" y="16753349"/>
          <a:ext cx="838200" cy="8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43263</xdr:rowOff>
    </xdr:from>
    <xdr:ext cx="599010" cy="259045"/>
    <xdr:sp macro="" textlink="">
      <xdr:nvSpPr>
        <xdr:cNvPr id="685" name="積立金平均値テキスト"/>
        <xdr:cNvSpPr txBox="1"/>
      </xdr:nvSpPr>
      <xdr:spPr>
        <a:xfrm>
          <a:off x="16370300" y="163310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20386</xdr:rowOff>
    </xdr:from>
    <xdr:to>
      <xdr:col>85</xdr:col>
      <xdr:colOff>177800</xdr:colOff>
      <xdr:row>96</xdr:row>
      <xdr:rowOff>121986</xdr:rowOff>
    </xdr:to>
    <xdr:sp macro="" textlink="">
      <xdr:nvSpPr>
        <xdr:cNvPr id="686" name="フローチャート: 判断 685"/>
        <xdr:cNvSpPr/>
      </xdr:nvSpPr>
      <xdr:spPr>
        <a:xfrm>
          <a:off x="162687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122699</xdr:rowOff>
    </xdr:from>
    <xdr:to>
      <xdr:col>81</xdr:col>
      <xdr:colOff>50800</xdr:colOff>
      <xdr:row>98</xdr:row>
      <xdr:rowOff>78820</xdr:rowOff>
    </xdr:to>
    <xdr:cxnSp macro="">
      <xdr:nvCxnSpPr>
        <xdr:cNvPr id="687" name="直線コネクタ 686"/>
        <xdr:cNvCxnSpPr/>
      </xdr:nvCxnSpPr>
      <xdr:spPr>
        <a:xfrm flipV="1">
          <a:off x="14592300" y="16753349"/>
          <a:ext cx="889000" cy="12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123588</xdr:rowOff>
    </xdr:from>
    <xdr:to>
      <xdr:col>81</xdr:col>
      <xdr:colOff>101600</xdr:colOff>
      <xdr:row>96</xdr:row>
      <xdr:rowOff>53738</xdr:rowOff>
    </xdr:to>
    <xdr:sp macro="" textlink="">
      <xdr:nvSpPr>
        <xdr:cNvPr id="688" name="フローチャート: 判断 687"/>
        <xdr:cNvSpPr/>
      </xdr:nvSpPr>
      <xdr:spPr>
        <a:xfrm>
          <a:off x="15430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70265</xdr:rowOff>
    </xdr:from>
    <xdr:ext cx="599010" cy="259045"/>
    <xdr:sp macro="" textlink="">
      <xdr:nvSpPr>
        <xdr:cNvPr id="689" name="テキスト ボックス 688"/>
        <xdr:cNvSpPr txBox="1"/>
      </xdr:nvSpPr>
      <xdr:spPr>
        <a:xfrm>
          <a:off x="15181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78820</xdr:rowOff>
    </xdr:from>
    <xdr:to>
      <xdr:col>76</xdr:col>
      <xdr:colOff>114300</xdr:colOff>
      <xdr:row>98</xdr:row>
      <xdr:rowOff>117832</xdr:rowOff>
    </xdr:to>
    <xdr:cxnSp macro="">
      <xdr:nvCxnSpPr>
        <xdr:cNvPr id="690" name="直線コネクタ 689"/>
        <xdr:cNvCxnSpPr/>
      </xdr:nvCxnSpPr>
      <xdr:spPr>
        <a:xfrm flipV="1">
          <a:off x="13703300" y="16880920"/>
          <a:ext cx="889000" cy="3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166441</xdr:rowOff>
    </xdr:from>
    <xdr:to>
      <xdr:col>76</xdr:col>
      <xdr:colOff>165100</xdr:colOff>
      <xdr:row>97</xdr:row>
      <xdr:rowOff>96591</xdr:rowOff>
    </xdr:to>
    <xdr:sp macro="" textlink="">
      <xdr:nvSpPr>
        <xdr:cNvPr id="691" name="フローチャート: 判断 690"/>
        <xdr:cNvSpPr/>
      </xdr:nvSpPr>
      <xdr:spPr>
        <a:xfrm>
          <a:off x="14541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113118</xdr:rowOff>
    </xdr:from>
    <xdr:ext cx="599010" cy="259045"/>
    <xdr:sp macro="" textlink="">
      <xdr:nvSpPr>
        <xdr:cNvPr id="692" name="テキスト ボックス 691"/>
        <xdr:cNvSpPr txBox="1"/>
      </xdr:nvSpPr>
      <xdr:spPr>
        <a:xfrm>
          <a:off x="14292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112117</xdr:rowOff>
    </xdr:from>
    <xdr:to>
      <xdr:col>71</xdr:col>
      <xdr:colOff>177800</xdr:colOff>
      <xdr:row>98</xdr:row>
      <xdr:rowOff>117832</xdr:rowOff>
    </xdr:to>
    <xdr:cxnSp macro="">
      <xdr:nvCxnSpPr>
        <xdr:cNvPr id="693" name="直線コネクタ 692"/>
        <xdr:cNvCxnSpPr/>
      </xdr:nvCxnSpPr>
      <xdr:spPr>
        <a:xfrm>
          <a:off x="12814300" y="16914217"/>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18805</xdr:rowOff>
    </xdr:from>
    <xdr:to>
      <xdr:col>72</xdr:col>
      <xdr:colOff>38100</xdr:colOff>
      <xdr:row>98</xdr:row>
      <xdr:rowOff>120405</xdr:rowOff>
    </xdr:to>
    <xdr:sp macro="" textlink="">
      <xdr:nvSpPr>
        <xdr:cNvPr id="694" name="フローチャート: 判断 693"/>
        <xdr:cNvSpPr/>
      </xdr:nvSpPr>
      <xdr:spPr>
        <a:xfrm>
          <a:off x="13652500" y="1682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136932</xdr:rowOff>
    </xdr:from>
    <xdr:ext cx="534377" cy="259045"/>
    <xdr:sp macro="" textlink="">
      <xdr:nvSpPr>
        <xdr:cNvPr id="695" name="テキスト ボックス 694"/>
        <xdr:cNvSpPr txBox="1"/>
      </xdr:nvSpPr>
      <xdr:spPr>
        <a:xfrm>
          <a:off x="13436111" y="1659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15585</xdr:rowOff>
    </xdr:from>
    <xdr:to>
      <xdr:col>67</xdr:col>
      <xdr:colOff>101600</xdr:colOff>
      <xdr:row>98</xdr:row>
      <xdr:rowOff>117185</xdr:rowOff>
    </xdr:to>
    <xdr:sp macro="" textlink="">
      <xdr:nvSpPr>
        <xdr:cNvPr id="696" name="フローチャート: 判断 695"/>
        <xdr:cNvSpPr/>
      </xdr:nvSpPr>
      <xdr:spPr>
        <a:xfrm>
          <a:off x="12763500" y="1681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133712</xdr:rowOff>
    </xdr:from>
    <xdr:ext cx="534377" cy="259045"/>
    <xdr:sp macro="" textlink="">
      <xdr:nvSpPr>
        <xdr:cNvPr id="697" name="テキスト ボックス 696"/>
        <xdr:cNvSpPr txBox="1"/>
      </xdr:nvSpPr>
      <xdr:spPr>
        <a:xfrm>
          <a:off x="12547111" y="16592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153141</xdr:rowOff>
    </xdr:from>
    <xdr:to>
      <xdr:col>85</xdr:col>
      <xdr:colOff>177800</xdr:colOff>
      <xdr:row>98</xdr:row>
      <xdr:rowOff>83291</xdr:rowOff>
    </xdr:to>
    <xdr:sp macro="" textlink="">
      <xdr:nvSpPr>
        <xdr:cNvPr id="703" name="楕円 702"/>
        <xdr:cNvSpPr/>
      </xdr:nvSpPr>
      <xdr:spPr>
        <a:xfrm>
          <a:off x="16268700" y="1678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68068</xdr:rowOff>
    </xdr:from>
    <xdr:ext cx="534377" cy="259045"/>
    <xdr:sp macro="" textlink="">
      <xdr:nvSpPr>
        <xdr:cNvPr id="704" name="積立金該当値テキスト"/>
        <xdr:cNvSpPr txBox="1"/>
      </xdr:nvSpPr>
      <xdr:spPr>
        <a:xfrm>
          <a:off x="16370300" y="1669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71899</xdr:rowOff>
    </xdr:from>
    <xdr:to>
      <xdr:col>81</xdr:col>
      <xdr:colOff>101600</xdr:colOff>
      <xdr:row>98</xdr:row>
      <xdr:rowOff>2049</xdr:rowOff>
    </xdr:to>
    <xdr:sp macro="" textlink="">
      <xdr:nvSpPr>
        <xdr:cNvPr id="705" name="楕円 704"/>
        <xdr:cNvSpPr/>
      </xdr:nvSpPr>
      <xdr:spPr>
        <a:xfrm>
          <a:off x="15430500" y="167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164626</xdr:rowOff>
    </xdr:from>
    <xdr:ext cx="534377" cy="259045"/>
    <xdr:sp macro="" textlink="">
      <xdr:nvSpPr>
        <xdr:cNvPr id="706" name="テキスト ボックス 705"/>
        <xdr:cNvSpPr txBox="1"/>
      </xdr:nvSpPr>
      <xdr:spPr>
        <a:xfrm>
          <a:off x="15214111" y="1679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28020</xdr:rowOff>
    </xdr:from>
    <xdr:to>
      <xdr:col>76</xdr:col>
      <xdr:colOff>165100</xdr:colOff>
      <xdr:row>98</xdr:row>
      <xdr:rowOff>129620</xdr:rowOff>
    </xdr:to>
    <xdr:sp macro="" textlink="">
      <xdr:nvSpPr>
        <xdr:cNvPr id="707" name="楕円 706"/>
        <xdr:cNvSpPr/>
      </xdr:nvSpPr>
      <xdr:spPr>
        <a:xfrm>
          <a:off x="14541500" y="1683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120747</xdr:rowOff>
    </xdr:from>
    <xdr:ext cx="534377" cy="259045"/>
    <xdr:sp macro="" textlink="">
      <xdr:nvSpPr>
        <xdr:cNvPr id="708" name="テキスト ボックス 707"/>
        <xdr:cNvSpPr txBox="1"/>
      </xdr:nvSpPr>
      <xdr:spPr>
        <a:xfrm>
          <a:off x="14325111" y="1692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67032</xdr:rowOff>
    </xdr:from>
    <xdr:to>
      <xdr:col>72</xdr:col>
      <xdr:colOff>38100</xdr:colOff>
      <xdr:row>98</xdr:row>
      <xdr:rowOff>168632</xdr:rowOff>
    </xdr:to>
    <xdr:sp macro="" textlink="">
      <xdr:nvSpPr>
        <xdr:cNvPr id="709" name="楕円 708"/>
        <xdr:cNvSpPr/>
      </xdr:nvSpPr>
      <xdr:spPr>
        <a:xfrm>
          <a:off x="13652500" y="1686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159759</xdr:rowOff>
    </xdr:from>
    <xdr:ext cx="469744" cy="259045"/>
    <xdr:sp macro="" textlink="">
      <xdr:nvSpPr>
        <xdr:cNvPr id="710" name="テキスト ボックス 709"/>
        <xdr:cNvSpPr txBox="1"/>
      </xdr:nvSpPr>
      <xdr:spPr>
        <a:xfrm>
          <a:off x="13468428" y="1696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61317</xdr:rowOff>
    </xdr:from>
    <xdr:to>
      <xdr:col>67</xdr:col>
      <xdr:colOff>101600</xdr:colOff>
      <xdr:row>98</xdr:row>
      <xdr:rowOff>162917</xdr:rowOff>
    </xdr:to>
    <xdr:sp macro="" textlink="">
      <xdr:nvSpPr>
        <xdr:cNvPr id="711" name="楕円 710"/>
        <xdr:cNvSpPr/>
      </xdr:nvSpPr>
      <xdr:spPr>
        <a:xfrm>
          <a:off x="12763500" y="1686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154044</xdr:rowOff>
    </xdr:from>
    <xdr:ext cx="534377" cy="259045"/>
    <xdr:sp macro="" textlink="">
      <xdr:nvSpPr>
        <xdr:cNvPr id="712" name="テキスト ボックス 711"/>
        <xdr:cNvSpPr txBox="1"/>
      </xdr:nvSpPr>
      <xdr:spPr>
        <a:xfrm>
          <a:off x="12547111" y="1695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171196</xdr:rowOff>
    </xdr:from>
    <xdr:to>
      <xdr:col>116</xdr:col>
      <xdr:colOff>62864</xdr:colOff>
      <xdr:row>39</xdr:row>
      <xdr:rowOff>44450</xdr:rowOff>
    </xdr:to>
    <xdr:cxnSp macro="">
      <xdr:nvCxnSpPr>
        <xdr:cNvPr id="736" name="直線コネクタ 735"/>
        <xdr:cNvCxnSpPr/>
      </xdr:nvCxnSpPr>
      <xdr:spPr>
        <a:xfrm flipV="1">
          <a:off x="22159595" y="5314696"/>
          <a:ext cx="1269" cy="1416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117873</xdr:rowOff>
    </xdr:from>
    <xdr:ext cx="534377" cy="259045"/>
    <xdr:sp macro="" textlink="">
      <xdr:nvSpPr>
        <xdr:cNvPr id="739" name="投資及び出資金最大値テキスト"/>
        <xdr:cNvSpPr txBox="1"/>
      </xdr:nvSpPr>
      <xdr:spPr>
        <a:xfrm>
          <a:off x="22212300" y="508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171196</xdr:rowOff>
    </xdr:from>
    <xdr:to>
      <xdr:col>116</xdr:col>
      <xdr:colOff>152400</xdr:colOff>
      <xdr:row>30</xdr:row>
      <xdr:rowOff>171196</xdr:rowOff>
    </xdr:to>
    <xdr:cxnSp macro="">
      <xdr:nvCxnSpPr>
        <xdr:cNvPr id="740" name="直線コネクタ 739"/>
        <xdr:cNvCxnSpPr/>
      </xdr:nvCxnSpPr>
      <xdr:spPr>
        <a:xfrm>
          <a:off x="22072600" y="531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171196</xdr:rowOff>
    </xdr:from>
    <xdr:to>
      <xdr:col>116</xdr:col>
      <xdr:colOff>63500</xdr:colOff>
      <xdr:row>33</xdr:row>
      <xdr:rowOff>153543</xdr:rowOff>
    </xdr:to>
    <xdr:cxnSp macro="">
      <xdr:nvCxnSpPr>
        <xdr:cNvPr id="741" name="直線コネクタ 740"/>
        <xdr:cNvCxnSpPr/>
      </xdr:nvCxnSpPr>
      <xdr:spPr>
        <a:xfrm flipV="1">
          <a:off x="21323300" y="5314696"/>
          <a:ext cx="838200" cy="49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35323</xdr:rowOff>
    </xdr:from>
    <xdr:ext cx="378565" cy="259045"/>
    <xdr:sp macro="" textlink="">
      <xdr:nvSpPr>
        <xdr:cNvPr id="742" name="投資及び出資金平均値テキスト"/>
        <xdr:cNvSpPr txBox="1"/>
      </xdr:nvSpPr>
      <xdr:spPr>
        <a:xfrm>
          <a:off x="22212300" y="65504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56896</xdr:rowOff>
    </xdr:from>
    <xdr:to>
      <xdr:col>116</xdr:col>
      <xdr:colOff>114300</xdr:colOff>
      <xdr:row>38</xdr:row>
      <xdr:rowOff>158496</xdr:rowOff>
    </xdr:to>
    <xdr:sp macro="" textlink="">
      <xdr:nvSpPr>
        <xdr:cNvPr id="743" name="フローチャート: 判断 742"/>
        <xdr:cNvSpPr/>
      </xdr:nvSpPr>
      <xdr:spPr>
        <a:xfrm>
          <a:off x="221107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153543</xdr:rowOff>
    </xdr:from>
    <xdr:to>
      <xdr:col>111</xdr:col>
      <xdr:colOff>177800</xdr:colOff>
      <xdr:row>36</xdr:row>
      <xdr:rowOff>138430</xdr:rowOff>
    </xdr:to>
    <xdr:cxnSp macro="">
      <xdr:nvCxnSpPr>
        <xdr:cNvPr id="744" name="直線コネクタ 743"/>
        <xdr:cNvCxnSpPr/>
      </xdr:nvCxnSpPr>
      <xdr:spPr>
        <a:xfrm flipV="1">
          <a:off x="20434300" y="5811393"/>
          <a:ext cx="889000" cy="49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59309</xdr:rowOff>
    </xdr:from>
    <xdr:to>
      <xdr:col>112</xdr:col>
      <xdr:colOff>38100</xdr:colOff>
      <xdr:row>38</xdr:row>
      <xdr:rowOff>160909</xdr:rowOff>
    </xdr:to>
    <xdr:sp macro="" textlink="">
      <xdr:nvSpPr>
        <xdr:cNvPr id="745" name="フローチャート: 判断 744"/>
        <xdr:cNvSpPr/>
      </xdr:nvSpPr>
      <xdr:spPr>
        <a:xfrm>
          <a:off x="21272500" y="6574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152036</xdr:rowOff>
    </xdr:from>
    <xdr:ext cx="378565" cy="259045"/>
    <xdr:sp macro="" textlink="">
      <xdr:nvSpPr>
        <xdr:cNvPr id="746" name="テキスト ボックス 745"/>
        <xdr:cNvSpPr txBox="1"/>
      </xdr:nvSpPr>
      <xdr:spPr>
        <a:xfrm>
          <a:off x="21134017" y="6667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138430</xdr:rowOff>
    </xdr:from>
    <xdr:to>
      <xdr:col>107</xdr:col>
      <xdr:colOff>50800</xdr:colOff>
      <xdr:row>37</xdr:row>
      <xdr:rowOff>26797</xdr:rowOff>
    </xdr:to>
    <xdr:cxnSp macro="">
      <xdr:nvCxnSpPr>
        <xdr:cNvPr id="747" name="直線コネクタ 746"/>
        <xdr:cNvCxnSpPr/>
      </xdr:nvCxnSpPr>
      <xdr:spPr>
        <a:xfrm flipV="1">
          <a:off x="19545300" y="6310630"/>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48" name="フローチャート: 判断 747"/>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139717</xdr:rowOff>
    </xdr:from>
    <xdr:ext cx="378565" cy="259045"/>
    <xdr:sp macro="" textlink="">
      <xdr:nvSpPr>
        <xdr:cNvPr id="749" name="テキスト ボックス 748"/>
        <xdr:cNvSpPr txBox="1"/>
      </xdr:nvSpPr>
      <xdr:spPr>
        <a:xfrm>
          <a:off x="20245017" y="6654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50673</xdr:rowOff>
    </xdr:from>
    <xdr:to>
      <xdr:col>102</xdr:col>
      <xdr:colOff>114300</xdr:colOff>
      <xdr:row>37</xdr:row>
      <xdr:rowOff>26797</xdr:rowOff>
    </xdr:to>
    <xdr:cxnSp macro="">
      <xdr:nvCxnSpPr>
        <xdr:cNvPr id="750" name="直線コネクタ 749"/>
        <xdr:cNvCxnSpPr/>
      </xdr:nvCxnSpPr>
      <xdr:spPr>
        <a:xfrm>
          <a:off x="18656300" y="5879973"/>
          <a:ext cx="889000" cy="49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46863</xdr:rowOff>
    </xdr:from>
    <xdr:to>
      <xdr:col>102</xdr:col>
      <xdr:colOff>165100</xdr:colOff>
      <xdr:row>37</xdr:row>
      <xdr:rowOff>148463</xdr:rowOff>
    </xdr:to>
    <xdr:sp macro="" textlink="">
      <xdr:nvSpPr>
        <xdr:cNvPr id="751" name="フローチャート: 判断 750"/>
        <xdr:cNvSpPr/>
      </xdr:nvSpPr>
      <xdr:spPr>
        <a:xfrm>
          <a:off x="19494500" y="6390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139590</xdr:rowOff>
    </xdr:from>
    <xdr:ext cx="469744" cy="259045"/>
    <xdr:sp macro="" textlink="">
      <xdr:nvSpPr>
        <xdr:cNvPr id="752" name="テキスト ボックス 751"/>
        <xdr:cNvSpPr txBox="1"/>
      </xdr:nvSpPr>
      <xdr:spPr>
        <a:xfrm>
          <a:off x="19310428" y="6483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54864</xdr:rowOff>
    </xdr:from>
    <xdr:to>
      <xdr:col>98</xdr:col>
      <xdr:colOff>38100</xdr:colOff>
      <xdr:row>37</xdr:row>
      <xdr:rowOff>156464</xdr:rowOff>
    </xdr:to>
    <xdr:sp macro="" textlink="">
      <xdr:nvSpPr>
        <xdr:cNvPr id="753" name="フローチャート: 判断 752"/>
        <xdr:cNvSpPr/>
      </xdr:nvSpPr>
      <xdr:spPr>
        <a:xfrm>
          <a:off x="18605500" y="63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147591</xdr:rowOff>
    </xdr:from>
    <xdr:ext cx="469744" cy="259045"/>
    <xdr:sp macro="" textlink="">
      <xdr:nvSpPr>
        <xdr:cNvPr id="754" name="テキスト ボックス 753"/>
        <xdr:cNvSpPr txBox="1"/>
      </xdr:nvSpPr>
      <xdr:spPr>
        <a:xfrm>
          <a:off x="18421428" y="649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120396</xdr:rowOff>
    </xdr:from>
    <xdr:to>
      <xdr:col>116</xdr:col>
      <xdr:colOff>114300</xdr:colOff>
      <xdr:row>31</xdr:row>
      <xdr:rowOff>50546</xdr:rowOff>
    </xdr:to>
    <xdr:sp macro="" textlink="">
      <xdr:nvSpPr>
        <xdr:cNvPr id="760" name="楕円 759"/>
        <xdr:cNvSpPr/>
      </xdr:nvSpPr>
      <xdr:spPr>
        <a:xfrm>
          <a:off x="22110700" y="526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73423</xdr:rowOff>
    </xdr:from>
    <xdr:ext cx="534377" cy="259045"/>
    <xdr:sp macro="" textlink="">
      <xdr:nvSpPr>
        <xdr:cNvPr id="761" name="投資及び出資金該当値テキスト"/>
        <xdr:cNvSpPr txBox="1"/>
      </xdr:nvSpPr>
      <xdr:spPr>
        <a:xfrm>
          <a:off x="22212300" y="521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102743</xdr:rowOff>
    </xdr:from>
    <xdr:to>
      <xdr:col>112</xdr:col>
      <xdr:colOff>38100</xdr:colOff>
      <xdr:row>34</xdr:row>
      <xdr:rowOff>32893</xdr:rowOff>
    </xdr:to>
    <xdr:sp macro="" textlink="">
      <xdr:nvSpPr>
        <xdr:cNvPr id="762" name="楕円 761"/>
        <xdr:cNvSpPr/>
      </xdr:nvSpPr>
      <xdr:spPr>
        <a:xfrm>
          <a:off x="21272500" y="576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32</xdr:row>
      <xdr:rowOff>49420</xdr:rowOff>
    </xdr:from>
    <xdr:ext cx="469744" cy="259045"/>
    <xdr:sp macro="" textlink="">
      <xdr:nvSpPr>
        <xdr:cNvPr id="763" name="テキスト ボックス 762"/>
        <xdr:cNvSpPr txBox="1"/>
      </xdr:nvSpPr>
      <xdr:spPr>
        <a:xfrm>
          <a:off x="21088428" y="553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87630</xdr:rowOff>
    </xdr:from>
    <xdr:to>
      <xdr:col>107</xdr:col>
      <xdr:colOff>101600</xdr:colOff>
      <xdr:row>37</xdr:row>
      <xdr:rowOff>17780</xdr:rowOff>
    </xdr:to>
    <xdr:sp macro="" textlink="">
      <xdr:nvSpPr>
        <xdr:cNvPr id="764" name="楕円 763"/>
        <xdr:cNvSpPr/>
      </xdr:nvSpPr>
      <xdr:spPr>
        <a:xfrm>
          <a:off x="203835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34307</xdr:rowOff>
    </xdr:from>
    <xdr:ext cx="469744" cy="259045"/>
    <xdr:sp macro="" textlink="">
      <xdr:nvSpPr>
        <xdr:cNvPr id="765" name="テキスト ボックス 764"/>
        <xdr:cNvSpPr txBox="1"/>
      </xdr:nvSpPr>
      <xdr:spPr>
        <a:xfrm>
          <a:off x="20199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147447</xdr:rowOff>
    </xdr:from>
    <xdr:to>
      <xdr:col>102</xdr:col>
      <xdr:colOff>165100</xdr:colOff>
      <xdr:row>37</xdr:row>
      <xdr:rowOff>77597</xdr:rowOff>
    </xdr:to>
    <xdr:sp macro="" textlink="">
      <xdr:nvSpPr>
        <xdr:cNvPr id="766" name="楕円 765"/>
        <xdr:cNvSpPr/>
      </xdr:nvSpPr>
      <xdr:spPr>
        <a:xfrm>
          <a:off x="19494500" y="631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94124</xdr:rowOff>
    </xdr:from>
    <xdr:ext cx="469744" cy="259045"/>
    <xdr:sp macro="" textlink="">
      <xdr:nvSpPr>
        <xdr:cNvPr id="767" name="テキスト ボックス 766"/>
        <xdr:cNvSpPr txBox="1"/>
      </xdr:nvSpPr>
      <xdr:spPr>
        <a:xfrm>
          <a:off x="19310428" y="609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171323</xdr:rowOff>
    </xdr:from>
    <xdr:to>
      <xdr:col>98</xdr:col>
      <xdr:colOff>38100</xdr:colOff>
      <xdr:row>34</xdr:row>
      <xdr:rowOff>101473</xdr:rowOff>
    </xdr:to>
    <xdr:sp macro="" textlink="">
      <xdr:nvSpPr>
        <xdr:cNvPr id="768" name="楕円 767"/>
        <xdr:cNvSpPr/>
      </xdr:nvSpPr>
      <xdr:spPr>
        <a:xfrm>
          <a:off x="18605500" y="58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118000</xdr:rowOff>
    </xdr:from>
    <xdr:ext cx="469744" cy="259045"/>
    <xdr:sp macro="" textlink="">
      <xdr:nvSpPr>
        <xdr:cNvPr id="769" name="テキスト ボックス 768"/>
        <xdr:cNvSpPr txBox="1"/>
      </xdr:nvSpPr>
      <xdr:spPr>
        <a:xfrm>
          <a:off x="18421428" y="560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79304</xdr:rowOff>
    </xdr:from>
    <xdr:to>
      <xdr:col>116</xdr:col>
      <xdr:colOff>62864</xdr:colOff>
      <xdr:row>58</xdr:row>
      <xdr:rowOff>139700</xdr:rowOff>
    </xdr:to>
    <xdr:cxnSp macro="">
      <xdr:nvCxnSpPr>
        <xdr:cNvPr id="791" name="直線コネクタ 790"/>
        <xdr:cNvCxnSpPr/>
      </xdr:nvCxnSpPr>
      <xdr:spPr>
        <a:xfrm flipV="1">
          <a:off x="22159595" y="8651804"/>
          <a:ext cx="1269" cy="143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25981</xdr:rowOff>
    </xdr:from>
    <xdr:ext cx="534377" cy="259045"/>
    <xdr:sp macro="" textlink="">
      <xdr:nvSpPr>
        <xdr:cNvPr id="794" name="貸付金最大値テキスト"/>
        <xdr:cNvSpPr txBox="1"/>
      </xdr:nvSpPr>
      <xdr:spPr>
        <a:xfrm>
          <a:off x="22212300" y="842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79304</xdr:rowOff>
    </xdr:from>
    <xdr:to>
      <xdr:col>116</xdr:col>
      <xdr:colOff>152400</xdr:colOff>
      <xdr:row>50</xdr:row>
      <xdr:rowOff>79304</xdr:rowOff>
    </xdr:to>
    <xdr:cxnSp macro="">
      <xdr:nvCxnSpPr>
        <xdr:cNvPr id="795" name="直線コネクタ 794"/>
        <xdr:cNvCxnSpPr/>
      </xdr:nvCxnSpPr>
      <xdr:spPr>
        <a:xfrm>
          <a:off x="22072600" y="86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45265</xdr:rowOff>
    </xdr:from>
    <xdr:to>
      <xdr:col>116</xdr:col>
      <xdr:colOff>63500</xdr:colOff>
      <xdr:row>58</xdr:row>
      <xdr:rowOff>59553</xdr:rowOff>
    </xdr:to>
    <xdr:cxnSp macro="">
      <xdr:nvCxnSpPr>
        <xdr:cNvPr id="796" name="直線コネクタ 795"/>
        <xdr:cNvCxnSpPr/>
      </xdr:nvCxnSpPr>
      <xdr:spPr>
        <a:xfrm flipV="1">
          <a:off x="21323300" y="9989365"/>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152925</xdr:rowOff>
    </xdr:from>
    <xdr:ext cx="469744" cy="259045"/>
    <xdr:sp macro="" textlink="">
      <xdr:nvSpPr>
        <xdr:cNvPr id="797" name="貸付金平均値テキスト"/>
        <xdr:cNvSpPr txBox="1"/>
      </xdr:nvSpPr>
      <xdr:spPr>
        <a:xfrm>
          <a:off x="22212300" y="9754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130048</xdr:rowOff>
    </xdr:from>
    <xdr:to>
      <xdr:col>116</xdr:col>
      <xdr:colOff>114300</xdr:colOff>
      <xdr:row>58</xdr:row>
      <xdr:rowOff>60198</xdr:rowOff>
    </xdr:to>
    <xdr:sp macro="" textlink="">
      <xdr:nvSpPr>
        <xdr:cNvPr id="798" name="フローチャート: 判断 797"/>
        <xdr:cNvSpPr/>
      </xdr:nvSpPr>
      <xdr:spPr>
        <a:xfrm>
          <a:off x="221107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39688</xdr:rowOff>
    </xdr:from>
    <xdr:to>
      <xdr:col>111</xdr:col>
      <xdr:colOff>177800</xdr:colOff>
      <xdr:row>58</xdr:row>
      <xdr:rowOff>59553</xdr:rowOff>
    </xdr:to>
    <xdr:cxnSp macro="">
      <xdr:nvCxnSpPr>
        <xdr:cNvPr id="799" name="直線コネクタ 798"/>
        <xdr:cNvCxnSpPr/>
      </xdr:nvCxnSpPr>
      <xdr:spPr>
        <a:xfrm>
          <a:off x="20434300" y="9983788"/>
          <a:ext cx="889000" cy="1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117909</xdr:rowOff>
    </xdr:from>
    <xdr:to>
      <xdr:col>112</xdr:col>
      <xdr:colOff>38100</xdr:colOff>
      <xdr:row>58</xdr:row>
      <xdr:rowOff>48059</xdr:rowOff>
    </xdr:to>
    <xdr:sp macro="" textlink="">
      <xdr:nvSpPr>
        <xdr:cNvPr id="800" name="フローチャート: 判断 799"/>
        <xdr:cNvSpPr/>
      </xdr:nvSpPr>
      <xdr:spPr>
        <a:xfrm>
          <a:off x="21272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64586</xdr:rowOff>
    </xdr:from>
    <xdr:ext cx="469744" cy="259045"/>
    <xdr:sp macro="" textlink="">
      <xdr:nvSpPr>
        <xdr:cNvPr id="801" name="テキスト ボックス 800"/>
        <xdr:cNvSpPr txBox="1"/>
      </xdr:nvSpPr>
      <xdr:spPr>
        <a:xfrm>
          <a:off x="21088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34201</xdr:rowOff>
    </xdr:from>
    <xdr:to>
      <xdr:col>107</xdr:col>
      <xdr:colOff>50800</xdr:colOff>
      <xdr:row>58</xdr:row>
      <xdr:rowOff>39688</xdr:rowOff>
    </xdr:to>
    <xdr:cxnSp macro="">
      <xdr:nvCxnSpPr>
        <xdr:cNvPr id="802" name="直線コネクタ 801"/>
        <xdr:cNvCxnSpPr/>
      </xdr:nvCxnSpPr>
      <xdr:spPr>
        <a:xfrm>
          <a:off x="19545300" y="9978301"/>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63891</xdr:rowOff>
    </xdr:from>
    <xdr:to>
      <xdr:col>107</xdr:col>
      <xdr:colOff>101600</xdr:colOff>
      <xdr:row>57</xdr:row>
      <xdr:rowOff>165491</xdr:rowOff>
    </xdr:to>
    <xdr:sp macro="" textlink="">
      <xdr:nvSpPr>
        <xdr:cNvPr id="803" name="フローチャート: 判断 802"/>
        <xdr:cNvSpPr/>
      </xdr:nvSpPr>
      <xdr:spPr>
        <a:xfrm>
          <a:off x="20383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10568</xdr:rowOff>
    </xdr:from>
    <xdr:ext cx="469744" cy="259045"/>
    <xdr:sp macro="" textlink="">
      <xdr:nvSpPr>
        <xdr:cNvPr id="804" name="テキスト ボックス 803"/>
        <xdr:cNvSpPr txBox="1"/>
      </xdr:nvSpPr>
      <xdr:spPr>
        <a:xfrm>
          <a:off x="20199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3089</xdr:rowOff>
    </xdr:from>
    <xdr:to>
      <xdr:col>102</xdr:col>
      <xdr:colOff>114300</xdr:colOff>
      <xdr:row>58</xdr:row>
      <xdr:rowOff>34201</xdr:rowOff>
    </xdr:to>
    <xdr:cxnSp macro="">
      <xdr:nvCxnSpPr>
        <xdr:cNvPr id="805" name="直線コネクタ 804"/>
        <xdr:cNvCxnSpPr/>
      </xdr:nvCxnSpPr>
      <xdr:spPr>
        <a:xfrm>
          <a:off x="18656300" y="9947189"/>
          <a:ext cx="889000" cy="3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27109</xdr:rowOff>
    </xdr:from>
    <xdr:to>
      <xdr:col>102</xdr:col>
      <xdr:colOff>165100</xdr:colOff>
      <xdr:row>58</xdr:row>
      <xdr:rowOff>128709</xdr:rowOff>
    </xdr:to>
    <xdr:sp macro="" textlink="">
      <xdr:nvSpPr>
        <xdr:cNvPr id="806" name="フローチャート: 判断 805"/>
        <xdr:cNvSpPr/>
      </xdr:nvSpPr>
      <xdr:spPr>
        <a:xfrm>
          <a:off x="19494500" y="997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119836</xdr:rowOff>
    </xdr:from>
    <xdr:ext cx="469744" cy="259045"/>
    <xdr:sp macro="" textlink="">
      <xdr:nvSpPr>
        <xdr:cNvPr id="807" name="テキスト ボックス 806"/>
        <xdr:cNvSpPr txBox="1"/>
      </xdr:nvSpPr>
      <xdr:spPr>
        <a:xfrm>
          <a:off x="19310428" y="1006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26789</xdr:rowOff>
    </xdr:from>
    <xdr:to>
      <xdr:col>98</xdr:col>
      <xdr:colOff>38100</xdr:colOff>
      <xdr:row>58</xdr:row>
      <xdr:rowOff>128389</xdr:rowOff>
    </xdr:to>
    <xdr:sp macro="" textlink="">
      <xdr:nvSpPr>
        <xdr:cNvPr id="808" name="フローチャート: 判断 807"/>
        <xdr:cNvSpPr/>
      </xdr:nvSpPr>
      <xdr:spPr>
        <a:xfrm>
          <a:off x="18605500" y="9970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119516</xdr:rowOff>
    </xdr:from>
    <xdr:ext cx="469744" cy="259045"/>
    <xdr:sp macro="" textlink="">
      <xdr:nvSpPr>
        <xdr:cNvPr id="809" name="テキスト ボックス 808"/>
        <xdr:cNvSpPr txBox="1"/>
      </xdr:nvSpPr>
      <xdr:spPr>
        <a:xfrm>
          <a:off x="18421428" y="1006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165915</xdr:rowOff>
    </xdr:from>
    <xdr:to>
      <xdr:col>116</xdr:col>
      <xdr:colOff>114300</xdr:colOff>
      <xdr:row>58</xdr:row>
      <xdr:rowOff>96065</xdr:rowOff>
    </xdr:to>
    <xdr:sp macro="" textlink="">
      <xdr:nvSpPr>
        <xdr:cNvPr id="815" name="楕円 814"/>
        <xdr:cNvSpPr/>
      </xdr:nvSpPr>
      <xdr:spPr>
        <a:xfrm>
          <a:off x="22110700" y="993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108475</xdr:rowOff>
    </xdr:from>
    <xdr:ext cx="469744" cy="259045"/>
    <xdr:sp macro="" textlink="">
      <xdr:nvSpPr>
        <xdr:cNvPr id="816" name="貸付金該当値テキスト"/>
        <xdr:cNvSpPr txBox="1"/>
      </xdr:nvSpPr>
      <xdr:spPr>
        <a:xfrm>
          <a:off x="22212300" y="988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8753</xdr:rowOff>
    </xdr:from>
    <xdr:to>
      <xdr:col>112</xdr:col>
      <xdr:colOff>38100</xdr:colOff>
      <xdr:row>58</xdr:row>
      <xdr:rowOff>110353</xdr:rowOff>
    </xdr:to>
    <xdr:sp macro="" textlink="">
      <xdr:nvSpPr>
        <xdr:cNvPr id="817" name="楕円 816"/>
        <xdr:cNvSpPr/>
      </xdr:nvSpPr>
      <xdr:spPr>
        <a:xfrm>
          <a:off x="21272500" y="995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101480</xdr:rowOff>
    </xdr:from>
    <xdr:ext cx="469744" cy="259045"/>
    <xdr:sp macro="" textlink="">
      <xdr:nvSpPr>
        <xdr:cNvPr id="818" name="テキスト ボックス 817"/>
        <xdr:cNvSpPr txBox="1"/>
      </xdr:nvSpPr>
      <xdr:spPr>
        <a:xfrm>
          <a:off x="21088428" y="1004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160338</xdr:rowOff>
    </xdr:from>
    <xdr:to>
      <xdr:col>107</xdr:col>
      <xdr:colOff>101600</xdr:colOff>
      <xdr:row>58</xdr:row>
      <xdr:rowOff>90488</xdr:rowOff>
    </xdr:to>
    <xdr:sp macro="" textlink="">
      <xdr:nvSpPr>
        <xdr:cNvPr id="819" name="楕円 818"/>
        <xdr:cNvSpPr/>
      </xdr:nvSpPr>
      <xdr:spPr>
        <a:xfrm>
          <a:off x="20383500" y="993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81615</xdr:rowOff>
    </xdr:from>
    <xdr:ext cx="469744" cy="259045"/>
    <xdr:sp macro="" textlink="">
      <xdr:nvSpPr>
        <xdr:cNvPr id="820" name="テキスト ボックス 819"/>
        <xdr:cNvSpPr txBox="1"/>
      </xdr:nvSpPr>
      <xdr:spPr>
        <a:xfrm>
          <a:off x="20199428" y="1002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154851</xdr:rowOff>
    </xdr:from>
    <xdr:to>
      <xdr:col>102</xdr:col>
      <xdr:colOff>165100</xdr:colOff>
      <xdr:row>58</xdr:row>
      <xdr:rowOff>85001</xdr:rowOff>
    </xdr:to>
    <xdr:sp macro="" textlink="">
      <xdr:nvSpPr>
        <xdr:cNvPr id="821" name="楕円 820"/>
        <xdr:cNvSpPr/>
      </xdr:nvSpPr>
      <xdr:spPr>
        <a:xfrm>
          <a:off x="19494500" y="992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101528</xdr:rowOff>
    </xdr:from>
    <xdr:ext cx="469744" cy="259045"/>
    <xdr:sp macro="" textlink="">
      <xdr:nvSpPr>
        <xdr:cNvPr id="822" name="テキスト ボックス 821"/>
        <xdr:cNvSpPr txBox="1"/>
      </xdr:nvSpPr>
      <xdr:spPr>
        <a:xfrm>
          <a:off x="19310428" y="970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123739</xdr:rowOff>
    </xdr:from>
    <xdr:to>
      <xdr:col>98</xdr:col>
      <xdr:colOff>38100</xdr:colOff>
      <xdr:row>58</xdr:row>
      <xdr:rowOff>53889</xdr:rowOff>
    </xdr:to>
    <xdr:sp macro="" textlink="">
      <xdr:nvSpPr>
        <xdr:cNvPr id="823" name="楕円 822"/>
        <xdr:cNvSpPr/>
      </xdr:nvSpPr>
      <xdr:spPr>
        <a:xfrm>
          <a:off x="18605500" y="989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70416</xdr:rowOff>
    </xdr:from>
    <xdr:ext cx="469744" cy="259045"/>
    <xdr:sp macro="" textlink="">
      <xdr:nvSpPr>
        <xdr:cNvPr id="824" name="テキスト ボックス 823"/>
        <xdr:cNvSpPr txBox="1"/>
      </xdr:nvSpPr>
      <xdr:spPr>
        <a:xfrm>
          <a:off x="18421428" y="967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6" name="テキスト ボックス 835"/>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8" name="テキスト ボックス 837"/>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0" name="テキスト ボックス 839"/>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2" name="テキスト ボックス 841"/>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79130</xdr:rowOff>
    </xdr:from>
    <xdr:to>
      <xdr:col>116</xdr:col>
      <xdr:colOff>62864</xdr:colOff>
      <xdr:row>78</xdr:row>
      <xdr:rowOff>5288</xdr:rowOff>
    </xdr:to>
    <xdr:cxnSp macro="">
      <xdr:nvCxnSpPr>
        <xdr:cNvPr id="846" name="直線コネクタ 845"/>
        <xdr:cNvCxnSpPr/>
      </xdr:nvCxnSpPr>
      <xdr:spPr>
        <a:xfrm flipV="1">
          <a:off x="22159595" y="12080630"/>
          <a:ext cx="1269" cy="1297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9115</xdr:rowOff>
    </xdr:from>
    <xdr:ext cx="534377" cy="259045"/>
    <xdr:sp macro="" textlink="">
      <xdr:nvSpPr>
        <xdr:cNvPr id="847" name="繰出金最小値テキスト"/>
        <xdr:cNvSpPr txBox="1"/>
      </xdr:nvSpPr>
      <xdr:spPr>
        <a:xfrm>
          <a:off x="22212300" y="1338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5288</xdr:rowOff>
    </xdr:from>
    <xdr:to>
      <xdr:col>116</xdr:col>
      <xdr:colOff>152400</xdr:colOff>
      <xdr:row>78</xdr:row>
      <xdr:rowOff>5288</xdr:rowOff>
    </xdr:to>
    <xdr:cxnSp macro="">
      <xdr:nvCxnSpPr>
        <xdr:cNvPr id="848" name="直線コネクタ 847"/>
        <xdr:cNvCxnSpPr/>
      </xdr:nvCxnSpPr>
      <xdr:spPr>
        <a:xfrm>
          <a:off x="22072600" y="13378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25807</xdr:rowOff>
    </xdr:from>
    <xdr:ext cx="599010" cy="259045"/>
    <xdr:sp macro="" textlink="">
      <xdr:nvSpPr>
        <xdr:cNvPr id="849" name="繰出金最大値テキスト"/>
        <xdr:cNvSpPr txBox="1"/>
      </xdr:nvSpPr>
      <xdr:spPr>
        <a:xfrm>
          <a:off x="22212300" y="1185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79130</xdr:rowOff>
    </xdr:from>
    <xdr:to>
      <xdr:col>116</xdr:col>
      <xdr:colOff>152400</xdr:colOff>
      <xdr:row>70</xdr:row>
      <xdr:rowOff>79130</xdr:rowOff>
    </xdr:to>
    <xdr:cxnSp macro="">
      <xdr:nvCxnSpPr>
        <xdr:cNvPr id="850" name="直線コネクタ 849"/>
        <xdr:cNvCxnSpPr/>
      </xdr:nvCxnSpPr>
      <xdr:spPr>
        <a:xfrm>
          <a:off x="22072600" y="12080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114033</xdr:rowOff>
    </xdr:from>
    <xdr:to>
      <xdr:col>116</xdr:col>
      <xdr:colOff>63500</xdr:colOff>
      <xdr:row>76</xdr:row>
      <xdr:rowOff>119098</xdr:rowOff>
    </xdr:to>
    <xdr:cxnSp macro="">
      <xdr:nvCxnSpPr>
        <xdr:cNvPr id="851" name="直線コネクタ 850"/>
        <xdr:cNvCxnSpPr/>
      </xdr:nvCxnSpPr>
      <xdr:spPr>
        <a:xfrm>
          <a:off x="21323300" y="13144233"/>
          <a:ext cx="838200" cy="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126563</xdr:rowOff>
    </xdr:from>
    <xdr:ext cx="599010" cy="259045"/>
    <xdr:sp macro="" textlink="">
      <xdr:nvSpPr>
        <xdr:cNvPr id="852" name="繰出金平均値テキスト"/>
        <xdr:cNvSpPr txBox="1"/>
      </xdr:nvSpPr>
      <xdr:spPr>
        <a:xfrm>
          <a:off x="22212300" y="128138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103686</xdr:rowOff>
    </xdr:from>
    <xdr:to>
      <xdr:col>116</xdr:col>
      <xdr:colOff>114300</xdr:colOff>
      <xdr:row>76</xdr:row>
      <xdr:rowOff>33837</xdr:rowOff>
    </xdr:to>
    <xdr:sp macro="" textlink="">
      <xdr:nvSpPr>
        <xdr:cNvPr id="853" name="フローチャート: 判断 852"/>
        <xdr:cNvSpPr/>
      </xdr:nvSpPr>
      <xdr:spPr>
        <a:xfrm>
          <a:off x="22110700" y="1296243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114033</xdr:rowOff>
    </xdr:from>
    <xdr:to>
      <xdr:col>111</xdr:col>
      <xdr:colOff>177800</xdr:colOff>
      <xdr:row>76</xdr:row>
      <xdr:rowOff>116968</xdr:rowOff>
    </xdr:to>
    <xdr:cxnSp macro="">
      <xdr:nvCxnSpPr>
        <xdr:cNvPr id="854" name="直線コネクタ 853"/>
        <xdr:cNvCxnSpPr/>
      </xdr:nvCxnSpPr>
      <xdr:spPr>
        <a:xfrm flipV="1">
          <a:off x="20434300" y="13144233"/>
          <a:ext cx="889000" cy="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121046</xdr:rowOff>
    </xdr:from>
    <xdr:to>
      <xdr:col>112</xdr:col>
      <xdr:colOff>38100</xdr:colOff>
      <xdr:row>76</xdr:row>
      <xdr:rowOff>51197</xdr:rowOff>
    </xdr:to>
    <xdr:sp macro="" textlink="">
      <xdr:nvSpPr>
        <xdr:cNvPr id="855" name="フローチャート: 判断 854"/>
        <xdr:cNvSpPr/>
      </xdr:nvSpPr>
      <xdr:spPr>
        <a:xfrm>
          <a:off x="21272500" y="129797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67723</xdr:rowOff>
    </xdr:from>
    <xdr:ext cx="599010" cy="259045"/>
    <xdr:sp macro="" textlink="">
      <xdr:nvSpPr>
        <xdr:cNvPr id="856" name="テキスト ボックス 855"/>
        <xdr:cNvSpPr txBox="1"/>
      </xdr:nvSpPr>
      <xdr:spPr>
        <a:xfrm>
          <a:off x="21023795" y="1275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114472</xdr:rowOff>
    </xdr:from>
    <xdr:to>
      <xdr:col>107</xdr:col>
      <xdr:colOff>50800</xdr:colOff>
      <xdr:row>76</xdr:row>
      <xdr:rowOff>116968</xdr:rowOff>
    </xdr:to>
    <xdr:cxnSp macro="">
      <xdr:nvCxnSpPr>
        <xdr:cNvPr id="857" name="直線コネクタ 856"/>
        <xdr:cNvCxnSpPr/>
      </xdr:nvCxnSpPr>
      <xdr:spPr>
        <a:xfrm>
          <a:off x="19545300" y="13144672"/>
          <a:ext cx="8890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101747</xdr:rowOff>
    </xdr:from>
    <xdr:to>
      <xdr:col>107</xdr:col>
      <xdr:colOff>101600</xdr:colOff>
      <xdr:row>76</xdr:row>
      <xdr:rowOff>31897</xdr:rowOff>
    </xdr:to>
    <xdr:sp macro="" textlink="">
      <xdr:nvSpPr>
        <xdr:cNvPr id="858" name="フローチャート: 判断 857"/>
        <xdr:cNvSpPr/>
      </xdr:nvSpPr>
      <xdr:spPr>
        <a:xfrm>
          <a:off x="20383500" y="129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48424</xdr:rowOff>
    </xdr:from>
    <xdr:ext cx="599010" cy="259045"/>
    <xdr:sp macro="" textlink="">
      <xdr:nvSpPr>
        <xdr:cNvPr id="859" name="テキスト ボックス 858"/>
        <xdr:cNvSpPr txBox="1"/>
      </xdr:nvSpPr>
      <xdr:spPr>
        <a:xfrm>
          <a:off x="20134795" y="1273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114472</xdr:rowOff>
    </xdr:from>
    <xdr:to>
      <xdr:col>102</xdr:col>
      <xdr:colOff>114300</xdr:colOff>
      <xdr:row>76</xdr:row>
      <xdr:rowOff>138950</xdr:rowOff>
    </xdr:to>
    <xdr:cxnSp macro="">
      <xdr:nvCxnSpPr>
        <xdr:cNvPr id="860" name="直線コネクタ 859"/>
        <xdr:cNvCxnSpPr/>
      </xdr:nvCxnSpPr>
      <xdr:spPr>
        <a:xfrm flipV="1">
          <a:off x="18656300" y="13144672"/>
          <a:ext cx="889000" cy="2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96155</xdr:rowOff>
    </xdr:from>
    <xdr:to>
      <xdr:col>102</xdr:col>
      <xdr:colOff>165100</xdr:colOff>
      <xdr:row>77</xdr:row>
      <xdr:rowOff>26305</xdr:rowOff>
    </xdr:to>
    <xdr:sp macro="" textlink="">
      <xdr:nvSpPr>
        <xdr:cNvPr id="861" name="フローチャート: 判断 860"/>
        <xdr:cNvSpPr/>
      </xdr:nvSpPr>
      <xdr:spPr>
        <a:xfrm>
          <a:off x="19494500" y="1312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17432</xdr:rowOff>
    </xdr:from>
    <xdr:ext cx="534377" cy="259045"/>
    <xdr:sp macro="" textlink="">
      <xdr:nvSpPr>
        <xdr:cNvPr id="862" name="テキスト ボックス 861"/>
        <xdr:cNvSpPr txBox="1"/>
      </xdr:nvSpPr>
      <xdr:spPr>
        <a:xfrm>
          <a:off x="19278111" y="1321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100924</xdr:rowOff>
    </xdr:from>
    <xdr:to>
      <xdr:col>98</xdr:col>
      <xdr:colOff>38100</xdr:colOff>
      <xdr:row>77</xdr:row>
      <xdr:rowOff>31074</xdr:rowOff>
    </xdr:to>
    <xdr:sp macro="" textlink="">
      <xdr:nvSpPr>
        <xdr:cNvPr id="863" name="フローチャート: 判断 862"/>
        <xdr:cNvSpPr/>
      </xdr:nvSpPr>
      <xdr:spPr>
        <a:xfrm>
          <a:off x="18605500" y="1313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22201</xdr:rowOff>
    </xdr:from>
    <xdr:ext cx="534377" cy="259045"/>
    <xdr:sp macro="" textlink="">
      <xdr:nvSpPr>
        <xdr:cNvPr id="864" name="テキスト ボックス 863"/>
        <xdr:cNvSpPr txBox="1"/>
      </xdr:nvSpPr>
      <xdr:spPr>
        <a:xfrm>
          <a:off x="18389111" y="1322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68298</xdr:rowOff>
    </xdr:from>
    <xdr:to>
      <xdr:col>116</xdr:col>
      <xdr:colOff>114300</xdr:colOff>
      <xdr:row>76</xdr:row>
      <xdr:rowOff>169898</xdr:rowOff>
    </xdr:to>
    <xdr:sp macro="" textlink="">
      <xdr:nvSpPr>
        <xdr:cNvPr id="870" name="楕円 869"/>
        <xdr:cNvSpPr/>
      </xdr:nvSpPr>
      <xdr:spPr>
        <a:xfrm>
          <a:off x="22110700" y="1309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46725</xdr:rowOff>
    </xdr:from>
    <xdr:ext cx="534377" cy="259045"/>
    <xdr:sp macro="" textlink="">
      <xdr:nvSpPr>
        <xdr:cNvPr id="871" name="繰出金該当値テキスト"/>
        <xdr:cNvSpPr txBox="1"/>
      </xdr:nvSpPr>
      <xdr:spPr>
        <a:xfrm>
          <a:off x="22212300" y="1307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63233</xdr:rowOff>
    </xdr:from>
    <xdr:to>
      <xdr:col>112</xdr:col>
      <xdr:colOff>38100</xdr:colOff>
      <xdr:row>76</xdr:row>
      <xdr:rowOff>164833</xdr:rowOff>
    </xdr:to>
    <xdr:sp macro="" textlink="">
      <xdr:nvSpPr>
        <xdr:cNvPr id="872" name="楕円 871"/>
        <xdr:cNvSpPr/>
      </xdr:nvSpPr>
      <xdr:spPr>
        <a:xfrm>
          <a:off x="21272500" y="1309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155960</xdr:rowOff>
    </xdr:from>
    <xdr:ext cx="534377" cy="259045"/>
    <xdr:sp macro="" textlink="">
      <xdr:nvSpPr>
        <xdr:cNvPr id="873" name="テキスト ボックス 872"/>
        <xdr:cNvSpPr txBox="1"/>
      </xdr:nvSpPr>
      <xdr:spPr>
        <a:xfrm>
          <a:off x="21056111" y="1318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66168</xdr:rowOff>
    </xdr:from>
    <xdr:to>
      <xdr:col>107</xdr:col>
      <xdr:colOff>101600</xdr:colOff>
      <xdr:row>76</xdr:row>
      <xdr:rowOff>167768</xdr:rowOff>
    </xdr:to>
    <xdr:sp macro="" textlink="">
      <xdr:nvSpPr>
        <xdr:cNvPr id="874" name="楕円 873"/>
        <xdr:cNvSpPr/>
      </xdr:nvSpPr>
      <xdr:spPr>
        <a:xfrm>
          <a:off x="20383500" y="1309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158895</xdr:rowOff>
    </xdr:from>
    <xdr:ext cx="534377" cy="259045"/>
    <xdr:sp macro="" textlink="">
      <xdr:nvSpPr>
        <xdr:cNvPr id="875" name="テキスト ボックス 874"/>
        <xdr:cNvSpPr txBox="1"/>
      </xdr:nvSpPr>
      <xdr:spPr>
        <a:xfrm>
          <a:off x="20167111" y="13189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63672</xdr:rowOff>
    </xdr:from>
    <xdr:to>
      <xdr:col>102</xdr:col>
      <xdr:colOff>165100</xdr:colOff>
      <xdr:row>76</xdr:row>
      <xdr:rowOff>165272</xdr:rowOff>
    </xdr:to>
    <xdr:sp macro="" textlink="">
      <xdr:nvSpPr>
        <xdr:cNvPr id="876" name="楕円 875"/>
        <xdr:cNvSpPr/>
      </xdr:nvSpPr>
      <xdr:spPr>
        <a:xfrm>
          <a:off x="19494500" y="1309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10349</xdr:rowOff>
    </xdr:from>
    <xdr:ext cx="534377" cy="259045"/>
    <xdr:sp macro="" textlink="">
      <xdr:nvSpPr>
        <xdr:cNvPr id="877" name="テキスト ボックス 876"/>
        <xdr:cNvSpPr txBox="1"/>
      </xdr:nvSpPr>
      <xdr:spPr>
        <a:xfrm>
          <a:off x="19278111" y="1286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88150</xdr:rowOff>
    </xdr:from>
    <xdr:to>
      <xdr:col>98</xdr:col>
      <xdr:colOff>38100</xdr:colOff>
      <xdr:row>77</xdr:row>
      <xdr:rowOff>18300</xdr:rowOff>
    </xdr:to>
    <xdr:sp macro="" textlink="">
      <xdr:nvSpPr>
        <xdr:cNvPr id="878" name="楕円 877"/>
        <xdr:cNvSpPr/>
      </xdr:nvSpPr>
      <xdr:spPr>
        <a:xfrm>
          <a:off x="18605500" y="131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34827</xdr:rowOff>
    </xdr:from>
    <xdr:ext cx="534377" cy="259045"/>
    <xdr:sp macro="" textlink="">
      <xdr:nvSpPr>
        <xdr:cNvPr id="879" name="テキスト ボックス 878"/>
        <xdr:cNvSpPr txBox="1"/>
      </xdr:nvSpPr>
      <xdr:spPr>
        <a:xfrm>
          <a:off x="18389111" y="1289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本町は、東西</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南北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に及ぶ</a:t>
          </a:r>
          <a:r>
            <a:rPr kumimoji="1" lang="en-US" altLang="ja-JP" sz="1300">
              <a:latin typeface="ＭＳ Ｐゴシック" panose="020B0600070205080204" pitchFamily="50" charset="-128"/>
              <a:ea typeface="ＭＳ Ｐゴシック" panose="020B0600070205080204" pitchFamily="50" charset="-128"/>
            </a:rPr>
            <a:t>393.19</a:t>
          </a:r>
          <a:r>
            <a:rPr kumimoji="1" lang="ja-JP" altLang="en-US" sz="1300">
              <a:latin typeface="ＭＳ Ｐゴシック" panose="020B0600070205080204" pitchFamily="50" charset="-128"/>
              <a:ea typeface="ＭＳ Ｐゴシック" panose="020B0600070205080204" pitchFamily="50" charset="-128"/>
            </a:rPr>
            <a:t>Ｋ㎡と県下第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の町内会が散在している。そのため行政サービスに係るコストは、類似団体に比べ高くなる傾向にある。人件費については職員定員管理を行い行政サービスの量及び質を維持するために適切な人員配置に努めてきたものの、人口減少に歯止めがかからず、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コストは類似団体の平均と同程度で推移している。維持補修費については除雪経費が維持補修費の大半を占めており、豪雪地帯である本町の地勢的要因により、今後とも多くの費用が掛かってくる見込みである。補助費については、病院事業会計に対する不採算部分の繰出金等の影響が大きくなっている。普通建設事業費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年度に町営住宅整備事業並びに水沢温泉館大規模改修事業を実施したため前年度までと比較し類似団体と近い数値となっている。災害復旧費については、令和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月豪雨の影響により令和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増加している。公債費については、町民体育館や防災行政無線の新規整備事業及び小中学校冷房設備設置事業等の償還開始に伴い増加傾向にあるが、今後は統合小学校建設事業等の償還終了により減少していく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4,775
4,725
393.19
6,434,561
5,997,773
397,220
3,444,491
5,332,101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30</xdr:row>
      <xdr:rowOff>111777</xdr:rowOff>
    </xdr:from>
    <xdr:ext cx="531299" cy="259045"/>
    <xdr:sp macro="" textlink="">
      <xdr:nvSpPr>
        <xdr:cNvPr id="53" name="テキスト ボックス 52"/>
        <xdr:cNvSpPr txBox="1"/>
      </xdr:nvSpPr>
      <xdr:spPr>
        <a:xfrm>
          <a:off x="230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28</xdr:row>
      <xdr:rowOff>168927</xdr:rowOff>
    </xdr:from>
    <xdr:ext cx="531299" cy="259045"/>
    <xdr:sp macro="" textlink="">
      <xdr:nvSpPr>
        <xdr:cNvPr id="55" name="テキスト ボックス 54"/>
        <xdr:cNvSpPr txBox="1"/>
      </xdr:nvSpPr>
      <xdr:spPr>
        <a:xfrm>
          <a:off x="230701" y="496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7" name="テキスト ボックス 56"/>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164589</xdr:rowOff>
    </xdr:from>
    <xdr:to>
      <xdr:col>24</xdr:col>
      <xdr:colOff>62865</xdr:colOff>
      <xdr:row>38</xdr:row>
      <xdr:rowOff>118069</xdr:rowOff>
    </xdr:to>
    <xdr:cxnSp macro="">
      <xdr:nvCxnSpPr>
        <xdr:cNvPr id="59" name="直線コネクタ 58"/>
        <xdr:cNvCxnSpPr/>
      </xdr:nvCxnSpPr>
      <xdr:spPr>
        <a:xfrm flipV="1">
          <a:off x="4633595" y="5308089"/>
          <a:ext cx="1270" cy="132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121896</xdr:rowOff>
    </xdr:from>
    <xdr:ext cx="469744" cy="259045"/>
    <xdr:sp macro="" textlink="">
      <xdr:nvSpPr>
        <xdr:cNvPr id="60" name="議会費最小値テキスト"/>
        <xdr:cNvSpPr txBox="1"/>
      </xdr:nvSpPr>
      <xdr:spPr>
        <a:xfrm>
          <a:off x="4686300" y="663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118069</xdr:rowOff>
    </xdr:from>
    <xdr:to>
      <xdr:col>24</xdr:col>
      <xdr:colOff>152400</xdr:colOff>
      <xdr:row>38</xdr:row>
      <xdr:rowOff>118069</xdr:rowOff>
    </xdr:to>
    <xdr:cxnSp macro="">
      <xdr:nvCxnSpPr>
        <xdr:cNvPr id="61" name="直線コネクタ 60"/>
        <xdr:cNvCxnSpPr/>
      </xdr:nvCxnSpPr>
      <xdr:spPr>
        <a:xfrm>
          <a:off x="4546600" y="6633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111266</xdr:rowOff>
    </xdr:from>
    <xdr:ext cx="534377" cy="259045"/>
    <xdr:sp macro="" textlink="">
      <xdr:nvSpPr>
        <xdr:cNvPr id="62" name="議会費最大値テキスト"/>
        <xdr:cNvSpPr txBox="1"/>
      </xdr:nvSpPr>
      <xdr:spPr>
        <a:xfrm>
          <a:off x="4686300" y="508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164589</xdr:rowOff>
    </xdr:from>
    <xdr:to>
      <xdr:col>24</xdr:col>
      <xdr:colOff>152400</xdr:colOff>
      <xdr:row>30</xdr:row>
      <xdr:rowOff>164589</xdr:rowOff>
    </xdr:to>
    <xdr:cxnSp macro="">
      <xdr:nvCxnSpPr>
        <xdr:cNvPr id="63" name="直線コネクタ 62"/>
        <xdr:cNvCxnSpPr/>
      </xdr:nvCxnSpPr>
      <xdr:spPr>
        <a:xfrm>
          <a:off x="4546600" y="5308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24143</xdr:rowOff>
    </xdr:from>
    <xdr:to>
      <xdr:col>24</xdr:col>
      <xdr:colOff>63500</xdr:colOff>
      <xdr:row>37</xdr:row>
      <xdr:rowOff>59233</xdr:rowOff>
    </xdr:to>
    <xdr:cxnSp macro="">
      <xdr:nvCxnSpPr>
        <xdr:cNvPr id="64" name="直線コネクタ 63"/>
        <xdr:cNvCxnSpPr/>
      </xdr:nvCxnSpPr>
      <xdr:spPr>
        <a:xfrm flipV="1">
          <a:off x="3797300" y="6367793"/>
          <a:ext cx="838200" cy="3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132849</xdr:rowOff>
    </xdr:from>
    <xdr:ext cx="534377" cy="259045"/>
    <xdr:sp macro="" textlink="">
      <xdr:nvSpPr>
        <xdr:cNvPr id="65" name="議会費平均値テキスト"/>
        <xdr:cNvSpPr txBox="1"/>
      </xdr:nvSpPr>
      <xdr:spPr>
        <a:xfrm>
          <a:off x="4686300" y="63050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154422</xdr:rowOff>
    </xdr:from>
    <xdr:to>
      <xdr:col>24</xdr:col>
      <xdr:colOff>114300</xdr:colOff>
      <xdr:row>37</xdr:row>
      <xdr:rowOff>84572</xdr:rowOff>
    </xdr:to>
    <xdr:sp macro="" textlink="">
      <xdr:nvSpPr>
        <xdr:cNvPr id="66" name="フローチャート: 判断 65"/>
        <xdr:cNvSpPr/>
      </xdr:nvSpPr>
      <xdr:spPr>
        <a:xfrm>
          <a:off x="4584700" y="632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59233</xdr:rowOff>
    </xdr:from>
    <xdr:to>
      <xdr:col>19</xdr:col>
      <xdr:colOff>177800</xdr:colOff>
      <xdr:row>37</xdr:row>
      <xdr:rowOff>66005</xdr:rowOff>
    </xdr:to>
    <xdr:cxnSp macro="">
      <xdr:nvCxnSpPr>
        <xdr:cNvPr id="67" name="直線コネクタ 66"/>
        <xdr:cNvCxnSpPr/>
      </xdr:nvCxnSpPr>
      <xdr:spPr>
        <a:xfrm flipV="1">
          <a:off x="2908300" y="6402883"/>
          <a:ext cx="889000" cy="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3661</xdr:rowOff>
    </xdr:from>
    <xdr:to>
      <xdr:col>20</xdr:col>
      <xdr:colOff>38100</xdr:colOff>
      <xdr:row>37</xdr:row>
      <xdr:rowOff>105261</xdr:rowOff>
    </xdr:to>
    <xdr:sp macro="" textlink="">
      <xdr:nvSpPr>
        <xdr:cNvPr id="68" name="フローチャート: 判断 67"/>
        <xdr:cNvSpPr/>
      </xdr:nvSpPr>
      <xdr:spPr>
        <a:xfrm>
          <a:off x="3746500" y="634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121788</xdr:rowOff>
    </xdr:from>
    <xdr:ext cx="534377" cy="259045"/>
    <xdr:sp macro="" textlink="">
      <xdr:nvSpPr>
        <xdr:cNvPr id="69" name="テキスト ボックス 68"/>
        <xdr:cNvSpPr txBox="1"/>
      </xdr:nvSpPr>
      <xdr:spPr>
        <a:xfrm>
          <a:off x="3530111" y="612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60119</xdr:rowOff>
    </xdr:from>
    <xdr:to>
      <xdr:col>15</xdr:col>
      <xdr:colOff>50800</xdr:colOff>
      <xdr:row>37</xdr:row>
      <xdr:rowOff>66005</xdr:rowOff>
    </xdr:to>
    <xdr:cxnSp macro="">
      <xdr:nvCxnSpPr>
        <xdr:cNvPr id="70" name="直線コネクタ 69"/>
        <xdr:cNvCxnSpPr/>
      </xdr:nvCxnSpPr>
      <xdr:spPr>
        <a:xfrm>
          <a:off x="2019300" y="6403769"/>
          <a:ext cx="88900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134363</xdr:rowOff>
    </xdr:from>
    <xdr:to>
      <xdr:col>15</xdr:col>
      <xdr:colOff>101600</xdr:colOff>
      <xdr:row>37</xdr:row>
      <xdr:rowOff>64513</xdr:rowOff>
    </xdr:to>
    <xdr:sp macro="" textlink="">
      <xdr:nvSpPr>
        <xdr:cNvPr id="71" name="フローチャート: 判断 70"/>
        <xdr:cNvSpPr/>
      </xdr:nvSpPr>
      <xdr:spPr>
        <a:xfrm>
          <a:off x="2857500" y="630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81040</xdr:rowOff>
    </xdr:from>
    <xdr:ext cx="534377" cy="259045"/>
    <xdr:sp macro="" textlink="">
      <xdr:nvSpPr>
        <xdr:cNvPr id="72" name="テキスト ボックス 71"/>
        <xdr:cNvSpPr txBox="1"/>
      </xdr:nvSpPr>
      <xdr:spPr>
        <a:xfrm>
          <a:off x="2641111" y="608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60119</xdr:rowOff>
    </xdr:from>
    <xdr:to>
      <xdr:col>10</xdr:col>
      <xdr:colOff>114300</xdr:colOff>
      <xdr:row>37</xdr:row>
      <xdr:rowOff>70863</xdr:rowOff>
    </xdr:to>
    <xdr:cxnSp macro="">
      <xdr:nvCxnSpPr>
        <xdr:cNvPr id="73" name="直線コネクタ 72"/>
        <xdr:cNvCxnSpPr/>
      </xdr:nvCxnSpPr>
      <xdr:spPr>
        <a:xfrm flipV="1">
          <a:off x="1130300" y="6403769"/>
          <a:ext cx="889000" cy="1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157680</xdr:rowOff>
    </xdr:from>
    <xdr:to>
      <xdr:col>10</xdr:col>
      <xdr:colOff>165100</xdr:colOff>
      <xdr:row>38</xdr:row>
      <xdr:rowOff>87830</xdr:rowOff>
    </xdr:to>
    <xdr:sp macro="" textlink="">
      <xdr:nvSpPr>
        <xdr:cNvPr id="74" name="フローチャート: 判断 73"/>
        <xdr:cNvSpPr/>
      </xdr:nvSpPr>
      <xdr:spPr>
        <a:xfrm>
          <a:off x="1968500" y="650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78957</xdr:rowOff>
    </xdr:from>
    <xdr:ext cx="469744" cy="259045"/>
    <xdr:sp macro="" textlink="">
      <xdr:nvSpPr>
        <xdr:cNvPr id="75" name="テキスト ボックス 74"/>
        <xdr:cNvSpPr txBox="1"/>
      </xdr:nvSpPr>
      <xdr:spPr>
        <a:xfrm>
          <a:off x="1784428" y="659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166395</xdr:rowOff>
    </xdr:from>
    <xdr:to>
      <xdr:col>6</xdr:col>
      <xdr:colOff>38100</xdr:colOff>
      <xdr:row>38</xdr:row>
      <xdr:rowOff>96545</xdr:rowOff>
    </xdr:to>
    <xdr:sp macro="" textlink="">
      <xdr:nvSpPr>
        <xdr:cNvPr id="76" name="フローチャート: 判断 75"/>
        <xdr:cNvSpPr/>
      </xdr:nvSpPr>
      <xdr:spPr>
        <a:xfrm>
          <a:off x="1079500" y="651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87672</xdr:rowOff>
    </xdr:from>
    <xdr:ext cx="469744" cy="259045"/>
    <xdr:sp macro="" textlink="">
      <xdr:nvSpPr>
        <xdr:cNvPr id="77" name="テキスト ボックス 76"/>
        <xdr:cNvSpPr txBox="1"/>
      </xdr:nvSpPr>
      <xdr:spPr>
        <a:xfrm>
          <a:off x="895428" y="660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144793</xdr:rowOff>
    </xdr:from>
    <xdr:to>
      <xdr:col>24</xdr:col>
      <xdr:colOff>114300</xdr:colOff>
      <xdr:row>37</xdr:row>
      <xdr:rowOff>74943</xdr:rowOff>
    </xdr:to>
    <xdr:sp macro="" textlink="">
      <xdr:nvSpPr>
        <xdr:cNvPr id="83" name="楕円 82"/>
        <xdr:cNvSpPr/>
      </xdr:nvSpPr>
      <xdr:spPr>
        <a:xfrm>
          <a:off x="4584700" y="631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167670</xdr:rowOff>
    </xdr:from>
    <xdr:ext cx="534377" cy="259045"/>
    <xdr:sp macro="" textlink="">
      <xdr:nvSpPr>
        <xdr:cNvPr id="84" name="議会費該当値テキスト"/>
        <xdr:cNvSpPr txBox="1"/>
      </xdr:nvSpPr>
      <xdr:spPr>
        <a:xfrm>
          <a:off x="4686300" y="616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8433</xdr:rowOff>
    </xdr:from>
    <xdr:to>
      <xdr:col>20</xdr:col>
      <xdr:colOff>38100</xdr:colOff>
      <xdr:row>37</xdr:row>
      <xdr:rowOff>110033</xdr:rowOff>
    </xdr:to>
    <xdr:sp macro="" textlink="">
      <xdr:nvSpPr>
        <xdr:cNvPr id="85" name="楕円 84"/>
        <xdr:cNvSpPr/>
      </xdr:nvSpPr>
      <xdr:spPr>
        <a:xfrm>
          <a:off x="3746500" y="63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101160</xdr:rowOff>
    </xdr:from>
    <xdr:ext cx="534377" cy="259045"/>
    <xdr:sp macro="" textlink="">
      <xdr:nvSpPr>
        <xdr:cNvPr id="86" name="テキスト ボックス 85"/>
        <xdr:cNvSpPr txBox="1"/>
      </xdr:nvSpPr>
      <xdr:spPr>
        <a:xfrm>
          <a:off x="3530111" y="644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15205</xdr:rowOff>
    </xdr:from>
    <xdr:to>
      <xdr:col>15</xdr:col>
      <xdr:colOff>101600</xdr:colOff>
      <xdr:row>37</xdr:row>
      <xdr:rowOff>116805</xdr:rowOff>
    </xdr:to>
    <xdr:sp macro="" textlink="">
      <xdr:nvSpPr>
        <xdr:cNvPr id="87" name="楕円 86"/>
        <xdr:cNvSpPr/>
      </xdr:nvSpPr>
      <xdr:spPr>
        <a:xfrm>
          <a:off x="2857500" y="635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107932</xdr:rowOff>
    </xdr:from>
    <xdr:ext cx="534377" cy="259045"/>
    <xdr:sp macro="" textlink="">
      <xdr:nvSpPr>
        <xdr:cNvPr id="88" name="テキスト ボックス 87"/>
        <xdr:cNvSpPr txBox="1"/>
      </xdr:nvSpPr>
      <xdr:spPr>
        <a:xfrm>
          <a:off x="2641111" y="645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9319</xdr:rowOff>
    </xdr:from>
    <xdr:to>
      <xdr:col>10</xdr:col>
      <xdr:colOff>165100</xdr:colOff>
      <xdr:row>37</xdr:row>
      <xdr:rowOff>110919</xdr:rowOff>
    </xdr:to>
    <xdr:sp macro="" textlink="">
      <xdr:nvSpPr>
        <xdr:cNvPr id="89" name="楕円 88"/>
        <xdr:cNvSpPr/>
      </xdr:nvSpPr>
      <xdr:spPr>
        <a:xfrm>
          <a:off x="1968500" y="635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127446</xdr:rowOff>
    </xdr:from>
    <xdr:ext cx="534377" cy="259045"/>
    <xdr:sp macro="" textlink="">
      <xdr:nvSpPr>
        <xdr:cNvPr id="90" name="テキスト ボックス 89"/>
        <xdr:cNvSpPr txBox="1"/>
      </xdr:nvSpPr>
      <xdr:spPr>
        <a:xfrm>
          <a:off x="1752111" y="61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20063</xdr:rowOff>
    </xdr:from>
    <xdr:to>
      <xdr:col>6</xdr:col>
      <xdr:colOff>38100</xdr:colOff>
      <xdr:row>37</xdr:row>
      <xdr:rowOff>121663</xdr:rowOff>
    </xdr:to>
    <xdr:sp macro="" textlink="">
      <xdr:nvSpPr>
        <xdr:cNvPr id="91" name="楕円 90"/>
        <xdr:cNvSpPr/>
      </xdr:nvSpPr>
      <xdr:spPr>
        <a:xfrm>
          <a:off x="1079500" y="636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138190</xdr:rowOff>
    </xdr:from>
    <xdr:ext cx="534377" cy="259045"/>
    <xdr:sp macro="" textlink="">
      <xdr:nvSpPr>
        <xdr:cNvPr id="92" name="テキスト ボックス 91"/>
        <xdr:cNvSpPr txBox="1"/>
      </xdr:nvSpPr>
      <xdr:spPr>
        <a:xfrm>
          <a:off x="863111" y="613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4" name="テキスト ボックス 103"/>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6" name="テキスト ボックス 105"/>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2" name="テキスト ボックス 111"/>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4" name="テキスト ボックス 113"/>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6" name="テキスト ボックス 115"/>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115432</xdr:rowOff>
    </xdr:from>
    <xdr:to>
      <xdr:col>24</xdr:col>
      <xdr:colOff>62865</xdr:colOff>
      <xdr:row>58</xdr:row>
      <xdr:rowOff>107022</xdr:rowOff>
    </xdr:to>
    <xdr:cxnSp macro="">
      <xdr:nvCxnSpPr>
        <xdr:cNvPr id="118" name="直線コネクタ 117"/>
        <xdr:cNvCxnSpPr/>
      </xdr:nvCxnSpPr>
      <xdr:spPr>
        <a:xfrm flipV="1">
          <a:off x="4633595" y="8687932"/>
          <a:ext cx="1270" cy="1363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110849</xdr:rowOff>
    </xdr:from>
    <xdr:ext cx="599010" cy="259045"/>
    <xdr:sp macro="" textlink="">
      <xdr:nvSpPr>
        <xdr:cNvPr id="119" name="総務費最小値テキスト"/>
        <xdr:cNvSpPr txBox="1"/>
      </xdr:nvSpPr>
      <xdr:spPr>
        <a:xfrm>
          <a:off x="4686300" y="1005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107022</xdr:rowOff>
    </xdr:from>
    <xdr:to>
      <xdr:col>24</xdr:col>
      <xdr:colOff>152400</xdr:colOff>
      <xdr:row>58</xdr:row>
      <xdr:rowOff>107022</xdr:rowOff>
    </xdr:to>
    <xdr:cxnSp macro="">
      <xdr:nvCxnSpPr>
        <xdr:cNvPr id="120" name="直線コネクタ 119"/>
        <xdr:cNvCxnSpPr/>
      </xdr:nvCxnSpPr>
      <xdr:spPr>
        <a:xfrm>
          <a:off x="4546600" y="10051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62109</xdr:rowOff>
    </xdr:from>
    <xdr:ext cx="690189" cy="259045"/>
    <xdr:sp macro="" textlink="">
      <xdr:nvSpPr>
        <xdr:cNvPr id="121" name="総務費最大値テキスト"/>
        <xdr:cNvSpPr txBox="1"/>
      </xdr:nvSpPr>
      <xdr:spPr>
        <a:xfrm>
          <a:off x="4686300" y="8463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1,402,293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115432</xdr:rowOff>
    </xdr:from>
    <xdr:to>
      <xdr:col>24</xdr:col>
      <xdr:colOff>152400</xdr:colOff>
      <xdr:row>50</xdr:row>
      <xdr:rowOff>115432</xdr:rowOff>
    </xdr:to>
    <xdr:cxnSp macro="">
      <xdr:nvCxnSpPr>
        <xdr:cNvPr id="122" name="直線コネクタ 121"/>
        <xdr:cNvCxnSpPr/>
      </xdr:nvCxnSpPr>
      <xdr:spPr>
        <a:xfrm>
          <a:off x="4546600" y="868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48264</xdr:rowOff>
    </xdr:from>
    <xdr:to>
      <xdr:col>24</xdr:col>
      <xdr:colOff>63500</xdr:colOff>
      <xdr:row>58</xdr:row>
      <xdr:rowOff>65371</xdr:rowOff>
    </xdr:to>
    <xdr:cxnSp macro="">
      <xdr:nvCxnSpPr>
        <xdr:cNvPr id="123" name="直線コネクタ 122"/>
        <xdr:cNvCxnSpPr/>
      </xdr:nvCxnSpPr>
      <xdr:spPr>
        <a:xfrm>
          <a:off x="3797300" y="9992364"/>
          <a:ext cx="838200" cy="1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150144</xdr:rowOff>
    </xdr:from>
    <xdr:ext cx="599010" cy="259045"/>
    <xdr:sp macro="" textlink="">
      <xdr:nvSpPr>
        <xdr:cNvPr id="124" name="総務費平均値テキスト"/>
        <xdr:cNvSpPr txBox="1"/>
      </xdr:nvSpPr>
      <xdr:spPr>
        <a:xfrm>
          <a:off x="4686300" y="95798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127267</xdr:rowOff>
    </xdr:from>
    <xdr:to>
      <xdr:col>24</xdr:col>
      <xdr:colOff>114300</xdr:colOff>
      <xdr:row>57</xdr:row>
      <xdr:rowOff>57417</xdr:rowOff>
    </xdr:to>
    <xdr:sp macro="" textlink="">
      <xdr:nvSpPr>
        <xdr:cNvPr id="125" name="フローチャート: 判断 124"/>
        <xdr:cNvSpPr/>
      </xdr:nvSpPr>
      <xdr:spPr>
        <a:xfrm>
          <a:off x="4584700" y="9728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12588</xdr:rowOff>
    </xdr:from>
    <xdr:to>
      <xdr:col>19</xdr:col>
      <xdr:colOff>177800</xdr:colOff>
      <xdr:row>58</xdr:row>
      <xdr:rowOff>48264</xdr:rowOff>
    </xdr:to>
    <xdr:cxnSp macro="">
      <xdr:nvCxnSpPr>
        <xdr:cNvPr id="126" name="直線コネクタ 125"/>
        <xdr:cNvCxnSpPr/>
      </xdr:nvCxnSpPr>
      <xdr:spPr>
        <a:xfrm>
          <a:off x="2908300" y="9956688"/>
          <a:ext cx="889000" cy="3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104867</xdr:rowOff>
    </xdr:from>
    <xdr:to>
      <xdr:col>20</xdr:col>
      <xdr:colOff>38100</xdr:colOff>
      <xdr:row>57</xdr:row>
      <xdr:rowOff>35017</xdr:rowOff>
    </xdr:to>
    <xdr:sp macro="" textlink="">
      <xdr:nvSpPr>
        <xdr:cNvPr id="127" name="フローチャート: 判断 126"/>
        <xdr:cNvSpPr/>
      </xdr:nvSpPr>
      <xdr:spPr>
        <a:xfrm>
          <a:off x="3746500" y="97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51544</xdr:rowOff>
    </xdr:from>
    <xdr:ext cx="599010" cy="259045"/>
    <xdr:sp macro="" textlink="">
      <xdr:nvSpPr>
        <xdr:cNvPr id="128" name="テキスト ボックス 127"/>
        <xdr:cNvSpPr txBox="1"/>
      </xdr:nvSpPr>
      <xdr:spPr>
        <a:xfrm>
          <a:off x="3497795" y="9481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12588</xdr:rowOff>
    </xdr:from>
    <xdr:to>
      <xdr:col>15</xdr:col>
      <xdr:colOff>50800</xdr:colOff>
      <xdr:row>58</xdr:row>
      <xdr:rowOff>135781</xdr:rowOff>
    </xdr:to>
    <xdr:cxnSp macro="">
      <xdr:nvCxnSpPr>
        <xdr:cNvPr id="129" name="直線コネクタ 128"/>
        <xdr:cNvCxnSpPr/>
      </xdr:nvCxnSpPr>
      <xdr:spPr>
        <a:xfrm flipV="1">
          <a:off x="2019300" y="9956688"/>
          <a:ext cx="889000" cy="12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101462</xdr:rowOff>
    </xdr:from>
    <xdr:to>
      <xdr:col>15</xdr:col>
      <xdr:colOff>101600</xdr:colOff>
      <xdr:row>57</xdr:row>
      <xdr:rowOff>31612</xdr:rowOff>
    </xdr:to>
    <xdr:sp macro="" textlink="">
      <xdr:nvSpPr>
        <xdr:cNvPr id="130" name="フローチャート: 判断 129"/>
        <xdr:cNvSpPr/>
      </xdr:nvSpPr>
      <xdr:spPr>
        <a:xfrm>
          <a:off x="2857500" y="9702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48139</xdr:rowOff>
    </xdr:from>
    <xdr:ext cx="599010" cy="259045"/>
    <xdr:sp macro="" textlink="">
      <xdr:nvSpPr>
        <xdr:cNvPr id="131" name="テキスト ボックス 130"/>
        <xdr:cNvSpPr txBox="1"/>
      </xdr:nvSpPr>
      <xdr:spPr>
        <a:xfrm>
          <a:off x="2608795" y="9477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130488</xdr:rowOff>
    </xdr:from>
    <xdr:to>
      <xdr:col>10</xdr:col>
      <xdr:colOff>114300</xdr:colOff>
      <xdr:row>58</xdr:row>
      <xdr:rowOff>135781</xdr:rowOff>
    </xdr:to>
    <xdr:cxnSp macro="">
      <xdr:nvCxnSpPr>
        <xdr:cNvPr id="132" name="直線コネクタ 131"/>
        <xdr:cNvCxnSpPr/>
      </xdr:nvCxnSpPr>
      <xdr:spPr>
        <a:xfrm>
          <a:off x="1130300" y="10074588"/>
          <a:ext cx="889000" cy="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79711</xdr:rowOff>
    </xdr:from>
    <xdr:to>
      <xdr:col>10</xdr:col>
      <xdr:colOff>165100</xdr:colOff>
      <xdr:row>59</xdr:row>
      <xdr:rowOff>9861</xdr:rowOff>
    </xdr:to>
    <xdr:sp macro="" textlink="">
      <xdr:nvSpPr>
        <xdr:cNvPr id="133" name="フローチャート: 判断 132"/>
        <xdr:cNvSpPr/>
      </xdr:nvSpPr>
      <xdr:spPr>
        <a:xfrm>
          <a:off x="1968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26388</xdr:rowOff>
    </xdr:from>
    <xdr:ext cx="599010" cy="259045"/>
    <xdr:sp macro="" textlink="">
      <xdr:nvSpPr>
        <xdr:cNvPr id="134" name="テキスト ボックス 133"/>
        <xdr:cNvSpPr txBox="1"/>
      </xdr:nvSpPr>
      <xdr:spPr>
        <a:xfrm>
          <a:off x="1719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79711</xdr:rowOff>
    </xdr:from>
    <xdr:to>
      <xdr:col>6</xdr:col>
      <xdr:colOff>38100</xdr:colOff>
      <xdr:row>59</xdr:row>
      <xdr:rowOff>9861</xdr:rowOff>
    </xdr:to>
    <xdr:sp macro="" textlink="">
      <xdr:nvSpPr>
        <xdr:cNvPr id="135" name="フローチャート: 判断 134"/>
        <xdr:cNvSpPr/>
      </xdr:nvSpPr>
      <xdr:spPr>
        <a:xfrm>
          <a:off x="1079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988</xdr:rowOff>
    </xdr:from>
    <xdr:ext cx="599010" cy="259045"/>
    <xdr:sp macro="" textlink="">
      <xdr:nvSpPr>
        <xdr:cNvPr id="136" name="テキスト ボックス 135"/>
        <xdr:cNvSpPr txBox="1"/>
      </xdr:nvSpPr>
      <xdr:spPr>
        <a:xfrm>
          <a:off x="830795" y="10116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14571</xdr:rowOff>
    </xdr:from>
    <xdr:to>
      <xdr:col>24</xdr:col>
      <xdr:colOff>114300</xdr:colOff>
      <xdr:row>58</xdr:row>
      <xdr:rowOff>116171</xdr:rowOff>
    </xdr:to>
    <xdr:sp macro="" textlink="">
      <xdr:nvSpPr>
        <xdr:cNvPr id="142" name="楕円 141"/>
        <xdr:cNvSpPr/>
      </xdr:nvSpPr>
      <xdr:spPr>
        <a:xfrm>
          <a:off x="4584700" y="995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100948</xdr:rowOff>
    </xdr:from>
    <xdr:ext cx="599010" cy="259045"/>
    <xdr:sp macro="" textlink="">
      <xdr:nvSpPr>
        <xdr:cNvPr id="143" name="総務費該当値テキスト"/>
        <xdr:cNvSpPr txBox="1"/>
      </xdr:nvSpPr>
      <xdr:spPr>
        <a:xfrm>
          <a:off x="4686300" y="9873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168914</xdr:rowOff>
    </xdr:from>
    <xdr:to>
      <xdr:col>20</xdr:col>
      <xdr:colOff>38100</xdr:colOff>
      <xdr:row>58</xdr:row>
      <xdr:rowOff>99064</xdr:rowOff>
    </xdr:to>
    <xdr:sp macro="" textlink="">
      <xdr:nvSpPr>
        <xdr:cNvPr id="144" name="楕円 143"/>
        <xdr:cNvSpPr/>
      </xdr:nvSpPr>
      <xdr:spPr>
        <a:xfrm>
          <a:off x="3746500" y="994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90191</xdr:rowOff>
    </xdr:from>
    <xdr:ext cx="599010" cy="259045"/>
    <xdr:sp macro="" textlink="">
      <xdr:nvSpPr>
        <xdr:cNvPr id="145" name="テキスト ボックス 144"/>
        <xdr:cNvSpPr txBox="1"/>
      </xdr:nvSpPr>
      <xdr:spPr>
        <a:xfrm>
          <a:off x="3497795" y="10034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133238</xdr:rowOff>
    </xdr:from>
    <xdr:to>
      <xdr:col>15</xdr:col>
      <xdr:colOff>101600</xdr:colOff>
      <xdr:row>58</xdr:row>
      <xdr:rowOff>63388</xdr:rowOff>
    </xdr:to>
    <xdr:sp macro="" textlink="">
      <xdr:nvSpPr>
        <xdr:cNvPr id="146" name="楕円 145"/>
        <xdr:cNvSpPr/>
      </xdr:nvSpPr>
      <xdr:spPr>
        <a:xfrm>
          <a:off x="2857500" y="990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54515</xdr:rowOff>
    </xdr:from>
    <xdr:ext cx="599010" cy="259045"/>
    <xdr:sp macro="" textlink="">
      <xdr:nvSpPr>
        <xdr:cNvPr id="147" name="テキスト ボックス 146"/>
        <xdr:cNvSpPr txBox="1"/>
      </xdr:nvSpPr>
      <xdr:spPr>
        <a:xfrm>
          <a:off x="2608795" y="999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84981</xdr:rowOff>
    </xdr:from>
    <xdr:to>
      <xdr:col>10</xdr:col>
      <xdr:colOff>165100</xdr:colOff>
      <xdr:row>59</xdr:row>
      <xdr:rowOff>15131</xdr:rowOff>
    </xdr:to>
    <xdr:sp macro="" textlink="">
      <xdr:nvSpPr>
        <xdr:cNvPr id="148" name="楕円 147"/>
        <xdr:cNvSpPr/>
      </xdr:nvSpPr>
      <xdr:spPr>
        <a:xfrm>
          <a:off x="1968500" y="100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6258</xdr:rowOff>
    </xdr:from>
    <xdr:ext cx="599010" cy="259045"/>
    <xdr:sp macro="" textlink="">
      <xdr:nvSpPr>
        <xdr:cNvPr id="149" name="テキスト ボックス 148"/>
        <xdr:cNvSpPr txBox="1"/>
      </xdr:nvSpPr>
      <xdr:spPr>
        <a:xfrm>
          <a:off x="1719795" y="10121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79688</xdr:rowOff>
    </xdr:from>
    <xdr:to>
      <xdr:col>6</xdr:col>
      <xdr:colOff>38100</xdr:colOff>
      <xdr:row>59</xdr:row>
      <xdr:rowOff>9838</xdr:rowOff>
    </xdr:to>
    <xdr:sp macro="" textlink="">
      <xdr:nvSpPr>
        <xdr:cNvPr id="150" name="楕円 149"/>
        <xdr:cNvSpPr/>
      </xdr:nvSpPr>
      <xdr:spPr>
        <a:xfrm>
          <a:off x="1079500" y="100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26365</xdr:rowOff>
    </xdr:from>
    <xdr:ext cx="599010" cy="259045"/>
    <xdr:sp macro="" textlink="">
      <xdr:nvSpPr>
        <xdr:cNvPr id="151" name="テキスト ボックス 150"/>
        <xdr:cNvSpPr txBox="1"/>
      </xdr:nvSpPr>
      <xdr:spPr>
        <a:xfrm>
          <a:off x="830795" y="9799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2" name="テキスト ボックス 161"/>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3" name="直線コネクタ 162"/>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4" name="テキスト ボックス 163"/>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5" name="直線コネクタ 164"/>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6" name="テキスト ボックス 165"/>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7" name="直線コネクタ 166"/>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8" name="テキスト ボックス 167"/>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9" name="直線コネクタ 168"/>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70" name="テキスト ボックス 169"/>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61944</xdr:rowOff>
    </xdr:from>
    <xdr:to>
      <xdr:col>24</xdr:col>
      <xdr:colOff>62865</xdr:colOff>
      <xdr:row>77</xdr:row>
      <xdr:rowOff>57463</xdr:rowOff>
    </xdr:to>
    <xdr:cxnSp macro="">
      <xdr:nvCxnSpPr>
        <xdr:cNvPr id="174" name="直線コネクタ 173"/>
        <xdr:cNvCxnSpPr/>
      </xdr:nvCxnSpPr>
      <xdr:spPr>
        <a:xfrm flipV="1">
          <a:off x="4633595" y="12234894"/>
          <a:ext cx="1270" cy="1024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61290</xdr:rowOff>
    </xdr:from>
    <xdr:ext cx="599010" cy="259045"/>
    <xdr:sp macro="" textlink="">
      <xdr:nvSpPr>
        <xdr:cNvPr id="175" name="民生費最小値テキスト"/>
        <xdr:cNvSpPr txBox="1"/>
      </xdr:nvSpPr>
      <xdr:spPr>
        <a:xfrm>
          <a:off x="4686300" y="13262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57463</xdr:rowOff>
    </xdr:from>
    <xdr:to>
      <xdr:col>24</xdr:col>
      <xdr:colOff>152400</xdr:colOff>
      <xdr:row>77</xdr:row>
      <xdr:rowOff>57463</xdr:rowOff>
    </xdr:to>
    <xdr:cxnSp macro="">
      <xdr:nvCxnSpPr>
        <xdr:cNvPr id="176" name="直線コネクタ 175"/>
        <xdr:cNvCxnSpPr/>
      </xdr:nvCxnSpPr>
      <xdr:spPr>
        <a:xfrm>
          <a:off x="4546600" y="13259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8621</xdr:rowOff>
    </xdr:from>
    <xdr:ext cx="599010" cy="259045"/>
    <xdr:sp macro="" textlink="">
      <xdr:nvSpPr>
        <xdr:cNvPr id="177" name="民生費最大値テキスト"/>
        <xdr:cNvSpPr txBox="1"/>
      </xdr:nvSpPr>
      <xdr:spPr>
        <a:xfrm>
          <a:off x="4686300" y="1201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379,507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61944</xdr:rowOff>
    </xdr:from>
    <xdr:to>
      <xdr:col>24</xdr:col>
      <xdr:colOff>152400</xdr:colOff>
      <xdr:row>71</xdr:row>
      <xdr:rowOff>61944</xdr:rowOff>
    </xdr:to>
    <xdr:cxnSp macro="">
      <xdr:nvCxnSpPr>
        <xdr:cNvPr id="178" name="直線コネクタ 177"/>
        <xdr:cNvCxnSpPr/>
      </xdr:nvCxnSpPr>
      <xdr:spPr>
        <a:xfrm>
          <a:off x="4546600" y="1223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63832</xdr:rowOff>
    </xdr:from>
    <xdr:to>
      <xdr:col>24</xdr:col>
      <xdr:colOff>63500</xdr:colOff>
      <xdr:row>76</xdr:row>
      <xdr:rowOff>95883</xdr:rowOff>
    </xdr:to>
    <xdr:cxnSp macro="">
      <xdr:nvCxnSpPr>
        <xdr:cNvPr id="179" name="直線コネクタ 178"/>
        <xdr:cNvCxnSpPr/>
      </xdr:nvCxnSpPr>
      <xdr:spPr>
        <a:xfrm>
          <a:off x="3797300" y="13094032"/>
          <a:ext cx="838200" cy="3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77602</xdr:rowOff>
    </xdr:from>
    <xdr:ext cx="599010" cy="259045"/>
    <xdr:sp macro="" textlink="">
      <xdr:nvSpPr>
        <xdr:cNvPr id="180" name="民生費平均値テキスト"/>
        <xdr:cNvSpPr txBox="1"/>
      </xdr:nvSpPr>
      <xdr:spPr>
        <a:xfrm>
          <a:off x="4686300" y="12764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54725</xdr:rowOff>
    </xdr:from>
    <xdr:to>
      <xdr:col>24</xdr:col>
      <xdr:colOff>114300</xdr:colOff>
      <xdr:row>75</xdr:row>
      <xdr:rowOff>156325</xdr:rowOff>
    </xdr:to>
    <xdr:sp macro="" textlink="">
      <xdr:nvSpPr>
        <xdr:cNvPr id="181" name="フローチャート: 判断 180"/>
        <xdr:cNvSpPr/>
      </xdr:nvSpPr>
      <xdr:spPr>
        <a:xfrm>
          <a:off x="4584700" y="129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63832</xdr:rowOff>
    </xdr:from>
    <xdr:to>
      <xdr:col>19</xdr:col>
      <xdr:colOff>177800</xdr:colOff>
      <xdr:row>77</xdr:row>
      <xdr:rowOff>24284</xdr:rowOff>
    </xdr:to>
    <xdr:cxnSp macro="">
      <xdr:nvCxnSpPr>
        <xdr:cNvPr id="182" name="直線コネクタ 181"/>
        <xdr:cNvCxnSpPr/>
      </xdr:nvCxnSpPr>
      <xdr:spPr>
        <a:xfrm flipV="1">
          <a:off x="2908300" y="13094032"/>
          <a:ext cx="889000" cy="13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97779</xdr:rowOff>
    </xdr:from>
    <xdr:to>
      <xdr:col>20</xdr:col>
      <xdr:colOff>38100</xdr:colOff>
      <xdr:row>75</xdr:row>
      <xdr:rowOff>27929</xdr:rowOff>
    </xdr:to>
    <xdr:sp macro="" textlink="">
      <xdr:nvSpPr>
        <xdr:cNvPr id="183" name="フローチャート: 判断 182"/>
        <xdr:cNvSpPr/>
      </xdr:nvSpPr>
      <xdr:spPr>
        <a:xfrm>
          <a:off x="3746500" y="1278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44456</xdr:rowOff>
    </xdr:from>
    <xdr:ext cx="599010" cy="259045"/>
    <xdr:sp macro="" textlink="">
      <xdr:nvSpPr>
        <xdr:cNvPr id="184" name="テキスト ボックス 183"/>
        <xdr:cNvSpPr txBox="1"/>
      </xdr:nvSpPr>
      <xdr:spPr>
        <a:xfrm>
          <a:off x="3497795" y="125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153974</xdr:rowOff>
    </xdr:from>
    <xdr:to>
      <xdr:col>15</xdr:col>
      <xdr:colOff>50800</xdr:colOff>
      <xdr:row>77</xdr:row>
      <xdr:rowOff>24284</xdr:rowOff>
    </xdr:to>
    <xdr:cxnSp macro="">
      <xdr:nvCxnSpPr>
        <xdr:cNvPr id="185" name="直線コネクタ 184"/>
        <xdr:cNvCxnSpPr/>
      </xdr:nvCxnSpPr>
      <xdr:spPr>
        <a:xfrm>
          <a:off x="2019300" y="13184174"/>
          <a:ext cx="889000" cy="4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37104</xdr:rowOff>
    </xdr:from>
    <xdr:to>
      <xdr:col>15</xdr:col>
      <xdr:colOff>101600</xdr:colOff>
      <xdr:row>75</xdr:row>
      <xdr:rowOff>138704</xdr:rowOff>
    </xdr:to>
    <xdr:sp macro="" textlink="">
      <xdr:nvSpPr>
        <xdr:cNvPr id="186" name="フローチャート: 判断 185"/>
        <xdr:cNvSpPr/>
      </xdr:nvSpPr>
      <xdr:spPr>
        <a:xfrm>
          <a:off x="28575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155231</xdr:rowOff>
    </xdr:from>
    <xdr:ext cx="599010" cy="259045"/>
    <xdr:sp macro="" textlink="">
      <xdr:nvSpPr>
        <xdr:cNvPr id="187" name="テキスト ボックス 186"/>
        <xdr:cNvSpPr txBox="1"/>
      </xdr:nvSpPr>
      <xdr:spPr>
        <a:xfrm>
          <a:off x="2608795" y="12671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153974</xdr:rowOff>
    </xdr:from>
    <xdr:to>
      <xdr:col>10</xdr:col>
      <xdr:colOff>114300</xdr:colOff>
      <xdr:row>77</xdr:row>
      <xdr:rowOff>61295</xdr:rowOff>
    </xdr:to>
    <xdr:cxnSp macro="">
      <xdr:nvCxnSpPr>
        <xdr:cNvPr id="188" name="直線コネクタ 187"/>
        <xdr:cNvCxnSpPr/>
      </xdr:nvCxnSpPr>
      <xdr:spPr>
        <a:xfrm flipV="1">
          <a:off x="1130300" y="13184174"/>
          <a:ext cx="889000" cy="7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142611</xdr:rowOff>
    </xdr:from>
    <xdr:to>
      <xdr:col>10</xdr:col>
      <xdr:colOff>165100</xdr:colOff>
      <xdr:row>77</xdr:row>
      <xdr:rowOff>72761</xdr:rowOff>
    </xdr:to>
    <xdr:sp macro="" textlink="">
      <xdr:nvSpPr>
        <xdr:cNvPr id="189" name="フローチャート: 判断 188"/>
        <xdr:cNvSpPr/>
      </xdr:nvSpPr>
      <xdr:spPr>
        <a:xfrm>
          <a:off x="1968500" y="1317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63888</xdr:rowOff>
    </xdr:from>
    <xdr:ext cx="599010" cy="259045"/>
    <xdr:sp macro="" textlink="">
      <xdr:nvSpPr>
        <xdr:cNvPr id="190" name="テキスト ボックス 189"/>
        <xdr:cNvSpPr txBox="1"/>
      </xdr:nvSpPr>
      <xdr:spPr>
        <a:xfrm>
          <a:off x="1719795" y="13265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8561</xdr:rowOff>
    </xdr:from>
    <xdr:to>
      <xdr:col>6</xdr:col>
      <xdr:colOff>38100</xdr:colOff>
      <xdr:row>77</xdr:row>
      <xdr:rowOff>110161</xdr:rowOff>
    </xdr:to>
    <xdr:sp macro="" textlink="">
      <xdr:nvSpPr>
        <xdr:cNvPr id="191" name="フローチャート: 判断 190"/>
        <xdr:cNvSpPr/>
      </xdr:nvSpPr>
      <xdr:spPr>
        <a:xfrm>
          <a:off x="1079500" y="132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126688</xdr:rowOff>
    </xdr:from>
    <xdr:ext cx="599010" cy="259045"/>
    <xdr:sp macro="" textlink="">
      <xdr:nvSpPr>
        <xdr:cNvPr id="192" name="テキスト ボックス 191"/>
        <xdr:cNvSpPr txBox="1"/>
      </xdr:nvSpPr>
      <xdr:spPr>
        <a:xfrm>
          <a:off x="830795" y="1298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45083</xdr:rowOff>
    </xdr:from>
    <xdr:to>
      <xdr:col>24</xdr:col>
      <xdr:colOff>114300</xdr:colOff>
      <xdr:row>76</xdr:row>
      <xdr:rowOff>146683</xdr:rowOff>
    </xdr:to>
    <xdr:sp macro="" textlink="">
      <xdr:nvSpPr>
        <xdr:cNvPr id="198" name="楕円 197"/>
        <xdr:cNvSpPr/>
      </xdr:nvSpPr>
      <xdr:spPr>
        <a:xfrm>
          <a:off x="4584700" y="1307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23510</xdr:rowOff>
    </xdr:from>
    <xdr:ext cx="599010" cy="259045"/>
    <xdr:sp macro="" textlink="">
      <xdr:nvSpPr>
        <xdr:cNvPr id="199" name="民生費該当値テキスト"/>
        <xdr:cNvSpPr txBox="1"/>
      </xdr:nvSpPr>
      <xdr:spPr>
        <a:xfrm>
          <a:off x="4686300" y="1305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13032</xdr:rowOff>
    </xdr:from>
    <xdr:to>
      <xdr:col>20</xdr:col>
      <xdr:colOff>38100</xdr:colOff>
      <xdr:row>76</xdr:row>
      <xdr:rowOff>114632</xdr:rowOff>
    </xdr:to>
    <xdr:sp macro="" textlink="">
      <xdr:nvSpPr>
        <xdr:cNvPr id="200" name="楕円 199"/>
        <xdr:cNvSpPr/>
      </xdr:nvSpPr>
      <xdr:spPr>
        <a:xfrm>
          <a:off x="3746500" y="1304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105759</xdr:rowOff>
    </xdr:from>
    <xdr:ext cx="599010" cy="259045"/>
    <xdr:sp macro="" textlink="">
      <xdr:nvSpPr>
        <xdr:cNvPr id="201" name="テキスト ボックス 200"/>
        <xdr:cNvSpPr txBox="1"/>
      </xdr:nvSpPr>
      <xdr:spPr>
        <a:xfrm>
          <a:off x="3497795" y="1313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144934</xdr:rowOff>
    </xdr:from>
    <xdr:to>
      <xdr:col>15</xdr:col>
      <xdr:colOff>101600</xdr:colOff>
      <xdr:row>77</xdr:row>
      <xdr:rowOff>75084</xdr:rowOff>
    </xdr:to>
    <xdr:sp macro="" textlink="">
      <xdr:nvSpPr>
        <xdr:cNvPr id="202" name="楕円 201"/>
        <xdr:cNvSpPr/>
      </xdr:nvSpPr>
      <xdr:spPr>
        <a:xfrm>
          <a:off x="2857500" y="1317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66211</xdr:rowOff>
    </xdr:from>
    <xdr:ext cx="599010" cy="259045"/>
    <xdr:sp macro="" textlink="">
      <xdr:nvSpPr>
        <xdr:cNvPr id="203" name="テキスト ボックス 202"/>
        <xdr:cNvSpPr txBox="1"/>
      </xdr:nvSpPr>
      <xdr:spPr>
        <a:xfrm>
          <a:off x="2608795" y="1326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103174</xdr:rowOff>
    </xdr:from>
    <xdr:to>
      <xdr:col>10</xdr:col>
      <xdr:colOff>165100</xdr:colOff>
      <xdr:row>77</xdr:row>
      <xdr:rowOff>33324</xdr:rowOff>
    </xdr:to>
    <xdr:sp macro="" textlink="">
      <xdr:nvSpPr>
        <xdr:cNvPr id="204" name="楕円 203"/>
        <xdr:cNvSpPr/>
      </xdr:nvSpPr>
      <xdr:spPr>
        <a:xfrm>
          <a:off x="1968500" y="1313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49851</xdr:rowOff>
    </xdr:from>
    <xdr:ext cx="599010" cy="259045"/>
    <xdr:sp macro="" textlink="">
      <xdr:nvSpPr>
        <xdr:cNvPr id="205" name="テキスト ボックス 204"/>
        <xdr:cNvSpPr txBox="1"/>
      </xdr:nvSpPr>
      <xdr:spPr>
        <a:xfrm>
          <a:off x="1719795" y="1290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10495</xdr:rowOff>
    </xdr:from>
    <xdr:to>
      <xdr:col>6</xdr:col>
      <xdr:colOff>38100</xdr:colOff>
      <xdr:row>77</xdr:row>
      <xdr:rowOff>112095</xdr:rowOff>
    </xdr:to>
    <xdr:sp macro="" textlink="">
      <xdr:nvSpPr>
        <xdr:cNvPr id="206" name="楕円 205"/>
        <xdr:cNvSpPr/>
      </xdr:nvSpPr>
      <xdr:spPr>
        <a:xfrm>
          <a:off x="1079500" y="1321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103222</xdr:rowOff>
    </xdr:from>
    <xdr:ext cx="599010" cy="259045"/>
    <xdr:sp macro="" textlink="">
      <xdr:nvSpPr>
        <xdr:cNvPr id="207" name="テキスト ボックス 206"/>
        <xdr:cNvSpPr txBox="1"/>
      </xdr:nvSpPr>
      <xdr:spPr>
        <a:xfrm>
          <a:off x="830795" y="13304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9" name="テキスト ボックス 218"/>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49192</xdr:rowOff>
    </xdr:from>
    <xdr:to>
      <xdr:col>24</xdr:col>
      <xdr:colOff>62865</xdr:colOff>
      <xdr:row>97</xdr:row>
      <xdr:rowOff>97318</xdr:rowOff>
    </xdr:to>
    <xdr:cxnSp macro="">
      <xdr:nvCxnSpPr>
        <xdr:cNvPr id="229" name="直線コネクタ 228"/>
        <xdr:cNvCxnSpPr/>
      </xdr:nvCxnSpPr>
      <xdr:spPr>
        <a:xfrm flipV="1">
          <a:off x="4633595" y="15651142"/>
          <a:ext cx="1270" cy="1076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101145</xdr:rowOff>
    </xdr:from>
    <xdr:ext cx="534377" cy="259045"/>
    <xdr:sp macro="" textlink="">
      <xdr:nvSpPr>
        <xdr:cNvPr id="230" name="衛生費最小値テキスト"/>
        <xdr:cNvSpPr txBox="1"/>
      </xdr:nvSpPr>
      <xdr:spPr>
        <a:xfrm>
          <a:off x="4686300" y="1673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97318</xdr:rowOff>
    </xdr:from>
    <xdr:to>
      <xdr:col>24</xdr:col>
      <xdr:colOff>152400</xdr:colOff>
      <xdr:row>97</xdr:row>
      <xdr:rowOff>97318</xdr:rowOff>
    </xdr:to>
    <xdr:cxnSp macro="">
      <xdr:nvCxnSpPr>
        <xdr:cNvPr id="231" name="直線コネクタ 230"/>
        <xdr:cNvCxnSpPr/>
      </xdr:nvCxnSpPr>
      <xdr:spPr>
        <a:xfrm>
          <a:off x="4546600" y="1672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167319</xdr:rowOff>
    </xdr:from>
    <xdr:ext cx="599010" cy="259045"/>
    <xdr:sp macro="" textlink="">
      <xdr:nvSpPr>
        <xdr:cNvPr id="232" name="衛生費最大値テキスト"/>
        <xdr:cNvSpPr txBox="1"/>
      </xdr:nvSpPr>
      <xdr:spPr>
        <a:xfrm>
          <a:off x="4686300" y="15426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49192</xdr:rowOff>
    </xdr:from>
    <xdr:to>
      <xdr:col>24</xdr:col>
      <xdr:colOff>152400</xdr:colOff>
      <xdr:row>91</xdr:row>
      <xdr:rowOff>49192</xdr:rowOff>
    </xdr:to>
    <xdr:cxnSp macro="">
      <xdr:nvCxnSpPr>
        <xdr:cNvPr id="233" name="直線コネクタ 232"/>
        <xdr:cNvCxnSpPr/>
      </xdr:nvCxnSpPr>
      <xdr:spPr>
        <a:xfrm>
          <a:off x="4546600" y="15651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40642</xdr:rowOff>
    </xdr:from>
    <xdr:to>
      <xdr:col>24</xdr:col>
      <xdr:colOff>63500</xdr:colOff>
      <xdr:row>95</xdr:row>
      <xdr:rowOff>110741</xdr:rowOff>
    </xdr:to>
    <xdr:cxnSp macro="">
      <xdr:nvCxnSpPr>
        <xdr:cNvPr id="234" name="直線コネクタ 233"/>
        <xdr:cNvCxnSpPr/>
      </xdr:nvCxnSpPr>
      <xdr:spPr>
        <a:xfrm flipV="1">
          <a:off x="3797300" y="16328392"/>
          <a:ext cx="838200" cy="7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95135</xdr:rowOff>
    </xdr:from>
    <xdr:ext cx="599010" cy="259045"/>
    <xdr:sp macro="" textlink="">
      <xdr:nvSpPr>
        <xdr:cNvPr id="235" name="衛生費平均値テキスト"/>
        <xdr:cNvSpPr txBox="1"/>
      </xdr:nvSpPr>
      <xdr:spPr>
        <a:xfrm>
          <a:off x="4686300" y="16382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116708</xdr:rowOff>
    </xdr:from>
    <xdr:to>
      <xdr:col>24</xdr:col>
      <xdr:colOff>114300</xdr:colOff>
      <xdr:row>96</xdr:row>
      <xdr:rowOff>46858</xdr:rowOff>
    </xdr:to>
    <xdr:sp macro="" textlink="">
      <xdr:nvSpPr>
        <xdr:cNvPr id="236" name="フローチャート: 判断 235"/>
        <xdr:cNvSpPr/>
      </xdr:nvSpPr>
      <xdr:spPr>
        <a:xfrm>
          <a:off x="4584700" y="164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110741</xdr:rowOff>
    </xdr:from>
    <xdr:to>
      <xdr:col>19</xdr:col>
      <xdr:colOff>177800</xdr:colOff>
      <xdr:row>95</xdr:row>
      <xdr:rowOff>163534</xdr:rowOff>
    </xdr:to>
    <xdr:cxnSp macro="">
      <xdr:nvCxnSpPr>
        <xdr:cNvPr id="237" name="直線コネクタ 236"/>
        <xdr:cNvCxnSpPr/>
      </xdr:nvCxnSpPr>
      <xdr:spPr>
        <a:xfrm flipV="1">
          <a:off x="2908300" y="16398491"/>
          <a:ext cx="889000" cy="5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17993</xdr:rowOff>
    </xdr:from>
    <xdr:to>
      <xdr:col>20</xdr:col>
      <xdr:colOff>38100</xdr:colOff>
      <xdr:row>95</xdr:row>
      <xdr:rowOff>119593</xdr:rowOff>
    </xdr:to>
    <xdr:sp macro="" textlink="">
      <xdr:nvSpPr>
        <xdr:cNvPr id="238" name="フローチャート: 判断 237"/>
        <xdr:cNvSpPr/>
      </xdr:nvSpPr>
      <xdr:spPr>
        <a:xfrm>
          <a:off x="3746500" y="1630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136120</xdr:rowOff>
    </xdr:from>
    <xdr:ext cx="599010" cy="259045"/>
    <xdr:sp macro="" textlink="">
      <xdr:nvSpPr>
        <xdr:cNvPr id="239" name="テキスト ボックス 238"/>
        <xdr:cNvSpPr txBox="1"/>
      </xdr:nvSpPr>
      <xdr:spPr>
        <a:xfrm>
          <a:off x="3497795" y="16080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163534</xdr:rowOff>
    </xdr:from>
    <xdr:to>
      <xdr:col>15</xdr:col>
      <xdr:colOff>50800</xdr:colOff>
      <xdr:row>96</xdr:row>
      <xdr:rowOff>2773</xdr:rowOff>
    </xdr:to>
    <xdr:cxnSp macro="">
      <xdr:nvCxnSpPr>
        <xdr:cNvPr id="240" name="直線コネクタ 239"/>
        <xdr:cNvCxnSpPr/>
      </xdr:nvCxnSpPr>
      <xdr:spPr>
        <a:xfrm flipV="1">
          <a:off x="2019300" y="16451284"/>
          <a:ext cx="889000" cy="1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114827</xdr:rowOff>
    </xdr:from>
    <xdr:to>
      <xdr:col>15</xdr:col>
      <xdr:colOff>101600</xdr:colOff>
      <xdr:row>96</xdr:row>
      <xdr:rowOff>44977</xdr:rowOff>
    </xdr:to>
    <xdr:sp macro="" textlink="">
      <xdr:nvSpPr>
        <xdr:cNvPr id="241" name="フローチャート: 判断 240"/>
        <xdr:cNvSpPr/>
      </xdr:nvSpPr>
      <xdr:spPr>
        <a:xfrm>
          <a:off x="2857500" y="16402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36104</xdr:rowOff>
    </xdr:from>
    <xdr:ext cx="599010" cy="259045"/>
    <xdr:sp macro="" textlink="">
      <xdr:nvSpPr>
        <xdr:cNvPr id="242" name="テキスト ボックス 241"/>
        <xdr:cNvSpPr txBox="1"/>
      </xdr:nvSpPr>
      <xdr:spPr>
        <a:xfrm>
          <a:off x="2608795" y="16495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2773</xdr:rowOff>
    </xdr:from>
    <xdr:to>
      <xdr:col>10</xdr:col>
      <xdr:colOff>114300</xdr:colOff>
      <xdr:row>96</xdr:row>
      <xdr:rowOff>4625</xdr:rowOff>
    </xdr:to>
    <xdr:cxnSp macro="">
      <xdr:nvCxnSpPr>
        <xdr:cNvPr id="243" name="直線コネクタ 242"/>
        <xdr:cNvCxnSpPr/>
      </xdr:nvCxnSpPr>
      <xdr:spPr>
        <a:xfrm flipV="1">
          <a:off x="1130300" y="16461973"/>
          <a:ext cx="88900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136878</xdr:rowOff>
    </xdr:from>
    <xdr:to>
      <xdr:col>10</xdr:col>
      <xdr:colOff>165100</xdr:colOff>
      <xdr:row>97</xdr:row>
      <xdr:rowOff>67028</xdr:rowOff>
    </xdr:to>
    <xdr:sp macro="" textlink="">
      <xdr:nvSpPr>
        <xdr:cNvPr id="244" name="フローチャート: 判断 243"/>
        <xdr:cNvSpPr/>
      </xdr:nvSpPr>
      <xdr:spPr>
        <a:xfrm>
          <a:off x="1968500" y="1659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58155</xdr:rowOff>
    </xdr:from>
    <xdr:ext cx="534377" cy="259045"/>
    <xdr:sp macro="" textlink="">
      <xdr:nvSpPr>
        <xdr:cNvPr id="245" name="テキスト ボックス 244"/>
        <xdr:cNvSpPr txBox="1"/>
      </xdr:nvSpPr>
      <xdr:spPr>
        <a:xfrm>
          <a:off x="1752111" y="1668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161407</xdr:rowOff>
    </xdr:from>
    <xdr:to>
      <xdr:col>6</xdr:col>
      <xdr:colOff>38100</xdr:colOff>
      <xdr:row>97</xdr:row>
      <xdr:rowOff>91557</xdr:rowOff>
    </xdr:to>
    <xdr:sp macro="" textlink="">
      <xdr:nvSpPr>
        <xdr:cNvPr id="246" name="フローチャート: 判断 245"/>
        <xdr:cNvSpPr/>
      </xdr:nvSpPr>
      <xdr:spPr>
        <a:xfrm>
          <a:off x="1079500" y="1662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82684</xdr:rowOff>
    </xdr:from>
    <xdr:ext cx="534377" cy="259045"/>
    <xdr:sp macro="" textlink="">
      <xdr:nvSpPr>
        <xdr:cNvPr id="247" name="テキスト ボックス 246"/>
        <xdr:cNvSpPr txBox="1"/>
      </xdr:nvSpPr>
      <xdr:spPr>
        <a:xfrm>
          <a:off x="863111" y="1671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161292</xdr:rowOff>
    </xdr:from>
    <xdr:to>
      <xdr:col>24</xdr:col>
      <xdr:colOff>114300</xdr:colOff>
      <xdr:row>95</xdr:row>
      <xdr:rowOff>91442</xdr:rowOff>
    </xdr:to>
    <xdr:sp macro="" textlink="">
      <xdr:nvSpPr>
        <xdr:cNvPr id="253" name="楕円 252"/>
        <xdr:cNvSpPr/>
      </xdr:nvSpPr>
      <xdr:spPr>
        <a:xfrm>
          <a:off x="4584700" y="1627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12719</xdr:rowOff>
    </xdr:from>
    <xdr:ext cx="599010" cy="259045"/>
    <xdr:sp macro="" textlink="">
      <xdr:nvSpPr>
        <xdr:cNvPr id="254" name="衛生費該当値テキスト"/>
        <xdr:cNvSpPr txBox="1"/>
      </xdr:nvSpPr>
      <xdr:spPr>
        <a:xfrm>
          <a:off x="4686300" y="16129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59941</xdr:rowOff>
    </xdr:from>
    <xdr:to>
      <xdr:col>20</xdr:col>
      <xdr:colOff>38100</xdr:colOff>
      <xdr:row>95</xdr:row>
      <xdr:rowOff>161541</xdr:rowOff>
    </xdr:to>
    <xdr:sp macro="" textlink="">
      <xdr:nvSpPr>
        <xdr:cNvPr id="255" name="楕円 254"/>
        <xdr:cNvSpPr/>
      </xdr:nvSpPr>
      <xdr:spPr>
        <a:xfrm>
          <a:off x="3746500" y="1634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152668</xdr:rowOff>
    </xdr:from>
    <xdr:ext cx="599010" cy="259045"/>
    <xdr:sp macro="" textlink="">
      <xdr:nvSpPr>
        <xdr:cNvPr id="256" name="テキスト ボックス 255"/>
        <xdr:cNvSpPr txBox="1"/>
      </xdr:nvSpPr>
      <xdr:spPr>
        <a:xfrm>
          <a:off x="3497795" y="1644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112734</xdr:rowOff>
    </xdr:from>
    <xdr:to>
      <xdr:col>15</xdr:col>
      <xdr:colOff>101600</xdr:colOff>
      <xdr:row>96</xdr:row>
      <xdr:rowOff>42884</xdr:rowOff>
    </xdr:to>
    <xdr:sp macro="" textlink="">
      <xdr:nvSpPr>
        <xdr:cNvPr id="257" name="楕円 256"/>
        <xdr:cNvSpPr/>
      </xdr:nvSpPr>
      <xdr:spPr>
        <a:xfrm>
          <a:off x="2857500" y="1640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59411</xdr:rowOff>
    </xdr:from>
    <xdr:ext cx="599010" cy="259045"/>
    <xdr:sp macro="" textlink="">
      <xdr:nvSpPr>
        <xdr:cNvPr id="258" name="テキスト ボックス 257"/>
        <xdr:cNvSpPr txBox="1"/>
      </xdr:nvSpPr>
      <xdr:spPr>
        <a:xfrm>
          <a:off x="2608795" y="16175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123423</xdr:rowOff>
    </xdr:from>
    <xdr:to>
      <xdr:col>10</xdr:col>
      <xdr:colOff>165100</xdr:colOff>
      <xdr:row>96</xdr:row>
      <xdr:rowOff>53573</xdr:rowOff>
    </xdr:to>
    <xdr:sp macro="" textlink="">
      <xdr:nvSpPr>
        <xdr:cNvPr id="259" name="楕円 258"/>
        <xdr:cNvSpPr/>
      </xdr:nvSpPr>
      <xdr:spPr>
        <a:xfrm>
          <a:off x="1968500" y="1641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70100</xdr:rowOff>
    </xdr:from>
    <xdr:ext cx="599010" cy="259045"/>
    <xdr:sp macro="" textlink="">
      <xdr:nvSpPr>
        <xdr:cNvPr id="260" name="テキスト ボックス 259"/>
        <xdr:cNvSpPr txBox="1"/>
      </xdr:nvSpPr>
      <xdr:spPr>
        <a:xfrm>
          <a:off x="1719795" y="1618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125275</xdr:rowOff>
    </xdr:from>
    <xdr:to>
      <xdr:col>6</xdr:col>
      <xdr:colOff>38100</xdr:colOff>
      <xdr:row>96</xdr:row>
      <xdr:rowOff>55425</xdr:rowOff>
    </xdr:to>
    <xdr:sp macro="" textlink="">
      <xdr:nvSpPr>
        <xdr:cNvPr id="261" name="楕円 260"/>
        <xdr:cNvSpPr/>
      </xdr:nvSpPr>
      <xdr:spPr>
        <a:xfrm>
          <a:off x="1079500" y="1641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71952</xdr:rowOff>
    </xdr:from>
    <xdr:ext cx="599010" cy="259045"/>
    <xdr:sp macro="" textlink="">
      <xdr:nvSpPr>
        <xdr:cNvPr id="262" name="テキスト ボックス 261"/>
        <xdr:cNvSpPr txBox="1"/>
      </xdr:nvSpPr>
      <xdr:spPr>
        <a:xfrm>
          <a:off x="830795" y="16188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0" name="テキスト ボックス 279"/>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141376</xdr:rowOff>
    </xdr:from>
    <xdr:to>
      <xdr:col>54</xdr:col>
      <xdr:colOff>189865</xdr:colOff>
      <xdr:row>39</xdr:row>
      <xdr:rowOff>44450</xdr:rowOff>
    </xdr:to>
    <xdr:cxnSp macro="">
      <xdr:nvCxnSpPr>
        <xdr:cNvPr id="286" name="直線コネクタ 285"/>
        <xdr:cNvCxnSpPr/>
      </xdr:nvCxnSpPr>
      <xdr:spPr>
        <a:xfrm flipV="1">
          <a:off x="10475595" y="5456326"/>
          <a:ext cx="1270" cy="1274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88053</xdr:rowOff>
    </xdr:from>
    <xdr:ext cx="534377" cy="259045"/>
    <xdr:sp macro="" textlink="">
      <xdr:nvSpPr>
        <xdr:cNvPr id="289" name="労働費最大値テキスト"/>
        <xdr:cNvSpPr txBox="1"/>
      </xdr:nvSpPr>
      <xdr:spPr>
        <a:xfrm>
          <a:off x="10528300" y="523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141376</xdr:rowOff>
    </xdr:from>
    <xdr:to>
      <xdr:col>55</xdr:col>
      <xdr:colOff>88900</xdr:colOff>
      <xdr:row>31</xdr:row>
      <xdr:rowOff>141376</xdr:rowOff>
    </xdr:to>
    <xdr:cxnSp macro="">
      <xdr:nvCxnSpPr>
        <xdr:cNvPr id="290" name="直線コネクタ 289"/>
        <xdr:cNvCxnSpPr/>
      </xdr:nvCxnSpPr>
      <xdr:spPr>
        <a:xfrm>
          <a:off x="10388600" y="5456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158903</xdr:rowOff>
    </xdr:from>
    <xdr:to>
      <xdr:col>55</xdr:col>
      <xdr:colOff>0</xdr:colOff>
      <xdr:row>38</xdr:row>
      <xdr:rowOff>161341</xdr:rowOff>
    </xdr:to>
    <xdr:cxnSp macro="">
      <xdr:nvCxnSpPr>
        <xdr:cNvPr id="291" name="直線コネクタ 290"/>
        <xdr:cNvCxnSpPr/>
      </xdr:nvCxnSpPr>
      <xdr:spPr>
        <a:xfrm flipV="1">
          <a:off x="9639300" y="6674003"/>
          <a:ext cx="8382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78630</xdr:rowOff>
    </xdr:from>
    <xdr:ext cx="469744" cy="259045"/>
    <xdr:sp macro="" textlink="">
      <xdr:nvSpPr>
        <xdr:cNvPr id="292" name="労働費平均値テキスト"/>
        <xdr:cNvSpPr txBox="1"/>
      </xdr:nvSpPr>
      <xdr:spPr>
        <a:xfrm>
          <a:off x="10528300" y="6422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55753</xdr:rowOff>
    </xdr:from>
    <xdr:to>
      <xdr:col>55</xdr:col>
      <xdr:colOff>50800</xdr:colOff>
      <xdr:row>38</xdr:row>
      <xdr:rowOff>157353</xdr:rowOff>
    </xdr:to>
    <xdr:sp macro="" textlink="">
      <xdr:nvSpPr>
        <xdr:cNvPr id="293" name="フローチャート: 判断 292"/>
        <xdr:cNvSpPr/>
      </xdr:nvSpPr>
      <xdr:spPr>
        <a:xfrm>
          <a:off x="10426700" y="657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136499</xdr:rowOff>
    </xdr:from>
    <xdr:to>
      <xdr:col>50</xdr:col>
      <xdr:colOff>114300</xdr:colOff>
      <xdr:row>38</xdr:row>
      <xdr:rowOff>161341</xdr:rowOff>
    </xdr:to>
    <xdr:cxnSp macro="">
      <xdr:nvCxnSpPr>
        <xdr:cNvPr id="294" name="直線コネクタ 293"/>
        <xdr:cNvCxnSpPr/>
      </xdr:nvCxnSpPr>
      <xdr:spPr>
        <a:xfrm>
          <a:off x="8750300" y="6651599"/>
          <a:ext cx="889000" cy="2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103683</xdr:rowOff>
    </xdr:from>
    <xdr:to>
      <xdr:col>50</xdr:col>
      <xdr:colOff>165100</xdr:colOff>
      <xdr:row>39</xdr:row>
      <xdr:rowOff>33833</xdr:rowOff>
    </xdr:to>
    <xdr:sp macro="" textlink="">
      <xdr:nvSpPr>
        <xdr:cNvPr id="295" name="フローチャート: 判断 294"/>
        <xdr:cNvSpPr/>
      </xdr:nvSpPr>
      <xdr:spPr>
        <a:xfrm>
          <a:off x="9588500" y="661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50360</xdr:rowOff>
    </xdr:from>
    <xdr:ext cx="378565" cy="259045"/>
    <xdr:sp macro="" textlink="">
      <xdr:nvSpPr>
        <xdr:cNvPr id="296" name="テキスト ボックス 295"/>
        <xdr:cNvSpPr txBox="1"/>
      </xdr:nvSpPr>
      <xdr:spPr>
        <a:xfrm>
          <a:off x="9450017" y="6394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136499</xdr:rowOff>
    </xdr:from>
    <xdr:to>
      <xdr:col>45</xdr:col>
      <xdr:colOff>177800</xdr:colOff>
      <xdr:row>38</xdr:row>
      <xdr:rowOff>161722</xdr:rowOff>
    </xdr:to>
    <xdr:cxnSp macro="">
      <xdr:nvCxnSpPr>
        <xdr:cNvPr id="297" name="直線コネクタ 296"/>
        <xdr:cNvCxnSpPr/>
      </xdr:nvCxnSpPr>
      <xdr:spPr>
        <a:xfrm flipV="1">
          <a:off x="7861300" y="6651599"/>
          <a:ext cx="889000" cy="2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69317</xdr:rowOff>
    </xdr:from>
    <xdr:to>
      <xdr:col>46</xdr:col>
      <xdr:colOff>38100</xdr:colOff>
      <xdr:row>38</xdr:row>
      <xdr:rowOff>170917</xdr:rowOff>
    </xdr:to>
    <xdr:sp macro="" textlink="">
      <xdr:nvSpPr>
        <xdr:cNvPr id="298" name="フローチャート: 判断 297"/>
        <xdr:cNvSpPr/>
      </xdr:nvSpPr>
      <xdr:spPr>
        <a:xfrm>
          <a:off x="8699500" y="65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15994</xdr:rowOff>
    </xdr:from>
    <xdr:ext cx="469744" cy="259045"/>
    <xdr:sp macro="" textlink="">
      <xdr:nvSpPr>
        <xdr:cNvPr id="299" name="テキスト ボックス 298"/>
        <xdr:cNvSpPr txBox="1"/>
      </xdr:nvSpPr>
      <xdr:spPr>
        <a:xfrm>
          <a:off x="8515428" y="6359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161722</xdr:rowOff>
    </xdr:from>
    <xdr:to>
      <xdr:col>41</xdr:col>
      <xdr:colOff>50800</xdr:colOff>
      <xdr:row>38</xdr:row>
      <xdr:rowOff>167742</xdr:rowOff>
    </xdr:to>
    <xdr:cxnSp macro="">
      <xdr:nvCxnSpPr>
        <xdr:cNvPr id="300" name="直線コネクタ 299"/>
        <xdr:cNvCxnSpPr/>
      </xdr:nvCxnSpPr>
      <xdr:spPr>
        <a:xfrm flipV="1">
          <a:off x="6972300" y="6676822"/>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135763</xdr:rowOff>
    </xdr:from>
    <xdr:to>
      <xdr:col>41</xdr:col>
      <xdr:colOff>101600</xdr:colOff>
      <xdr:row>39</xdr:row>
      <xdr:rowOff>65913</xdr:rowOff>
    </xdr:to>
    <xdr:sp macro="" textlink="">
      <xdr:nvSpPr>
        <xdr:cNvPr id="301" name="フローチャート: 判断 300"/>
        <xdr:cNvSpPr/>
      </xdr:nvSpPr>
      <xdr:spPr>
        <a:xfrm>
          <a:off x="7810500" y="665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57040</xdr:rowOff>
    </xdr:from>
    <xdr:ext cx="378565" cy="259045"/>
    <xdr:sp macro="" textlink="">
      <xdr:nvSpPr>
        <xdr:cNvPr id="302" name="テキスト ボックス 301"/>
        <xdr:cNvSpPr txBox="1"/>
      </xdr:nvSpPr>
      <xdr:spPr>
        <a:xfrm>
          <a:off x="7672017" y="6743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134772</xdr:rowOff>
    </xdr:from>
    <xdr:to>
      <xdr:col>36</xdr:col>
      <xdr:colOff>165100</xdr:colOff>
      <xdr:row>39</xdr:row>
      <xdr:rowOff>64922</xdr:rowOff>
    </xdr:to>
    <xdr:sp macro="" textlink="">
      <xdr:nvSpPr>
        <xdr:cNvPr id="303" name="フローチャート: 判断 302"/>
        <xdr:cNvSpPr/>
      </xdr:nvSpPr>
      <xdr:spPr>
        <a:xfrm>
          <a:off x="6921500" y="664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56049</xdr:rowOff>
    </xdr:from>
    <xdr:ext cx="378565" cy="259045"/>
    <xdr:sp macro="" textlink="">
      <xdr:nvSpPr>
        <xdr:cNvPr id="304" name="テキスト ボックス 303"/>
        <xdr:cNvSpPr txBox="1"/>
      </xdr:nvSpPr>
      <xdr:spPr>
        <a:xfrm>
          <a:off x="6783017" y="674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108103</xdr:rowOff>
    </xdr:from>
    <xdr:to>
      <xdr:col>55</xdr:col>
      <xdr:colOff>50800</xdr:colOff>
      <xdr:row>39</xdr:row>
      <xdr:rowOff>38253</xdr:rowOff>
    </xdr:to>
    <xdr:sp macro="" textlink="">
      <xdr:nvSpPr>
        <xdr:cNvPr id="310" name="楕円 309"/>
        <xdr:cNvSpPr/>
      </xdr:nvSpPr>
      <xdr:spPr>
        <a:xfrm>
          <a:off x="10426700" y="6623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34181</xdr:rowOff>
    </xdr:from>
    <xdr:ext cx="378565" cy="259045"/>
    <xdr:sp macro="" textlink="">
      <xdr:nvSpPr>
        <xdr:cNvPr id="311" name="労働費該当値テキスト"/>
        <xdr:cNvSpPr txBox="1"/>
      </xdr:nvSpPr>
      <xdr:spPr>
        <a:xfrm>
          <a:off x="10528300" y="6549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110541</xdr:rowOff>
    </xdr:from>
    <xdr:to>
      <xdr:col>50</xdr:col>
      <xdr:colOff>165100</xdr:colOff>
      <xdr:row>39</xdr:row>
      <xdr:rowOff>40691</xdr:rowOff>
    </xdr:to>
    <xdr:sp macro="" textlink="">
      <xdr:nvSpPr>
        <xdr:cNvPr id="312" name="楕円 311"/>
        <xdr:cNvSpPr/>
      </xdr:nvSpPr>
      <xdr:spPr>
        <a:xfrm>
          <a:off x="9588500" y="662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31818</xdr:rowOff>
    </xdr:from>
    <xdr:ext cx="378565" cy="259045"/>
    <xdr:sp macro="" textlink="">
      <xdr:nvSpPr>
        <xdr:cNvPr id="313" name="テキスト ボックス 312"/>
        <xdr:cNvSpPr txBox="1"/>
      </xdr:nvSpPr>
      <xdr:spPr>
        <a:xfrm>
          <a:off x="9450017" y="6718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85699</xdr:rowOff>
    </xdr:from>
    <xdr:to>
      <xdr:col>46</xdr:col>
      <xdr:colOff>38100</xdr:colOff>
      <xdr:row>39</xdr:row>
      <xdr:rowOff>15849</xdr:rowOff>
    </xdr:to>
    <xdr:sp macro="" textlink="">
      <xdr:nvSpPr>
        <xdr:cNvPr id="314" name="楕円 313"/>
        <xdr:cNvSpPr/>
      </xdr:nvSpPr>
      <xdr:spPr>
        <a:xfrm>
          <a:off x="8699500" y="660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6976</xdr:rowOff>
    </xdr:from>
    <xdr:ext cx="469744" cy="259045"/>
    <xdr:sp macro="" textlink="">
      <xdr:nvSpPr>
        <xdr:cNvPr id="315" name="テキスト ボックス 314"/>
        <xdr:cNvSpPr txBox="1"/>
      </xdr:nvSpPr>
      <xdr:spPr>
        <a:xfrm>
          <a:off x="8515428" y="669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110922</xdr:rowOff>
    </xdr:from>
    <xdr:to>
      <xdr:col>41</xdr:col>
      <xdr:colOff>101600</xdr:colOff>
      <xdr:row>39</xdr:row>
      <xdr:rowOff>41072</xdr:rowOff>
    </xdr:to>
    <xdr:sp macro="" textlink="">
      <xdr:nvSpPr>
        <xdr:cNvPr id="316" name="楕円 315"/>
        <xdr:cNvSpPr/>
      </xdr:nvSpPr>
      <xdr:spPr>
        <a:xfrm>
          <a:off x="7810500" y="662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57599</xdr:rowOff>
    </xdr:from>
    <xdr:ext cx="378565" cy="259045"/>
    <xdr:sp macro="" textlink="">
      <xdr:nvSpPr>
        <xdr:cNvPr id="317" name="テキスト ボックス 316"/>
        <xdr:cNvSpPr txBox="1"/>
      </xdr:nvSpPr>
      <xdr:spPr>
        <a:xfrm>
          <a:off x="7672017" y="64012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116942</xdr:rowOff>
    </xdr:from>
    <xdr:to>
      <xdr:col>36</xdr:col>
      <xdr:colOff>165100</xdr:colOff>
      <xdr:row>39</xdr:row>
      <xdr:rowOff>47092</xdr:rowOff>
    </xdr:to>
    <xdr:sp macro="" textlink="">
      <xdr:nvSpPr>
        <xdr:cNvPr id="318" name="楕円 317"/>
        <xdr:cNvSpPr/>
      </xdr:nvSpPr>
      <xdr:spPr>
        <a:xfrm>
          <a:off x="6921500" y="663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63619</xdr:rowOff>
    </xdr:from>
    <xdr:ext cx="378565" cy="259045"/>
    <xdr:sp macro="" textlink="">
      <xdr:nvSpPr>
        <xdr:cNvPr id="319" name="テキスト ボックス 318"/>
        <xdr:cNvSpPr txBox="1"/>
      </xdr:nvSpPr>
      <xdr:spPr>
        <a:xfrm>
          <a:off x="6783017" y="6407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3" name="テキスト ボックス 332"/>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102491</xdr:rowOff>
    </xdr:from>
    <xdr:to>
      <xdr:col>54</xdr:col>
      <xdr:colOff>189865</xdr:colOff>
      <xdr:row>59</xdr:row>
      <xdr:rowOff>32869</xdr:rowOff>
    </xdr:to>
    <xdr:cxnSp macro="">
      <xdr:nvCxnSpPr>
        <xdr:cNvPr id="343" name="直線コネクタ 342"/>
        <xdr:cNvCxnSpPr/>
      </xdr:nvCxnSpPr>
      <xdr:spPr>
        <a:xfrm flipV="1">
          <a:off x="10475595" y="8674991"/>
          <a:ext cx="1270" cy="1473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36696</xdr:rowOff>
    </xdr:from>
    <xdr:ext cx="469744" cy="259045"/>
    <xdr:sp macro="" textlink="">
      <xdr:nvSpPr>
        <xdr:cNvPr id="344" name="農林水産業費最小値テキスト"/>
        <xdr:cNvSpPr txBox="1"/>
      </xdr:nvSpPr>
      <xdr:spPr>
        <a:xfrm>
          <a:off x="10528300" y="1015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32869</xdr:rowOff>
    </xdr:from>
    <xdr:to>
      <xdr:col>55</xdr:col>
      <xdr:colOff>88900</xdr:colOff>
      <xdr:row>59</xdr:row>
      <xdr:rowOff>32869</xdr:rowOff>
    </xdr:to>
    <xdr:cxnSp macro="">
      <xdr:nvCxnSpPr>
        <xdr:cNvPr id="345" name="直線コネクタ 344"/>
        <xdr:cNvCxnSpPr/>
      </xdr:nvCxnSpPr>
      <xdr:spPr>
        <a:xfrm>
          <a:off x="10388600" y="10148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49168</xdr:rowOff>
    </xdr:from>
    <xdr:ext cx="690189" cy="259045"/>
    <xdr:sp macro="" textlink="">
      <xdr:nvSpPr>
        <xdr:cNvPr id="346" name="農林水産業費最大値テキスト"/>
        <xdr:cNvSpPr txBox="1"/>
      </xdr:nvSpPr>
      <xdr:spPr>
        <a:xfrm>
          <a:off x="10528300" y="84502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1,169,299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102491</xdr:rowOff>
    </xdr:from>
    <xdr:to>
      <xdr:col>55</xdr:col>
      <xdr:colOff>88900</xdr:colOff>
      <xdr:row>50</xdr:row>
      <xdr:rowOff>102491</xdr:rowOff>
    </xdr:to>
    <xdr:cxnSp macro="">
      <xdr:nvCxnSpPr>
        <xdr:cNvPr id="347" name="直線コネクタ 346"/>
        <xdr:cNvCxnSpPr/>
      </xdr:nvCxnSpPr>
      <xdr:spPr>
        <a:xfrm>
          <a:off x="10388600" y="8674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139260</xdr:rowOff>
    </xdr:from>
    <xdr:to>
      <xdr:col>55</xdr:col>
      <xdr:colOff>0</xdr:colOff>
      <xdr:row>58</xdr:row>
      <xdr:rowOff>141962</xdr:rowOff>
    </xdr:to>
    <xdr:cxnSp macro="">
      <xdr:nvCxnSpPr>
        <xdr:cNvPr id="348" name="直線コネクタ 347"/>
        <xdr:cNvCxnSpPr/>
      </xdr:nvCxnSpPr>
      <xdr:spPr>
        <a:xfrm>
          <a:off x="9639300" y="10083360"/>
          <a:ext cx="838200" cy="2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12012</xdr:rowOff>
    </xdr:from>
    <xdr:ext cx="599010" cy="259045"/>
    <xdr:sp macro="" textlink="">
      <xdr:nvSpPr>
        <xdr:cNvPr id="349" name="農林水産業費平均値テキスト"/>
        <xdr:cNvSpPr txBox="1"/>
      </xdr:nvSpPr>
      <xdr:spPr>
        <a:xfrm>
          <a:off x="10528300" y="97846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160585</xdr:rowOff>
    </xdr:from>
    <xdr:to>
      <xdr:col>55</xdr:col>
      <xdr:colOff>50800</xdr:colOff>
      <xdr:row>58</xdr:row>
      <xdr:rowOff>90735</xdr:rowOff>
    </xdr:to>
    <xdr:sp macro="" textlink="">
      <xdr:nvSpPr>
        <xdr:cNvPr id="350" name="フローチャート: 判断 349"/>
        <xdr:cNvSpPr/>
      </xdr:nvSpPr>
      <xdr:spPr>
        <a:xfrm>
          <a:off x="10426700" y="993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132555</xdr:rowOff>
    </xdr:from>
    <xdr:to>
      <xdr:col>50</xdr:col>
      <xdr:colOff>114300</xdr:colOff>
      <xdr:row>58</xdr:row>
      <xdr:rowOff>139260</xdr:rowOff>
    </xdr:to>
    <xdr:cxnSp macro="">
      <xdr:nvCxnSpPr>
        <xdr:cNvPr id="351" name="直線コネクタ 350"/>
        <xdr:cNvCxnSpPr/>
      </xdr:nvCxnSpPr>
      <xdr:spPr>
        <a:xfrm>
          <a:off x="8750300" y="10076655"/>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138238</xdr:rowOff>
    </xdr:from>
    <xdr:to>
      <xdr:col>50</xdr:col>
      <xdr:colOff>165100</xdr:colOff>
      <xdr:row>58</xdr:row>
      <xdr:rowOff>68388</xdr:rowOff>
    </xdr:to>
    <xdr:sp macro="" textlink="">
      <xdr:nvSpPr>
        <xdr:cNvPr id="352" name="フローチャート: 判断 351"/>
        <xdr:cNvSpPr/>
      </xdr:nvSpPr>
      <xdr:spPr>
        <a:xfrm>
          <a:off x="9588500" y="991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84915</xdr:rowOff>
    </xdr:from>
    <xdr:ext cx="599010" cy="259045"/>
    <xdr:sp macro="" textlink="">
      <xdr:nvSpPr>
        <xdr:cNvPr id="353" name="テキスト ボックス 352"/>
        <xdr:cNvSpPr txBox="1"/>
      </xdr:nvSpPr>
      <xdr:spPr>
        <a:xfrm>
          <a:off x="9339795" y="9686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68879</xdr:rowOff>
    </xdr:from>
    <xdr:to>
      <xdr:col>45</xdr:col>
      <xdr:colOff>177800</xdr:colOff>
      <xdr:row>58</xdr:row>
      <xdr:rowOff>132555</xdr:rowOff>
    </xdr:to>
    <xdr:cxnSp macro="">
      <xdr:nvCxnSpPr>
        <xdr:cNvPr id="354" name="直線コネクタ 353"/>
        <xdr:cNvCxnSpPr/>
      </xdr:nvCxnSpPr>
      <xdr:spPr>
        <a:xfrm>
          <a:off x="7861300" y="10012979"/>
          <a:ext cx="889000" cy="6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166007</xdr:rowOff>
    </xdr:from>
    <xdr:to>
      <xdr:col>46</xdr:col>
      <xdr:colOff>38100</xdr:colOff>
      <xdr:row>58</xdr:row>
      <xdr:rowOff>96157</xdr:rowOff>
    </xdr:to>
    <xdr:sp macro="" textlink="">
      <xdr:nvSpPr>
        <xdr:cNvPr id="355" name="フローチャート: 判断 354"/>
        <xdr:cNvSpPr/>
      </xdr:nvSpPr>
      <xdr:spPr>
        <a:xfrm>
          <a:off x="8699500" y="993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112684</xdr:rowOff>
    </xdr:from>
    <xdr:ext cx="599010" cy="259045"/>
    <xdr:sp macro="" textlink="">
      <xdr:nvSpPr>
        <xdr:cNvPr id="356" name="テキスト ボックス 355"/>
        <xdr:cNvSpPr txBox="1"/>
      </xdr:nvSpPr>
      <xdr:spPr>
        <a:xfrm>
          <a:off x="8450795" y="971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68879</xdr:rowOff>
    </xdr:from>
    <xdr:to>
      <xdr:col>41</xdr:col>
      <xdr:colOff>50800</xdr:colOff>
      <xdr:row>58</xdr:row>
      <xdr:rowOff>134746</xdr:rowOff>
    </xdr:to>
    <xdr:cxnSp macro="">
      <xdr:nvCxnSpPr>
        <xdr:cNvPr id="357" name="直線コネクタ 356"/>
        <xdr:cNvCxnSpPr/>
      </xdr:nvCxnSpPr>
      <xdr:spPr>
        <a:xfrm flipV="1">
          <a:off x="6972300" y="10012979"/>
          <a:ext cx="889000" cy="6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99392</xdr:rowOff>
    </xdr:from>
    <xdr:to>
      <xdr:col>41</xdr:col>
      <xdr:colOff>101600</xdr:colOff>
      <xdr:row>59</xdr:row>
      <xdr:rowOff>29542</xdr:rowOff>
    </xdr:to>
    <xdr:sp macro="" textlink="">
      <xdr:nvSpPr>
        <xdr:cNvPr id="358" name="フローチャート: 判断 357"/>
        <xdr:cNvSpPr/>
      </xdr:nvSpPr>
      <xdr:spPr>
        <a:xfrm>
          <a:off x="7810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20669</xdr:rowOff>
    </xdr:from>
    <xdr:ext cx="534377" cy="259045"/>
    <xdr:sp macro="" textlink="">
      <xdr:nvSpPr>
        <xdr:cNvPr id="359" name="テキスト ボックス 358"/>
        <xdr:cNvSpPr txBox="1"/>
      </xdr:nvSpPr>
      <xdr:spPr>
        <a:xfrm>
          <a:off x="7594111" y="101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105722</xdr:rowOff>
    </xdr:from>
    <xdr:to>
      <xdr:col>36</xdr:col>
      <xdr:colOff>165100</xdr:colOff>
      <xdr:row>59</xdr:row>
      <xdr:rowOff>35872</xdr:rowOff>
    </xdr:to>
    <xdr:sp macro="" textlink="">
      <xdr:nvSpPr>
        <xdr:cNvPr id="360" name="フローチャート: 判断 359"/>
        <xdr:cNvSpPr/>
      </xdr:nvSpPr>
      <xdr:spPr>
        <a:xfrm>
          <a:off x="6921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26999</xdr:rowOff>
    </xdr:from>
    <xdr:ext cx="534377" cy="259045"/>
    <xdr:sp macro="" textlink="">
      <xdr:nvSpPr>
        <xdr:cNvPr id="361" name="テキスト ボックス 360"/>
        <xdr:cNvSpPr txBox="1"/>
      </xdr:nvSpPr>
      <xdr:spPr>
        <a:xfrm>
          <a:off x="6705111" y="101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91162</xdr:rowOff>
    </xdr:from>
    <xdr:to>
      <xdr:col>55</xdr:col>
      <xdr:colOff>50800</xdr:colOff>
      <xdr:row>59</xdr:row>
      <xdr:rowOff>21312</xdr:rowOff>
    </xdr:to>
    <xdr:sp macro="" textlink="">
      <xdr:nvSpPr>
        <xdr:cNvPr id="367" name="楕円 366"/>
        <xdr:cNvSpPr/>
      </xdr:nvSpPr>
      <xdr:spPr>
        <a:xfrm>
          <a:off x="10426700" y="10035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6089</xdr:rowOff>
    </xdr:from>
    <xdr:ext cx="534377" cy="259045"/>
    <xdr:sp macro="" textlink="">
      <xdr:nvSpPr>
        <xdr:cNvPr id="368" name="農林水産業費該当値テキスト"/>
        <xdr:cNvSpPr txBox="1"/>
      </xdr:nvSpPr>
      <xdr:spPr>
        <a:xfrm>
          <a:off x="10528300" y="995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88460</xdr:rowOff>
    </xdr:from>
    <xdr:to>
      <xdr:col>50</xdr:col>
      <xdr:colOff>165100</xdr:colOff>
      <xdr:row>59</xdr:row>
      <xdr:rowOff>18610</xdr:rowOff>
    </xdr:to>
    <xdr:sp macro="" textlink="">
      <xdr:nvSpPr>
        <xdr:cNvPr id="369" name="楕円 368"/>
        <xdr:cNvSpPr/>
      </xdr:nvSpPr>
      <xdr:spPr>
        <a:xfrm>
          <a:off x="9588500" y="100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9737</xdr:rowOff>
    </xdr:from>
    <xdr:ext cx="534377" cy="259045"/>
    <xdr:sp macro="" textlink="">
      <xdr:nvSpPr>
        <xdr:cNvPr id="370" name="テキスト ボックス 369"/>
        <xdr:cNvSpPr txBox="1"/>
      </xdr:nvSpPr>
      <xdr:spPr>
        <a:xfrm>
          <a:off x="9372111" y="101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81755</xdr:rowOff>
    </xdr:from>
    <xdr:to>
      <xdr:col>46</xdr:col>
      <xdr:colOff>38100</xdr:colOff>
      <xdr:row>59</xdr:row>
      <xdr:rowOff>11905</xdr:rowOff>
    </xdr:to>
    <xdr:sp macro="" textlink="">
      <xdr:nvSpPr>
        <xdr:cNvPr id="371" name="楕円 370"/>
        <xdr:cNvSpPr/>
      </xdr:nvSpPr>
      <xdr:spPr>
        <a:xfrm>
          <a:off x="8699500" y="1002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3032</xdr:rowOff>
    </xdr:from>
    <xdr:ext cx="534377" cy="259045"/>
    <xdr:sp macro="" textlink="">
      <xdr:nvSpPr>
        <xdr:cNvPr id="372" name="テキスト ボックス 371"/>
        <xdr:cNvSpPr txBox="1"/>
      </xdr:nvSpPr>
      <xdr:spPr>
        <a:xfrm>
          <a:off x="8483111" y="1011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18079</xdr:rowOff>
    </xdr:from>
    <xdr:to>
      <xdr:col>41</xdr:col>
      <xdr:colOff>101600</xdr:colOff>
      <xdr:row>58</xdr:row>
      <xdr:rowOff>119679</xdr:rowOff>
    </xdr:to>
    <xdr:sp macro="" textlink="">
      <xdr:nvSpPr>
        <xdr:cNvPr id="373" name="楕円 372"/>
        <xdr:cNvSpPr/>
      </xdr:nvSpPr>
      <xdr:spPr>
        <a:xfrm>
          <a:off x="7810500" y="996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136206</xdr:rowOff>
    </xdr:from>
    <xdr:ext cx="599010" cy="259045"/>
    <xdr:sp macro="" textlink="">
      <xdr:nvSpPr>
        <xdr:cNvPr id="374" name="テキスト ボックス 373"/>
        <xdr:cNvSpPr txBox="1"/>
      </xdr:nvSpPr>
      <xdr:spPr>
        <a:xfrm>
          <a:off x="7561795" y="9737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83946</xdr:rowOff>
    </xdr:from>
    <xdr:to>
      <xdr:col>36</xdr:col>
      <xdr:colOff>165100</xdr:colOff>
      <xdr:row>59</xdr:row>
      <xdr:rowOff>14096</xdr:rowOff>
    </xdr:to>
    <xdr:sp macro="" textlink="">
      <xdr:nvSpPr>
        <xdr:cNvPr id="375" name="楕円 374"/>
        <xdr:cNvSpPr/>
      </xdr:nvSpPr>
      <xdr:spPr>
        <a:xfrm>
          <a:off x="6921500" y="1002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30623</xdr:rowOff>
    </xdr:from>
    <xdr:ext cx="534377" cy="259045"/>
    <xdr:sp macro="" textlink="">
      <xdr:nvSpPr>
        <xdr:cNvPr id="376" name="テキスト ボックス 375"/>
        <xdr:cNvSpPr txBox="1"/>
      </xdr:nvSpPr>
      <xdr:spPr>
        <a:xfrm>
          <a:off x="6705111" y="980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99893</xdr:rowOff>
    </xdr:from>
    <xdr:to>
      <xdr:col>54</xdr:col>
      <xdr:colOff>189865</xdr:colOff>
      <xdr:row>79</xdr:row>
      <xdr:rowOff>15894</xdr:rowOff>
    </xdr:to>
    <xdr:cxnSp macro="">
      <xdr:nvCxnSpPr>
        <xdr:cNvPr id="400" name="直線コネクタ 399"/>
        <xdr:cNvCxnSpPr/>
      </xdr:nvCxnSpPr>
      <xdr:spPr>
        <a:xfrm flipV="1">
          <a:off x="10475595" y="12101393"/>
          <a:ext cx="1270" cy="1459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19721</xdr:rowOff>
    </xdr:from>
    <xdr:ext cx="469744" cy="259045"/>
    <xdr:sp macro="" textlink="">
      <xdr:nvSpPr>
        <xdr:cNvPr id="401" name="商工費最小値テキスト"/>
        <xdr:cNvSpPr txBox="1"/>
      </xdr:nvSpPr>
      <xdr:spPr>
        <a:xfrm>
          <a:off x="10528300" y="1356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15894</xdr:rowOff>
    </xdr:from>
    <xdr:to>
      <xdr:col>55</xdr:col>
      <xdr:colOff>88900</xdr:colOff>
      <xdr:row>79</xdr:row>
      <xdr:rowOff>15894</xdr:rowOff>
    </xdr:to>
    <xdr:cxnSp macro="">
      <xdr:nvCxnSpPr>
        <xdr:cNvPr id="402" name="直線コネクタ 401"/>
        <xdr:cNvCxnSpPr/>
      </xdr:nvCxnSpPr>
      <xdr:spPr>
        <a:xfrm>
          <a:off x="10388600" y="13560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46570</xdr:rowOff>
    </xdr:from>
    <xdr:ext cx="599010" cy="259045"/>
    <xdr:sp macro="" textlink="">
      <xdr:nvSpPr>
        <xdr:cNvPr id="403" name="商工費最大値テキスト"/>
        <xdr:cNvSpPr txBox="1"/>
      </xdr:nvSpPr>
      <xdr:spPr>
        <a:xfrm>
          <a:off x="10528300" y="1187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99893</xdr:rowOff>
    </xdr:from>
    <xdr:to>
      <xdr:col>55</xdr:col>
      <xdr:colOff>88900</xdr:colOff>
      <xdr:row>70</xdr:row>
      <xdr:rowOff>99893</xdr:rowOff>
    </xdr:to>
    <xdr:cxnSp macro="">
      <xdr:nvCxnSpPr>
        <xdr:cNvPr id="404" name="直線コネクタ 403"/>
        <xdr:cNvCxnSpPr/>
      </xdr:nvCxnSpPr>
      <xdr:spPr>
        <a:xfrm>
          <a:off x="10388600" y="1210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85945</xdr:rowOff>
    </xdr:from>
    <xdr:to>
      <xdr:col>55</xdr:col>
      <xdr:colOff>0</xdr:colOff>
      <xdr:row>78</xdr:row>
      <xdr:rowOff>7272</xdr:rowOff>
    </xdr:to>
    <xdr:cxnSp macro="">
      <xdr:nvCxnSpPr>
        <xdr:cNvPr id="405" name="直線コネクタ 404"/>
        <xdr:cNvCxnSpPr/>
      </xdr:nvCxnSpPr>
      <xdr:spPr>
        <a:xfrm flipV="1">
          <a:off x="9639300" y="13116145"/>
          <a:ext cx="838200" cy="26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8935</xdr:rowOff>
    </xdr:from>
    <xdr:ext cx="534377" cy="259045"/>
    <xdr:sp macro="" textlink="">
      <xdr:nvSpPr>
        <xdr:cNvPr id="406" name="商工費平均値テキスト"/>
        <xdr:cNvSpPr txBox="1"/>
      </xdr:nvSpPr>
      <xdr:spPr>
        <a:xfrm>
          <a:off x="10528300" y="13210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30508</xdr:rowOff>
    </xdr:from>
    <xdr:to>
      <xdr:col>55</xdr:col>
      <xdr:colOff>50800</xdr:colOff>
      <xdr:row>77</xdr:row>
      <xdr:rowOff>132108</xdr:rowOff>
    </xdr:to>
    <xdr:sp macro="" textlink="">
      <xdr:nvSpPr>
        <xdr:cNvPr id="407" name="フローチャート: 判断 406"/>
        <xdr:cNvSpPr/>
      </xdr:nvSpPr>
      <xdr:spPr>
        <a:xfrm>
          <a:off x="104267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110592</xdr:rowOff>
    </xdr:from>
    <xdr:to>
      <xdr:col>50</xdr:col>
      <xdr:colOff>114300</xdr:colOff>
      <xdr:row>78</xdr:row>
      <xdr:rowOff>7272</xdr:rowOff>
    </xdr:to>
    <xdr:cxnSp macro="">
      <xdr:nvCxnSpPr>
        <xdr:cNvPr id="408" name="直線コネクタ 407"/>
        <xdr:cNvCxnSpPr/>
      </xdr:nvCxnSpPr>
      <xdr:spPr>
        <a:xfrm>
          <a:off x="8750300" y="13312242"/>
          <a:ext cx="889000" cy="6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81787</xdr:rowOff>
    </xdr:from>
    <xdr:to>
      <xdr:col>50</xdr:col>
      <xdr:colOff>165100</xdr:colOff>
      <xdr:row>78</xdr:row>
      <xdr:rowOff>11937</xdr:rowOff>
    </xdr:to>
    <xdr:sp macro="" textlink="">
      <xdr:nvSpPr>
        <xdr:cNvPr id="409" name="フローチャート: 判断 408"/>
        <xdr:cNvSpPr/>
      </xdr:nvSpPr>
      <xdr:spPr>
        <a:xfrm>
          <a:off x="9588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28464</xdr:rowOff>
    </xdr:from>
    <xdr:ext cx="534377" cy="259045"/>
    <xdr:sp macro="" textlink="">
      <xdr:nvSpPr>
        <xdr:cNvPr id="410" name="テキスト ボックス 409"/>
        <xdr:cNvSpPr txBox="1"/>
      </xdr:nvSpPr>
      <xdr:spPr>
        <a:xfrm>
          <a:off x="9372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110592</xdr:rowOff>
    </xdr:from>
    <xdr:to>
      <xdr:col>45</xdr:col>
      <xdr:colOff>177800</xdr:colOff>
      <xdr:row>78</xdr:row>
      <xdr:rowOff>99958</xdr:rowOff>
    </xdr:to>
    <xdr:cxnSp macro="">
      <xdr:nvCxnSpPr>
        <xdr:cNvPr id="411" name="直線コネクタ 410"/>
        <xdr:cNvCxnSpPr/>
      </xdr:nvCxnSpPr>
      <xdr:spPr>
        <a:xfrm flipV="1">
          <a:off x="7861300" y="13312242"/>
          <a:ext cx="889000" cy="160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92661</xdr:rowOff>
    </xdr:from>
    <xdr:to>
      <xdr:col>46</xdr:col>
      <xdr:colOff>38100</xdr:colOff>
      <xdr:row>78</xdr:row>
      <xdr:rowOff>22811</xdr:rowOff>
    </xdr:to>
    <xdr:sp macro="" textlink="">
      <xdr:nvSpPr>
        <xdr:cNvPr id="412" name="フローチャート: 判断 411"/>
        <xdr:cNvSpPr/>
      </xdr:nvSpPr>
      <xdr:spPr>
        <a:xfrm>
          <a:off x="8699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13938</xdr:rowOff>
    </xdr:from>
    <xdr:ext cx="534377" cy="259045"/>
    <xdr:sp macro="" textlink="">
      <xdr:nvSpPr>
        <xdr:cNvPr id="413" name="テキスト ボックス 412"/>
        <xdr:cNvSpPr txBox="1"/>
      </xdr:nvSpPr>
      <xdr:spPr>
        <a:xfrm>
          <a:off x="8483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99958</xdr:rowOff>
    </xdr:from>
    <xdr:to>
      <xdr:col>41</xdr:col>
      <xdr:colOff>50800</xdr:colOff>
      <xdr:row>78</xdr:row>
      <xdr:rowOff>134358</xdr:rowOff>
    </xdr:to>
    <xdr:cxnSp macro="">
      <xdr:nvCxnSpPr>
        <xdr:cNvPr id="414" name="直線コネクタ 413"/>
        <xdr:cNvCxnSpPr/>
      </xdr:nvCxnSpPr>
      <xdr:spPr>
        <a:xfrm flipV="1">
          <a:off x="6972300" y="13473058"/>
          <a:ext cx="889000" cy="3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95727</xdr:rowOff>
    </xdr:from>
    <xdr:to>
      <xdr:col>41</xdr:col>
      <xdr:colOff>101600</xdr:colOff>
      <xdr:row>79</xdr:row>
      <xdr:rowOff>25877</xdr:rowOff>
    </xdr:to>
    <xdr:sp macro="" textlink="">
      <xdr:nvSpPr>
        <xdr:cNvPr id="415" name="フローチャート: 判断 414"/>
        <xdr:cNvSpPr/>
      </xdr:nvSpPr>
      <xdr:spPr>
        <a:xfrm>
          <a:off x="7810500" y="13468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17004</xdr:rowOff>
    </xdr:from>
    <xdr:ext cx="534377" cy="259045"/>
    <xdr:sp macro="" textlink="">
      <xdr:nvSpPr>
        <xdr:cNvPr id="416" name="テキスト ボックス 415"/>
        <xdr:cNvSpPr txBox="1"/>
      </xdr:nvSpPr>
      <xdr:spPr>
        <a:xfrm>
          <a:off x="7594111" y="1356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94672</xdr:rowOff>
    </xdr:from>
    <xdr:to>
      <xdr:col>36</xdr:col>
      <xdr:colOff>165100</xdr:colOff>
      <xdr:row>79</xdr:row>
      <xdr:rowOff>24822</xdr:rowOff>
    </xdr:to>
    <xdr:sp macro="" textlink="">
      <xdr:nvSpPr>
        <xdr:cNvPr id="417" name="フローチャート: 判断 416"/>
        <xdr:cNvSpPr/>
      </xdr:nvSpPr>
      <xdr:spPr>
        <a:xfrm>
          <a:off x="6921500" y="134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15949</xdr:rowOff>
    </xdr:from>
    <xdr:ext cx="534377" cy="259045"/>
    <xdr:sp macro="" textlink="">
      <xdr:nvSpPr>
        <xdr:cNvPr id="418" name="テキスト ボックス 417"/>
        <xdr:cNvSpPr txBox="1"/>
      </xdr:nvSpPr>
      <xdr:spPr>
        <a:xfrm>
          <a:off x="6705111" y="1356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35145</xdr:rowOff>
    </xdr:from>
    <xdr:to>
      <xdr:col>55</xdr:col>
      <xdr:colOff>50800</xdr:colOff>
      <xdr:row>76</xdr:row>
      <xdr:rowOff>136745</xdr:rowOff>
    </xdr:to>
    <xdr:sp macro="" textlink="">
      <xdr:nvSpPr>
        <xdr:cNvPr id="424" name="楕円 423"/>
        <xdr:cNvSpPr/>
      </xdr:nvSpPr>
      <xdr:spPr>
        <a:xfrm>
          <a:off x="10426700" y="1306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58021</xdr:rowOff>
    </xdr:from>
    <xdr:ext cx="599010" cy="259045"/>
    <xdr:sp macro="" textlink="">
      <xdr:nvSpPr>
        <xdr:cNvPr id="425" name="商工費該当値テキスト"/>
        <xdr:cNvSpPr txBox="1"/>
      </xdr:nvSpPr>
      <xdr:spPr>
        <a:xfrm>
          <a:off x="10528300" y="1291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127922</xdr:rowOff>
    </xdr:from>
    <xdr:to>
      <xdr:col>50</xdr:col>
      <xdr:colOff>165100</xdr:colOff>
      <xdr:row>78</xdr:row>
      <xdr:rowOff>58072</xdr:rowOff>
    </xdr:to>
    <xdr:sp macro="" textlink="">
      <xdr:nvSpPr>
        <xdr:cNvPr id="426" name="楕円 425"/>
        <xdr:cNvSpPr/>
      </xdr:nvSpPr>
      <xdr:spPr>
        <a:xfrm>
          <a:off x="9588500" y="1332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49199</xdr:rowOff>
    </xdr:from>
    <xdr:ext cx="534377" cy="259045"/>
    <xdr:sp macro="" textlink="">
      <xdr:nvSpPr>
        <xdr:cNvPr id="427" name="テキスト ボックス 426"/>
        <xdr:cNvSpPr txBox="1"/>
      </xdr:nvSpPr>
      <xdr:spPr>
        <a:xfrm>
          <a:off x="9372111" y="13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59792</xdr:rowOff>
    </xdr:from>
    <xdr:to>
      <xdr:col>46</xdr:col>
      <xdr:colOff>38100</xdr:colOff>
      <xdr:row>77</xdr:row>
      <xdr:rowOff>161392</xdr:rowOff>
    </xdr:to>
    <xdr:sp macro="" textlink="">
      <xdr:nvSpPr>
        <xdr:cNvPr id="428" name="楕円 427"/>
        <xdr:cNvSpPr/>
      </xdr:nvSpPr>
      <xdr:spPr>
        <a:xfrm>
          <a:off x="8699500" y="1326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6469</xdr:rowOff>
    </xdr:from>
    <xdr:ext cx="534377" cy="259045"/>
    <xdr:sp macro="" textlink="">
      <xdr:nvSpPr>
        <xdr:cNvPr id="429" name="テキスト ボックス 428"/>
        <xdr:cNvSpPr txBox="1"/>
      </xdr:nvSpPr>
      <xdr:spPr>
        <a:xfrm>
          <a:off x="8483111" y="1303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49158</xdr:rowOff>
    </xdr:from>
    <xdr:to>
      <xdr:col>41</xdr:col>
      <xdr:colOff>101600</xdr:colOff>
      <xdr:row>78</xdr:row>
      <xdr:rowOff>150758</xdr:rowOff>
    </xdr:to>
    <xdr:sp macro="" textlink="">
      <xdr:nvSpPr>
        <xdr:cNvPr id="430" name="楕円 429"/>
        <xdr:cNvSpPr/>
      </xdr:nvSpPr>
      <xdr:spPr>
        <a:xfrm>
          <a:off x="7810500" y="1342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167285</xdr:rowOff>
    </xdr:from>
    <xdr:ext cx="534377" cy="259045"/>
    <xdr:sp macro="" textlink="">
      <xdr:nvSpPr>
        <xdr:cNvPr id="431" name="テキスト ボックス 430"/>
        <xdr:cNvSpPr txBox="1"/>
      </xdr:nvSpPr>
      <xdr:spPr>
        <a:xfrm>
          <a:off x="7594111" y="1319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83558</xdr:rowOff>
    </xdr:from>
    <xdr:to>
      <xdr:col>36</xdr:col>
      <xdr:colOff>165100</xdr:colOff>
      <xdr:row>79</xdr:row>
      <xdr:rowOff>13708</xdr:rowOff>
    </xdr:to>
    <xdr:sp macro="" textlink="">
      <xdr:nvSpPr>
        <xdr:cNvPr id="432" name="楕円 431"/>
        <xdr:cNvSpPr/>
      </xdr:nvSpPr>
      <xdr:spPr>
        <a:xfrm>
          <a:off x="6921500" y="13456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30235</xdr:rowOff>
    </xdr:from>
    <xdr:ext cx="534377" cy="259045"/>
    <xdr:sp macro="" textlink="">
      <xdr:nvSpPr>
        <xdr:cNvPr id="433" name="テキスト ボックス 432"/>
        <xdr:cNvSpPr txBox="1"/>
      </xdr:nvSpPr>
      <xdr:spPr>
        <a:xfrm>
          <a:off x="6705111" y="1323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3" name="テキスト ボックス 45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47220</xdr:rowOff>
    </xdr:from>
    <xdr:to>
      <xdr:col>54</xdr:col>
      <xdr:colOff>189865</xdr:colOff>
      <xdr:row>99</xdr:row>
      <xdr:rowOff>2284</xdr:rowOff>
    </xdr:to>
    <xdr:cxnSp macro="">
      <xdr:nvCxnSpPr>
        <xdr:cNvPr id="457" name="直線コネクタ 456"/>
        <xdr:cNvCxnSpPr/>
      </xdr:nvCxnSpPr>
      <xdr:spPr>
        <a:xfrm flipV="1">
          <a:off x="10475595" y="15649170"/>
          <a:ext cx="1270" cy="1326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6111</xdr:rowOff>
    </xdr:from>
    <xdr:ext cx="534377" cy="259045"/>
    <xdr:sp macro="" textlink="">
      <xdr:nvSpPr>
        <xdr:cNvPr id="458" name="土木費最小値テキスト"/>
        <xdr:cNvSpPr txBox="1"/>
      </xdr:nvSpPr>
      <xdr:spPr>
        <a:xfrm>
          <a:off x="10528300" y="1697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xdr:rowOff>
    </xdr:from>
    <xdr:to>
      <xdr:col>55</xdr:col>
      <xdr:colOff>88900</xdr:colOff>
      <xdr:row>99</xdr:row>
      <xdr:rowOff>2284</xdr:rowOff>
    </xdr:to>
    <xdr:cxnSp macro="">
      <xdr:nvCxnSpPr>
        <xdr:cNvPr id="459" name="直線コネクタ 458"/>
        <xdr:cNvCxnSpPr/>
      </xdr:nvCxnSpPr>
      <xdr:spPr>
        <a:xfrm>
          <a:off x="10388600" y="16975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165347</xdr:rowOff>
    </xdr:from>
    <xdr:ext cx="690189" cy="259045"/>
    <xdr:sp macro="" textlink="">
      <xdr:nvSpPr>
        <xdr:cNvPr id="460" name="土木費最大値テキスト"/>
        <xdr:cNvSpPr txBox="1"/>
      </xdr:nvSpPr>
      <xdr:spPr>
        <a:xfrm>
          <a:off x="10528300" y="154243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1,077,819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47220</xdr:rowOff>
    </xdr:from>
    <xdr:to>
      <xdr:col>55</xdr:col>
      <xdr:colOff>88900</xdr:colOff>
      <xdr:row>91</xdr:row>
      <xdr:rowOff>47220</xdr:rowOff>
    </xdr:to>
    <xdr:cxnSp macro="">
      <xdr:nvCxnSpPr>
        <xdr:cNvPr id="461" name="直線コネクタ 460"/>
        <xdr:cNvCxnSpPr/>
      </xdr:nvCxnSpPr>
      <xdr:spPr>
        <a:xfrm>
          <a:off x="10388600" y="15649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146824</xdr:rowOff>
    </xdr:from>
    <xdr:to>
      <xdr:col>55</xdr:col>
      <xdr:colOff>0</xdr:colOff>
      <xdr:row>98</xdr:row>
      <xdr:rowOff>35827</xdr:rowOff>
    </xdr:to>
    <xdr:cxnSp macro="">
      <xdr:nvCxnSpPr>
        <xdr:cNvPr id="462" name="直線コネクタ 461"/>
        <xdr:cNvCxnSpPr/>
      </xdr:nvCxnSpPr>
      <xdr:spPr>
        <a:xfrm flipV="1">
          <a:off x="9639300" y="16777474"/>
          <a:ext cx="838200" cy="60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117180</xdr:rowOff>
    </xdr:from>
    <xdr:ext cx="599010" cy="259045"/>
    <xdr:sp macro="" textlink="">
      <xdr:nvSpPr>
        <xdr:cNvPr id="463" name="土木費平均値テキスト"/>
        <xdr:cNvSpPr txBox="1"/>
      </xdr:nvSpPr>
      <xdr:spPr>
        <a:xfrm>
          <a:off x="10528300" y="167478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138753</xdr:rowOff>
    </xdr:from>
    <xdr:to>
      <xdr:col>55</xdr:col>
      <xdr:colOff>50800</xdr:colOff>
      <xdr:row>98</xdr:row>
      <xdr:rowOff>68903</xdr:rowOff>
    </xdr:to>
    <xdr:sp macro="" textlink="">
      <xdr:nvSpPr>
        <xdr:cNvPr id="464" name="フローチャート: 判断 463"/>
        <xdr:cNvSpPr/>
      </xdr:nvSpPr>
      <xdr:spPr>
        <a:xfrm>
          <a:off x="10426700" y="16769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35827</xdr:rowOff>
    </xdr:from>
    <xdr:to>
      <xdr:col>50</xdr:col>
      <xdr:colOff>114300</xdr:colOff>
      <xdr:row>98</xdr:row>
      <xdr:rowOff>68929</xdr:rowOff>
    </xdr:to>
    <xdr:cxnSp macro="">
      <xdr:nvCxnSpPr>
        <xdr:cNvPr id="465" name="直線コネクタ 464"/>
        <xdr:cNvCxnSpPr/>
      </xdr:nvCxnSpPr>
      <xdr:spPr>
        <a:xfrm flipV="1">
          <a:off x="8750300" y="16837927"/>
          <a:ext cx="889000" cy="3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159435</xdr:rowOff>
    </xdr:from>
    <xdr:to>
      <xdr:col>50</xdr:col>
      <xdr:colOff>165100</xdr:colOff>
      <xdr:row>98</xdr:row>
      <xdr:rowOff>89585</xdr:rowOff>
    </xdr:to>
    <xdr:sp macro="" textlink="">
      <xdr:nvSpPr>
        <xdr:cNvPr id="466" name="フローチャート: 判断 465"/>
        <xdr:cNvSpPr/>
      </xdr:nvSpPr>
      <xdr:spPr>
        <a:xfrm>
          <a:off x="9588500" y="1679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80712</xdr:rowOff>
    </xdr:from>
    <xdr:ext cx="599010" cy="259045"/>
    <xdr:sp macro="" textlink="">
      <xdr:nvSpPr>
        <xdr:cNvPr id="467" name="テキスト ボックス 466"/>
        <xdr:cNvSpPr txBox="1"/>
      </xdr:nvSpPr>
      <xdr:spPr>
        <a:xfrm>
          <a:off x="9339795" y="1688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68929</xdr:rowOff>
    </xdr:from>
    <xdr:to>
      <xdr:col>45</xdr:col>
      <xdr:colOff>177800</xdr:colOff>
      <xdr:row>98</xdr:row>
      <xdr:rowOff>104090</xdr:rowOff>
    </xdr:to>
    <xdr:cxnSp macro="">
      <xdr:nvCxnSpPr>
        <xdr:cNvPr id="468" name="直線コネクタ 467"/>
        <xdr:cNvCxnSpPr/>
      </xdr:nvCxnSpPr>
      <xdr:spPr>
        <a:xfrm flipV="1">
          <a:off x="7861300" y="16871029"/>
          <a:ext cx="889000" cy="3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158835</xdr:rowOff>
    </xdr:from>
    <xdr:to>
      <xdr:col>46</xdr:col>
      <xdr:colOff>38100</xdr:colOff>
      <xdr:row>98</xdr:row>
      <xdr:rowOff>88985</xdr:rowOff>
    </xdr:to>
    <xdr:sp macro="" textlink="">
      <xdr:nvSpPr>
        <xdr:cNvPr id="469" name="フローチャート: 判断 468"/>
        <xdr:cNvSpPr/>
      </xdr:nvSpPr>
      <xdr:spPr>
        <a:xfrm>
          <a:off x="8699500" y="167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105512</xdr:rowOff>
    </xdr:from>
    <xdr:ext cx="599010" cy="259045"/>
    <xdr:sp macro="" textlink="">
      <xdr:nvSpPr>
        <xdr:cNvPr id="470" name="テキスト ボックス 469"/>
        <xdr:cNvSpPr txBox="1"/>
      </xdr:nvSpPr>
      <xdr:spPr>
        <a:xfrm>
          <a:off x="8450795" y="1656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17655</xdr:rowOff>
    </xdr:from>
    <xdr:to>
      <xdr:col>41</xdr:col>
      <xdr:colOff>50800</xdr:colOff>
      <xdr:row>98</xdr:row>
      <xdr:rowOff>104090</xdr:rowOff>
    </xdr:to>
    <xdr:cxnSp macro="">
      <xdr:nvCxnSpPr>
        <xdr:cNvPr id="471" name="直線コネクタ 470"/>
        <xdr:cNvCxnSpPr/>
      </xdr:nvCxnSpPr>
      <xdr:spPr>
        <a:xfrm>
          <a:off x="6972300" y="16819755"/>
          <a:ext cx="889000" cy="8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53721</xdr:rowOff>
    </xdr:from>
    <xdr:to>
      <xdr:col>41</xdr:col>
      <xdr:colOff>101600</xdr:colOff>
      <xdr:row>98</xdr:row>
      <xdr:rowOff>155321</xdr:rowOff>
    </xdr:to>
    <xdr:sp macro="" textlink="">
      <xdr:nvSpPr>
        <xdr:cNvPr id="472" name="フローチャート: 判断 471"/>
        <xdr:cNvSpPr/>
      </xdr:nvSpPr>
      <xdr:spPr>
        <a:xfrm>
          <a:off x="7810500" y="1685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146448</xdr:rowOff>
    </xdr:from>
    <xdr:ext cx="534377" cy="259045"/>
    <xdr:sp macro="" textlink="">
      <xdr:nvSpPr>
        <xdr:cNvPr id="473" name="テキスト ボックス 472"/>
        <xdr:cNvSpPr txBox="1"/>
      </xdr:nvSpPr>
      <xdr:spPr>
        <a:xfrm>
          <a:off x="7594111" y="1694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44022</xdr:rowOff>
    </xdr:from>
    <xdr:to>
      <xdr:col>36</xdr:col>
      <xdr:colOff>165100</xdr:colOff>
      <xdr:row>98</xdr:row>
      <xdr:rowOff>145622</xdr:rowOff>
    </xdr:to>
    <xdr:sp macro="" textlink="">
      <xdr:nvSpPr>
        <xdr:cNvPr id="474" name="フローチャート: 判断 473"/>
        <xdr:cNvSpPr/>
      </xdr:nvSpPr>
      <xdr:spPr>
        <a:xfrm>
          <a:off x="6921500" y="16846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136749</xdr:rowOff>
    </xdr:from>
    <xdr:ext cx="534377" cy="259045"/>
    <xdr:sp macro="" textlink="">
      <xdr:nvSpPr>
        <xdr:cNvPr id="475" name="テキスト ボックス 474"/>
        <xdr:cNvSpPr txBox="1"/>
      </xdr:nvSpPr>
      <xdr:spPr>
        <a:xfrm>
          <a:off x="6705111" y="1693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96024</xdr:rowOff>
    </xdr:from>
    <xdr:to>
      <xdr:col>55</xdr:col>
      <xdr:colOff>50800</xdr:colOff>
      <xdr:row>98</xdr:row>
      <xdr:rowOff>26174</xdr:rowOff>
    </xdr:to>
    <xdr:sp macro="" textlink="">
      <xdr:nvSpPr>
        <xdr:cNvPr id="481" name="楕円 480"/>
        <xdr:cNvSpPr/>
      </xdr:nvSpPr>
      <xdr:spPr>
        <a:xfrm>
          <a:off x="10426700" y="1672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118901</xdr:rowOff>
    </xdr:from>
    <xdr:ext cx="599010" cy="259045"/>
    <xdr:sp macro="" textlink="">
      <xdr:nvSpPr>
        <xdr:cNvPr id="482" name="土木費該当値テキスト"/>
        <xdr:cNvSpPr txBox="1"/>
      </xdr:nvSpPr>
      <xdr:spPr>
        <a:xfrm>
          <a:off x="10528300" y="16578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156477</xdr:rowOff>
    </xdr:from>
    <xdr:to>
      <xdr:col>50</xdr:col>
      <xdr:colOff>165100</xdr:colOff>
      <xdr:row>98</xdr:row>
      <xdr:rowOff>86627</xdr:rowOff>
    </xdr:to>
    <xdr:sp macro="" textlink="">
      <xdr:nvSpPr>
        <xdr:cNvPr id="483" name="楕円 482"/>
        <xdr:cNvSpPr/>
      </xdr:nvSpPr>
      <xdr:spPr>
        <a:xfrm>
          <a:off x="9588500" y="1678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103154</xdr:rowOff>
    </xdr:from>
    <xdr:ext cx="599010" cy="259045"/>
    <xdr:sp macro="" textlink="">
      <xdr:nvSpPr>
        <xdr:cNvPr id="484" name="テキスト ボックス 483"/>
        <xdr:cNvSpPr txBox="1"/>
      </xdr:nvSpPr>
      <xdr:spPr>
        <a:xfrm>
          <a:off x="9339795" y="16562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18129</xdr:rowOff>
    </xdr:from>
    <xdr:to>
      <xdr:col>46</xdr:col>
      <xdr:colOff>38100</xdr:colOff>
      <xdr:row>98</xdr:row>
      <xdr:rowOff>119729</xdr:rowOff>
    </xdr:to>
    <xdr:sp macro="" textlink="">
      <xdr:nvSpPr>
        <xdr:cNvPr id="485" name="楕円 484"/>
        <xdr:cNvSpPr/>
      </xdr:nvSpPr>
      <xdr:spPr>
        <a:xfrm>
          <a:off x="8699500" y="1682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110856</xdr:rowOff>
    </xdr:from>
    <xdr:ext cx="599010" cy="259045"/>
    <xdr:sp macro="" textlink="">
      <xdr:nvSpPr>
        <xdr:cNvPr id="486" name="テキスト ボックス 485"/>
        <xdr:cNvSpPr txBox="1"/>
      </xdr:nvSpPr>
      <xdr:spPr>
        <a:xfrm>
          <a:off x="8450795" y="16912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53290</xdr:rowOff>
    </xdr:from>
    <xdr:to>
      <xdr:col>41</xdr:col>
      <xdr:colOff>101600</xdr:colOff>
      <xdr:row>98</xdr:row>
      <xdr:rowOff>154890</xdr:rowOff>
    </xdr:to>
    <xdr:sp macro="" textlink="">
      <xdr:nvSpPr>
        <xdr:cNvPr id="487" name="楕円 486"/>
        <xdr:cNvSpPr/>
      </xdr:nvSpPr>
      <xdr:spPr>
        <a:xfrm>
          <a:off x="7810500" y="1685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171417</xdr:rowOff>
    </xdr:from>
    <xdr:ext cx="534377" cy="259045"/>
    <xdr:sp macro="" textlink="">
      <xdr:nvSpPr>
        <xdr:cNvPr id="488" name="テキスト ボックス 487"/>
        <xdr:cNvSpPr txBox="1"/>
      </xdr:nvSpPr>
      <xdr:spPr>
        <a:xfrm>
          <a:off x="7594111" y="1663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138305</xdr:rowOff>
    </xdr:from>
    <xdr:to>
      <xdr:col>36</xdr:col>
      <xdr:colOff>165100</xdr:colOff>
      <xdr:row>98</xdr:row>
      <xdr:rowOff>68455</xdr:rowOff>
    </xdr:to>
    <xdr:sp macro="" textlink="">
      <xdr:nvSpPr>
        <xdr:cNvPr id="489" name="楕円 488"/>
        <xdr:cNvSpPr/>
      </xdr:nvSpPr>
      <xdr:spPr>
        <a:xfrm>
          <a:off x="6921500" y="1676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84982</xdr:rowOff>
    </xdr:from>
    <xdr:ext cx="599010" cy="259045"/>
    <xdr:sp macro="" textlink="">
      <xdr:nvSpPr>
        <xdr:cNvPr id="490" name="テキスト ボックス 489"/>
        <xdr:cNvSpPr txBox="1"/>
      </xdr:nvSpPr>
      <xdr:spPr>
        <a:xfrm>
          <a:off x="6672795" y="16544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16892</xdr:rowOff>
    </xdr:from>
    <xdr:to>
      <xdr:col>85</xdr:col>
      <xdr:colOff>126364</xdr:colOff>
      <xdr:row>39</xdr:row>
      <xdr:rowOff>985</xdr:rowOff>
    </xdr:to>
    <xdr:cxnSp macro="">
      <xdr:nvCxnSpPr>
        <xdr:cNvPr id="514" name="直線コネクタ 513"/>
        <xdr:cNvCxnSpPr/>
      </xdr:nvCxnSpPr>
      <xdr:spPr>
        <a:xfrm flipV="1">
          <a:off x="16317595" y="5331842"/>
          <a:ext cx="1269" cy="135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4812</xdr:rowOff>
    </xdr:from>
    <xdr:ext cx="534377" cy="259045"/>
    <xdr:sp macro="" textlink="">
      <xdr:nvSpPr>
        <xdr:cNvPr id="515" name="消防費最小値テキスト"/>
        <xdr:cNvSpPr txBox="1"/>
      </xdr:nvSpPr>
      <xdr:spPr>
        <a:xfrm>
          <a:off x="16370300" y="669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985</xdr:rowOff>
    </xdr:from>
    <xdr:to>
      <xdr:col>86</xdr:col>
      <xdr:colOff>25400</xdr:colOff>
      <xdr:row>39</xdr:row>
      <xdr:rowOff>985</xdr:rowOff>
    </xdr:to>
    <xdr:cxnSp macro="">
      <xdr:nvCxnSpPr>
        <xdr:cNvPr id="516" name="直線コネクタ 515"/>
        <xdr:cNvCxnSpPr/>
      </xdr:nvCxnSpPr>
      <xdr:spPr>
        <a:xfrm>
          <a:off x="16230600" y="6687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135019</xdr:rowOff>
    </xdr:from>
    <xdr:ext cx="599010" cy="259045"/>
    <xdr:sp macro="" textlink="">
      <xdr:nvSpPr>
        <xdr:cNvPr id="517" name="消防費最大値テキスト"/>
        <xdr:cNvSpPr txBox="1"/>
      </xdr:nvSpPr>
      <xdr:spPr>
        <a:xfrm>
          <a:off x="16370300" y="510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367,233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16892</xdr:rowOff>
    </xdr:from>
    <xdr:to>
      <xdr:col>86</xdr:col>
      <xdr:colOff>25400</xdr:colOff>
      <xdr:row>31</xdr:row>
      <xdr:rowOff>16892</xdr:rowOff>
    </xdr:to>
    <xdr:cxnSp macro="">
      <xdr:nvCxnSpPr>
        <xdr:cNvPr id="518" name="直線コネクタ 517"/>
        <xdr:cNvCxnSpPr/>
      </xdr:nvCxnSpPr>
      <xdr:spPr>
        <a:xfrm>
          <a:off x="16230600" y="5331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63843</xdr:rowOff>
    </xdr:from>
    <xdr:to>
      <xdr:col>85</xdr:col>
      <xdr:colOff>127000</xdr:colOff>
      <xdr:row>38</xdr:row>
      <xdr:rowOff>66956</xdr:rowOff>
    </xdr:to>
    <xdr:cxnSp macro="">
      <xdr:nvCxnSpPr>
        <xdr:cNvPr id="519" name="直線コネクタ 518"/>
        <xdr:cNvCxnSpPr/>
      </xdr:nvCxnSpPr>
      <xdr:spPr>
        <a:xfrm flipV="1">
          <a:off x="15481300" y="6578943"/>
          <a:ext cx="838200" cy="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120753</xdr:rowOff>
    </xdr:from>
    <xdr:ext cx="534377" cy="259045"/>
    <xdr:sp macro="" textlink="">
      <xdr:nvSpPr>
        <xdr:cNvPr id="520" name="消防費平均値テキスト"/>
        <xdr:cNvSpPr txBox="1"/>
      </xdr:nvSpPr>
      <xdr:spPr>
        <a:xfrm>
          <a:off x="16370300" y="6292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97876</xdr:rowOff>
    </xdr:from>
    <xdr:to>
      <xdr:col>85</xdr:col>
      <xdr:colOff>177800</xdr:colOff>
      <xdr:row>38</xdr:row>
      <xdr:rowOff>28026</xdr:rowOff>
    </xdr:to>
    <xdr:sp macro="" textlink="">
      <xdr:nvSpPr>
        <xdr:cNvPr id="521" name="フローチャート: 判断 520"/>
        <xdr:cNvSpPr/>
      </xdr:nvSpPr>
      <xdr:spPr>
        <a:xfrm>
          <a:off x="16268700" y="644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66956</xdr:rowOff>
    </xdr:from>
    <xdr:to>
      <xdr:col>81</xdr:col>
      <xdr:colOff>50800</xdr:colOff>
      <xdr:row>38</xdr:row>
      <xdr:rowOff>71032</xdr:rowOff>
    </xdr:to>
    <xdr:cxnSp macro="">
      <xdr:nvCxnSpPr>
        <xdr:cNvPr id="522" name="直線コネクタ 521"/>
        <xdr:cNvCxnSpPr/>
      </xdr:nvCxnSpPr>
      <xdr:spPr>
        <a:xfrm flipV="1">
          <a:off x="14592300" y="6582056"/>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94649</xdr:rowOff>
    </xdr:from>
    <xdr:to>
      <xdr:col>81</xdr:col>
      <xdr:colOff>101600</xdr:colOff>
      <xdr:row>38</xdr:row>
      <xdr:rowOff>24799</xdr:rowOff>
    </xdr:to>
    <xdr:sp macro="" textlink="">
      <xdr:nvSpPr>
        <xdr:cNvPr id="523" name="フローチャート: 判断 522"/>
        <xdr:cNvSpPr/>
      </xdr:nvSpPr>
      <xdr:spPr>
        <a:xfrm>
          <a:off x="15430500" y="6438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41326</xdr:rowOff>
    </xdr:from>
    <xdr:ext cx="534377" cy="259045"/>
    <xdr:sp macro="" textlink="">
      <xdr:nvSpPr>
        <xdr:cNvPr id="524" name="テキスト ボックス 523"/>
        <xdr:cNvSpPr txBox="1"/>
      </xdr:nvSpPr>
      <xdr:spPr>
        <a:xfrm>
          <a:off x="15214111" y="62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71032</xdr:rowOff>
    </xdr:from>
    <xdr:to>
      <xdr:col>76</xdr:col>
      <xdr:colOff>114300</xdr:colOff>
      <xdr:row>38</xdr:row>
      <xdr:rowOff>84314</xdr:rowOff>
    </xdr:to>
    <xdr:cxnSp macro="">
      <xdr:nvCxnSpPr>
        <xdr:cNvPr id="525" name="直線コネクタ 524"/>
        <xdr:cNvCxnSpPr/>
      </xdr:nvCxnSpPr>
      <xdr:spPr>
        <a:xfrm flipV="1">
          <a:off x="13703300" y="6586132"/>
          <a:ext cx="889000" cy="1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106742</xdr:rowOff>
    </xdr:from>
    <xdr:to>
      <xdr:col>76</xdr:col>
      <xdr:colOff>165100</xdr:colOff>
      <xdr:row>38</xdr:row>
      <xdr:rowOff>36892</xdr:rowOff>
    </xdr:to>
    <xdr:sp macro="" textlink="">
      <xdr:nvSpPr>
        <xdr:cNvPr id="526" name="フローチャート: 判断 525"/>
        <xdr:cNvSpPr/>
      </xdr:nvSpPr>
      <xdr:spPr>
        <a:xfrm>
          <a:off x="14541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53419</xdr:rowOff>
    </xdr:from>
    <xdr:ext cx="534377" cy="259045"/>
    <xdr:sp macro="" textlink="">
      <xdr:nvSpPr>
        <xdr:cNvPr id="527" name="テキスト ボックス 526"/>
        <xdr:cNvSpPr txBox="1"/>
      </xdr:nvSpPr>
      <xdr:spPr>
        <a:xfrm>
          <a:off x="14325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75753</xdr:rowOff>
    </xdr:from>
    <xdr:to>
      <xdr:col>71</xdr:col>
      <xdr:colOff>177800</xdr:colOff>
      <xdr:row>38</xdr:row>
      <xdr:rowOff>84314</xdr:rowOff>
    </xdr:to>
    <xdr:cxnSp macro="">
      <xdr:nvCxnSpPr>
        <xdr:cNvPr id="528" name="直線コネクタ 527"/>
        <xdr:cNvCxnSpPr/>
      </xdr:nvCxnSpPr>
      <xdr:spPr>
        <a:xfrm>
          <a:off x="12814300" y="6590853"/>
          <a:ext cx="889000" cy="8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29514</xdr:rowOff>
    </xdr:from>
    <xdr:to>
      <xdr:col>72</xdr:col>
      <xdr:colOff>38100</xdr:colOff>
      <xdr:row>38</xdr:row>
      <xdr:rowOff>131114</xdr:rowOff>
    </xdr:to>
    <xdr:sp macro="" textlink="">
      <xdr:nvSpPr>
        <xdr:cNvPr id="529" name="フローチャート: 判断 528"/>
        <xdr:cNvSpPr/>
      </xdr:nvSpPr>
      <xdr:spPr>
        <a:xfrm>
          <a:off x="13652500" y="6544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147641</xdr:rowOff>
    </xdr:from>
    <xdr:ext cx="534377" cy="259045"/>
    <xdr:sp macro="" textlink="">
      <xdr:nvSpPr>
        <xdr:cNvPr id="530" name="テキスト ボックス 529"/>
        <xdr:cNvSpPr txBox="1"/>
      </xdr:nvSpPr>
      <xdr:spPr>
        <a:xfrm>
          <a:off x="13436111" y="6319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42323</xdr:rowOff>
    </xdr:from>
    <xdr:to>
      <xdr:col>67</xdr:col>
      <xdr:colOff>101600</xdr:colOff>
      <xdr:row>38</xdr:row>
      <xdr:rowOff>143923</xdr:rowOff>
    </xdr:to>
    <xdr:sp macro="" textlink="">
      <xdr:nvSpPr>
        <xdr:cNvPr id="531" name="フローチャート: 判断 530"/>
        <xdr:cNvSpPr/>
      </xdr:nvSpPr>
      <xdr:spPr>
        <a:xfrm>
          <a:off x="12763500" y="655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135050</xdr:rowOff>
    </xdr:from>
    <xdr:ext cx="534377" cy="259045"/>
    <xdr:sp macro="" textlink="">
      <xdr:nvSpPr>
        <xdr:cNvPr id="532" name="テキスト ボックス 531"/>
        <xdr:cNvSpPr txBox="1"/>
      </xdr:nvSpPr>
      <xdr:spPr>
        <a:xfrm>
          <a:off x="12547111" y="665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13043</xdr:rowOff>
    </xdr:from>
    <xdr:to>
      <xdr:col>85</xdr:col>
      <xdr:colOff>177800</xdr:colOff>
      <xdr:row>38</xdr:row>
      <xdr:rowOff>114643</xdr:rowOff>
    </xdr:to>
    <xdr:sp macro="" textlink="">
      <xdr:nvSpPr>
        <xdr:cNvPr id="538" name="楕円 537"/>
        <xdr:cNvSpPr/>
      </xdr:nvSpPr>
      <xdr:spPr>
        <a:xfrm>
          <a:off x="16268700" y="652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99420</xdr:rowOff>
    </xdr:from>
    <xdr:ext cx="534377" cy="259045"/>
    <xdr:sp macro="" textlink="">
      <xdr:nvSpPr>
        <xdr:cNvPr id="539" name="消防費該当値テキスト"/>
        <xdr:cNvSpPr txBox="1"/>
      </xdr:nvSpPr>
      <xdr:spPr>
        <a:xfrm>
          <a:off x="16370300" y="644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16156</xdr:rowOff>
    </xdr:from>
    <xdr:to>
      <xdr:col>81</xdr:col>
      <xdr:colOff>101600</xdr:colOff>
      <xdr:row>38</xdr:row>
      <xdr:rowOff>117756</xdr:rowOff>
    </xdr:to>
    <xdr:sp macro="" textlink="">
      <xdr:nvSpPr>
        <xdr:cNvPr id="540" name="楕円 539"/>
        <xdr:cNvSpPr/>
      </xdr:nvSpPr>
      <xdr:spPr>
        <a:xfrm>
          <a:off x="15430500" y="653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108883</xdr:rowOff>
    </xdr:from>
    <xdr:ext cx="534377" cy="259045"/>
    <xdr:sp macro="" textlink="">
      <xdr:nvSpPr>
        <xdr:cNvPr id="541" name="テキスト ボックス 540"/>
        <xdr:cNvSpPr txBox="1"/>
      </xdr:nvSpPr>
      <xdr:spPr>
        <a:xfrm>
          <a:off x="15214111" y="662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20232</xdr:rowOff>
    </xdr:from>
    <xdr:to>
      <xdr:col>76</xdr:col>
      <xdr:colOff>165100</xdr:colOff>
      <xdr:row>38</xdr:row>
      <xdr:rowOff>121832</xdr:rowOff>
    </xdr:to>
    <xdr:sp macro="" textlink="">
      <xdr:nvSpPr>
        <xdr:cNvPr id="542" name="楕円 541"/>
        <xdr:cNvSpPr/>
      </xdr:nvSpPr>
      <xdr:spPr>
        <a:xfrm>
          <a:off x="14541500" y="653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112959</xdr:rowOff>
    </xdr:from>
    <xdr:ext cx="534377" cy="259045"/>
    <xdr:sp macro="" textlink="">
      <xdr:nvSpPr>
        <xdr:cNvPr id="543" name="テキスト ボックス 542"/>
        <xdr:cNvSpPr txBox="1"/>
      </xdr:nvSpPr>
      <xdr:spPr>
        <a:xfrm>
          <a:off x="14325111" y="662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33514</xdr:rowOff>
    </xdr:from>
    <xdr:to>
      <xdr:col>72</xdr:col>
      <xdr:colOff>38100</xdr:colOff>
      <xdr:row>38</xdr:row>
      <xdr:rowOff>135114</xdr:rowOff>
    </xdr:to>
    <xdr:sp macro="" textlink="">
      <xdr:nvSpPr>
        <xdr:cNvPr id="544" name="楕円 543"/>
        <xdr:cNvSpPr/>
      </xdr:nvSpPr>
      <xdr:spPr>
        <a:xfrm>
          <a:off x="13652500" y="65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126241</xdr:rowOff>
    </xdr:from>
    <xdr:ext cx="534377" cy="259045"/>
    <xdr:sp macro="" textlink="">
      <xdr:nvSpPr>
        <xdr:cNvPr id="545" name="テキスト ボックス 544"/>
        <xdr:cNvSpPr txBox="1"/>
      </xdr:nvSpPr>
      <xdr:spPr>
        <a:xfrm>
          <a:off x="13436111" y="664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24953</xdr:rowOff>
    </xdr:from>
    <xdr:to>
      <xdr:col>67</xdr:col>
      <xdr:colOff>101600</xdr:colOff>
      <xdr:row>38</xdr:row>
      <xdr:rowOff>126553</xdr:rowOff>
    </xdr:to>
    <xdr:sp macro="" textlink="">
      <xdr:nvSpPr>
        <xdr:cNvPr id="546" name="楕円 545"/>
        <xdr:cNvSpPr/>
      </xdr:nvSpPr>
      <xdr:spPr>
        <a:xfrm>
          <a:off x="12763500" y="654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143080</xdr:rowOff>
    </xdr:from>
    <xdr:ext cx="534377" cy="259045"/>
    <xdr:sp macro="" textlink="">
      <xdr:nvSpPr>
        <xdr:cNvPr id="547" name="テキスト ボックス 546"/>
        <xdr:cNvSpPr txBox="1"/>
      </xdr:nvSpPr>
      <xdr:spPr>
        <a:xfrm>
          <a:off x="12547111" y="631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4620</xdr:rowOff>
    </xdr:from>
    <xdr:to>
      <xdr:col>85</xdr:col>
      <xdr:colOff>126364</xdr:colOff>
      <xdr:row>57</xdr:row>
      <xdr:rowOff>155706</xdr:rowOff>
    </xdr:to>
    <xdr:cxnSp macro="">
      <xdr:nvCxnSpPr>
        <xdr:cNvPr id="571" name="直線コネクタ 570"/>
        <xdr:cNvCxnSpPr/>
      </xdr:nvCxnSpPr>
      <xdr:spPr>
        <a:xfrm flipV="1">
          <a:off x="16317595" y="8577120"/>
          <a:ext cx="1269" cy="1351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159533</xdr:rowOff>
    </xdr:from>
    <xdr:ext cx="534377" cy="259045"/>
    <xdr:sp macro="" textlink="">
      <xdr:nvSpPr>
        <xdr:cNvPr id="572" name="教育費最小値テキスト"/>
        <xdr:cNvSpPr txBox="1"/>
      </xdr:nvSpPr>
      <xdr:spPr>
        <a:xfrm>
          <a:off x="16370300" y="993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155706</xdr:rowOff>
    </xdr:from>
    <xdr:to>
      <xdr:col>86</xdr:col>
      <xdr:colOff>25400</xdr:colOff>
      <xdr:row>57</xdr:row>
      <xdr:rowOff>155706</xdr:rowOff>
    </xdr:to>
    <xdr:cxnSp macro="">
      <xdr:nvCxnSpPr>
        <xdr:cNvPr id="573" name="直線コネクタ 572"/>
        <xdr:cNvCxnSpPr/>
      </xdr:nvCxnSpPr>
      <xdr:spPr>
        <a:xfrm>
          <a:off x="16230600" y="9928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122747</xdr:rowOff>
    </xdr:from>
    <xdr:ext cx="599010" cy="259045"/>
    <xdr:sp macro="" textlink="">
      <xdr:nvSpPr>
        <xdr:cNvPr id="574" name="教育費最大値テキスト"/>
        <xdr:cNvSpPr txBox="1"/>
      </xdr:nvSpPr>
      <xdr:spPr>
        <a:xfrm>
          <a:off x="16370300" y="8352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415,454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4620</xdr:rowOff>
    </xdr:from>
    <xdr:to>
      <xdr:col>86</xdr:col>
      <xdr:colOff>25400</xdr:colOff>
      <xdr:row>50</xdr:row>
      <xdr:rowOff>4620</xdr:rowOff>
    </xdr:to>
    <xdr:cxnSp macro="">
      <xdr:nvCxnSpPr>
        <xdr:cNvPr id="575" name="直線コネクタ 574"/>
        <xdr:cNvCxnSpPr/>
      </xdr:nvCxnSpPr>
      <xdr:spPr>
        <a:xfrm>
          <a:off x="16230600" y="857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18256</xdr:rowOff>
    </xdr:from>
    <xdr:to>
      <xdr:col>85</xdr:col>
      <xdr:colOff>127000</xdr:colOff>
      <xdr:row>57</xdr:row>
      <xdr:rowOff>24029</xdr:rowOff>
    </xdr:to>
    <xdr:cxnSp macro="">
      <xdr:nvCxnSpPr>
        <xdr:cNvPr id="576" name="直線コネクタ 575"/>
        <xdr:cNvCxnSpPr/>
      </xdr:nvCxnSpPr>
      <xdr:spPr>
        <a:xfrm>
          <a:off x="15481300" y="9790906"/>
          <a:ext cx="8382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69014</xdr:rowOff>
    </xdr:from>
    <xdr:ext cx="599010" cy="259045"/>
    <xdr:sp macro="" textlink="">
      <xdr:nvSpPr>
        <xdr:cNvPr id="577" name="教育費平均値テキスト"/>
        <xdr:cNvSpPr txBox="1"/>
      </xdr:nvSpPr>
      <xdr:spPr>
        <a:xfrm>
          <a:off x="16370300" y="949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46137</xdr:rowOff>
    </xdr:from>
    <xdr:to>
      <xdr:col>85</xdr:col>
      <xdr:colOff>177800</xdr:colOff>
      <xdr:row>56</xdr:row>
      <xdr:rowOff>147737</xdr:rowOff>
    </xdr:to>
    <xdr:sp macro="" textlink="">
      <xdr:nvSpPr>
        <xdr:cNvPr id="578" name="フローチャート: 判断 577"/>
        <xdr:cNvSpPr/>
      </xdr:nvSpPr>
      <xdr:spPr>
        <a:xfrm>
          <a:off x="16268700" y="96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18256</xdr:rowOff>
    </xdr:from>
    <xdr:to>
      <xdr:col>81</xdr:col>
      <xdr:colOff>50800</xdr:colOff>
      <xdr:row>57</xdr:row>
      <xdr:rowOff>38228</xdr:rowOff>
    </xdr:to>
    <xdr:cxnSp macro="">
      <xdr:nvCxnSpPr>
        <xdr:cNvPr id="579" name="直線コネクタ 578"/>
        <xdr:cNvCxnSpPr/>
      </xdr:nvCxnSpPr>
      <xdr:spPr>
        <a:xfrm flipV="1">
          <a:off x="14592300" y="9790906"/>
          <a:ext cx="889000" cy="1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74163</xdr:rowOff>
    </xdr:from>
    <xdr:to>
      <xdr:col>81</xdr:col>
      <xdr:colOff>101600</xdr:colOff>
      <xdr:row>57</xdr:row>
      <xdr:rowOff>4313</xdr:rowOff>
    </xdr:to>
    <xdr:sp macro="" textlink="">
      <xdr:nvSpPr>
        <xdr:cNvPr id="580" name="フローチャート: 判断 579"/>
        <xdr:cNvSpPr/>
      </xdr:nvSpPr>
      <xdr:spPr>
        <a:xfrm>
          <a:off x="15430500" y="9675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20840</xdr:rowOff>
    </xdr:from>
    <xdr:ext cx="599010" cy="259045"/>
    <xdr:sp macro="" textlink="">
      <xdr:nvSpPr>
        <xdr:cNvPr id="581" name="テキスト ボックス 580"/>
        <xdr:cNvSpPr txBox="1"/>
      </xdr:nvSpPr>
      <xdr:spPr>
        <a:xfrm>
          <a:off x="15181795" y="945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125954</xdr:rowOff>
    </xdr:from>
    <xdr:to>
      <xdr:col>76</xdr:col>
      <xdr:colOff>114300</xdr:colOff>
      <xdr:row>57</xdr:row>
      <xdr:rowOff>38228</xdr:rowOff>
    </xdr:to>
    <xdr:cxnSp macro="">
      <xdr:nvCxnSpPr>
        <xdr:cNvPr id="582" name="直線コネクタ 581"/>
        <xdr:cNvCxnSpPr/>
      </xdr:nvCxnSpPr>
      <xdr:spPr>
        <a:xfrm>
          <a:off x="13703300" y="9727154"/>
          <a:ext cx="889000" cy="8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80610</xdr:rowOff>
    </xdr:from>
    <xdr:to>
      <xdr:col>76</xdr:col>
      <xdr:colOff>165100</xdr:colOff>
      <xdr:row>57</xdr:row>
      <xdr:rowOff>10760</xdr:rowOff>
    </xdr:to>
    <xdr:sp macro="" textlink="">
      <xdr:nvSpPr>
        <xdr:cNvPr id="583" name="フローチャート: 判断 582"/>
        <xdr:cNvSpPr/>
      </xdr:nvSpPr>
      <xdr:spPr>
        <a:xfrm>
          <a:off x="14541500" y="968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27287</xdr:rowOff>
    </xdr:from>
    <xdr:ext cx="599010" cy="259045"/>
    <xdr:sp macro="" textlink="">
      <xdr:nvSpPr>
        <xdr:cNvPr id="584" name="テキスト ボックス 583"/>
        <xdr:cNvSpPr txBox="1"/>
      </xdr:nvSpPr>
      <xdr:spPr>
        <a:xfrm>
          <a:off x="14292795" y="9457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125954</xdr:rowOff>
    </xdr:from>
    <xdr:to>
      <xdr:col>71</xdr:col>
      <xdr:colOff>177800</xdr:colOff>
      <xdr:row>57</xdr:row>
      <xdr:rowOff>37710</xdr:rowOff>
    </xdr:to>
    <xdr:cxnSp macro="">
      <xdr:nvCxnSpPr>
        <xdr:cNvPr id="585" name="直線コネクタ 584"/>
        <xdr:cNvCxnSpPr/>
      </xdr:nvCxnSpPr>
      <xdr:spPr>
        <a:xfrm flipV="1">
          <a:off x="12814300" y="9727154"/>
          <a:ext cx="889000" cy="8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56686</xdr:rowOff>
    </xdr:from>
    <xdr:to>
      <xdr:col>72</xdr:col>
      <xdr:colOff>38100</xdr:colOff>
      <xdr:row>57</xdr:row>
      <xdr:rowOff>158286</xdr:rowOff>
    </xdr:to>
    <xdr:sp macro="" textlink="">
      <xdr:nvSpPr>
        <xdr:cNvPr id="586" name="フローチャート: 判断 585"/>
        <xdr:cNvSpPr/>
      </xdr:nvSpPr>
      <xdr:spPr>
        <a:xfrm>
          <a:off x="13652500" y="9829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149413</xdr:rowOff>
    </xdr:from>
    <xdr:ext cx="534377" cy="259045"/>
    <xdr:sp macro="" textlink="">
      <xdr:nvSpPr>
        <xdr:cNvPr id="587" name="テキスト ボックス 586"/>
        <xdr:cNvSpPr txBox="1"/>
      </xdr:nvSpPr>
      <xdr:spPr>
        <a:xfrm>
          <a:off x="13436111" y="992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81520</xdr:rowOff>
    </xdr:from>
    <xdr:to>
      <xdr:col>67</xdr:col>
      <xdr:colOff>101600</xdr:colOff>
      <xdr:row>58</xdr:row>
      <xdr:rowOff>11670</xdr:rowOff>
    </xdr:to>
    <xdr:sp macro="" textlink="">
      <xdr:nvSpPr>
        <xdr:cNvPr id="588" name="フローチャート: 判断 587"/>
        <xdr:cNvSpPr/>
      </xdr:nvSpPr>
      <xdr:spPr>
        <a:xfrm>
          <a:off x="12763500" y="985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2797</xdr:rowOff>
    </xdr:from>
    <xdr:ext cx="534377" cy="259045"/>
    <xdr:sp macro="" textlink="">
      <xdr:nvSpPr>
        <xdr:cNvPr id="589" name="テキスト ボックス 588"/>
        <xdr:cNvSpPr txBox="1"/>
      </xdr:nvSpPr>
      <xdr:spPr>
        <a:xfrm>
          <a:off x="12547111" y="994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144679</xdr:rowOff>
    </xdr:from>
    <xdr:to>
      <xdr:col>85</xdr:col>
      <xdr:colOff>177800</xdr:colOff>
      <xdr:row>57</xdr:row>
      <xdr:rowOff>74829</xdr:rowOff>
    </xdr:to>
    <xdr:sp macro="" textlink="">
      <xdr:nvSpPr>
        <xdr:cNvPr id="595" name="楕円 594"/>
        <xdr:cNvSpPr/>
      </xdr:nvSpPr>
      <xdr:spPr>
        <a:xfrm>
          <a:off x="16268700" y="97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123106</xdr:rowOff>
    </xdr:from>
    <xdr:ext cx="534377" cy="259045"/>
    <xdr:sp macro="" textlink="">
      <xdr:nvSpPr>
        <xdr:cNvPr id="596" name="教育費該当値テキスト"/>
        <xdr:cNvSpPr txBox="1"/>
      </xdr:nvSpPr>
      <xdr:spPr>
        <a:xfrm>
          <a:off x="16370300" y="972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138906</xdr:rowOff>
    </xdr:from>
    <xdr:to>
      <xdr:col>81</xdr:col>
      <xdr:colOff>101600</xdr:colOff>
      <xdr:row>57</xdr:row>
      <xdr:rowOff>69056</xdr:rowOff>
    </xdr:to>
    <xdr:sp macro="" textlink="">
      <xdr:nvSpPr>
        <xdr:cNvPr id="597" name="楕円 596"/>
        <xdr:cNvSpPr/>
      </xdr:nvSpPr>
      <xdr:spPr>
        <a:xfrm>
          <a:off x="15430500" y="974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60183</xdr:rowOff>
    </xdr:from>
    <xdr:ext cx="534377" cy="259045"/>
    <xdr:sp macro="" textlink="">
      <xdr:nvSpPr>
        <xdr:cNvPr id="598" name="テキスト ボックス 597"/>
        <xdr:cNvSpPr txBox="1"/>
      </xdr:nvSpPr>
      <xdr:spPr>
        <a:xfrm>
          <a:off x="15214111" y="983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158878</xdr:rowOff>
    </xdr:from>
    <xdr:to>
      <xdr:col>76</xdr:col>
      <xdr:colOff>165100</xdr:colOff>
      <xdr:row>57</xdr:row>
      <xdr:rowOff>89028</xdr:rowOff>
    </xdr:to>
    <xdr:sp macro="" textlink="">
      <xdr:nvSpPr>
        <xdr:cNvPr id="599" name="楕円 598"/>
        <xdr:cNvSpPr/>
      </xdr:nvSpPr>
      <xdr:spPr>
        <a:xfrm>
          <a:off x="14541500" y="976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80155</xdr:rowOff>
    </xdr:from>
    <xdr:ext cx="534377" cy="259045"/>
    <xdr:sp macro="" textlink="">
      <xdr:nvSpPr>
        <xdr:cNvPr id="600" name="テキスト ボックス 599"/>
        <xdr:cNvSpPr txBox="1"/>
      </xdr:nvSpPr>
      <xdr:spPr>
        <a:xfrm>
          <a:off x="14325111" y="985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75154</xdr:rowOff>
    </xdr:from>
    <xdr:to>
      <xdr:col>72</xdr:col>
      <xdr:colOff>38100</xdr:colOff>
      <xdr:row>57</xdr:row>
      <xdr:rowOff>5304</xdr:rowOff>
    </xdr:to>
    <xdr:sp macro="" textlink="">
      <xdr:nvSpPr>
        <xdr:cNvPr id="601" name="楕円 600"/>
        <xdr:cNvSpPr/>
      </xdr:nvSpPr>
      <xdr:spPr>
        <a:xfrm>
          <a:off x="13652500" y="967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21831</xdr:rowOff>
    </xdr:from>
    <xdr:ext cx="599010" cy="259045"/>
    <xdr:sp macro="" textlink="">
      <xdr:nvSpPr>
        <xdr:cNvPr id="602" name="テキスト ボックス 601"/>
        <xdr:cNvSpPr txBox="1"/>
      </xdr:nvSpPr>
      <xdr:spPr>
        <a:xfrm>
          <a:off x="13403795" y="945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158360</xdr:rowOff>
    </xdr:from>
    <xdr:to>
      <xdr:col>67</xdr:col>
      <xdr:colOff>101600</xdr:colOff>
      <xdr:row>57</xdr:row>
      <xdr:rowOff>88510</xdr:rowOff>
    </xdr:to>
    <xdr:sp macro="" textlink="">
      <xdr:nvSpPr>
        <xdr:cNvPr id="603" name="楕円 602"/>
        <xdr:cNvSpPr/>
      </xdr:nvSpPr>
      <xdr:spPr>
        <a:xfrm>
          <a:off x="12763500" y="975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105037</xdr:rowOff>
    </xdr:from>
    <xdr:ext cx="534377" cy="259045"/>
    <xdr:sp macro="" textlink="">
      <xdr:nvSpPr>
        <xdr:cNvPr id="604" name="テキスト ボックス 603"/>
        <xdr:cNvSpPr txBox="1"/>
      </xdr:nvSpPr>
      <xdr:spPr>
        <a:xfrm>
          <a:off x="12547111" y="953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8" name="テキスト ボックス 61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0" name="テキスト ボックス 61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2" name="テキスト ボックス 62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4" name="テキスト ボックス 62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16706</xdr:rowOff>
    </xdr:from>
    <xdr:to>
      <xdr:col>85</xdr:col>
      <xdr:colOff>126364</xdr:colOff>
      <xdr:row>79</xdr:row>
      <xdr:rowOff>44450</xdr:rowOff>
    </xdr:to>
    <xdr:cxnSp macro="">
      <xdr:nvCxnSpPr>
        <xdr:cNvPr id="628" name="直線コネクタ 627"/>
        <xdr:cNvCxnSpPr/>
      </xdr:nvCxnSpPr>
      <xdr:spPr>
        <a:xfrm flipV="1">
          <a:off x="16317595" y="12018206"/>
          <a:ext cx="1269" cy="1570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9"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0" name="直線コネクタ 62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134833</xdr:rowOff>
    </xdr:from>
    <xdr:ext cx="599010" cy="259045"/>
    <xdr:sp macro="" textlink="">
      <xdr:nvSpPr>
        <xdr:cNvPr id="631" name="災害復旧費最大値テキスト"/>
        <xdr:cNvSpPr txBox="1"/>
      </xdr:nvSpPr>
      <xdr:spPr>
        <a:xfrm>
          <a:off x="16370300" y="1179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412,282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16706</xdr:rowOff>
    </xdr:from>
    <xdr:to>
      <xdr:col>86</xdr:col>
      <xdr:colOff>25400</xdr:colOff>
      <xdr:row>70</xdr:row>
      <xdr:rowOff>16706</xdr:rowOff>
    </xdr:to>
    <xdr:cxnSp macro="">
      <xdr:nvCxnSpPr>
        <xdr:cNvPr id="632" name="直線コネクタ 631"/>
        <xdr:cNvCxnSpPr/>
      </xdr:nvCxnSpPr>
      <xdr:spPr>
        <a:xfrm>
          <a:off x="16230600" y="12018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31504</xdr:rowOff>
    </xdr:from>
    <xdr:to>
      <xdr:col>85</xdr:col>
      <xdr:colOff>127000</xdr:colOff>
      <xdr:row>77</xdr:row>
      <xdr:rowOff>139295</xdr:rowOff>
    </xdr:to>
    <xdr:cxnSp macro="">
      <xdr:nvCxnSpPr>
        <xdr:cNvPr id="633" name="直線コネクタ 632"/>
        <xdr:cNvCxnSpPr/>
      </xdr:nvCxnSpPr>
      <xdr:spPr>
        <a:xfrm>
          <a:off x="15481300" y="13233154"/>
          <a:ext cx="838200" cy="10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18505</xdr:rowOff>
    </xdr:from>
    <xdr:ext cx="534377" cy="259045"/>
    <xdr:sp macro="" textlink="">
      <xdr:nvSpPr>
        <xdr:cNvPr id="634" name="災害復旧費平均値テキスト"/>
        <xdr:cNvSpPr txBox="1"/>
      </xdr:nvSpPr>
      <xdr:spPr>
        <a:xfrm>
          <a:off x="16370300" y="13391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40078</xdr:rowOff>
    </xdr:from>
    <xdr:to>
      <xdr:col>85</xdr:col>
      <xdr:colOff>177800</xdr:colOff>
      <xdr:row>78</xdr:row>
      <xdr:rowOff>141678</xdr:rowOff>
    </xdr:to>
    <xdr:sp macro="" textlink="">
      <xdr:nvSpPr>
        <xdr:cNvPr id="635" name="フローチャート: 判断 634"/>
        <xdr:cNvSpPr/>
      </xdr:nvSpPr>
      <xdr:spPr>
        <a:xfrm>
          <a:off x="162687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31504</xdr:rowOff>
    </xdr:from>
    <xdr:to>
      <xdr:col>81</xdr:col>
      <xdr:colOff>50800</xdr:colOff>
      <xdr:row>78</xdr:row>
      <xdr:rowOff>28215</xdr:rowOff>
    </xdr:to>
    <xdr:cxnSp macro="">
      <xdr:nvCxnSpPr>
        <xdr:cNvPr id="636" name="直線コネクタ 635"/>
        <xdr:cNvCxnSpPr/>
      </xdr:nvCxnSpPr>
      <xdr:spPr>
        <a:xfrm flipV="1">
          <a:off x="14592300" y="13233154"/>
          <a:ext cx="889000" cy="16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41301</xdr:rowOff>
    </xdr:from>
    <xdr:to>
      <xdr:col>81</xdr:col>
      <xdr:colOff>101600</xdr:colOff>
      <xdr:row>78</xdr:row>
      <xdr:rowOff>142901</xdr:rowOff>
    </xdr:to>
    <xdr:sp macro="" textlink="">
      <xdr:nvSpPr>
        <xdr:cNvPr id="637" name="フローチャート: 判断 636"/>
        <xdr:cNvSpPr/>
      </xdr:nvSpPr>
      <xdr:spPr>
        <a:xfrm>
          <a:off x="15430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134028</xdr:rowOff>
    </xdr:from>
    <xdr:ext cx="534377" cy="259045"/>
    <xdr:sp macro="" textlink="">
      <xdr:nvSpPr>
        <xdr:cNvPr id="638" name="テキスト ボックス 637"/>
        <xdr:cNvSpPr txBox="1"/>
      </xdr:nvSpPr>
      <xdr:spPr>
        <a:xfrm>
          <a:off x="15214111" y="135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28215</xdr:rowOff>
    </xdr:from>
    <xdr:to>
      <xdr:col>76</xdr:col>
      <xdr:colOff>114300</xdr:colOff>
      <xdr:row>79</xdr:row>
      <xdr:rowOff>12485</xdr:rowOff>
    </xdr:to>
    <xdr:cxnSp macro="">
      <xdr:nvCxnSpPr>
        <xdr:cNvPr id="639" name="直線コネクタ 638"/>
        <xdr:cNvCxnSpPr/>
      </xdr:nvCxnSpPr>
      <xdr:spPr>
        <a:xfrm flipV="1">
          <a:off x="13703300" y="13401315"/>
          <a:ext cx="889000" cy="15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44362</xdr:rowOff>
    </xdr:from>
    <xdr:to>
      <xdr:col>76</xdr:col>
      <xdr:colOff>165100</xdr:colOff>
      <xdr:row>78</xdr:row>
      <xdr:rowOff>145962</xdr:rowOff>
    </xdr:to>
    <xdr:sp macro="" textlink="">
      <xdr:nvSpPr>
        <xdr:cNvPr id="640" name="フローチャート: 判断 639"/>
        <xdr:cNvSpPr/>
      </xdr:nvSpPr>
      <xdr:spPr>
        <a:xfrm>
          <a:off x="14541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137089</xdr:rowOff>
    </xdr:from>
    <xdr:ext cx="534377" cy="259045"/>
    <xdr:sp macro="" textlink="">
      <xdr:nvSpPr>
        <xdr:cNvPr id="641" name="テキスト ボックス 640"/>
        <xdr:cNvSpPr txBox="1"/>
      </xdr:nvSpPr>
      <xdr:spPr>
        <a:xfrm>
          <a:off x="14325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12485</xdr:rowOff>
    </xdr:from>
    <xdr:to>
      <xdr:col>71</xdr:col>
      <xdr:colOff>177800</xdr:colOff>
      <xdr:row>79</xdr:row>
      <xdr:rowOff>14012</xdr:rowOff>
    </xdr:to>
    <xdr:cxnSp macro="">
      <xdr:nvCxnSpPr>
        <xdr:cNvPr id="642" name="直線コネクタ 641"/>
        <xdr:cNvCxnSpPr/>
      </xdr:nvCxnSpPr>
      <xdr:spPr>
        <a:xfrm flipV="1">
          <a:off x="12814300" y="13557035"/>
          <a:ext cx="889000" cy="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131721</xdr:rowOff>
    </xdr:from>
    <xdr:to>
      <xdr:col>72</xdr:col>
      <xdr:colOff>38100</xdr:colOff>
      <xdr:row>79</xdr:row>
      <xdr:rowOff>61871</xdr:rowOff>
    </xdr:to>
    <xdr:sp macro="" textlink="">
      <xdr:nvSpPr>
        <xdr:cNvPr id="643" name="フローチャート: 判断 642"/>
        <xdr:cNvSpPr/>
      </xdr:nvSpPr>
      <xdr:spPr>
        <a:xfrm>
          <a:off x="13652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78398</xdr:rowOff>
    </xdr:from>
    <xdr:ext cx="469744" cy="259045"/>
    <xdr:sp macro="" textlink="">
      <xdr:nvSpPr>
        <xdr:cNvPr id="644" name="テキスト ボックス 643"/>
        <xdr:cNvSpPr txBox="1"/>
      </xdr:nvSpPr>
      <xdr:spPr>
        <a:xfrm>
          <a:off x="13468428" y="1328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128025</xdr:rowOff>
    </xdr:from>
    <xdr:to>
      <xdr:col>67</xdr:col>
      <xdr:colOff>101600</xdr:colOff>
      <xdr:row>79</xdr:row>
      <xdr:rowOff>58175</xdr:rowOff>
    </xdr:to>
    <xdr:sp macro="" textlink="">
      <xdr:nvSpPr>
        <xdr:cNvPr id="645" name="フローチャート: 判断 644"/>
        <xdr:cNvSpPr/>
      </xdr:nvSpPr>
      <xdr:spPr>
        <a:xfrm>
          <a:off x="12763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74702</xdr:rowOff>
    </xdr:from>
    <xdr:ext cx="469744" cy="259045"/>
    <xdr:sp macro="" textlink="">
      <xdr:nvSpPr>
        <xdr:cNvPr id="646" name="テキスト ボックス 645"/>
        <xdr:cNvSpPr txBox="1"/>
      </xdr:nvSpPr>
      <xdr:spPr>
        <a:xfrm>
          <a:off x="12579428" y="1327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88495</xdr:rowOff>
    </xdr:from>
    <xdr:to>
      <xdr:col>85</xdr:col>
      <xdr:colOff>177800</xdr:colOff>
      <xdr:row>78</xdr:row>
      <xdr:rowOff>18645</xdr:rowOff>
    </xdr:to>
    <xdr:sp macro="" textlink="">
      <xdr:nvSpPr>
        <xdr:cNvPr id="652" name="楕円 651"/>
        <xdr:cNvSpPr/>
      </xdr:nvSpPr>
      <xdr:spPr>
        <a:xfrm>
          <a:off x="16268700" y="1329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111372</xdr:rowOff>
    </xdr:from>
    <xdr:ext cx="534377" cy="259045"/>
    <xdr:sp macro="" textlink="">
      <xdr:nvSpPr>
        <xdr:cNvPr id="653" name="災害復旧費該当値テキスト"/>
        <xdr:cNvSpPr txBox="1"/>
      </xdr:nvSpPr>
      <xdr:spPr>
        <a:xfrm>
          <a:off x="16370300" y="1314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152154</xdr:rowOff>
    </xdr:from>
    <xdr:to>
      <xdr:col>81</xdr:col>
      <xdr:colOff>101600</xdr:colOff>
      <xdr:row>77</xdr:row>
      <xdr:rowOff>82304</xdr:rowOff>
    </xdr:to>
    <xdr:sp macro="" textlink="">
      <xdr:nvSpPr>
        <xdr:cNvPr id="654" name="楕円 653"/>
        <xdr:cNvSpPr/>
      </xdr:nvSpPr>
      <xdr:spPr>
        <a:xfrm>
          <a:off x="15430500" y="1318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98831</xdr:rowOff>
    </xdr:from>
    <xdr:ext cx="534377" cy="259045"/>
    <xdr:sp macro="" textlink="">
      <xdr:nvSpPr>
        <xdr:cNvPr id="655" name="テキスト ボックス 654"/>
        <xdr:cNvSpPr txBox="1"/>
      </xdr:nvSpPr>
      <xdr:spPr>
        <a:xfrm>
          <a:off x="15214111" y="1295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148865</xdr:rowOff>
    </xdr:from>
    <xdr:to>
      <xdr:col>76</xdr:col>
      <xdr:colOff>165100</xdr:colOff>
      <xdr:row>78</xdr:row>
      <xdr:rowOff>79015</xdr:rowOff>
    </xdr:to>
    <xdr:sp macro="" textlink="">
      <xdr:nvSpPr>
        <xdr:cNvPr id="656" name="楕円 655"/>
        <xdr:cNvSpPr/>
      </xdr:nvSpPr>
      <xdr:spPr>
        <a:xfrm>
          <a:off x="14541500" y="1335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95542</xdr:rowOff>
    </xdr:from>
    <xdr:ext cx="534377" cy="259045"/>
    <xdr:sp macro="" textlink="">
      <xdr:nvSpPr>
        <xdr:cNvPr id="657" name="テキスト ボックス 656"/>
        <xdr:cNvSpPr txBox="1"/>
      </xdr:nvSpPr>
      <xdr:spPr>
        <a:xfrm>
          <a:off x="14325111" y="1312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133135</xdr:rowOff>
    </xdr:from>
    <xdr:to>
      <xdr:col>72</xdr:col>
      <xdr:colOff>38100</xdr:colOff>
      <xdr:row>79</xdr:row>
      <xdr:rowOff>63285</xdr:rowOff>
    </xdr:to>
    <xdr:sp macro="" textlink="">
      <xdr:nvSpPr>
        <xdr:cNvPr id="658" name="楕円 657"/>
        <xdr:cNvSpPr/>
      </xdr:nvSpPr>
      <xdr:spPr>
        <a:xfrm>
          <a:off x="13652500" y="135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54412</xdr:rowOff>
    </xdr:from>
    <xdr:ext cx="469744" cy="259045"/>
    <xdr:sp macro="" textlink="">
      <xdr:nvSpPr>
        <xdr:cNvPr id="659" name="テキスト ボックス 658"/>
        <xdr:cNvSpPr txBox="1"/>
      </xdr:nvSpPr>
      <xdr:spPr>
        <a:xfrm>
          <a:off x="13468428" y="13598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134662</xdr:rowOff>
    </xdr:from>
    <xdr:to>
      <xdr:col>67</xdr:col>
      <xdr:colOff>101600</xdr:colOff>
      <xdr:row>79</xdr:row>
      <xdr:rowOff>64812</xdr:rowOff>
    </xdr:to>
    <xdr:sp macro="" textlink="">
      <xdr:nvSpPr>
        <xdr:cNvPr id="660" name="楕円 659"/>
        <xdr:cNvSpPr/>
      </xdr:nvSpPr>
      <xdr:spPr>
        <a:xfrm>
          <a:off x="12763500" y="1350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55939</xdr:rowOff>
    </xdr:from>
    <xdr:ext cx="469744" cy="259045"/>
    <xdr:sp macro="" textlink="">
      <xdr:nvSpPr>
        <xdr:cNvPr id="661" name="テキスト ボックス 660"/>
        <xdr:cNvSpPr txBox="1"/>
      </xdr:nvSpPr>
      <xdr:spPr>
        <a:xfrm>
          <a:off x="12579428" y="1360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5" name="テキスト ボックス 674"/>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103043</xdr:rowOff>
    </xdr:from>
    <xdr:to>
      <xdr:col>85</xdr:col>
      <xdr:colOff>126364</xdr:colOff>
      <xdr:row>98</xdr:row>
      <xdr:rowOff>138125</xdr:rowOff>
    </xdr:to>
    <xdr:cxnSp macro="">
      <xdr:nvCxnSpPr>
        <xdr:cNvPr id="683" name="直線コネクタ 682"/>
        <xdr:cNvCxnSpPr/>
      </xdr:nvCxnSpPr>
      <xdr:spPr>
        <a:xfrm flipV="1">
          <a:off x="16317595" y="15533543"/>
          <a:ext cx="1269" cy="1406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141952</xdr:rowOff>
    </xdr:from>
    <xdr:ext cx="378565" cy="259045"/>
    <xdr:sp macro="" textlink="">
      <xdr:nvSpPr>
        <xdr:cNvPr id="684" name="公債費最小値テキスト"/>
        <xdr:cNvSpPr txBox="1"/>
      </xdr:nvSpPr>
      <xdr:spPr>
        <a:xfrm>
          <a:off x="16370300" y="169440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138125</xdr:rowOff>
    </xdr:from>
    <xdr:to>
      <xdr:col>86</xdr:col>
      <xdr:colOff>25400</xdr:colOff>
      <xdr:row>98</xdr:row>
      <xdr:rowOff>138125</xdr:rowOff>
    </xdr:to>
    <xdr:cxnSp macro="">
      <xdr:nvCxnSpPr>
        <xdr:cNvPr id="685" name="直線コネクタ 684"/>
        <xdr:cNvCxnSpPr/>
      </xdr:nvCxnSpPr>
      <xdr:spPr>
        <a:xfrm>
          <a:off x="16230600" y="1694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49720</xdr:rowOff>
    </xdr:from>
    <xdr:ext cx="599010" cy="259045"/>
    <xdr:sp macro="" textlink="">
      <xdr:nvSpPr>
        <xdr:cNvPr id="686" name="公債費最大値テキスト"/>
        <xdr:cNvSpPr txBox="1"/>
      </xdr:nvSpPr>
      <xdr:spPr>
        <a:xfrm>
          <a:off x="16370300" y="153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616,035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103043</xdr:rowOff>
    </xdr:from>
    <xdr:to>
      <xdr:col>86</xdr:col>
      <xdr:colOff>25400</xdr:colOff>
      <xdr:row>90</xdr:row>
      <xdr:rowOff>103043</xdr:rowOff>
    </xdr:to>
    <xdr:cxnSp macro="">
      <xdr:nvCxnSpPr>
        <xdr:cNvPr id="687" name="直線コネクタ 686"/>
        <xdr:cNvCxnSpPr/>
      </xdr:nvCxnSpPr>
      <xdr:spPr>
        <a:xfrm>
          <a:off x="16230600" y="1553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116477</xdr:rowOff>
    </xdr:from>
    <xdr:to>
      <xdr:col>85</xdr:col>
      <xdr:colOff>127000</xdr:colOff>
      <xdr:row>96</xdr:row>
      <xdr:rowOff>131401</xdr:rowOff>
    </xdr:to>
    <xdr:cxnSp macro="">
      <xdr:nvCxnSpPr>
        <xdr:cNvPr id="688" name="直線コネクタ 687"/>
        <xdr:cNvCxnSpPr/>
      </xdr:nvCxnSpPr>
      <xdr:spPr>
        <a:xfrm flipV="1">
          <a:off x="15481300" y="16575677"/>
          <a:ext cx="838200" cy="1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118122</xdr:rowOff>
    </xdr:from>
    <xdr:ext cx="599010" cy="259045"/>
    <xdr:sp macro="" textlink="">
      <xdr:nvSpPr>
        <xdr:cNvPr id="689" name="公債費平均値テキスト"/>
        <xdr:cNvSpPr txBox="1"/>
      </xdr:nvSpPr>
      <xdr:spPr>
        <a:xfrm>
          <a:off x="16370300" y="165773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139695</xdr:rowOff>
    </xdr:from>
    <xdr:to>
      <xdr:col>85</xdr:col>
      <xdr:colOff>177800</xdr:colOff>
      <xdr:row>97</xdr:row>
      <xdr:rowOff>69845</xdr:rowOff>
    </xdr:to>
    <xdr:sp macro="" textlink="">
      <xdr:nvSpPr>
        <xdr:cNvPr id="690" name="フローチャート: 判断 689"/>
        <xdr:cNvSpPr/>
      </xdr:nvSpPr>
      <xdr:spPr>
        <a:xfrm>
          <a:off x="162687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131401</xdr:rowOff>
    </xdr:from>
    <xdr:to>
      <xdr:col>81</xdr:col>
      <xdr:colOff>50800</xdr:colOff>
      <xdr:row>96</xdr:row>
      <xdr:rowOff>137224</xdr:rowOff>
    </xdr:to>
    <xdr:cxnSp macro="">
      <xdr:nvCxnSpPr>
        <xdr:cNvPr id="691" name="直線コネクタ 690"/>
        <xdr:cNvCxnSpPr/>
      </xdr:nvCxnSpPr>
      <xdr:spPr>
        <a:xfrm flipV="1">
          <a:off x="14592300" y="16590601"/>
          <a:ext cx="889000" cy="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143790</xdr:rowOff>
    </xdr:from>
    <xdr:to>
      <xdr:col>81</xdr:col>
      <xdr:colOff>101600</xdr:colOff>
      <xdr:row>97</xdr:row>
      <xdr:rowOff>73940</xdr:rowOff>
    </xdr:to>
    <xdr:sp macro="" textlink="">
      <xdr:nvSpPr>
        <xdr:cNvPr id="692" name="フローチャート: 判断 691"/>
        <xdr:cNvSpPr/>
      </xdr:nvSpPr>
      <xdr:spPr>
        <a:xfrm>
          <a:off x="15430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65067</xdr:rowOff>
    </xdr:from>
    <xdr:ext cx="599010" cy="259045"/>
    <xdr:sp macro="" textlink="">
      <xdr:nvSpPr>
        <xdr:cNvPr id="693" name="テキスト ボックス 692"/>
        <xdr:cNvSpPr txBox="1"/>
      </xdr:nvSpPr>
      <xdr:spPr>
        <a:xfrm>
          <a:off x="15181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137224</xdr:rowOff>
    </xdr:from>
    <xdr:to>
      <xdr:col>76</xdr:col>
      <xdr:colOff>114300</xdr:colOff>
      <xdr:row>97</xdr:row>
      <xdr:rowOff>34451</xdr:rowOff>
    </xdr:to>
    <xdr:cxnSp macro="">
      <xdr:nvCxnSpPr>
        <xdr:cNvPr id="694" name="直線コネクタ 693"/>
        <xdr:cNvCxnSpPr/>
      </xdr:nvCxnSpPr>
      <xdr:spPr>
        <a:xfrm flipV="1">
          <a:off x="13703300" y="16596424"/>
          <a:ext cx="889000" cy="6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150414</xdr:rowOff>
    </xdr:from>
    <xdr:to>
      <xdr:col>76</xdr:col>
      <xdr:colOff>165100</xdr:colOff>
      <xdr:row>97</xdr:row>
      <xdr:rowOff>80564</xdr:rowOff>
    </xdr:to>
    <xdr:sp macro="" textlink="">
      <xdr:nvSpPr>
        <xdr:cNvPr id="695" name="フローチャート: 判断 694"/>
        <xdr:cNvSpPr/>
      </xdr:nvSpPr>
      <xdr:spPr>
        <a:xfrm>
          <a:off x="14541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71691</xdr:rowOff>
    </xdr:from>
    <xdr:ext cx="599010" cy="259045"/>
    <xdr:sp macro="" textlink="">
      <xdr:nvSpPr>
        <xdr:cNvPr id="696" name="テキスト ボックス 695"/>
        <xdr:cNvSpPr txBox="1"/>
      </xdr:nvSpPr>
      <xdr:spPr>
        <a:xfrm>
          <a:off x="14292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34451</xdr:rowOff>
    </xdr:from>
    <xdr:to>
      <xdr:col>71</xdr:col>
      <xdr:colOff>177800</xdr:colOff>
      <xdr:row>97</xdr:row>
      <xdr:rowOff>53315</xdr:rowOff>
    </xdr:to>
    <xdr:cxnSp macro="">
      <xdr:nvCxnSpPr>
        <xdr:cNvPr id="697" name="直線コネクタ 696"/>
        <xdr:cNvCxnSpPr/>
      </xdr:nvCxnSpPr>
      <xdr:spPr>
        <a:xfrm flipV="1">
          <a:off x="12814300" y="16665101"/>
          <a:ext cx="889000" cy="1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88694</xdr:rowOff>
    </xdr:from>
    <xdr:to>
      <xdr:col>72</xdr:col>
      <xdr:colOff>38100</xdr:colOff>
      <xdr:row>98</xdr:row>
      <xdr:rowOff>18844</xdr:rowOff>
    </xdr:to>
    <xdr:sp macro="" textlink="">
      <xdr:nvSpPr>
        <xdr:cNvPr id="698" name="フローチャート: 判断 697"/>
        <xdr:cNvSpPr/>
      </xdr:nvSpPr>
      <xdr:spPr>
        <a:xfrm>
          <a:off x="13652500" y="16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9971</xdr:rowOff>
    </xdr:from>
    <xdr:ext cx="534377" cy="259045"/>
    <xdr:sp macro="" textlink="">
      <xdr:nvSpPr>
        <xdr:cNvPr id="699" name="テキスト ボックス 698"/>
        <xdr:cNvSpPr txBox="1"/>
      </xdr:nvSpPr>
      <xdr:spPr>
        <a:xfrm>
          <a:off x="13436111" y="1681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102859</xdr:rowOff>
    </xdr:from>
    <xdr:to>
      <xdr:col>67</xdr:col>
      <xdr:colOff>101600</xdr:colOff>
      <xdr:row>98</xdr:row>
      <xdr:rowOff>33009</xdr:rowOff>
    </xdr:to>
    <xdr:sp macro="" textlink="">
      <xdr:nvSpPr>
        <xdr:cNvPr id="700" name="フローチャート: 判断 699"/>
        <xdr:cNvSpPr/>
      </xdr:nvSpPr>
      <xdr:spPr>
        <a:xfrm>
          <a:off x="12763500" y="1673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24136</xdr:rowOff>
    </xdr:from>
    <xdr:ext cx="534377" cy="259045"/>
    <xdr:sp macro="" textlink="">
      <xdr:nvSpPr>
        <xdr:cNvPr id="701" name="テキスト ボックス 700"/>
        <xdr:cNvSpPr txBox="1"/>
      </xdr:nvSpPr>
      <xdr:spPr>
        <a:xfrm>
          <a:off x="12547111" y="1682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65677</xdr:rowOff>
    </xdr:from>
    <xdr:to>
      <xdr:col>85</xdr:col>
      <xdr:colOff>177800</xdr:colOff>
      <xdr:row>96</xdr:row>
      <xdr:rowOff>167277</xdr:rowOff>
    </xdr:to>
    <xdr:sp macro="" textlink="">
      <xdr:nvSpPr>
        <xdr:cNvPr id="707" name="楕円 706"/>
        <xdr:cNvSpPr/>
      </xdr:nvSpPr>
      <xdr:spPr>
        <a:xfrm>
          <a:off x="16268700" y="1652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88554</xdr:rowOff>
    </xdr:from>
    <xdr:ext cx="599010" cy="259045"/>
    <xdr:sp macro="" textlink="">
      <xdr:nvSpPr>
        <xdr:cNvPr id="708" name="公債費該当値テキスト"/>
        <xdr:cNvSpPr txBox="1"/>
      </xdr:nvSpPr>
      <xdr:spPr>
        <a:xfrm>
          <a:off x="16370300" y="1637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80601</xdr:rowOff>
    </xdr:from>
    <xdr:to>
      <xdr:col>81</xdr:col>
      <xdr:colOff>101600</xdr:colOff>
      <xdr:row>97</xdr:row>
      <xdr:rowOff>10751</xdr:rowOff>
    </xdr:to>
    <xdr:sp macro="" textlink="">
      <xdr:nvSpPr>
        <xdr:cNvPr id="709" name="楕円 708"/>
        <xdr:cNvSpPr/>
      </xdr:nvSpPr>
      <xdr:spPr>
        <a:xfrm>
          <a:off x="15430500" y="1653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27278</xdr:rowOff>
    </xdr:from>
    <xdr:ext cx="599010" cy="259045"/>
    <xdr:sp macro="" textlink="">
      <xdr:nvSpPr>
        <xdr:cNvPr id="710" name="テキスト ボックス 709"/>
        <xdr:cNvSpPr txBox="1"/>
      </xdr:nvSpPr>
      <xdr:spPr>
        <a:xfrm>
          <a:off x="15181795" y="1631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86424</xdr:rowOff>
    </xdr:from>
    <xdr:to>
      <xdr:col>76</xdr:col>
      <xdr:colOff>165100</xdr:colOff>
      <xdr:row>97</xdr:row>
      <xdr:rowOff>16574</xdr:rowOff>
    </xdr:to>
    <xdr:sp macro="" textlink="">
      <xdr:nvSpPr>
        <xdr:cNvPr id="711" name="楕円 710"/>
        <xdr:cNvSpPr/>
      </xdr:nvSpPr>
      <xdr:spPr>
        <a:xfrm>
          <a:off x="14541500" y="165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33101</xdr:rowOff>
    </xdr:from>
    <xdr:ext cx="599010" cy="259045"/>
    <xdr:sp macro="" textlink="">
      <xdr:nvSpPr>
        <xdr:cNvPr id="712" name="テキスト ボックス 711"/>
        <xdr:cNvSpPr txBox="1"/>
      </xdr:nvSpPr>
      <xdr:spPr>
        <a:xfrm>
          <a:off x="14292795" y="16320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155101</xdr:rowOff>
    </xdr:from>
    <xdr:to>
      <xdr:col>72</xdr:col>
      <xdr:colOff>38100</xdr:colOff>
      <xdr:row>97</xdr:row>
      <xdr:rowOff>85251</xdr:rowOff>
    </xdr:to>
    <xdr:sp macro="" textlink="">
      <xdr:nvSpPr>
        <xdr:cNvPr id="713" name="楕円 712"/>
        <xdr:cNvSpPr/>
      </xdr:nvSpPr>
      <xdr:spPr>
        <a:xfrm>
          <a:off x="13652500" y="166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101778</xdr:rowOff>
    </xdr:from>
    <xdr:ext cx="599010" cy="259045"/>
    <xdr:sp macro="" textlink="">
      <xdr:nvSpPr>
        <xdr:cNvPr id="714" name="テキスト ボックス 713"/>
        <xdr:cNvSpPr txBox="1"/>
      </xdr:nvSpPr>
      <xdr:spPr>
        <a:xfrm>
          <a:off x="13403795" y="1638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2515</xdr:rowOff>
    </xdr:from>
    <xdr:to>
      <xdr:col>67</xdr:col>
      <xdr:colOff>101600</xdr:colOff>
      <xdr:row>97</xdr:row>
      <xdr:rowOff>104115</xdr:rowOff>
    </xdr:to>
    <xdr:sp macro="" textlink="">
      <xdr:nvSpPr>
        <xdr:cNvPr id="715" name="楕円 714"/>
        <xdr:cNvSpPr/>
      </xdr:nvSpPr>
      <xdr:spPr>
        <a:xfrm>
          <a:off x="12763500" y="1663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120642</xdr:rowOff>
    </xdr:from>
    <xdr:ext cx="599010" cy="259045"/>
    <xdr:sp macro="" textlink="">
      <xdr:nvSpPr>
        <xdr:cNvPr id="716" name="テキスト ボックス 715"/>
        <xdr:cNvSpPr txBox="1"/>
      </xdr:nvSpPr>
      <xdr:spPr>
        <a:xfrm>
          <a:off x="12514795" y="1640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0" name="テキスト ボックス 72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39</xdr:row>
      <xdr:rowOff>44450</xdr:rowOff>
    </xdr:from>
    <xdr:to>
      <xdr:col>116</xdr:col>
      <xdr:colOff>62864</xdr:colOff>
      <xdr:row>39</xdr:row>
      <xdr:rowOff>44450</xdr:rowOff>
    </xdr:to>
    <xdr:cxnSp macro="">
      <xdr:nvCxnSpPr>
        <xdr:cNvPr id="740" name="直線コネクタ 739"/>
        <xdr:cNvCxnSpPr/>
      </xdr:nvCxnSpPr>
      <xdr:spPr>
        <a:xfrm>
          <a:off x="22159595" y="6731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86377</xdr:rowOff>
    </xdr:from>
    <xdr:ext cx="249299" cy="259045"/>
    <xdr:sp macro="" textlink="">
      <xdr:nvSpPr>
        <xdr:cNvPr id="741" name="諸支出金最小値テキスト"/>
        <xdr:cNvSpPr txBox="1"/>
      </xdr:nvSpPr>
      <xdr:spPr>
        <a:xfrm>
          <a:off x="2221230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86377</xdr:rowOff>
    </xdr:from>
    <xdr:ext cx="249299" cy="259045"/>
    <xdr:sp macro="" textlink="">
      <xdr:nvSpPr>
        <xdr:cNvPr id="743" name="諸支出金最大値テキスト"/>
        <xdr:cNvSpPr txBox="1"/>
      </xdr:nvSpPr>
      <xdr:spPr>
        <a:xfrm>
          <a:off x="22212300" y="6430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6" name="諸支出金平均値テキスト"/>
        <xdr:cNvSpPr txBox="1"/>
      </xdr:nvSpPr>
      <xdr:spPr>
        <a:xfrm>
          <a:off x="22212300" y="6658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7" name="フローチャート: 判断 746"/>
        <xdr:cNvSpPr/>
      </xdr:nvSpPr>
      <xdr:spPr>
        <a:xfrm>
          <a:off x="221107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31</xdr:row>
      <xdr:rowOff>4318</xdr:rowOff>
    </xdr:from>
    <xdr:to>
      <xdr:col>112</xdr:col>
      <xdr:colOff>38100</xdr:colOff>
      <xdr:row>31</xdr:row>
      <xdr:rowOff>105918</xdr:rowOff>
    </xdr:to>
    <xdr:sp macro="" textlink="">
      <xdr:nvSpPr>
        <xdr:cNvPr id="749" name="フローチャート: 判断 748"/>
        <xdr:cNvSpPr/>
      </xdr:nvSpPr>
      <xdr:spPr>
        <a:xfrm>
          <a:off x="21272500" y="5319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122445</xdr:rowOff>
    </xdr:from>
    <xdr:ext cx="469744" cy="259045"/>
    <xdr:sp macro="" textlink="">
      <xdr:nvSpPr>
        <xdr:cNvPr id="750" name="テキスト ボックス 749"/>
        <xdr:cNvSpPr txBox="1"/>
      </xdr:nvSpPr>
      <xdr:spPr>
        <a:xfrm>
          <a:off x="21088428" y="509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130810</xdr:rowOff>
    </xdr:from>
    <xdr:to>
      <xdr:col>107</xdr:col>
      <xdr:colOff>101600</xdr:colOff>
      <xdr:row>38</xdr:row>
      <xdr:rowOff>60960</xdr:rowOff>
    </xdr:to>
    <xdr:sp macro="" textlink="">
      <xdr:nvSpPr>
        <xdr:cNvPr id="752" name="フローチャート: 判断 751"/>
        <xdr:cNvSpPr/>
      </xdr:nvSpPr>
      <xdr:spPr>
        <a:xfrm>
          <a:off x="20383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77487</xdr:rowOff>
    </xdr:from>
    <xdr:ext cx="378565" cy="259045"/>
    <xdr:sp macro="" textlink="">
      <xdr:nvSpPr>
        <xdr:cNvPr id="753" name="テキスト ボックス 752"/>
        <xdr:cNvSpPr txBox="1"/>
      </xdr:nvSpPr>
      <xdr:spPr>
        <a:xfrm>
          <a:off x="20245017" y="6249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171196</xdr:rowOff>
    </xdr:from>
    <xdr:to>
      <xdr:col>102</xdr:col>
      <xdr:colOff>165100</xdr:colOff>
      <xdr:row>38</xdr:row>
      <xdr:rowOff>101346</xdr:rowOff>
    </xdr:to>
    <xdr:sp macro="" textlink="">
      <xdr:nvSpPr>
        <xdr:cNvPr id="755" name="フローチャート: 判断 754"/>
        <xdr:cNvSpPr/>
      </xdr:nvSpPr>
      <xdr:spPr>
        <a:xfrm>
          <a:off x="19494500" y="6514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117873</xdr:rowOff>
    </xdr:from>
    <xdr:ext cx="378565" cy="259045"/>
    <xdr:sp macro="" textlink="">
      <xdr:nvSpPr>
        <xdr:cNvPr id="756" name="テキスト ボックス 755"/>
        <xdr:cNvSpPr txBox="1"/>
      </xdr:nvSpPr>
      <xdr:spPr>
        <a:xfrm>
          <a:off x="19356017" y="6290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152146</xdr:rowOff>
    </xdr:from>
    <xdr:to>
      <xdr:col>98</xdr:col>
      <xdr:colOff>38100</xdr:colOff>
      <xdr:row>38</xdr:row>
      <xdr:rowOff>82296</xdr:rowOff>
    </xdr:to>
    <xdr:sp macro="" textlink="">
      <xdr:nvSpPr>
        <xdr:cNvPr id="757" name="フローチャート: 判断 756"/>
        <xdr:cNvSpPr/>
      </xdr:nvSpPr>
      <xdr:spPr>
        <a:xfrm>
          <a:off x="18605500" y="6495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98823</xdr:rowOff>
    </xdr:from>
    <xdr:ext cx="378565" cy="259045"/>
    <xdr:sp macro="" textlink="">
      <xdr:nvSpPr>
        <xdr:cNvPr id="758" name="テキスト ボックス 757"/>
        <xdr:cNvSpPr txBox="1"/>
      </xdr:nvSpPr>
      <xdr:spPr>
        <a:xfrm>
          <a:off x="18467017" y="6271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29227</xdr:rowOff>
    </xdr:from>
    <xdr:ext cx="249299" cy="259045"/>
    <xdr:sp macro="" textlink="">
      <xdr:nvSpPr>
        <xdr:cNvPr id="765" name="諸支出金該当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本町は、東西</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南北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に及ぶ</a:t>
          </a:r>
          <a:r>
            <a:rPr kumimoji="1" lang="en-US" altLang="ja-JP" sz="1300">
              <a:latin typeface="ＭＳ Ｐゴシック" panose="020B0600070205080204" pitchFamily="50" charset="-128"/>
              <a:ea typeface="ＭＳ Ｐゴシック" panose="020B0600070205080204" pitchFamily="50" charset="-128"/>
            </a:rPr>
            <a:t>393.19</a:t>
          </a:r>
          <a:r>
            <a:rPr kumimoji="1" lang="ja-JP" altLang="en-US" sz="1300">
              <a:latin typeface="ＭＳ Ｐゴシック" panose="020B0600070205080204" pitchFamily="50" charset="-128"/>
              <a:ea typeface="ＭＳ Ｐゴシック" panose="020B0600070205080204" pitchFamily="50" charset="-128"/>
            </a:rPr>
            <a:t>Ｋ㎡と県下第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の町内会が散在している。そのため行政サービスに係るコストが多大になる傾向にある。商工費については、令和４年度よりふるさと納税に係る経費を総務費から商工費に変更したことにより前年度と比較して大きく増加している。教育費については、令和元年度に月山湖カヌースプリント競技場整備事業や小中学校冷房設備設置事業により増加したが、その後は類似団体より低い数値で推移している。衛生費については病院事業会計に対する繰出金等の影響が大きくなっている。土木費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年度に住宅団地造成事業行い、令和４年度から町営住宅整備事業を開始したことから類似団体内平均値を上回っている状態となっている。災害復旧費については、令和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月豪雨の影響により増加しているが復旧工事も落ち着いてきており減少傾向にある。公債費については、平成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年度開校の統合小学校建設事業等の大規模事業を実施してきたほか、その後も同報系防災行政無線の整備、町民体育館の整備等を行っていることから令和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年度まで増加し、その後は減少していく見込みである。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a:t>
          </a:r>
          <a:r>
            <a:rPr kumimoji="1" lang="en-US" altLang="ja-JP" sz="1400">
              <a:latin typeface="ＭＳ ゴシック" pitchFamily="49" charset="-128"/>
              <a:ea typeface="ＭＳ ゴシック" pitchFamily="49" charset="-128"/>
            </a:rPr>
            <a:t>1.66</a:t>
          </a:r>
          <a:r>
            <a:rPr kumimoji="1" lang="ja-JP" altLang="en-US" sz="1400">
              <a:latin typeface="ＭＳ ゴシック" pitchFamily="49" charset="-128"/>
              <a:ea typeface="ＭＳ ゴシック" pitchFamily="49" charset="-128"/>
            </a:rPr>
            <a:t>％と赤字となったが、実質収支については黒字を確保している。</a:t>
          </a:r>
        </a:p>
        <a:p>
          <a:r>
            <a:rPr kumimoji="1" lang="ja-JP" altLang="en-US" sz="1400">
              <a:latin typeface="ＭＳ ゴシック" pitchFamily="49" charset="-128"/>
              <a:ea typeface="ＭＳ ゴシック" pitchFamily="49" charset="-128"/>
            </a:rPr>
            <a:t>　しかし、人口減少に伴い町税及び交付税等が減少傾向にあり、財源の確保並びに歳出の抑制が課題である。今後も緊急性の高い事業の峻別、投資的経費の抑制等、歳出の見直しを実施するとともに、税収の徴収率向上対策を中心とする歳入確保に努め、後年度負担の軽減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本町では平成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年度分の算定以来、連結実質赤字比率は各会計の実質収支、又は連結実質収支が黒字であるため発生していない。</a:t>
          </a:r>
        </a:p>
        <a:p>
          <a:r>
            <a:rPr kumimoji="1" lang="ja-JP" altLang="en-US" sz="1400">
              <a:latin typeface="ＭＳ ゴシック" pitchFamily="49" charset="-128"/>
              <a:ea typeface="ＭＳ ゴシック" pitchFamily="49" charset="-128"/>
            </a:rPr>
            <a:t>　今後については、人口減少による町税及び交付税等の減収が予測され、また人口減少に伴う上下水道の利用者及び医療サービス等の受給者の減少が見込まれることから、公営企業会計への事業に係る繰出金や財政状態悪化に伴う赤字補塡的な繰出金などの抑制も含め、各会計の経費の節減を図り、事業規模の適正化などにより、赤字とならないよう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元利償還金は、過疎対策事業債（小中学校冷暖房設備設置事業）の償還開始に伴い、前年度比</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百万円増となった。また、平成</a:t>
          </a:r>
          <a:r>
            <a:rPr kumimoji="1" lang="en-US" altLang="ja-JP" sz="1400">
              <a:latin typeface="ＭＳ ゴシック" pitchFamily="49" charset="-128"/>
              <a:ea typeface="ＭＳ ゴシック" pitchFamily="49" charset="-128"/>
            </a:rPr>
            <a:t>22</a:t>
          </a:r>
          <a:r>
            <a:rPr kumimoji="1" lang="ja-JP" altLang="en-US" sz="1400">
              <a:latin typeface="ＭＳ ゴシック" pitchFamily="49" charset="-128"/>
              <a:ea typeface="ＭＳ ゴシック" pitchFamily="49" charset="-128"/>
            </a:rPr>
            <a:t>年度に実施した統合小学校建設事業の償還が令和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年度で終了するため、令和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年度からは減少していくと見込まれる。</a:t>
          </a:r>
        </a:p>
        <a:p>
          <a:r>
            <a:rPr kumimoji="1" lang="ja-JP" altLang="en-US" sz="1400">
              <a:latin typeface="ＭＳ ゴシック" pitchFamily="49" charset="-128"/>
              <a:ea typeface="ＭＳ ゴシック" pitchFamily="49" charset="-128"/>
            </a:rPr>
            <a:t>　算入公債費については、当該年度末の普通会計における地方債残高（</a:t>
          </a:r>
          <a:r>
            <a:rPr kumimoji="1" lang="en-US" altLang="ja-JP" sz="1400">
              <a:latin typeface="ＭＳ ゴシック" pitchFamily="49" charset="-128"/>
              <a:ea typeface="ＭＳ ゴシック" pitchFamily="49" charset="-128"/>
            </a:rPr>
            <a:t>5,332</a:t>
          </a:r>
          <a:r>
            <a:rPr kumimoji="1" lang="ja-JP" altLang="en-US" sz="1400">
              <a:latin typeface="ＭＳ ゴシック" pitchFamily="49" charset="-128"/>
              <a:ea typeface="ＭＳ ゴシック" pitchFamily="49" charset="-128"/>
            </a:rPr>
            <a:t>百万円）のうち、交付税算入割合の高い過疎対策事業債（</a:t>
          </a:r>
          <a:r>
            <a:rPr kumimoji="1" lang="en-US" altLang="ja-JP" sz="1400">
              <a:latin typeface="ＭＳ ゴシック" pitchFamily="49" charset="-128"/>
              <a:ea typeface="ＭＳ ゴシック" pitchFamily="49" charset="-128"/>
            </a:rPr>
            <a:t>2,522</a:t>
          </a:r>
          <a:r>
            <a:rPr kumimoji="1" lang="ja-JP" altLang="en-US" sz="1400">
              <a:latin typeface="ＭＳ ゴシック" pitchFamily="49" charset="-128"/>
              <a:ea typeface="ＭＳ ゴシック" pitchFamily="49" charset="-128"/>
            </a:rPr>
            <a:t>百万円）及び臨時財政対策債（</a:t>
          </a:r>
          <a:r>
            <a:rPr kumimoji="1" lang="en-US" altLang="ja-JP" sz="1400">
              <a:latin typeface="ＭＳ ゴシック" pitchFamily="49" charset="-128"/>
              <a:ea typeface="ＭＳ ゴシック" pitchFamily="49" charset="-128"/>
            </a:rPr>
            <a:t>1,816</a:t>
          </a:r>
          <a:r>
            <a:rPr kumimoji="1" lang="ja-JP" altLang="en-US" sz="1400">
              <a:latin typeface="ＭＳ ゴシック" pitchFamily="49" charset="-128"/>
              <a:ea typeface="ＭＳ ゴシック" pitchFamily="49" charset="-128"/>
            </a:rPr>
            <a:t>百万円）の割合が</a:t>
          </a:r>
          <a:r>
            <a:rPr kumimoji="1" lang="en-US" altLang="ja-JP" sz="1400">
              <a:latin typeface="ＭＳ ゴシック" pitchFamily="49" charset="-128"/>
              <a:ea typeface="ＭＳ ゴシック" pitchFamily="49" charset="-128"/>
            </a:rPr>
            <a:t>81.4</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今後とも、計画的な起債の発行等により、償還額の平準化及び実質公債費比率の急激な上昇を抑える。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年度以降地方債発行を償還元金以内に抑えることができているため残高が減少している。</a:t>
          </a:r>
        </a:p>
        <a:p>
          <a:r>
            <a:rPr kumimoji="1" lang="ja-JP" altLang="en-US" sz="1400">
              <a:latin typeface="ＭＳ ゴシック" pitchFamily="49" charset="-128"/>
              <a:ea typeface="ＭＳ ゴシック" pitchFamily="49" charset="-128"/>
            </a:rPr>
            <a:t>　公営企業債繰入見込額については病院事業及び公共下水道事業の起債が減少したことにより、令和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年度を比べると</a:t>
          </a:r>
          <a:r>
            <a:rPr kumimoji="1" lang="en-US" altLang="ja-JP" sz="1400">
              <a:latin typeface="ＭＳ ゴシック" pitchFamily="49" charset="-128"/>
              <a:ea typeface="ＭＳ ゴシック" pitchFamily="49" charset="-128"/>
            </a:rPr>
            <a:t>69</a:t>
          </a:r>
          <a:r>
            <a:rPr kumimoji="1" lang="ja-JP" altLang="en-US" sz="1400">
              <a:latin typeface="ＭＳ ゴシック" pitchFamily="49" charset="-128"/>
              <a:ea typeface="ＭＳ ゴシック" pitchFamily="49" charset="-128"/>
            </a:rPr>
            <a:t>百万円減少し、令和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年度においても更に前年比</a:t>
          </a:r>
          <a:r>
            <a:rPr kumimoji="1" lang="en-US" altLang="ja-JP" sz="1400">
              <a:latin typeface="ＭＳ ゴシック" pitchFamily="49" charset="-128"/>
              <a:ea typeface="ＭＳ ゴシック" pitchFamily="49" charset="-128"/>
            </a:rPr>
            <a:t>82</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　今後も引き続き公債費等義務的経費の削減を中心とする行財政改革を進め、財政の健全化に努めていく。</a:t>
          </a:r>
        </a:p>
        <a:p>
          <a:r>
            <a:rPr kumimoji="1" lang="ja-JP" altLang="en-US" sz="1400">
              <a:latin typeface="ＭＳ ゴシック" pitchFamily="49" charset="-128"/>
              <a:ea typeface="ＭＳ ゴシック" pitchFamily="49" charset="-128"/>
            </a:rPr>
            <a:t>　毎年、歳入不足を補うため財政調整基金等を繰入して調整しているが、今後も町税等の増加が見込めないことから、適正規模の予算編成を意識し、繰入金等の支出が多額にならないよう留意していきたい。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山形県西川町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年度において、財源不足を補うため財政調整基金から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百万円を取り崩したほか、その他特定目的基金（西川町ふるさとづくり基金や地域福祉基金等）において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百万円を取崩したものの、西川町ふるさとづくり基金に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百万円、企業版ふるさと納税寄附金基金に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百万円積立を行い全体において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今後も税収並びに地方交付税の減少が予測され、財政調整基金を中心に基金取り崩しによる財源補填が必要となってくる見込みであることから、財政調整基金と減債基金を合わせて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百万円程度の残高を確保することを目標に、歳出削減を図っていくこととしている。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町有施設整備基金，賃貸集合住宅維持管理基金：公共施設並びに町営賃貸住宅の維持管理。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西川町ふるさとづくり基金：特色あるまちづくりを推進するための施策の実施。</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地域福祉基金：民間団体が行う高齢者の福祉増進に寄与する活動への支援。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新型コロナウイルス感染症対策基金：新型コロナウイルス感染症対策のための融資に係る利子補給及び契約に基づく保証料補給。</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町有施設整備基金：水沢温泉館大規模改修事業の財源として取崩したことにより、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西川町ふるさとづくり基金：特色あるまちづくりに資する施策の財源として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百万円を取り崩した一方で、ふるさと納税制度により納付された寄付金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地域福祉基金：前年度同額。</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新型コロナウイルス感染症対策基金：新型コロナウイルス感染症対策に伴う利子補給、保証料補給のため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賃貸集合住宅維持管理基金：将来的な町営賃貸住宅維持管理のための財源として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町有施設整備基金：更新及び改修時期を見据え、計画的に積立及び取り崩しを行なっていく。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西川町ふるさとづくり基金：特色あるまちづくりに資する施策の財源として活用していく。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地域福祉基金：当初の積立額（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百万円）を下回らないよう運用していく予定。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新型コロナウイルス感染症対策基金：令和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年度にかけて取崩しを行なっていく。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賃貸集合住宅維持管理基金：町営賃貸住宅の今後の更新及び改修を見据え、毎年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百万円取崩したものの歳計剰余金処分額として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災害等の不測の事態に備えるため、財政調整基金と減債基金を合せて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百万円程度を目標に残高を確保していく。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年度においては取崩がなく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災害等の不測の事態に備えるため、財政調整基金と減債基金を合せて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百万円程度を目標に残高を確保していく。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4,775
4,725
393.19
6,434,561
5,997,773
397,220
3,444,491
5,332,101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40" name="テキスト ボックス 39"/>
        <xdr:cNvSpPr txBox="1"/>
      </xdr:nvSpPr>
      <xdr:spPr>
        <a:xfrm>
          <a:off x="419100" y="343344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1" name="テキスト ボックス 40"/>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水準となっており、町公共施設等総合管理計画によると、令和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年度から多くの施設で更新等が必要になると見込まれている。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今後の将来の財政負担を減らすには、施設更新時に施設の集約化、複合化、民間施設の活用等を行うことにより、施設総量の縮減と施設利用の効率化を推進していく必要がある。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69215</xdr:rowOff>
    </xdr:from>
    <xdr:to>
      <xdr:col>23</xdr:col>
      <xdr:colOff>85090</xdr:colOff>
      <xdr:row>35</xdr:row>
      <xdr:rowOff>46718</xdr:rowOff>
    </xdr:to>
    <xdr:cxnSp macro="">
      <xdr:nvCxnSpPr>
        <xdr:cNvPr id="73" name="直線コネクタ 72"/>
        <xdr:cNvCxnSpPr/>
      </xdr:nvCxnSpPr>
      <xdr:spPr>
        <a:xfrm flipV="1">
          <a:off x="4206240" y="5197475"/>
          <a:ext cx="1270" cy="1486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50545</xdr:rowOff>
    </xdr:from>
    <xdr:ext cx="405111" cy="259045"/>
    <xdr:sp macro="" textlink="">
      <xdr:nvSpPr>
        <xdr:cNvPr id="74" name="有形固定資産減価償却率最小値テキスト"/>
        <xdr:cNvSpPr txBox="1"/>
      </xdr:nvSpPr>
      <xdr:spPr>
        <a:xfrm>
          <a:off x="4258945" y="668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46718</xdr:rowOff>
    </xdr:from>
    <xdr:to>
      <xdr:col>23</xdr:col>
      <xdr:colOff>174625</xdr:colOff>
      <xdr:row>35</xdr:row>
      <xdr:rowOff>46718</xdr:rowOff>
    </xdr:to>
    <xdr:cxnSp macro="">
      <xdr:nvCxnSpPr>
        <xdr:cNvPr id="75" name="直線コネクタ 74"/>
        <xdr:cNvCxnSpPr/>
      </xdr:nvCxnSpPr>
      <xdr:spPr>
        <a:xfrm>
          <a:off x="4119245" y="668373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15892</xdr:rowOff>
    </xdr:from>
    <xdr:ext cx="405111" cy="259045"/>
    <xdr:sp macro="" textlink="">
      <xdr:nvSpPr>
        <xdr:cNvPr id="76" name="有形固定資産減価償却率最大値テキスト"/>
        <xdr:cNvSpPr txBox="1"/>
      </xdr:nvSpPr>
      <xdr:spPr>
        <a:xfrm>
          <a:off x="4258945" y="497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69215</xdr:rowOff>
    </xdr:from>
    <xdr:to>
      <xdr:col>23</xdr:col>
      <xdr:colOff>174625</xdr:colOff>
      <xdr:row>26</xdr:row>
      <xdr:rowOff>69215</xdr:rowOff>
    </xdr:to>
    <xdr:cxnSp macro="">
      <xdr:nvCxnSpPr>
        <xdr:cNvPr id="77" name="直線コネクタ 76"/>
        <xdr:cNvCxnSpPr/>
      </xdr:nvCxnSpPr>
      <xdr:spPr>
        <a:xfrm>
          <a:off x="4119245" y="519747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78" name="有形固定資産減価償却率平均値テキスト"/>
        <xdr:cNvSpPr txBox="1"/>
      </xdr:nvSpPr>
      <xdr:spPr>
        <a:xfrm>
          <a:off x="4258945" y="5782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9" name="フローチャート: 判断 78"/>
        <xdr:cNvSpPr/>
      </xdr:nvSpPr>
      <xdr:spPr>
        <a:xfrm>
          <a:off x="4157345" y="580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1" name="フローチャート: 判断 80"/>
        <xdr:cNvSpPr/>
      </xdr:nvSpPr>
      <xdr:spPr>
        <a:xfrm>
          <a:off x="2867025" y="5782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170271</xdr:rowOff>
    </xdr:from>
    <xdr:to>
      <xdr:col>11</xdr:col>
      <xdr:colOff>187325</xdr:colOff>
      <xdr:row>30</xdr:row>
      <xdr:rowOff>100421</xdr:rowOff>
    </xdr:to>
    <xdr:sp macro="" textlink="">
      <xdr:nvSpPr>
        <xdr:cNvPr id="82" name="フローチャート: 判断 81"/>
        <xdr:cNvSpPr/>
      </xdr:nvSpPr>
      <xdr:spPr>
        <a:xfrm>
          <a:off x="2196465" y="5801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120922</xdr:rowOff>
    </xdr:from>
    <xdr:to>
      <xdr:col>7</xdr:col>
      <xdr:colOff>187325</xdr:colOff>
      <xdr:row>30</xdr:row>
      <xdr:rowOff>51072</xdr:rowOff>
    </xdr:to>
    <xdr:sp macro="" textlink="">
      <xdr:nvSpPr>
        <xdr:cNvPr id="83" name="フローチャート: 判断 82"/>
        <xdr:cNvSpPr/>
      </xdr:nvSpPr>
      <xdr:spPr>
        <a:xfrm>
          <a:off x="1525905" y="5752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88809</xdr:rowOff>
    </xdr:from>
    <xdr:to>
      <xdr:col>23</xdr:col>
      <xdr:colOff>136525</xdr:colOff>
      <xdr:row>29</xdr:row>
      <xdr:rowOff>18959</xdr:rowOff>
    </xdr:to>
    <xdr:sp macro="" textlink="">
      <xdr:nvSpPr>
        <xdr:cNvPr id="89" name="楕円 88"/>
        <xdr:cNvSpPr/>
      </xdr:nvSpPr>
      <xdr:spPr>
        <a:xfrm>
          <a:off x="4157345" y="55523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111686</xdr:rowOff>
    </xdr:from>
    <xdr:ext cx="405111" cy="259045"/>
    <xdr:sp macro="" textlink="">
      <xdr:nvSpPr>
        <xdr:cNvPr id="90" name="有形固定資産減価償却率該当値テキスト"/>
        <xdr:cNvSpPr txBox="1"/>
      </xdr:nvSpPr>
      <xdr:spPr>
        <a:xfrm>
          <a:off x="4258945" y="5407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9888</xdr:rowOff>
    </xdr:from>
    <xdr:to>
      <xdr:col>19</xdr:col>
      <xdr:colOff>187325</xdr:colOff>
      <xdr:row>29</xdr:row>
      <xdr:rowOff>111488</xdr:rowOff>
    </xdr:to>
    <xdr:sp macro="" textlink="">
      <xdr:nvSpPr>
        <xdr:cNvPr id="91" name="楕円 90"/>
        <xdr:cNvSpPr/>
      </xdr:nvSpPr>
      <xdr:spPr>
        <a:xfrm>
          <a:off x="3537585" y="56410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139609</xdr:rowOff>
    </xdr:from>
    <xdr:to>
      <xdr:col>23</xdr:col>
      <xdr:colOff>85725</xdr:colOff>
      <xdr:row>29</xdr:row>
      <xdr:rowOff>60688</xdr:rowOff>
    </xdr:to>
    <xdr:cxnSp macro="">
      <xdr:nvCxnSpPr>
        <xdr:cNvPr id="92" name="直線コネクタ 91"/>
        <xdr:cNvCxnSpPr/>
      </xdr:nvCxnSpPr>
      <xdr:spPr>
        <a:xfrm flipV="1">
          <a:off x="3588385" y="5603149"/>
          <a:ext cx="619760" cy="8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122736</xdr:rowOff>
    </xdr:from>
    <xdr:to>
      <xdr:col>15</xdr:col>
      <xdr:colOff>187325</xdr:colOff>
      <xdr:row>29</xdr:row>
      <xdr:rowOff>52886</xdr:rowOff>
    </xdr:to>
    <xdr:sp macro="" textlink="">
      <xdr:nvSpPr>
        <xdr:cNvPr id="93" name="楕円 92"/>
        <xdr:cNvSpPr/>
      </xdr:nvSpPr>
      <xdr:spPr>
        <a:xfrm>
          <a:off x="2867025" y="55862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2086</xdr:rowOff>
    </xdr:from>
    <xdr:to>
      <xdr:col>19</xdr:col>
      <xdr:colOff>136525</xdr:colOff>
      <xdr:row>29</xdr:row>
      <xdr:rowOff>60688</xdr:rowOff>
    </xdr:to>
    <xdr:cxnSp macro="">
      <xdr:nvCxnSpPr>
        <xdr:cNvPr id="94" name="直線コネクタ 93"/>
        <xdr:cNvCxnSpPr/>
      </xdr:nvCxnSpPr>
      <xdr:spPr>
        <a:xfrm>
          <a:off x="2917825" y="5633266"/>
          <a:ext cx="67056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67219</xdr:rowOff>
    </xdr:from>
    <xdr:to>
      <xdr:col>11</xdr:col>
      <xdr:colOff>187325</xdr:colOff>
      <xdr:row>28</xdr:row>
      <xdr:rowOff>168819</xdr:rowOff>
    </xdr:to>
    <xdr:sp macro="" textlink="">
      <xdr:nvSpPr>
        <xdr:cNvPr id="95" name="楕円 94"/>
        <xdr:cNvSpPr/>
      </xdr:nvSpPr>
      <xdr:spPr>
        <a:xfrm>
          <a:off x="2196465" y="55307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118019</xdr:rowOff>
    </xdr:from>
    <xdr:to>
      <xdr:col>15</xdr:col>
      <xdr:colOff>136525</xdr:colOff>
      <xdr:row>29</xdr:row>
      <xdr:rowOff>2086</xdr:rowOff>
    </xdr:to>
    <xdr:cxnSp macro="">
      <xdr:nvCxnSpPr>
        <xdr:cNvPr id="96" name="直線コネクタ 95"/>
        <xdr:cNvCxnSpPr/>
      </xdr:nvCxnSpPr>
      <xdr:spPr>
        <a:xfrm>
          <a:off x="2247265" y="5581559"/>
          <a:ext cx="6705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17871</xdr:rowOff>
    </xdr:from>
    <xdr:to>
      <xdr:col>7</xdr:col>
      <xdr:colOff>187325</xdr:colOff>
      <xdr:row>28</xdr:row>
      <xdr:rowOff>119471</xdr:rowOff>
    </xdr:to>
    <xdr:sp macro="" textlink="">
      <xdr:nvSpPr>
        <xdr:cNvPr id="97" name="楕円 96"/>
        <xdr:cNvSpPr/>
      </xdr:nvSpPr>
      <xdr:spPr>
        <a:xfrm>
          <a:off x="1525905" y="548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68671</xdr:rowOff>
    </xdr:from>
    <xdr:to>
      <xdr:col>11</xdr:col>
      <xdr:colOff>136525</xdr:colOff>
      <xdr:row>28</xdr:row>
      <xdr:rowOff>118019</xdr:rowOff>
    </xdr:to>
    <xdr:cxnSp macro="">
      <xdr:nvCxnSpPr>
        <xdr:cNvPr id="98" name="直線コネクタ 97"/>
        <xdr:cNvCxnSpPr/>
      </xdr:nvCxnSpPr>
      <xdr:spPr>
        <a:xfrm>
          <a:off x="1576705" y="5532211"/>
          <a:ext cx="67056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xdr:cNvSpPr txBox="1"/>
      </xdr:nvSpPr>
      <xdr:spPr>
        <a:xfrm>
          <a:off x="3395989"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0" name="n_2aveValue有形固定資産減価償却率"/>
        <xdr:cNvSpPr txBox="1"/>
      </xdr:nvSpPr>
      <xdr:spPr>
        <a:xfrm>
          <a:off x="273812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91548</xdr:rowOff>
    </xdr:from>
    <xdr:ext cx="405111" cy="259045"/>
    <xdr:sp macro="" textlink="">
      <xdr:nvSpPr>
        <xdr:cNvPr id="101" name="n_3aveValue有形固定資産減価償却率"/>
        <xdr:cNvSpPr txBox="1"/>
      </xdr:nvSpPr>
      <xdr:spPr>
        <a:xfrm>
          <a:off x="2067569" y="589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42199</xdr:rowOff>
    </xdr:from>
    <xdr:ext cx="405111" cy="259045"/>
    <xdr:sp macro="" textlink="">
      <xdr:nvSpPr>
        <xdr:cNvPr id="102" name="n_4aveValue有形固定資産減価償却率"/>
        <xdr:cNvSpPr txBox="1"/>
      </xdr:nvSpPr>
      <xdr:spPr>
        <a:xfrm>
          <a:off x="1397009" y="584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128015</xdr:rowOff>
    </xdr:from>
    <xdr:ext cx="405111" cy="259045"/>
    <xdr:sp macro="" textlink="">
      <xdr:nvSpPr>
        <xdr:cNvPr id="103" name="n_1mainValue有形固定資産減価償却率"/>
        <xdr:cNvSpPr txBox="1"/>
      </xdr:nvSpPr>
      <xdr:spPr>
        <a:xfrm>
          <a:off x="3395989" y="542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69413</xdr:rowOff>
    </xdr:from>
    <xdr:ext cx="405111" cy="259045"/>
    <xdr:sp macro="" textlink="">
      <xdr:nvSpPr>
        <xdr:cNvPr id="104" name="n_2mainValue有形固定資産減価償却率"/>
        <xdr:cNvSpPr txBox="1"/>
      </xdr:nvSpPr>
      <xdr:spPr>
        <a:xfrm>
          <a:off x="2738129" y="536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13896</xdr:rowOff>
    </xdr:from>
    <xdr:ext cx="405111" cy="259045"/>
    <xdr:sp macro="" textlink="">
      <xdr:nvSpPr>
        <xdr:cNvPr id="105" name="n_3mainValue有形固定資産減価償却率"/>
        <xdr:cNvSpPr txBox="1"/>
      </xdr:nvSpPr>
      <xdr:spPr>
        <a:xfrm>
          <a:off x="2067569" y="5309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135998</xdr:rowOff>
    </xdr:from>
    <xdr:ext cx="405111" cy="259045"/>
    <xdr:sp macro="" textlink="">
      <xdr:nvSpPr>
        <xdr:cNvPr id="106" name="n_4mainValue有形固定資産減価償却率"/>
        <xdr:cNvSpPr txBox="1"/>
      </xdr:nvSpPr>
      <xdr:spPr>
        <a:xfrm>
          <a:off x="1397009" y="5264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依然として類似団体内平均値を上回っているが、地方債残高が減少したことにより、債務償還比率は減少傾向となっている。今後も地方債の新規発行を計画的に行い、地方債残高を減少させ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22" name="テキスト ボックス 121"/>
        <xdr:cNvSpPr txBox="1"/>
      </xdr:nvSpPr>
      <xdr:spPr>
        <a:xfrm>
          <a:off x="954293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xdr:cNvSpPr txBox="1"/>
      </xdr:nvSpPr>
      <xdr:spPr>
        <a:xfrm>
          <a:off x="954293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xdr:cNvSpPr txBox="1"/>
      </xdr:nvSpPr>
      <xdr:spPr>
        <a:xfrm>
          <a:off x="9542936" y="60345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0" name="テキスト ボックス 129"/>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164224</xdr:rowOff>
    </xdr:to>
    <xdr:cxnSp macro="">
      <xdr:nvCxnSpPr>
        <xdr:cNvPr id="133" name="直線コネクタ 132"/>
        <xdr:cNvCxnSpPr/>
      </xdr:nvCxnSpPr>
      <xdr:spPr>
        <a:xfrm flipV="1">
          <a:off x="13027660" y="5283835"/>
          <a:ext cx="1269" cy="1349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168051</xdr:rowOff>
    </xdr:from>
    <xdr:ext cx="469744" cy="259045"/>
    <xdr:sp macro="" textlink="">
      <xdr:nvSpPr>
        <xdr:cNvPr id="134" name="債務償還比率最小値テキスト"/>
        <xdr:cNvSpPr txBox="1"/>
      </xdr:nvSpPr>
      <xdr:spPr>
        <a:xfrm>
          <a:off x="13080365" y="663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164224</xdr:rowOff>
    </xdr:from>
    <xdr:to>
      <xdr:col>76</xdr:col>
      <xdr:colOff>111125</xdr:colOff>
      <xdr:row>34</xdr:row>
      <xdr:rowOff>164224</xdr:rowOff>
    </xdr:to>
    <xdr:cxnSp macro="">
      <xdr:nvCxnSpPr>
        <xdr:cNvPr id="135" name="直線コネクタ 134"/>
        <xdr:cNvCxnSpPr/>
      </xdr:nvCxnSpPr>
      <xdr:spPr>
        <a:xfrm>
          <a:off x="12963525" y="66336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6" name="債務償還比率最大値テキスト"/>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15765</xdr:rowOff>
    </xdr:from>
    <xdr:ext cx="469744" cy="259045"/>
    <xdr:sp macro="" textlink="">
      <xdr:nvSpPr>
        <xdr:cNvPr id="138" name="債務償還比率平均値テキスト"/>
        <xdr:cNvSpPr txBox="1"/>
      </xdr:nvSpPr>
      <xdr:spPr>
        <a:xfrm>
          <a:off x="13080365" y="53116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164338</xdr:rowOff>
    </xdr:from>
    <xdr:to>
      <xdr:col>76</xdr:col>
      <xdr:colOff>73025</xdr:colOff>
      <xdr:row>28</xdr:row>
      <xdr:rowOff>94488</xdr:rowOff>
    </xdr:to>
    <xdr:sp macro="" textlink="">
      <xdr:nvSpPr>
        <xdr:cNvPr id="139" name="フローチャート: 判断 138"/>
        <xdr:cNvSpPr/>
      </xdr:nvSpPr>
      <xdr:spPr>
        <a:xfrm>
          <a:off x="13001625" y="5460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7569</xdr:rowOff>
    </xdr:from>
    <xdr:to>
      <xdr:col>72</xdr:col>
      <xdr:colOff>123825</xdr:colOff>
      <xdr:row>28</xdr:row>
      <xdr:rowOff>109169</xdr:rowOff>
    </xdr:to>
    <xdr:sp macro="" textlink="">
      <xdr:nvSpPr>
        <xdr:cNvPr id="140" name="フローチャート: 判断 139"/>
        <xdr:cNvSpPr/>
      </xdr:nvSpPr>
      <xdr:spPr>
        <a:xfrm>
          <a:off x="12359005" y="5471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63030</xdr:rowOff>
    </xdr:from>
    <xdr:to>
      <xdr:col>68</xdr:col>
      <xdr:colOff>123825</xdr:colOff>
      <xdr:row>29</xdr:row>
      <xdr:rowOff>164630</xdr:rowOff>
    </xdr:to>
    <xdr:sp macro="" textlink="">
      <xdr:nvSpPr>
        <xdr:cNvPr id="141" name="フローチャート: 判断 140"/>
        <xdr:cNvSpPr/>
      </xdr:nvSpPr>
      <xdr:spPr>
        <a:xfrm>
          <a:off x="11688445" y="569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97714</xdr:rowOff>
    </xdr:from>
    <xdr:to>
      <xdr:col>64</xdr:col>
      <xdr:colOff>123825</xdr:colOff>
      <xdr:row>33</xdr:row>
      <xdr:rowOff>27864</xdr:rowOff>
    </xdr:to>
    <xdr:sp macro="" textlink="">
      <xdr:nvSpPr>
        <xdr:cNvPr id="142" name="フローチャート: 判断 141"/>
        <xdr:cNvSpPr/>
      </xdr:nvSpPr>
      <xdr:spPr>
        <a:xfrm>
          <a:off x="11017885" y="62318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74828</xdr:rowOff>
    </xdr:from>
    <xdr:to>
      <xdr:col>60</xdr:col>
      <xdr:colOff>123825</xdr:colOff>
      <xdr:row>33</xdr:row>
      <xdr:rowOff>4978</xdr:rowOff>
    </xdr:to>
    <xdr:sp macro="" textlink="">
      <xdr:nvSpPr>
        <xdr:cNvPr id="143" name="フローチャート: 判断 142"/>
        <xdr:cNvSpPr/>
      </xdr:nvSpPr>
      <xdr:spPr>
        <a:xfrm>
          <a:off x="10347325" y="62089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34074</xdr:rowOff>
    </xdr:from>
    <xdr:to>
      <xdr:col>76</xdr:col>
      <xdr:colOff>73025</xdr:colOff>
      <xdr:row>30</xdr:row>
      <xdr:rowOff>135674</xdr:rowOff>
    </xdr:to>
    <xdr:sp macro="" textlink="">
      <xdr:nvSpPr>
        <xdr:cNvPr id="149" name="楕円 148"/>
        <xdr:cNvSpPr/>
      </xdr:nvSpPr>
      <xdr:spPr>
        <a:xfrm>
          <a:off x="13001625" y="5832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12501</xdr:rowOff>
    </xdr:from>
    <xdr:ext cx="469744" cy="259045"/>
    <xdr:sp macro="" textlink="">
      <xdr:nvSpPr>
        <xdr:cNvPr id="150" name="債務償還比率該当値テキスト"/>
        <xdr:cNvSpPr txBox="1"/>
      </xdr:nvSpPr>
      <xdr:spPr>
        <a:xfrm>
          <a:off x="13080365" y="581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98844</xdr:rowOff>
    </xdr:from>
    <xdr:to>
      <xdr:col>72</xdr:col>
      <xdr:colOff>123825</xdr:colOff>
      <xdr:row>31</xdr:row>
      <xdr:rowOff>28994</xdr:rowOff>
    </xdr:to>
    <xdr:sp macro="" textlink="">
      <xdr:nvSpPr>
        <xdr:cNvPr id="151" name="楕円 150"/>
        <xdr:cNvSpPr/>
      </xdr:nvSpPr>
      <xdr:spPr>
        <a:xfrm>
          <a:off x="12359005" y="5897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84874</xdr:rowOff>
    </xdr:from>
    <xdr:to>
      <xdr:col>76</xdr:col>
      <xdr:colOff>22225</xdr:colOff>
      <xdr:row>30</xdr:row>
      <xdr:rowOff>149644</xdr:rowOff>
    </xdr:to>
    <xdr:cxnSp macro="">
      <xdr:nvCxnSpPr>
        <xdr:cNvPr id="152" name="直線コネクタ 151"/>
        <xdr:cNvCxnSpPr/>
      </xdr:nvCxnSpPr>
      <xdr:spPr>
        <a:xfrm flipV="1">
          <a:off x="12409805" y="5883694"/>
          <a:ext cx="6197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20206</xdr:rowOff>
    </xdr:from>
    <xdr:to>
      <xdr:col>68</xdr:col>
      <xdr:colOff>123825</xdr:colOff>
      <xdr:row>32</xdr:row>
      <xdr:rowOff>121806</xdr:rowOff>
    </xdr:to>
    <xdr:sp macro="" textlink="">
      <xdr:nvSpPr>
        <xdr:cNvPr id="153" name="楕円 152"/>
        <xdr:cNvSpPr/>
      </xdr:nvSpPr>
      <xdr:spPr>
        <a:xfrm>
          <a:off x="11688445" y="615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149644</xdr:rowOff>
    </xdr:from>
    <xdr:to>
      <xdr:col>72</xdr:col>
      <xdr:colOff>73025</xdr:colOff>
      <xdr:row>32</xdr:row>
      <xdr:rowOff>71006</xdr:rowOff>
    </xdr:to>
    <xdr:cxnSp macro="">
      <xdr:nvCxnSpPr>
        <xdr:cNvPr id="154" name="直線コネクタ 153"/>
        <xdr:cNvCxnSpPr/>
      </xdr:nvCxnSpPr>
      <xdr:spPr>
        <a:xfrm flipV="1">
          <a:off x="11739245" y="5948464"/>
          <a:ext cx="670560" cy="2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49111</xdr:rowOff>
    </xdr:from>
    <xdr:to>
      <xdr:col>64</xdr:col>
      <xdr:colOff>123825</xdr:colOff>
      <xdr:row>33</xdr:row>
      <xdr:rowOff>150711</xdr:rowOff>
    </xdr:to>
    <xdr:sp macro="" textlink="">
      <xdr:nvSpPr>
        <xdr:cNvPr id="155" name="楕円 154"/>
        <xdr:cNvSpPr/>
      </xdr:nvSpPr>
      <xdr:spPr>
        <a:xfrm>
          <a:off x="11017885" y="635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71006</xdr:rowOff>
    </xdr:from>
    <xdr:to>
      <xdr:col>68</xdr:col>
      <xdr:colOff>73025</xdr:colOff>
      <xdr:row>33</xdr:row>
      <xdr:rowOff>99911</xdr:rowOff>
    </xdr:to>
    <xdr:cxnSp macro="">
      <xdr:nvCxnSpPr>
        <xdr:cNvPr id="156" name="直線コネクタ 155"/>
        <xdr:cNvCxnSpPr/>
      </xdr:nvCxnSpPr>
      <xdr:spPr>
        <a:xfrm flipV="1">
          <a:off x="11068685" y="6205106"/>
          <a:ext cx="670560" cy="19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121844</xdr:rowOff>
    </xdr:from>
    <xdr:to>
      <xdr:col>60</xdr:col>
      <xdr:colOff>123825</xdr:colOff>
      <xdr:row>35</xdr:row>
      <xdr:rowOff>51994</xdr:rowOff>
    </xdr:to>
    <xdr:sp macro="" textlink="">
      <xdr:nvSpPr>
        <xdr:cNvPr id="157" name="楕円 156"/>
        <xdr:cNvSpPr/>
      </xdr:nvSpPr>
      <xdr:spPr>
        <a:xfrm>
          <a:off x="10347325" y="6591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99911</xdr:rowOff>
    </xdr:from>
    <xdr:to>
      <xdr:col>64</xdr:col>
      <xdr:colOff>73025</xdr:colOff>
      <xdr:row>35</xdr:row>
      <xdr:rowOff>1194</xdr:rowOff>
    </xdr:to>
    <xdr:cxnSp macro="">
      <xdr:nvCxnSpPr>
        <xdr:cNvPr id="158" name="直線コネクタ 157"/>
        <xdr:cNvCxnSpPr/>
      </xdr:nvCxnSpPr>
      <xdr:spPr>
        <a:xfrm flipV="1">
          <a:off x="10398125" y="6401651"/>
          <a:ext cx="670560" cy="23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125696</xdr:rowOff>
    </xdr:from>
    <xdr:ext cx="469744" cy="259045"/>
    <xdr:sp macro="" textlink="">
      <xdr:nvSpPr>
        <xdr:cNvPr id="159" name="n_1aveValue債務償還比率"/>
        <xdr:cNvSpPr txBox="1"/>
      </xdr:nvSpPr>
      <xdr:spPr>
        <a:xfrm>
          <a:off x="12185092" y="5253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9707</xdr:rowOff>
    </xdr:from>
    <xdr:ext cx="469744" cy="259045"/>
    <xdr:sp macro="" textlink="">
      <xdr:nvSpPr>
        <xdr:cNvPr id="160" name="n_2aveValue債務償還比率"/>
        <xdr:cNvSpPr txBox="1"/>
      </xdr:nvSpPr>
      <xdr:spPr>
        <a:xfrm>
          <a:off x="11527232" y="547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44391</xdr:rowOff>
    </xdr:from>
    <xdr:ext cx="469744" cy="259045"/>
    <xdr:sp macro="" textlink="">
      <xdr:nvSpPr>
        <xdr:cNvPr id="161" name="n_3aveValue債務償還比率"/>
        <xdr:cNvSpPr txBox="1"/>
      </xdr:nvSpPr>
      <xdr:spPr>
        <a:xfrm>
          <a:off x="10856672" y="6010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21505</xdr:rowOff>
    </xdr:from>
    <xdr:ext cx="469744" cy="259045"/>
    <xdr:sp macro="" textlink="">
      <xdr:nvSpPr>
        <xdr:cNvPr id="162" name="n_4aveValue債務償還比率"/>
        <xdr:cNvSpPr txBox="1"/>
      </xdr:nvSpPr>
      <xdr:spPr>
        <a:xfrm>
          <a:off x="10186112" y="598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20121</xdr:rowOff>
    </xdr:from>
    <xdr:ext cx="469744" cy="259045"/>
    <xdr:sp macro="" textlink="">
      <xdr:nvSpPr>
        <xdr:cNvPr id="163" name="n_1mainValue債務償還比率"/>
        <xdr:cNvSpPr txBox="1"/>
      </xdr:nvSpPr>
      <xdr:spPr>
        <a:xfrm>
          <a:off x="12185092" y="5986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112933</xdr:rowOff>
    </xdr:from>
    <xdr:ext cx="469744" cy="259045"/>
    <xdr:sp macro="" textlink="">
      <xdr:nvSpPr>
        <xdr:cNvPr id="164" name="n_2mainValue債務償還比率"/>
        <xdr:cNvSpPr txBox="1"/>
      </xdr:nvSpPr>
      <xdr:spPr>
        <a:xfrm>
          <a:off x="11527232" y="624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141838</xdr:rowOff>
    </xdr:from>
    <xdr:ext cx="469744" cy="259045"/>
    <xdr:sp macro="" textlink="">
      <xdr:nvSpPr>
        <xdr:cNvPr id="165" name="n_3mainValue債務償還比率"/>
        <xdr:cNvSpPr txBox="1"/>
      </xdr:nvSpPr>
      <xdr:spPr>
        <a:xfrm>
          <a:off x="10856672" y="644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35</xdr:row>
      <xdr:rowOff>43121</xdr:rowOff>
    </xdr:from>
    <xdr:ext cx="469744" cy="259045"/>
    <xdr:sp macro="" textlink="">
      <xdr:nvSpPr>
        <xdr:cNvPr id="166" name="n_4mainValue債務償還比率"/>
        <xdr:cNvSpPr txBox="1"/>
      </xdr:nvSpPr>
      <xdr:spPr>
        <a:xfrm>
          <a:off x="10186112" y="668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4,775
4,725
393.19
6,434,561
5,997,773
397,220
3,444,491
5,332,101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48768</xdr:rowOff>
    </xdr:from>
    <xdr:to>
      <xdr:col>24</xdr:col>
      <xdr:colOff>62865</xdr:colOff>
      <xdr:row>41</xdr:row>
      <xdr:rowOff>44196</xdr:rowOff>
    </xdr:to>
    <xdr:cxnSp macro="">
      <xdr:nvCxnSpPr>
        <xdr:cNvPr id="55" name="直線コネクタ 54"/>
        <xdr:cNvCxnSpPr/>
      </xdr:nvCxnSpPr>
      <xdr:spPr>
        <a:xfrm flipV="1">
          <a:off x="4086225" y="5580888"/>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166895</xdr:rowOff>
    </xdr:from>
    <xdr:ext cx="405111" cy="259045"/>
    <xdr:sp macro="" textlink="">
      <xdr:nvSpPr>
        <xdr:cNvPr id="58" name="【道路】&#10;有形固定資産減価償却率最大値テキスト"/>
        <xdr:cNvSpPr txBox="1"/>
      </xdr:nvSpPr>
      <xdr:spPr>
        <a:xfrm>
          <a:off x="4124960" y="5363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48768</xdr:rowOff>
    </xdr:from>
    <xdr:to>
      <xdr:col>24</xdr:col>
      <xdr:colOff>152400</xdr:colOff>
      <xdr:row>33</xdr:row>
      <xdr:rowOff>48768</xdr:rowOff>
    </xdr:to>
    <xdr:cxnSp macro="">
      <xdr:nvCxnSpPr>
        <xdr:cNvPr id="59" name="直線コネクタ 58"/>
        <xdr:cNvCxnSpPr/>
      </xdr:nvCxnSpPr>
      <xdr:spPr>
        <a:xfrm>
          <a:off x="4020820" y="5580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6113</xdr:rowOff>
    </xdr:from>
    <xdr:ext cx="405111" cy="259045"/>
    <xdr:sp macro="" textlink="">
      <xdr:nvSpPr>
        <xdr:cNvPr id="60" name="【道路】&#10;有形固定資産減価償却率平均値テキスト"/>
        <xdr:cNvSpPr txBox="1"/>
      </xdr:nvSpPr>
      <xdr:spPr>
        <a:xfrm>
          <a:off x="4124960" y="6208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61" name="フローチャート: 判断 60"/>
        <xdr:cNvSpPr/>
      </xdr:nvSpPr>
      <xdr:spPr>
        <a:xfrm>
          <a:off x="4036060" y="623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16256</xdr:rowOff>
    </xdr:from>
    <xdr:to>
      <xdr:col>20</xdr:col>
      <xdr:colOff>38100</xdr:colOff>
      <xdr:row>37</xdr:row>
      <xdr:rowOff>117856</xdr:rowOff>
    </xdr:to>
    <xdr:sp macro="" textlink="">
      <xdr:nvSpPr>
        <xdr:cNvPr id="62" name="フローチャート: 判断 61"/>
        <xdr:cNvSpPr/>
      </xdr:nvSpPr>
      <xdr:spPr>
        <a:xfrm>
          <a:off x="3312160" y="6218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144272</xdr:rowOff>
    </xdr:from>
    <xdr:to>
      <xdr:col>15</xdr:col>
      <xdr:colOff>101600</xdr:colOff>
      <xdr:row>37</xdr:row>
      <xdr:rowOff>74422</xdr:rowOff>
    </xdr:to>
    <xdr:sp macro="" textlink="">
      <xdr:nvSpPr>
        <xdr:cNvPr id="63" name="フローチャート: 判断 62"/>
        <xdr:cNvSpPr/>
      </xdr:nvSpPr>
      <xdr:spPr>
        <a:xfrm>
          <a:off x="2514600" y="6179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153416</xdr:rowOff>
    </xdr:from>
    <xdr:to>
      <xdr:col>10</xdr:col>
      <xdr:colOff>165100</xdr:colOff>
      <xdr:row>37</xdr:row>
      <xdr:rowOff>83566</xdr:rowOff>
    </xdr:to>
    <xdr:sp macro="" textlink="">
      <xdr:nvSpPr>
        <xdr:cNvPr id="64" name="フローチャート: 判断 63"/>
        <xdr:cNvSpPr/>
      </xdr:nvSpPr>
      <xdr:spPr>
        <a:xfrm>
          <a:off x="1739900" y="6188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121412</xdr:rowOff>
    </xdr:from>
    <xdr:to>
      <xdr:col>6</xdr:col>
      <xdr:colOff>38100</xdr:colOff>
      <xdr:row>37</xdr:row>
      <xdr:rowOff>51562</xdr:rowOff>
    </xdr:to>
    <xdr:sp macro="" textlink="">
      <xdr:nvSpPr>
        <xdr:cNvPr id="65" name="フローチャート: 判断 64"/>
        <xdr:cNvSpPr/>
      </xdr:nvSpPr>
      <xdr:spPr>
        <a:xfrm>
          <a:off x="965200" y="61564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93980</xdr:rowOff>
    </xdr:from>
    <xdr:to>
      <xdr:col>24</xdr:col>
      <xdr:colOff>114300</xdr:colOff>
      <xdr:row>36</xdr:row>
      <xdr:rowOff>24130</xdr:rowOff>
    </xdr:to>
    <xdr:sp macro="" textlink="">
      <xdr:nvSpPr>
        <xdr:cNvPr id="71" name="楕円 70"/>
        <xdr:cNvSpPr/>
      </xdr:nvSpPr>
      <xdr:spPr>
        <a:xfrm>
          <a:off x="4036060" y="596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116857</xdr:rowOff>
    </xdr:from>
    <xdr:ext cx="405111" cy="259045"/>
    <xdr:sp macro="" textlink="">
      <xdr:nvSpPr>
        <xdr:cNvPr id="72" name="【道路】&#10;有形固定資産減価償却率該当値テキスト"/>
        <xdr:cNvSpPr txBox="1"/>
      </xdr:nvSpPr>
      <xdr:spPr>
        <a:xfrm>
          <a:off x="4124960" y="581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52832</xdr:rowOff>
    </xdr:from>
    <xdr:to>
      <xdr:col>20</xdr:col>
      <xdr:colOff>38100</xdr:colOff>
      <xdr:row>35</xdr:row>
      <xdr:rowOff>154432</xdr:rowOff>
    </xdr:to>
    <xdr:sp macro="" textlink="">
      <xdr:nvSpPr>
        <xdr:cNvPr id="73" name="楕円 72"/>
        <xdr:cNvSpPr/>
      </xdr:nvSpPr>
      <xdr:spPr>
        <a:xfrm>
          <a:off x="3312160" y="59202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103632</xdr:rowOff>
    </xdr:from>
    <xdr:to>
      <xdr:col>24</xdr:col>
      <xdr:colOff>63500</xdr:colOff>
      <xdr:row>35</xdr:row>
      <xdr:rowOff>144780</xdr:rowOff>
    </xdr:to>
    <xdr:cxnSp macro="">
      <xdr:nvCxnSpPr>
        <xdr:cNvPr id="74" name="直線コネクタ 73"/>
        <xdr:cNvCxnSpPr/>
      </xdr:nvCxnSpPr>
      <xdr:spPr>
        <a:xfrm>
          <a:off x="3355340" y="5971032"/>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11684</xdr:rowOff>
    </xdr:from>
    <xdr:to>
      <xdr:col>15</xdr:col>
      <xdr:colOff>101600</xdr:colOff>
      <xdr:row>35</xdr:row>
      <xdr:rowOff>113284</xdr:rowOff>
    </xdr:to>
    <xdr:sp macro="" textlink="">
      <xdr:nvSpPr>
        <xdr:cNvPr id="75" name="楕円 74"/>
        <xdr:cNvSpPr/>
      </xdr:nvSpPr>
      <xdr:spPr>
        <a:xfrm>
          <a:off x="2514600" y="587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62484</xdr:rowOff>
    </xdr:from>
    <xdr:to>
      <xdr:col>19</xdr:col>
      <xdr:colOff>177800</xdr:colOff>
      <xdr:row>35</xdr:row>
      <xdr:rowOff>103632</xdr:rowOff>
    </xdr:to>
    <xdr:cxnSp macro="">
      <xdr:nvCxnSpPr>
        <xdr:cNvPr id="76" name="直線コネクタ 75"/>
        <xdr:cNvCxnSpPr/>
      </xdr:nvCxnSpPr>
      <xdr:spPr>
        <a:xfrm>
          <a:off x="2565400" y="5929884"/>
          <a:ext cx="78994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144272</xdr:rowOff>
    </xdr:from>
    <xdr:to>
      <xdr:col>10</xdr:col>
      <xdr:colOff>165100</xdr:colOff>
      <xdr:row>35</xdr:row>
      <xdr:rowOff>74422</xdr:rowOff>
    </xdr:to>
    <xdr:sp macro="" textlink="">
      <xdr:nvSpPr>
        <xdr:cNvPr id="77" name="楕円 76"/>
        <xdr:cNvSpPr/>
      </xdr:nvSpPr>
      <xdr:spPr>
        <a:xfrm>
          <a:off x="1739900" y="5844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23622</xdr:rowOff>
    </xdr:from>
    <xdr:to>
      <xdr:col>15</xdr:col>
      <xdr:colOff>50800</xdr:colOff>
      <xdr:row>35</xdr:row>
      <xdr:rowOff>62484</xdr:rowOff>
    </xdr:to>
    <xdr:cxnSp macro="">
      <xdr:nvCxnSpPr>
        <xdr:cNvPr id="78" name="直線コネクタ 77"/>
        <xdr:cNvCxnSpPr/>
      </xdr:nvCxnSpPr>
      <xdr:spPr>
        <a:xfrm>
          <a:off x="1790700" y="5891022"/>
          <a:ext cx="7747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103124</xdr:rowOff>
    </xdr:from>
    <xdr:to>
      <xdr:col>6</xdr:col>
      <xdr:colOff>38100</xdr:colOff>
      <xdr:row>35</xdr:row>
      <xdr:rowOff>33274</xdr:rowOff>
    </xdr:to>
    <xdr:sp macro="" textlink="">
      <xdr:nvSpPr>
        <xdr:cNvPr id="79" name="楕円 78"/>
        <xdr:cNvSpPr/>
      </xdr:nvSpPr>
      <xdr:spPr>
        <a:xfrm>
          <a:off x="965200" y="58028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153924</xdr:rowOff>
    </xdr:from>
    <xdr:to>
      <xdr:col>10</xdr:col>
      <xdr:colOff>114300</xdr:colOff>
      <xdr:row>35</xdr:row>
      <xdr:rowOff>23622</xdr:rowOff>
    </xdr:to>
    <xdr:cxnSp macro="">
      <xdr:nvCxnSpPr>
        <xdr:cNvPr id="80" name="直線コネクタ 79"/>
        <xdr:cNvCxnSpPr/>
      </xdr:nvCxnSpPr>
      <xdr:spPr>
        <a:xfrm>
          <a:off x="1008380" y="5853684"/>
          <a:ext cx="7823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108983</xdr:rowOff>
    </xdr:from>
    <xdr:ext cx="405111" cy="259045"/>
    <xdr:sp macro="" textlink="">
      <xdr:nvSpPr>
        <xdr:cNvPr id="81" name="n_1aveValue【道路】&#10;有形固定資産減価償却率"/>
        <xdr:cNvSpPr txBox="1"/>
      </xdr:nvSpPr>
      <xdr:spPr>
        <a:xfrm>
          <a:off x="3170564" y="631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65549</xdr:rowOff>
    </xdr:from>
    <xdr:ext cx="405111" cy="259045"/>
    <xdr:sp macro="" textlink="">
      <xdr:nvSpPr>
        <xdr:cNvPr id="82" name="n_2aveValue【道路】&#10;有形固定資産減価償却率"/>
        <xdr:cNvSpPr txBox="1"/>
      </xdr:nvSpPr>
      <xdr:spPr>
        <a:xfrm>
          <a:off x="2385704" y="6268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74693</xdr:rowOff>
    </xdr:from>
    <xdr:ext cx="405111" cy="259045"/>
    <xdr:sp macro="" textlink="">
      <xdr:nvSpPr>
        <xdr:cNvPr id="83" name="n_3aveValue【道路】&#10;有形固定資産減価償却率"/>
        <xdr:cNvSpPr txBox="1"/>
      </xdr:nvSpPr>
      <xdr:spPr>
        <a:xfrm>
          <a:off x="1611004" y="6277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42689</xdr:rowOff>
    </xdr:from>
    <xdr:ext cx="405111" cy="259045"/>
    <xdr:sp macro="" textlink="">
      <xdr:nvSpPr>
        <xdr:cNvPr id="84" name="n_4aveValue【道路】&#10;有形固定資産減価償却率"/>
        <xdr:cNvSpPr txBox="1"/>
      </xdr:nvSpPr>
      <xdr:spPr>
        <a:xfrm>
          <a:off x="836304" y="6245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170959</xdr:rowOff>
    </xdr:from>
    <xdr:ext cx="405111" cy="259045"/>
    <xdr:sp macro="" textlink="">
      <xdr:nvSpPr>
        <xdr:cNvPr id="85" name="n_1mainValue【道路】&#10;有形固定資産減価償却率"/>
        <xdr:cNvSpPr txBox="1"/>
      </xdr:nvSpPr>
      <xdr:spPr>
        <a:xfrm>
          <a:off x="3170564" y="570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129811</xdr:rowOff>
    </xdr:from>
    <xdr:ext cx="405111" cy="259045"/>
    <xdr:sp macro="" textlink="">
      <xdr:nvSpPr>
        <xdr:cNvPr id="86" name="n_2mainValue【道路】&#10;有形固定資産減価償却率"/>
        <xdr:cNvSpPr txBox="1"/>
      </xdr:nvSpPr>
      <xdr:spPr>
        <a:xfrm>
          <a:off x="2385704" y="566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90949</xdr:rowOff>
    </xdr:from>
    <xdr:ext cx="405111" cy="259045"/>
    <xdr:sp macro="" textlink="">
      <xdr:nvSpPr>
        <xdr:cNvPr id="87" name="n_3mainValue【道路】&#10;有形固定資産減価償却率"/>
        <xdr:cNvSpPr txBox="1"/>
      </xdr:nvSpPr>
      <xdr:spPr>
        <a:xfrm>
          <a:off x="161100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49801</xdr:rowOff>
    </xdr:from>
    <xdr:ext cx="405111" cy="259045"/>
    <xdr:sp macro="" textlink="">
      <xdr:nvSpPr>
        <xdr:cNvPr id="88" name="n_4mainValue【道路】&#10;有形固定資産減価償却率"/>
        <xdr:cNvSpPr txBox="1"/>
      </xdr:nvSpPr>
      <xdr:spPr>
        <a:xfrm>
          <a:off x="836304" y="558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xdr:cNvSpPr txBox="1"/>
      </xdr:nvSpPr>
      <xdr:spPr>
        <a:xfrm>
          <a:off x="529992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9929</xdr:rowOff>
    </xdr:from>
    <xdr:to>
      <xdr:col>54</xdr:col>
      <xdr:colOff>189865</xdr:colOff>
      <xdr:row>41</xdr:row>
      <xdr:rowOff>144064</xdr:rowOff>
    </xdr:to>
    <xdr:cxnSp macro="">
      <xdr:nvCxnSpPr>
        <xdr:cNvPr id="112" name="直線コネクタ 111"/>
        <xdr:cNvCxnSpPr/>
      </xdr:nvCxnSpPr>
      <xdr:spPr>
        <a:xfrm flipV="1">
          <a:off x="9219565" y="5542049"/>
          <a:ext cx="0" cy="1475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147891</xdr:rowOff>
    </xdr:from>
    <xdr:ext cx="469744" cy="259045"/>
    <xdr:sp macro="" textlink="">
      <xdr:nvSpPr>
        <xdr:cNvPr id="113" name="【道路】&#10;一人当たり延長最小値テキスト"/>
        <xdr:cNvSpPr txBox="1"/>
      </xdr:nvSpPr>
      <xdr:spPr>
        <a:xfrm>
          <a:off x="9258300" y="7021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144064</xdr:rowOff>
    </xdr:from>
    <xdr:to>
      <xdr:col>55</xdr:col>
      <xdr:colOff>88900</xdr:colOff>
      <xdr:row>41</xdr:row>
      <xdr:rowOff>144064</xdr:rowOff>
    </xdr:to>
    <xdr:cxnSp macro="">
      <xdr:nvCxnSpPr>
        <xdr:cNvPr id="114" name="直線コネクタ 113"/>
        <xdr:cNvCxnSpPr/>
      </xdr:nvCxnSpPr>
      <xdr:spPr>
        <a:xfrm>
          <a:off x="9154160" y="70173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128056</xdr:rowOff>
    </xdr:from>
    <xdr:ext cx="599010" cy="259045"/>
    <xdr:sp macro="" textlink="">
      <xdr:nvSpPr>
        <xdr:cNvPr id="115" name="【道路】&#10;一人当たり延長最大値テキスト"/>
        <xdr:cNvSpPr txBox="1"/>
      </xdr:nvSpPr>
      <xdr:spPr>
        <a:xfrm>
          <a:off x="9258300" y="532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9929</xdr:rowOff>
    </xdr:from>
    <xdr:to>
      <xdr:col>55</xdr:col>
      <xdr:colOff>88900</xdr:colOff>
      <xdr:row>33</xdr:row>
      <xdr:rowOff>9929</xdr:rowOff>
    </xdr:to>
    <xdr:cxnSp macro="">
      <xdr:nvCxnSpPr>
        <xdr:cNvPr id="116" name="直線コネクタ 115"/>
        <xdr:cNvCxnSpPr/>
      </xdr:nvCxnSpPr>
      <xdr:spPr>
        <a:xfrm>
          <a:off x="9154160" y="5542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43880</xdr:rowOff>
    </xdr:from>
    <xdr:ext cx="534377" cy="259045"/>
    <xdr:sp macro="" textlink="">
      <xdr:nvSpPr>
        <xdr:cNvPr id="117" name="【道路】&#10;一人当たり延長平均値テキスト"/>
        <xdr:cNvSpPr txBox="1"/>
      </xdr:nvSpPr>
      <xdr:spPr>
        <a:xfrm>
          <a:off x="9258300" y="64142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21003</xdr:rowOff>
    </xdr:from>
    <xdr:to>
      <xdr:col>55</xdr:col>
      <xdr:colOff>50800</xdr:colOff>
      <xdr:row>39</xdr:row>
      <xdr:rowOff>122603</xdr:rowOff>
    </xdr:to>
    <xdr:sp macro="" textlink="">
      <xdr:nvSpPr>
        <xdr:cNvPr id="118" name="フローチャート: 判断 117"/>
        <xdr:cNvSpPr/>
      </xdr:nvSpPr>
      <xdr:spPr>
        <a:xfrm>
          <a:off x="9192260" y="65589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37767</xdr:rowOff>
    </xdr:from>
    <xdr:to>
      <xdr:col>50</xdr:col>
      <xdr:colOff>165100</xdr:colOff>
      <xdr:row>39</xdr:row>
      <xdr:rowOff>139367</xdr:rowOff>
    </xdr:to>
    <xdr:sp macro="" textlink="">
      <xdr:nvSpPr>
        <xdr:cNvPr id="119" name="フローチャート: 判断 118"/>
        <xdr:cNvSpPr/>
      </xdr:nvSpPr>
      <xdr:spPr>
        <a:xfrm>
          <a:off x="8445500" y="657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86451</xdr:rowOff>
    </xdr:from>
    <xdr:to>
      <xdr:col>46</xdr:col>
      <xdr:colOff>38100</xdr:colOff>
      <xdr:row>40</xdr:row>
      <xdr:rowOff>16601</xdr:rowOff>
    </xdr:to>
    <xdr:sp macro="" textlink="">
      <xdr:nvSpPr>
        <xdr:cNvPr id="120" name="フローチャート: 判断 119"/>
        <xdr:cNvSpPr/>
      </xdr:nvSpPr>
      <xdr:spPr>
        <a:xfrm>
          <a:off x="7670800" y="66244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89903</xdr:rowOff>
    </xdr:from>
    <xdr:to>
      <xdr:col>41</xdr:col>
      <xdr:colOff>101600</xdr:colOff>
      <xdr:row>41</xdr:row>
      <xdr:rowOff>20053</xdr:rowOff>
    </xdr:to>
    <xdr:sp macro="" textlink="">
      <xdr:nvSpPr>
        <xdr:cNvPr id="121" name="フローチャート: 判断 120"/>
        <xdr:cNvSpPr/>
      </xdr:nvSpPr>
      <xdr:spPr>
        <a:xfrm>
          <a:off x="6873240" y="67955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100762</xdr:rowOff>
    </xdr:from>
    <xdr:to>
      <xdr:col>36</xdr:col>
      <xdr:colOff>165100</xdr:colOff>
      <xdr:row>41</xdr:row>
      <xdr:rowOff>30912</xdr:rowOff>
    </xdr:to>
    <xdr:sp macro="" textlink="">
      <xdr:nvSpPr>
        <xdr:cNvPr id="122" name="フローチャート: 判断 121"/>
        <xdr:cNvSpPr/>
      </xdr:nvSpPr>
      <xdr:spPr>
        <a:xfrm>
          <a:off x="6098540" y="6806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20638</xdr:rowOff>
    </xdr:from>
    <xdr:to>
      <xdr:col>55</xdr:col>
      <xdr:colOff>50800</xdr:colOff>
      <xdr:row>40</xdr:row>
      <xdr:rowOff>122238</xdr:rowOff>
    </xdr:to>
    <xdr:sp macro="" textlink="">
      <xdr:nvSpPr>
        <xdr:cNvPr id="128" name="楕円 127"/>
        <xdr:cNvSpPr/>
      </xdr:nvSpPr>
      <xdr:spPr>
        <a:xfrm>
          <a:off x="9192260" y="67262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170515</xdr:rowOff>
    </xdr:from>
    <xdr:ext cx="534377" cy="259045"/>
    <xdr:sp macro="" textlink="">
      <xdr:nvSpPr>
        <xdr:cNvPr id="129" name="【道路】&#10;一人当たり延長該当値テキスト"/>
        <xdr:cNvSpPr txBox="1"/>
      </xdr:nvSpPr>
      <xdr:spPr>
        <a:xfrm>
          <a:off x="9258300" y="670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29522</xdr:rowOff>
    </xdr:from>
    <xdr:to>
      <xdr:col>50</xdr:col>
      <xdr:colOff>165100</xdr:colOff>
      <xdr:row>40</xdr:row>
      <xdr:rowOff>131122</xdr:rowOff>
    </xdr:to>
    <xdr:sp macro="" textlink="">
      <xdr:nvSpPr>
        <xdr:cNvPr id="130" name="楕円 129"/>
        <xdr:cNvSpPr/>
      </xdr:nvSpPr>
      <xdr:spPr>
        <a:xfrm>
          <a:off x="8445500" y="673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71438</xdr:rowOff>
    </xdr:from>
    <xdr:to>
      <xdr:col>55</xdr:col>
      <xdr:colOff>0</xdr:colOff>
      <xdr:row>40</xdr:row>
      <xdr:rowOff>80322</xdr:rowOff>
    </xdr:to>
    <xdr:cxnSp macro="">
      <xdr:nvCxnSpPr>
        <xdr:cNvPr id="131" name="直線コネクタ 130"/>
        <xdr:cNvCxnSpPr/>
      </xdr:nvCxnSpPr>
      <xdr:spPr>
        <a:xfrm flipV="1">
          <a:off x="8496300" y="6777038"/>
          <a:ext cx="723900" cy="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39436</xdr:rowOff>
    </xdr:from>
    <xdr:to>
      <xdr:col>46</xdr:col>
      <xdr:colOff>38100</xdr:colOff>
      <xdr:row>40</xdr:row>
      <xdr:rowOff>141036</xdr:rowOff>
    </xdr:to>
    <xdr:sp macro="" textlink="">
      <xdr:nvSpPr>
        <xdr:cNvPr id="132" name="楕円 131"/>
        <xdr:cNvSpPr/>
      </xdr:nvSpPr>
      <xdr:spPr>
        <a:xfrm>
          <a:off x="7670800" y="67450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80322</xdr:rowOff>
    </xdr:from>
    <xdr:to>
      <xdr:col>50</xdr:col>
      <xdr:colOff>114300</xdr:colOff>
      <xdr:row>40</xdr:row>
      <xdr:rowOff>90236</xdr:rowOff>
    </xdr:to>
    <xdr:cxnSp macro="">
      <xdr:nvCxnSpPr>
        <xdr:cNvPr id="133" name="直線コネクタ 132"/>
        <xdr:cNvCxnSpPr/>
      </xdr:nvCxnSpPr>
      <xdr:spPr>
        <a:xfrm flipV="1">
          <a:off x="7713980" y="6785922"/>
          <a:ext cx="782320" cy="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48405</xdr:rowOff>
    </xdr:from>
    <xdr:to>
      <xdr:col>41</xdr:col>
      <xdr:colOff>101600</xdr:colOff>
      <xdr:row>40</xdr:row>
      <xdr:rowOff>150005</xdr:rowOff>
    </xdr:to>
    <xdr:sp macro="" textlink="">
      <xdr:nvSpPr>
        <xdr:cNvPr id="134" name="楕円 133"/>
        <xdr:cNvSpPr/>
      </xdr:nvSpPr>
      <xdr:spPr>
        <a:xfrm>
          <a:off x="6873240" y="675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90236</xdr:rowOff>
    </xdr:from>
    <xdr:to>
      <xdr:col>45</xdr:col>
      <xdr:colOff>177800</xdr:colOff>
      <xdr:row>40</xdr:row>
      <xdr:rowOff>99205</xdr:rowOff>
    </xdr:to>
    <xdr:cxnSp macro="">
      <xdr:nvCxnSpPr>
        <xdr:cNvPr id="135" name="直線コネクタ 134"/>
        <xdr:cNvCxnSpPr/>
      </xdr:nvCxnSpPr>
      <xdr:spPr>
        <a:xfrm flipV="1">
          <a:off x="6924040" y="6795836"/>
          <a:ext cx="789940" cy="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61755</xdr:rowOff>
    </xdr:from>
    <xdr:to>
      <xdr:col>36</xdr:col>
      <xdr:colOff>165100</xdr:colOff>
      <xdr:row>40</xdr:row>
      <xdr:rowOff>163355</xdr:rowOff>
    </xdr:to>
    <xdr:sp macro="" textlink="">
      <xdr:nvSpPr>
        <xdr:cNvPr id="136" name="楕円 135"/>
        <xdr:cNvSpPr/>
      </xdr:nvSpPr>
      <xdr:spPr>
        <a:xfrm>
          <a:off x="6098540" y="676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99205</xdr:rowOff>
    </xdr:from>
    <xdr:to>
      <xdr:col>41</xdr:col>
      <xdr:colOff>50800</xdr:colOff>
      <xdr:row>40</xdr:row>
      <xdr:rowOff>112555</xdr:rowOff>
    </xdr:to>
    <xdr:cxnSp macro="">
      <xdr:nvCxnSpPr>
        <xdr:cNvPr id="137" name="直線コネクタ 136"/>
        <xdr:cNvCxnSpPr/>
      </xdr:nvCxnSpPr>
      <xdr:spPr>
        <a:xfrm flipV="1">
          <a:off x="6149340" y="6804805"/>
          <a:ext cx="7747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155894</xdr:rowOff>
    </xdr:from>
    <xdr:ext cx="534377" cy="259045"/>
    <xdr:sp macro="" textlink="">
      <xdr:nvSpPr>
        <xdr:cNvPr id="138" name="n_1aveValue【道路】&#10;一人当たり延長"/>
        <xdr:cNvSpPr txBox="1"/>
      </xdr:nvSpPr>
      <xdr:spPr>
        <a:xfrm>
          <a:off x="8239271" y="635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33128</xdr:rowOff>
    </xdr:from>
    <xdr:ext cx="534377" cy="259045"/>
    <xdr:sp macro="" textlink="">
      <xdr:nvSpPr>
        <xdr:cNvPr id="139" name="n_2aveValue【道路】&#10;一人当たり延長"/>
        <xdr:cNvSpPr txBox="1"/>
      </xdr:nvSpPr>
      <xdr:spPr>
        <a:xfrm>
          <a:off x="7477271" y="640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11180</xdr:rowOff>
    </xdr:from>
    <xdr:ext cx="534377" cy="259045"/>
    <xdr:sp macro="" textlink="">
      <xdr:nvSpPr>
        <xdr:cNvPr id="140" name="n_3aveValue【道路】&#10;一人当たり延長"/>
        <xdr:cNvSpPr txBox="1"/>
      </xdr:nvSpPr>
      <xdr:spPr>
        <a:xfrm>
          <a:off x="6702571" y="688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22039</xdr:rowOff>
    </xdr:from>
    <xdr:ext cx="534377" cy="259045"/>
    <xdr:sp macro="" textlink="">
      <xdr:nvSpPr>
        <xdr:cNvPr id="141" name="n_4aveValue【道路】&#10;一人当たり延長"/>
        <xdr:cNvSpPr txBox="1"/>
      </xdr:nvSpPr>
      <xdr:spPr>
        <a:xfrm>
          <a:off x="5905011" y="689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122249</xdr:rowOff>
    </xdr:from>
    <xdr:ext cx="534377" cy="259045"/>
    <xdr:sp macro="" textlink="">
      <xdr:nvSpPr>
        <xdr:cNvPr id="142" name="n_1mainValue【道路】&#10;一人当たり延長"/>
        <xdr:cNvSpPr txBox="1"/>
      </xdr:nvSpPr>
      <xdr:spPr>
        <a:xfrm>
          <a:off x="8239271" y="682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132163</xdr:rowOff>
    </xdr:from>
    <xdr:ext cx="534377" cy="259045"/>
    <xdr:sp macro="" textlink="">
      <xdr:nvSpPr>
        <xdr:cNvPr id="143" name="n_2mainValue【道路】&#10;一人当たり延長"/>
        <xdr:cNvSpPr txBox="1"/>
      </xdr:nvSpPr>
      <xdr:spPr>
        <a:xfrm>
          <a:off x="7477271" y="683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166532</xdr:rowOff>
    </xdr:from>
    <xdr:ext cx="534377" cy="259045"/>
    <xdr:sp macro="" textlink="">
      <xdr:nvSpPr>
        <xdr:cNvPr id="144" name="n_3mainValue【道路】&#10;一人当たり延長"/>
        <xdr:cNvSpPr txBox="1"/>
      </xdr:nvSpPr>
      <xdr:spPr>
        <a:xfrm>
          <a:off x="6702571" y="653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8432</xdr:rowOff>
    </xdr:from>
    <xdr:ext cx="534377" cy="259045"/>
    <xdr:sp macro="" textlink="">
      <xdr:nvSpPr>
        <xdr:cNvPr id="145" name="n_4mainValue【道路】&#10;一人当たり延長"/>
        <xdr:cNvSpPr txBox="1"/>
      </xdr:nvSpPr>
      <xdr:spPr>
        <a:xfrm>
          <a:off x="5905011" y="654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63</xdr:row>
      <xdr:rowOff>142059</xdr:rowOff>
    </xdr:to>
    <xdr:cxnSp macro="">
      <xdr:nvCxnSpPr>
        <xdr:cNvPr id="171" name="直線コネクタ 170"/>
        <xdr:cNvCxnSpPr/>
      </xdr:nvCxnSpPr>
      <xdr:spPr>
        <a:xfrm flipV="1">
          <a:off x="4086225" y="9389473"/>
          <a:ext cx="0" cy="1313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xdr:cNvSpPr txBox="1"/>
      </xdr:nvSpPr>
      <xdr:spPr>
        <a:xfrm>
          <a:off x="4124960" y="10707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xdr:cNvCxnSpPr/>
      </xdr:nvCxnSpPr>
      <xdr:spPr>
        <a:xfrm>
          <a:off x="4020820" y="10703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4" name="【橋りょう・トンネル】&#10;有形固定資産減価償却率最大値テキスト"/>
        <xdr:cNvSpPr txBox="1"/>
      </xdr:nvSpPr>
      <xdr:spPr>
        <a:xfrm>
          <a:off x="4124960" y="91723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75" name="直線コネクタ 174"/>
        <xdr:cNvCxnSpPr/>
      </xdr:nvCxnSpPr>
      <xdr:spPr>
        <a:xfrm>
          <a:off x="4020820" y="9389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82749</xdr:rowOff>
    </xdr:from>
    <xdr:ext cx="405111" cy="259045"/>
    <xdr:sp macro="" textlink="">
      <xdr:nvSpPr>
        <xdr:cNvPr id="176" name="【橋りょう・トンネル】&#10;有形固定資産減価償却率平均値テキスト"/>
        <xdr:cNvSpPr txBox="1"/>
      </xdr:nvSpPr>
      <xdr:spPr>
        <a:xfrm>
          <a:off x="4124960" y="103087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104322</xdr:rowOff>
    </xdr:from>
    <xdr:to>
      <xdr:col>24</xdr:col>
      <xdr:colOff>114300</xdr:colOff>
      <xdr:row>62</xdr:row>
      <xdr:rowOff>34472</xdr:rowOff>
    </xdr:to>
    <xdr:sp macro="" textlink="">
      <xdr:nvSpPr>
        <xdr:cNvPr id="177" name="フローチャート: 判断 176"/>
        <xdr:cNvSpPr/>
      </xdr:nvSpPr>
      <xdr:spPr>
        <a:xfrm>
          <a:off x="4036060" y="10330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97790</xdr:rowOff>
    </xdr:from>
    <xdr:to>
      <xdr:col>20</xdr:col>
      <xdr:colOff>38100</xdr:colOff>
      <xdr:row>62</xdr:row>
      <xdr:rowOff>27940</xdr:rowOff>
    </xdr:to>
    <xdr:sp macro="" textlink="">
      <xdr:nvSpPr>
        <xdr:cNvPr id="178" name="フローチャート: 判断 177"/>
        <xdr:cNvSpPr/>
      </xdr:nvSpPr>
      <xdr:spPr>
        <a:xfrm>
          <a:off x="3312160" y="10323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43906</xdr:rowOff>
    </xdr:from>
    <xdr:to>
      <xdr:col>15</xdr:col>
      <xdr:colOff>101600</xdr:colOff>
      <xdr:row>61</xdr:row>
      <xdr:rowOff>145506</xdr:rowOff>
    </xdr:to>
    <xdr:sp macro="" textlink="">
      <xdr:nvSpPr>
        <xdr:cNvPr id="179" name="フローチャート: 判断 178"/>
        <xdr:cNvSpPr/>
      </xdr:nvSpPr>
      <xdr:spPr>
        <a:xfrm>
          <a:off x="25146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0" name="フローチャート: 判断 179"/>
        <xdr:cNvSpPr/>
      </xdr:nvSpPr>
      <xdr:spPr>
        <a:xfrm>
          <a:off x="1739900" y="1019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1" name="フローチャート: 判断 180"/>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xdr:rowOff>
    </xdr:from>
    <xdr:to>
      <xdr:col>24</xdr:col>
      <xdr:colOff>114300</xdr:colOff>
      <xdr:row>60</xdr:row>
      <xdr:rowOff>117747</xdr:rowOff>
    </xdr:to>
    <xdr:sp macro="" textlink="">
      <xdr:nvSpPr>
        <xdr:cNvPr id="187" name="楕円 186"/>
        <xdr:cNvSpPr/>
      </xdr:nvSpPr>
      <xdr:spPr>
        <a:xfrm>
          <a:off x="403606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39024</xdr:rowOff>
    </xdr:from>
    <xdr:ext cx="405111" cy="259045"/>
    <xdr:sp macro="" textlink="">
      <xdr:nvSpPr>
        <xdr:cNvPr id="188" name="【橋りょう・トンネル】&#10;有形固定資産減価償却率該当値テキスト"/>
        <xdr:cNvSpPr txBox="1"/>
      </xdr:nvSpPr>
      <xdr:spPr>
        <a:xfrm>
          <a:off x="4124960" y="99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161472</xdr:rowOff>
    </xdr:from>
    <xdr:to>
      <xdr:col>20</xdr:col>
      <xdr:colOff>38100</xdr:colOff>
      <xdr:row>60</xdr:row>
      <xdr:rowOff>91622</xdr:rowOff>
    </xdr:to>
    <xdr:sp macro="" textlink="">
      <xdr:nvSpPr>
        <xdr:cNvPr id="189" name="楕円 188"/>
        <xdr:cNvSpPr/>
      </xdr:nvSpPr>
      <xdr:spPr>
        <a:xfrm>
          <a:off x="3312160" y="10052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40822</xdr:rowOff>
    </xdr:from>
    <xdr:to>
      <xdr:col>24</xdr:col>
      <xdr:colOff>63500</xdr:colOff>
      <xdr:row>60</xdr:row>
      <xdr:rowOff>66947</xdr:rowOff>
    </xdr:to>
    <xdr:cxnSp macro="">
      <xdr:nvCxnSpPr>
        <xdr:cNvPr id="190" name="直線コネクタ 189"/>
        <xdr:cNvCxnSpPr/>
      </xdr:nvCxnSpPr>
      <xdr:spPr>
        <a:xfrm>
          <a:off x="3355340" y="10099222"/>
          <a:ext cx="7315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143510</xdr:rowOff>
    </xdr:from>
    <xdr:to>
      <xdr:col>15</xdr:col>
      <xdr:colOff>101600</xdr:colOff>
      <xdr:row>60</xdr:row>
      <xdr:rowOff>73660</xdr:rowOff>
    </xdr:to>
    <xdr:sp macro="" textlink="">
      <xdr:nvSpPr>
        <xdr:cNvPr id="191" name="楕円 190"/>
        <xdr:cNvSpPr/>
      </xdr:nvSpPr>
      <xdr:spPr>
        <a:xfrm>
          <a:off x="2514600" y="10034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22860</xdr:rowOff>
    </xdr:from>
    <xdr:to>
      <xdr:col>19</xdr:col>
      <xdr:colOff>177800</xdr:colOff>
      <xdr:row>60</xdr:row>
      <xdr:rowOff>40822</xdr:rowOff>
    </xdr:to>
    <xdr:cxnSp macro="">
      <xdr:nvCxnSpPr>
        <xdr:cNvPr id="192" name="直線コネクタ 191"/>
        <xdr:cNvCxnSpPr/>
      </xdr:nvCxnSpPr>
      <xdr:spPr>
        <a:xfrm>
          <a:off x="2565400" y="10081260"/>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127181</xdr:rowOff>
    </xdr:from>
    <xdr:to>
      <xdr:col>10</xdr:col>
      <xdr:colOff>165100</xdr:colOff>
      <xdr:row>60</xdr:row>
      <xdr:rowOff>57331</xdr:rowOff>
    </xdr:to>
    <xdr:sp macro="" textlink="">
      <xdr:nvSpPr>
        <xdr:cNvPr id="193" name="楕円 192"/>
        <xdr:cNvSpPr/>
      </xdr:nvSpPr>
      <xdr:spPr>
        <a:xfrm>
          <a:off x="1739900" y="10017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xdr:rowOff>
    </xdr:from>
    <xdr:to>
      <xdr:col>15</xdr:col>
      <xdr:colOff>50800</xdr:colOff>
      <xdr:row>60</xdr:row>
      <xdr:rowOff>22860</xdr:rowOff>
    </xdr:to>
    <xdr:cxnSp macro="">
      <xdr:nvCxnSpPr>
        <xdr:cNvPr id="194" name="直線コネクタ 193"/>
        <xdr:cNvCxnSpPr/>
      </xdr:nvCxnSpPr>
      <xdr:spPr>
        <a:xfrm>
          <a:off x="1790700" y="10064931"/>
          <a:ext cx="7747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109220</xdr:rowOff>
    </xdr:from>
    <xdr:to>
      <xdr:col>6</xdr:col>
      <xdr:colOff>38100</xdr:colOff>
      <xdr:row>60</xdr:row>
      <xdr:rowOff>39370</xdr:rowOff>
    </xdr:to>
    <xdr:sp macro="" textlink="">
      <xdr:nvSpPr>
        <xdr:cNvPr id="195" name="楕円 194"/>
        <xdr:cNvSpPr/>
      </xdr:nvSpPr>
      <xdr:spPr>
        <a:xfrm>
          <a:off x="965200" y="9999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160020</xdr:rowOff>
    </xdr:from>
    <xdr:to>
      <xdr:col>10</xdr:col>
      <xdr:colOff>114300</xdr:colOff>
      <xdr:row>60</xdr:row>
      <xdr:rowOff>6531</xdr:rowOff>
    </xdr:to>
    <xdr:cxnSp macro="">
      <xdr:nvCxnSpPr>
        <xdr:cNvPr id="196" name="直線コネクタ 195"/>
        <xdr:cNvCxnSpPr/>
      </xdr:nvCxnSpPr>
      <xdr:spPr>
        <a:xfrm>
          <a:off x="1008380" y="10050780"/>
          <a:ext cx="78232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19067</xdr:rowOff>
    </xdr:from>
    <xdr:ext cx="405111" cy="259045"/>
    <xdr:sp macro="" textlink="">
      <xdr:nvSpPr>
        <xdr:cNvPr id="197" name="n_1aveValue【橋りょう・トンネル】&#10;有形固定資産減価償却率"/>
        <xdr:cNvSpPr txBox="1"/>
      </xdr:nvSpPr>
      <xdr:spPr>
        <a:xfrm>
          <a:off x="317056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136633</xdr:rowOff>
    </xdr:from>
    <xdr:ext cx="405111" cy="259045"/>
    <xdr:sp macro="" textlink="">
      <xdr:nvSpPr>
        <xdr:cNvPr id="198" name="n_2aveValue【橋りょう・トンネル】&#10;有形固定資産減価償却率"/>
        <xdr:cNvSpPr txBox="1"/>
      </xdr:nvSpPr>
      <xdr:spPr>
        <a:xfrm>
          <a:off x="2385704" y="1036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54990</xdr:rowOff>
    </xdr:from>
    <xdr:ext cx="405111" cy="259045"/>
    <xdr:sp macro="" textlink="">
      <xdr:nvSpPr>
        <xdr:cNvPr id="199" name="n_3aveValue【橋りょう・トンネル】&#10;有形固定資産減価償却率"/>
        <xdr:cNvSpPr txBox="1"/>
      </xdr:nvSpPr>
      <xdr:spPr>
        <a:xfrm>
          <a:off x="1611004" y="10281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0" name="n_4aveValue【橋りょう・トンネル】&#10;有形固定資産減価償却率"/>
        <xdr:cNvSpPr txBox="1"/>
      </xdr:nvSpPr>
      <xdr:spPr>
        <a:xfrm>
          <a:off x="8363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108149</xdr:rowOff>
    </xdr:from>
    <xdr:ext cx="405111" cy="259045"/>
    <xdr:sp macro="" textlink="">
      <xdr:nvSpPr>
        <xdr:cNvPr id="201" name="n_1mainValue【橋りょう・トンネル】&#10;有形固定資産減価償却率"/>
        <xdr:cNvSpPr txBox="1"/>
      </xdr:nvSpPr>
      <xdr:spPr>
        <a:xfrm>
          <a:off x="3170564" y="983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90187</xdr:rowOff>
    </xdr:from>
    <xdr:ext cx="405111" cy="259045"/>
    <xdr:sp macro="" textlink="">
      <xdr:nvSpPr>
        <xdr:cNvPr id="202" name="n_2mainValue【橋りょう・トンネル】&#10;有形固定資産減価償却率"/>
        <xdr:cNvSpPr txBox="1"/>
      </xdr:nvSpPr>
      <xdr:spPr>
        <a:xfrm>
          <a:off x="238570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73858</xdr:rowOff>
    </xdr:from>
    <xdr:ext cx="405111" cy="259045"/>
    <xdr:sp macro="" textlink="">
      <xdr:nvSpPr>
        <xdr:cNvPr id="203" name="n_3mainValue【橋りょう・トンネル】&#10;有形固定資産減価償却率"/>
        <xdr:cNvSpPr txBox="1"/>
      </xdr:nvSpPr>
      <xdr:spPr>
        <a:xfrm>
          <a:off x="1611004" y="979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55897</xdr:rowOff>
    </xdr:from>
    <xdr:ext cx="405111" cy="259045"/>
    <xdr:sp macro="" textlink="">
      <xdr:nvSpPr>
        <xdr:cNvPr id="204" name="n_4mainValue【橋りょう・トンネル】&#10;有形固定資産減価償却率"/>
        <xdr:cNvSpPr txBox="1"/>
      </xdr:nvSpPr>
      <xdr:spPr>
        <a:xfrm>
          <a:off x="83630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xdr:cNvSpPr txBox="1"/>
      </xdr:nvSpPr>
      <xdr:spPr>
        <a:xfrm>
          <a:off x="5209768" y="1039841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xdr:cNvSpPr txBox="1"/>
      </xdr:nvSpPr>
      <xdr:spPr>
        <a:xfrm>
          <a:off x="5209768" y="100794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xdr:cNvSpPr txBox="1"/>
      </xdr:nvSpPr>
      <xdr:spPr>
        <a:xfrm>
          <a:off x="5209768" y="976051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xdr:cNvSpPr txBox="1"/>
      </xdr:nvSpPr>
      <xdr:spPr>
        <a:xfrm>
          <a:off x="5168508" y="912260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xdr:cNvSpPr txBox="1"/>
      </xdr:nvSpPr>
      <xdr:spPr>
        <a:xfrm>
          <a:off x="5168508" y="880365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165402</xdr:rowOff>
    </xdr:from>
    <xdr:to>
      <xdr:col>54</xdr:col>
      <xdr:colOff>189865</xdr:colOff>
      <xdr:row>64</xdr:row>
      <xdr:rowOff>123830</xdr:rowOff>
    </xdr:to>
    <xdr:cxnSp macro="">
      <xdr:nvCxnSpPr>
        <xdr:cNvPr id="230" name="直線コネクタ 229"/>
        <xdr:cNvCxnSpPr/>
      </xdr:nvCxnSpPr>
      <xdr:spPr>
        <a:xfrm flipV="1">
          <a:off x="9219565" y="9385602"/>
          <a:ext cx="0" cy="146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127657</xdr:rowOff>
    </xdr:from>
    <xdr:ext cx="534377" cy="259045"/>
    <xdr:sp macro="" textlink="">
      <xdr:nvSpPr>
        <xdr:cNvPr id="231" name="【橋りょう・トンネル】&#10;一人当たり有形固定資産（償却資産）額最小値テキスト"/>
        <xdr:cNvSpPr txBox="1"/>
      </xdr:nvSpPr>
      <xdr:spPr>
        <a:xfrm>
          <a:off x="9258300" y="1085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123830</xdr:rowOff>
    </xdr:from>
    <xdr:to>
      <xdr:col>55</xdr:col>
      <xdr:colOff>88900</xdr:colOff>
      <xdr:row>64</xdr:row>
      <xdr:rowOff>123830</xdr:rowOff>
    </xdr:to>
    <xdr:cxnSp macro="">
      <xdr:nvCxnSpPr>
        <xdr:cNvPr id="232" name="直線コネクタ 231"/>
        <xdr:cNvCxnSpPr/>
      </xdr:nvCxnSpPr>
      <xdr:spPr>
        <a:xfrm>
          <a:off x="9154160" y="10852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112079</xdr:rowOff>
    </xdr:from>
    <xdr:ext cx="690189" cy="259045"/>
    <xdr:sp macro="" textlink="">
      <xdr:nvSpPr>
        <xdr:cNvPr id="233" name="【橋りょう・トンネル】&#10;一人当たり有形固定資産（償却資産）額最大値テキスト"/>
        <xdr:cNvSpPr txBox="1"/>
      </xdr:nvSpPr>
      <xdr:spPr>
        <a:xfrm>
          <a:off x="9258300" y="91646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165402</xdr:rowOff>
    </xdr:from>
    <xdr:to>
      <xdr:col>55</xdr:col>
      <xdr:colOff>88900</xdr:colOff>
      <xdr:row>55</xdr:row>
      <xdr:rowOff>165402</xdr:rowOff>
    </xdr:to>
    <xdr:cxnSp macro="">
      <xdr:nvCxnSpPr>
        <xdr:cNvPr id="234" name="直線コネクタ 233"/>
        <xdr:cNvCxnSpPr/>
      </xdr:nvCxnSpPr>
      <xdr:spPr>
        <a:xfrm>
          <a:off x="9154160" y="9385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24500</xdr:rowOff>
    </xdr:from>
    <xdr:ext cx="690189" cy="259045"/>
    <xdr:sp macro="" textlink="">
      <xdr:nvSpPr>
        <xdr:cNvPr id="235" name="【橋りょう・トンネル】&#10;一人当たり有形固定資産（償却資産）額平均値テキスト"/>
        <xdr:cNvSpPr txBox="1"/>
      </xdr:nvSpPr>
      <xdr:spPr>
        <a:xfrm>
          <a:off x="9258300" y="1058582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46073</xdr:rowOff>
    </xdr:from>
    <xdr:to>
      <xdr:col>55</xdr:col>
      <xdr:colOff>50800</xdr:colOff>
      <xdr:row>63</xdr:row>
      <xdr:rowOff>147673</xdr:rowOff>
    </xdr:to>
    <xdr:sp macro="" textlink="">
      <xdr:nvSpPr>
        <xdr:cNvPr id="236" name="フローチャート: 判断 235"/>
        <xdr:cNvSpPr/>
      </xdr:nvSpPr>
      <xdr:spPr>
        <a:xfrm>
          <a:off x="9192260" y="106073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44843</xdr:rowOff>
    </xdr:from>
    <xdr:to>
      <xdr:col>50</xdr:col>
      <xdr:colOff>165100</xdr:colOff>
      <xdr:row>63</xdr:row>
      <xdr:rowOff>146443</xdr:rowOff>
    </xdr:to>
    <xdr:sp macro="" textlink="">
      <xdr:nvSpPr>
        <xdr:cNvPr id="237" name="フローチャート: 判断 236"/>
        <xdr:cNvSpPr/>
      </xdr:nvSpPr>
      <xdr:spPr>
        <a:xfrm>
          <a:off x="8445500" y="1060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65213</xdr:rowOff>
    </xdr:from>
    <xdr:to>
      <xdr:col>46</xdr:col>
      <xdr:colOff>38100</xdr:colOff>
      <xdr:row>63</xdr:row>
      <xdr:rowOff>166813</xdr:rowOff>
    </xdr:to>
    <xdr:sp macro="" textlink="">
      <xdr:nvSpPr>
        <xdr:cNvPr id="238" name="フローチャート: 判断 237"/>
        <xdr:cNvSpPr/>
      </xdr:nvSpPr>
      <xdr:spPr>
        <a:xfrm>
          <a:off x="7670800" y="106265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163649</xdr:rowOff>
    </xdr:from>
    <xdr:to>
      <xdr:col>41</xdr:col>
      <xdr:colOff>101600</xdr:colOff>
      <xdr:row>64</xdr:row>
      <xdr:rowOff>93799</xdr:rowOff>
    </xdr:to>
    <xdr:sp macro="" textlink="">
      <xdr:nvSpPr>
        <xdr:cNvPr id="239" name="フローチャート: 判断 238"/>
        <xdr:cNvSpPr/>
      </xdr:nvSpPr>
      <xdr:spPr>
        <a:xfrm>
          <a:off x="6873240" y="107249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64</xdr:row>
      <xdr:rowOff>3480</xdr:rowOff>
    </xdr:from>
    <xdr:to>
      <xdr:col>36</xdr:col>
      <xdr:colOff>165100</xdr:colOff>
      <xdr:row>64</xdr:row>
      <xdr:rowOff>105080</xdr:rowOff>
    </xdr:to>
    <xdr:sp macro="" textlink="">
      <xdr:nvSpPr>
        <xdr:cNvPr id="240" name="フローチャート: 判断 239"/>
        <xdr:cNvSpPr/>
      </xdr:nvSpPr>
      <xdr:spPr>
        <a:xfrm>
          <a:off x="6098540" y="107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42555</xdr:rowOff>
    </xdr:from>
    <xdr:to>
      <xdr:col>55</xdr:col>
      <xdr:colOff>50800</xdr:colOff>
      <xdr:row>63</xdr:row>
      <xdr:rowOff>144155</xdr:rowOff>
    </xdr:to>
    <xdr:sp macro="" textlink="">
      <xdr:nvSpPr>
        <xdr:cNvPr id="246" name="楕円 245"/>
        <xdr:cNvSpPr/>
      </xdr:nvSpPr>
      <xdr:spPr>
        <a:xfrm>
          <a:off x="9192260" y="106038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65432</xdr:rowOff>
    </xdr:from>
    <xdr:ext cx="690189" cy="259045"/>
    <xdr:sp macro="" textlink="">
      <xdr:nvSpPr>
        <xdr:cNvPr id="247" name="【橋りょう・トンネル】&#10;一人当たり有形固定資産（償却資産）額該当値テキスト"/>
        <xdr:cNvSpPr txBox="1"/>
      </xdr:nvSpPr>
      <xdr:spPr>
        <a:xfrm>
          <a:off x="9258300" y="104591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48552</xdr:rowOff>
    </xdr:from>
    <xdr:to>
      <xdr:col>50</xdr:col>
      <xdr:colOff>165100</xdr:colOff>
      <xdr:row>63</xdr:row>
      <xdr:rowOff>150152</xdr:rowOff>
    </xdr:to>
    <xdr:sp macro="" textlink="">
      <xdr:nvSpPr>
        <xdr:cNvPr id="248" name="楕円 247"/>
        <xdr:cNvSpPr/>
      </xdr:nvSpPr>
      <xdr:spPr>
        <a:xfrm>
          <a:off x="8445500" y="106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93355</xdr:rowOff>
    </xdr:from>
    <xdr:to>
      <xdr:col>55</xdr:col>
      <xdr:colOff>0</xdr:colOff>
      <xdr:row>63</xdr:row>
      <xdr:rowOff>99352</xdr:rowOff>
    </xdr:to>
    <xdr:cxnSp macro="">
      <xdr:nvCxnSpPr>
        <xdr:cNvPr id="249" name="直線コネクタ 248"/>
        <xdr:cNvCxnSpPr/>
      </xdr:nvCxnSpPr>
      <xdr:spPr>
        <a:xfrm flipV="1">
          <a:off x="8496300" y="10654675"/>
          <a:ext cx="723900" cy="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56580</xdr:rowOff>
    </xdr:from>
    <xdr:to>
      <xdr:col>46</xdr:col>
      <xdr:colOff>38100</xdr:colOff>
      <xdr:row>63</xdr:row>
      <xdr:rowOff>158180</xdr:rowOff>
    </xdr:to>
    <xdr:sp macro="" textlink="">
      <xdr:nvSpPr>
        <xdr:cNvPr id="250" name="楕円 249"/>
        <xdr:cNvSpPr/>
      </xdr:nvSpPr>
      <xdr:spPr>
        <a:xfrm>
          <a:off x="7670800" y="10617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99352</xdr:rowOff>
    </xdr:from>
    <xdr:to>
      <xdr:col>50</xdr:col>
      <xdr:colOff>114300</xdr:colOff>
      <xdr:row>63</xdr:row>
      <xdr:rowOff>107380</xdr:rowOff>
    </xdr:to>
    <xdr:cxnSp macro="">
      <xdr:nvCxnSpPr>
        <xdr:cNvPr id="251" name="直線コネクタ 250"/>
        <xdr:cNvCxnSpPr/>
      </xdr:nvCxnSpPr>
      <xdr:spPr>
        <a:xfrm flipV="1">
          <a:off x="7713980" y="10660672"/>
          <a:ext cx="782320" cy="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65002</xdr:rowOff>
    </xdr:from>
    <xdr:to>
      <xdr:col>41</xdr:col>
      <xdr:colOff>101600</xdr:colOff>
      <xdr:row>63</xdr:row>
      <xdr:rowOff>166602</xdr:rowOff>
    </xdr:to>
    <xdr:sp macro="" textlink="">
      <xdr:nvSpPr>
        <xdr:cNvPr id="252" name="楕円 251"/>
        <xdr:cNvSpPr/>
      </xdr:nvSpPr>
      <xdr:spPr>
        <a:xfrm>
          <a:off x="6873240" y="1062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107380</xdr:rowOff>
    </xdr:from>
    <xdr:to>
      <xdr:col>45</xdr:col>
      <xdr:colOff>177800</xdr:colOff>
      <xdr:row>63</xdr:row>
      <xdr:rowOff>115802</xdr:rowOff>
    </xdr:to>
    <xdr:cxnSp macro="">
      <xdr:nvCxnSpPr>
        <xdr:cNvPr id="253" name="直線コネクタ 252"/>
        <xdr:cNvCxnSpPr/>
      </xdr:nvCxnSpPr>
      <xdr:spPr>
        <a:xfrm flipV="1">
          <a:off x="6924040" y="10668700"/>
          <a:ext cx="789940" cy="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71341</xdr:rowOff>
    </xdr:from>
    <xdr:to>
      <xdr:col>36</xdr:col>
      <xdr:colOff>165100</xdr:colOff>
      <xdr:row>64</xdr:row>
      <xdr:rowOff>1491</xdr:rowOff>
    </xdr:to>
    <xdr:sp macro="" textlink="">
      <xdr:nvSpPr>
        <xdr:cNvPr id="254" name="楕円 253"/>
        <xdr:cNvSpPr/>
      </xdr:nvSpPr>
      <xdr:spPr>
        <a:xfrm>
          <a:off x="6098540" y="106326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115802</xdr:rowOff>
    </xdr:from>
    <xdr:to>
      <xdr:col>41</xdr:col>
      <xdr:colOff>50800</xdr:colOff>
      <xdr:row>63</xdr:row>
      <xdr:rowOff>122141</xdr:rowOff>
    </xdr:to>
    <xdr:cxnSp macro="">
      <xdr:nvCxnSpPr>
        <xdr:cNvPr id="255" name="直線コネクタ 254"/>
        <xdr:cNvCxnSpPr/>
      </xdr:nvCxnSpPr>
      <xdr:spPr>
        <a:xfrm flipV="1">
          <a:off x="6149340" y="10677122"/>
          <a:ext cx="774700" cy="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162970</xdr:rowOff>
    </xdr:from>
    <xdr:ext cx="690189" cy="259045"/>
    <xdr:sp macro="" textlink="">
      <xdr:nvSpPr>
        <xdr:cNvPr id="256" name="n_1aveValue【橋りょう・トンネル】&#10;一人当たり有形固定資産（償却資産）額"/>
        <xdr:cNvSpPr txBox="1"/>
      </xdr:nvSpPr>
      <xdr:spPr>
        <a:xfrm>
          <a:off x="8184225" y="10389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157940</xdr:rowOff>
    </xdr:from>
    <xdr:ext cx="690189" cy="259045"/>
    <xdr:sp macro="" textlink="">
      <xdr:nvSpPr>
        <xdr:cNvPr id="257" name="n_2aveValue【橋りょう・トンネル】&#10;一人当たり有形固定資産（償却資産）額"/>
        <xdr:cNvSpPr txBox="1"/>
      </xdr:nvSpPr>
      <xdr:spPr>
        <a:xfrm>
          <a:off x="7399365" y="10719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84926</xdr:rowOff>
    </xdr:from>
    <xdr:ext cx="599010" cy="259045"/>
    <xdr:sp macro="" textlink="">
      <xdr:nvSpPr>
        <xdr:cNvPr id="258" name="n_3aveValue【橋りょう・トンネル】&#10;一人当たり有形固定資産（償却資産）額"/>
        <xdr:cNvSpPr txBox="1"/>
      </xdr:nvSpPr>
      <xdr:spPr>
        <a:xfrm>
          <a:off x="6670255" y="10813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96207</xdr:rowOff>
    </xdr:from>
    <xdr:ext cx="599010" cy="259045"/>
    <xdr:sp macro="" textlink="">
      <xdr:nvSpPr>
        <xdr:cNvPr id="259" name="n_4aveValue【橋りょう・トンネル】&#10;一人当たり有形固定資産（償却資産）額"/>
        <xdr:cNvSpPr txBox="1"/>
      </xdr:nvSpPr>
      <xdr:spPr>
        <a:xfrm>
          <a:off x="5872695" y="10825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141279</xdr:rowOff>
    </xdr:from>
    <xdr:ext cx="690189" cy="259045"/>
    <xdr:sp macro="" textlink="">
      <xdr:nvSpPr>
        <xdr:cNvPr id="260" name="n_1mainValue【橋りょう・トンネル】&#10;一人当たり有形固定資産（償却資産）額"/>
        <xdr:cNvSpPr txBox="1"/>
      </xdr:nvSpPr>
      <xdr:spPr>
        <a:xfrm>
          <a:off x="8184225" y="1070259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3257</xdr:rowOff>
    </xdr:from>
    <xdr:ext cx="690189" cy="259045"/>
    <xdr:sp macro="" textlink="">
      <xdr:nvSpPr>
        <xdr:cNvPr id="261" name="n_2mainValue【橋りょう・トンネル】&#10;一人当たり有形固定資産（償却資産）額"/>
        <xdr:cNvSpPr txBox="1"/>
      </xdr:nvSpPr>
      <xdr:spPr>
        <a:xfrm>
          <a:off x="7399365" y="103969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11679</xdr:rowOff>
    </xdr:from>
    <xdr:ext cx="690189" cy="259045"/>
    <xdr:sp macro="" textlink="">
      <xdr:nvSpPr>
        <xdr:cNvPr id="262" name="n_3mainValue【橋りょう・トンネル】&#10;一人当たり有形固定資産（償却資産）額"/>
        <xdr:cNvSpPr txBox="1"/>
      </xdr:nvSpPr>
      <xdr:spPr>
        <a:xfrm>
          <a:off x="6624665" y="104053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18018</xdr:rowOff>
    </xdr:from>
    <xdr:ext cx="690189" cy="259045"/>
    <xdr:sp macro="" textlink="">
      <xdr:nvSpPr>
        <xdr:cNvPr id="263" name="n_4mainValue【橋りょう・トンネル】&#10;一人当たり有形固定資産（償却資産）額"/>
        <xdr:cNvSpPr txBox="1"/>
      </xdr:nvSpPr>
      <xdr:spPr>
        <a:xfrm>
          <a:off x="5849965" y="10411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158114</xdr:rowOff>
    </xdr:from>
    <xdr:to>
      <xdr:col>24</xdr:col>
      <xdr:colOff>62865</xdr:colOff>
      <xdr:row>86</xdr:row>
      <xdr:rowOff>114300</xdr:rowOff>
    </xdr:to>
    <xdr:cxnSp macro="">
      <xdr:nvCxnSpPr>
        <xdr:cNvPr id="288" name="直線コネクタ 287"/>
        <xdr:cNvCxnSpPr/>
      </xdr:nvCxnSpPr>
      <xdr:spPr>
        <a:xfrm flipV="1">
          <a:off x="4086225" y="13066394"/>
          <a:ext cx="0" cy="1464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104791</xdr:rowOff>
    </xdr:from>
    <xdr:ext cx="405111" cy="259045"/>
    <xdr:sp macro="" textlink="">
      <xdr:nvSpPr>
        <xdr:cNvPr id="291" name="【公営住宅】&#10;有形固定資産減価償却率最大値テキスト"/>
        <xdr:cNvSpPr txBox="1"/>
      </xdr:nvSpPr>
      <xdr:spPr>
        <a:xfrm>
          <a:off x="4124960" y="12845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158114</xdr:rowOff>
    </xdr:from>
    <xdr:to>
      <xdr:col>24</xdr:col>
      <xdr:colOff>152400</xdr:colOff>
      <xdr:row>77</xdr:row>
      <xdr:rowOff>158114</xdr:rowOff>
    </xdr:to>
    <xdr:cxnSp macro="">
      <xdr:nvCxnSpPr>
        <xdr:cNvPr id="292" name="直線コネクタ 291"/>
        <xdr:cNvCxnSpPr/>
      </xdr:nvCxnSpPr>
      <xdr:spPr>
        <a:xfrm>
          <a:off x="4020820" y="130663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3" name="【公営住宅】&#10;有形固定資産減価償却率平均値テキスト"/>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4" name="フローチャート: 判断 293"/>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55880</xdr:rowOff>
    </xdr:from>
    <xdr:to>
      <xdr:col>20</xdr:col>
      <xdr:colOff>38100</xdr:colOff>
      <xdr:row>82</xdr:row>
      <xdr:rowOff>157480</xdr:rowOff>
    </xdr:to>
    <xdr:sp macro="" textlink="">
      <xdr:nvSpPr>
        <xdr:cNvPr id="295" name="フローチャート: 判断 294"/>
        <xdr:cNvSpPr/>
      </xdr:nvSpPr>
      <xdr:spPr>
        <a:xfrm>
          <a:off x="331216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36830</xdr:rowOff>
    </xdr:from>
    <xdr:to>
      <xdr:col>15</xdr:col>
      <xdr:colOff>101600</xdr:colOff>
      <xdr:row>82</xdr:row>
      <xdr:rowOff>138430</xdr:rowOff>
    </xdr:to>
    <xdr:sp macro="" textlink="">
      <xdr:nvSpPr>
        <xdr:cNvPr id="296" name="フローチャート: 判断 295"/>
        <xdr:cNvSpPr/>
      </xdr:nvSpPr>
      <xdr:spPr>
        <a:xfrm>
          <a:off x="2514600" y="137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7" name="フローチャート: 判断 296"/>
        <xdr:cNvSpPr/>
      </xdr:nvSpPr>
      <xdr:spPr>
        <a:xfrm>
          <a:off x="1739900" y="1380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298" name="フローチャート: 判断 297"/>
        <xdr:cNvSpPr/>
      </xdr:nvSpPr>
      <xdr:spPr>
        <a:xfrm>
          <a:off x="965200" y="137871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53975</xdr:rowOff>
    </xdr:from>
    <xdr:to>
      <xdr:col>24</xdr:col>
      <xdr:colOff>114300</xdr:colOff>
      <xdr:row>80</xdr:row>
      <xdr:rowOff>155575</xdr:rowOff>
    </xdr:to>
    <xdr:sp macro="" textlink="">
      <xdr:nvSpPr>
        <xdr:cNvPr id="304" name="楕円 303"/>
        <xdr:cNvSpPr/>
      </xdr:nvSpPr>
      <xdr:spPr>
        <a:xfrm>
          <a:off x="4036060" y="1346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76852</xdr:rowOff>
    </xdr:from>
    <xdr:ext cx="405111" cy="259045"/>
    <xdr:sp macro="" textlink="">
      <xdr:nvSpPr>
        <xdr:cNvPr id="305" name="【公営住宅】&#10;有形固定資産減価償却率該当値テキスト"/>
        <xdr:cNvSpPr txBox="1"/>
      </xdr:nvSpPr>
      <xdr:spPr>
        <a:xfrm>
          <a:off x="4124960" y="1332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40639</xdr:rowOff>
    </xdr:from>
    <xdr:to>
      <xdr:col>20</xdr:col>
      <xdr:colOff>38100</xdr:colOff>
      <xdr:row>81</xdr:row>
      <xdr:rowOff>142239</xdr:rowOff>
    </xdr:to>
    <xdr:sp macro="" textlink="">
      <xdr:nvSpPr>
        <xdr:cNvPr id="306" name="楕円 305"/>
        <xdr:cNvSpPr/>
      </xdr:nvSpPr>
      <xdr:spPr>
        <a:xfrm>
          <a:off x="3312160" y="136194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104775</xdr:rowOff>
    </xdr:from>
    <xdr:to>
      <xdr:col>24</xdr:col>
      <xdr:colOff>63500</xdr:colOff>
      <xdr:row>81</xdr:row>
      <xdr:rowOff>91439</xdr:rowOff>
    </xdr:to>
    <xdr:cxnSp macro="">
      <xdr:nvCxnSpPr>
        <xdr:cNvPr id="307" name="直線コネクタ 306"/>
        <xdr:cNvCxnSpPr/>
      </xdr:nvCxnSpPr>
      <xdr:spPr>
        <a:xfrm flipV="1">
          <a:off x="3355340" y="13515975"/>
          <a:ext cx="731520" cy="15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135889</xdr:rowOff>
    </xdr:from>
    <xdr:to>
      <xdr:col>15</xdr:col>
      <xdr:colOff>101600</xdr:colOff>
      <xdr:row>81</xdr:row>
      <xdr:rowOff>66039</xdr:rowOff>
    </xdr:to>
    <xdr:sp macro="" textlink="">
      <xdr:nvSpPr>
        <xdr:cNvPr id="308" name="楕円 307"/>
        <xdr:cNvSpPr/>
      </xdr:nvSpPr>
      <xdr:spPr>
        <a:xfrm>
          <a:off x="2514600" y="135470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15239</xdr:rowOff>
    </xdr:from>
    <xdr:to>
      <xdr:col>19</xdr:col>
      <xdr:colOff>177800</xdr:colOff>
      <xdr:row>81</xdr:row>
      <xdr:rowOff>91439</xdr:rowOff>
    </xdr:to>
    <xdr:cxnSp macro="">
      <xdr:nvCxnSpPr>
        <xdr:cNvPr id="309" name="直線コネクタ 308"/>
        <xdr:cNvCxnSpPr/>
      </xdr:nvCxnSpPr>
      <xdr:spPr>
        <a:xfrm>
          <a:off x="2565400" y="13594079"/>
          <a:ext cx="78994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52070</xdr:rowOff>
    </xdr:from>
    <xdr:to>
      <xdr:col>10</xdr:col>
      <xdr:colOff>165100</xdr:colOff>
      <xdr:row>80</xdr:row>
      <xdr:rowOff>153670</xdr:rowOff>
    </xdr:to>
    <xdr:sp macro="" textlink="">
      <xdr:nvSpPr>
        <xdr:cNvPr id="310" name="楕円 309"/>
        <xdr:cNvSpPr/>
      </xdr:nvSpPr>
      <xdr:spPr>
        <a:xfrm>
          <a:off x="17399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81</xdr:row>
      <xdr:rowOff>15239</xdr:rowOff>
    </xdr:to>
    <xdr:cxnSp macro="">
      <xdr:nvCxnSpPr>
        <xdr:cNvPr id="311" name="直線コネクタ 310"/>
        <xdr:cNvCxnSpPr/>
      </xdr:nvCxnSpPr>
      <xdr:spPr>
        <a:xfrm>
          <a:off x="1790700" y="13514070"/>
          <a:ext cx="7747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143511</xdr:rowOff>
    </xdr:from>
    <xdr:to>
      <xdr:col>6</xdr:col>
      <xdr:colOff>38100</xdr:colOff>
      <xdr:row>80</xdr:row>
      <xdr:rowOff>73661</xdr:rowOff>
    </xdr:to>
    <xdr:sp macro="" textlink="">
      <xdr:nvSpPr>
        <xdr:cNvPr id="312" name="楕円 311"/>
        <xdr:cNvSpPr/>
      </xdr:nvSpPr>
      <xdr:spPr>
        <a:xfrm>
          <a:off x="965200" y="133870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22861</xdr:rowOff>
    </xdr:from>
    <xdr:to>
      <xdr:col>10</xdr:col>
      <xdr:colOff>114300</xdr:colOff>
      <xdr:row>80</xdr:row>
      <xdr:rowOff>102870</xdr:rowOff>
    </xdr:to>
    <xdr:cxnSp macro="">
      <xdr:nvCxnSpPr>
        <xdr:cNvPr id="313" name="直線コネクタ 312"/>
        <xdr:cNvCxnSpPr/>
      </xdr:nvCxnSpPr>
      <xdr:spPr>
        <a:xfrm>
          <a:off x="1008380" y="13434061"/>
          <a:ext cx="78232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148607</xdr:rowOff>
    </xdr:from>
    <xdr:ext cx="405111" cy="259045"/>
    <xdr:sp macro="" textlink="">
      <xdr:nvSpPr>
        <xdr:cNvPr id="314" name="n_1aveValue【公営住宅】&#10;有形固定資産減価償却率"/>
        <xdr:cNvSpPr txBox="1"/>
      </xdr:nvSpPr>
      <xdr:spPr>
        <a:xfrm>
          <a:off x="317056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129557</xdr:rowOff>
    </xdr:from>
    <xdr:ext cx="405111" cy="259045"/>
    <xdr:sp macro="" textlink="">
      <xdr:nvSpPr>
        <xdr:cNvPr id="315" name="n_2aveValue【公営住宅】&#10;有形固定資産減価償却率"/>
        <xdr:cNvSpPr txBox="1"/>
      </xdr:nvSpPr>
      <xdr:spPr>
        <a:xfrm>
          <a:off x="2385704" y="1387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6" name="n_3aveValue【公営住宅】&#10;有形固定資産減価償却率"/>
        <xdr:cNvSpPr txBox="1"/>
      </xdr:nvSpPr>
      <xdr:spPr>
        <a:xfrm>
          <a:off x="161100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133366</xdr:rowOff>
    </xdr:from>
    <xdr:ext cx="405111" cy="259045"/>
    <xdr:sp macro="" textlink="">
      <xdr:nvSpPr>
        <xdr:cNvPr id="317" name="n_4aveValue【公営住宅】&#10;有形固定資産減価償却率"/>
        <xdr:cNvSpPr txBox="1"/>
      </xdr:nvSpPr>
      <xdr:spPr>
        <a:xfrm>
          <a:off x="83630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158766</xdr:rowOff>
    </xdr:from>
    <xdr:ext cx="405111" cy="259045"/>
    <xdr:sp macro="" textlink="">
      <xdr:nvSpPr>
        <xdr:cNvPr id="318" name="n_1mainValue【公営住宅】&#10;有形固定資産減価償却率"/>
        <xdr:cNvSpPr txBox="1"/>
      </xdr:nvSpPr>
      <xdr:spPr>
        <a:xfrm>
          <a:off x="3170564" y="13402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82566</xdr:rowOff>
    </xdr:from>
    <xdr:ext cx="405111" cy="259045"/>
    <xdr:sp macro="" textlink="">
      <xdr:nvSpPr>
        <xdr:cNvPr id="319" name="n_2mainValue【公営住宅】&#10;有形固定資産減価償却率"/>
        <xdr:cNvSpPr txBox="1"/>
      </xdr:nvSpPr>
      <xdr:spPr>
        <a:xfrm>
          <a:off x="2385704" y="1332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170197</xdr:rowOff>
    </xdr:from>
    <xdr:ext cx="405111" cy="259045"/>
    <xdr:sp macro="" textlink="">
      <xdr:nvSpPr>
        <xdr:cNvPr id="320" name="n_3mainValue【公営住宅】&#10;有形固定資産減価償却率"/>
        <xdr:cNvSpPr txBox="1"/>
      </xdr:nvSpPr>
      <xdr:spPr>
        <a:xfrm>
          <a:off x="1611004" y="1324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90188</xdr:rowOff>
    </xdr:from>
    <xdr:ext cx="405111" cy="259045"/>
    <xdr:sp macro="" textlink="">
      <xdr:nvSpPr>
        <xdr:cNvPr id="321" name="n_4mainValue【公営住宅】&#10;有形固定資産減価償却率"/>
        <xdr:cNvSpPr txBox="1"/>
      </xdr:nvSpPr>
      <xdr:spPr>
        <a:xfrm>
          <a:off x="836304" y="13166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37464</xdr:rowOff>
    </xdr:from>
    <xdr:to>
      <xdr:col>54</xdr:col>
      <xdr:colOff>189865</xdr:colOff>
      <xdr:row>86</xdr:row>
      <xdr:rowOff>58165</xdr:rowOff>
    </xdr:to>
    <xdr:cxnSp macro="">
      <xdr:nvCxnSpPr>
        <xdr:cNvPr id="345" name="直線コネクタ 344"/>
        <xdr:cNvCxnSpPr/>
      </xdr:nvCxnSpPr>
      <xdr:spPr>
        <a:xfrm flipV="1">
          <a:off x="9219565" y="12945744"/>
          <a:ext cx="0" cy="1529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61992</xdr:rowOff>
    </xdr:from>
    <xdr:ext cx="469744" cy="259045"/>
    <xdr:sp macro="" textlink="">
      <xdr:nvSpPr>
        <xdr:cNvPr id="346" name="【公営住宅】&#10;一人当たり面積最小値テキスト"/>
        <xdr:cNvSpPr txBox="1"/>
      </xdr:nvSpPr>
      <xdr:spPr>
        <a:xfrm>
          <a:off x="9258300" y="1447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58165</xdr:rowOff>
    </xdr:from>
    <xdr:to>
      <xdr:col>55</xdr:col>
      <xdr:colOff>88900</xdr:colOff>
      <xdr:row>86</xdr:row>
      <xdr:rowOff>58165</xdr:rowOff>
    </xdr:to>
    <xdr:cxnSp macro="">
      <xdr:nvCxnSpPr>
        <xdr:cNvPr id="347" name="直線コネクタ 346"/>
        <xdr:cNvCxnSpPr/>
      </xdr:nvCxnSpPr>
      <xdr:spPr>
        <a:xfrm>
          <a:off x="9154160" y="14475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155591</xdr:rowOff>
    </xdr:from>
    <xdr:ext cx="534377" cy="259045"/>
    <xdr:sp macro="" textlink="">
      <xdr:nvSpPr>
        <xdr:cNvPr id="348" name="【公営住宅】&#10;一人当たり面積最大値テキスト"/>
        <xdr:cNvSpPr txBox="1"/>
      </xdr:nvSpPr>
      <xdr:spPr>
        <a:xfrm>
          <a:off x="9258300" y="12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37464</xdr:rowOff>
    </xdr:from>
    <xdr:to>
      <xdr:col>55</xdr:col>
      <xdr:colOff>88900</xdr:colOff>
      <xdr:row>77</xdr:row>
      <xdr:rowOff>37464</xdr:rowOff>
    </xdr:to>
    <xdr:cxnSp macro="">
      <xdr:nvCxnSpPr>
        <xdr:cNvPr id="349" name="直線コネクタ 348"/>
        <xdr:cNvCxnSpPr/>
      </xdr:nvCxnSpPr>
      <xdr:spPr>
        <a:xfrm>
          <a:off x="9154160" y="129457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121556</xdr:rowOff>
    </xdr:from>
    <xdr:ext cx="469744" cy="259045"/>
    <xdr:sp macro="" textlink="">
      <xdr:nvSpPr>
        <xdr:cNvPr id="350" name="【公営住宅】&#10;一人当たり面積平均値テキスト"/>
        <xdr:cNvSpPr txBox="1"/>
      </xdr:nvSpPr>
      <xdr:spPr>
        <a:xfrm>
          <a:off x="9258300" y="140356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98679</xdr:rowOff>
    </xdr:from>
    <xdr:to>
      <xdr:col>55</xdr:col>
      <xdr:colOff>50800</xdr:colOff>
      <xdr:row>85</xdr:row>
      <xdr:rowOff>28829</xdr:rowOff>
    </xdr:to>
    <xdr:sp macro="" textlink="">
      <xdr:nvSpPr>
        <xdr:cNvPr id="351" name="フローチャート: 判断 350"/>
        <xdr:cNvSpPr/>
      </xdr:nvSpPr>
      <xdr:spPr>
        <a:xfrm>
          <a:off x="9192260" y="141804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137161</xdr:rowOff>
    </xdr:from>
    <xdr:to>
      <xdr:col>50</xdr:col>
      <xdr:colOff>165100</xdr:colOff>
      <xdr:row>85</xdr:row>
      <xdr:rowOff>67311</xdr:rowOff>
    </xdr:to>
    <xdr:sp macro="" textlink="">
      <xdr:nvSpPr>
        <xdr:cNvPr id="352" name="フローチャート: 判断 351"/>
        <xdr:cNvSpPr/>
      </xdr:nvSpPr>
      <xdr:spPr>
        <a:xfrm>
          <a:off x="8445500" y="142189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81535</xdr:rowOff>
    </xdr:from>
    <xdr:to>
      <xdr:col>46</xdr:col>
      <xdr:colOff>38100</xdr:colOff>
      <xdr:row>85</xdr:row>
      <xdr:rowOff>11685</xdr:rowOff>
    </xdr:to>
    <xdr:sp macro="" textlink="">
      <xdr:nvSpPr>
        <xdr:cNvPr id="353" name="フローチャート: 判断 352"/>
        <xdr:cNvSpPr/>
      </xdr:nvSpPr>
      <xdr:spPr>
        <a:xfrm>
          <a:off x="7670800" y="1416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64263</xdr:rowOff>
    </xdr:from>
    <xdr:to>
      <xdr:col>41</xdr:col>
      <xdr:colOff>101600</xdr:colOff>
      <xdr:row>85</xdr:row>
      <xdr:rowOff>165863</xdr:rowOff>
    </xdr:to>
    <xdr:sp macro="" textlink="">
      <xdr:nvSpPr>
        <xdr:cNvPr id="354" name="フローチャート: 判断 353"/>
        <xdr:cNvSpPr/>
      </xdr:nvSpPr>
      <xdr:spPr>
        <a:xfrm>
          <a:off x="687324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66039</xdr:rowOff>
    </xdr:from>
    <xdr:to>
      <xdr:col>36</xdr:col>
      <xdr:colOff>165100</xdr:colOff>
      <xdr:row>85</xdr:row>
      <xdr:rowOff>167639</xdr:rowOff>
    </xdr:to>
    <xdr:sp macro="" textlink="">
      <xdr:nvSpPr>
        <xdr:cNvPr id="355" name="フローチャート: 判断 354"/>
        <xdr:cNvSpPr/>
      </xdr:nvSpPr>
      <xdr:spPr>
        <a:xfrm>
          <a:off x="6098540" y="1431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21971</xdr:rowOff>
    </xdr:from>
    <xdr:to>
      <xdr:col>55</xdr:col>
      <xdr:colOff>50800</xdr:colOff>
      <xdr:row>85</xdr:row>
      <xdr:rowOff>123571</xdr:rowOff>
    </xdr:to>
    <xdr:sp macro="" textlink="">
      <xdr:nvSpPr>
        <xdr:cNvPr id="361" name="楕円 360"/>
        <xdr:cNvSpPr/>
      </xdr:nvSpPr>
      <xdr:spPr>
        <a:xfrm>
          <a:off x="9192260" y="142713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398</xdr:rowOff>
    </xdr:from>
    <xdr:ext cx="469744" cy="259045"/>
    <xdr:sp macro="" textlink="">
      <xdr:nvSpPr>
        <xdr:cNvPr id="362" name="【公営住宅】&#10;一人当たり面積該当値テキスト"/>
        <xdr:cNvSpPr txBox="1"/>
      </xdr:nvSpPr>
      <xdr:spPr>
        <a:xfrm>
          <a:off x="9258300" y="1424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48133</xdr:rowOff>
    </xdr:from>
    <xdr:to>
      <xdr:col>50</xdr:col>
      <xdr:colOff>165100</xdr:colOff>
      <xdr:row>85</xdr:row>
      <xdr:rowOff>149733</xdr:rowOff>
    </xdr:to>
    <xdr:sp macro="" textlink="">
      <xdr:nvSpPr>
        <xdr:cNvPr id="363" name="楕円 362"/>
        <xdr:cNvSpPr/>
      </xdr:nvSpPr>
      <xdr:spPr>
        <a:xfrm>
          <a:off x="8445500" y="1429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72771</xdr:rowOff>
    </xdr:from>
    <xdr:to>
      <xdr:col>55</xdr:col>
      <xdr:colOff>0</xdr:colOff>
      <xdr:row>85</xdr:row>
      <xdr:rowOff>98933</xdr:rowOff>
    </xdr:to>
    <xdr:cxnSp macro="">
      <xdr:nvCxnSpPr>
        <xdr:cNvPr id="364" name="直線コネクタ 363"/>
        <xdr:cNvCxnSpPr/>
      </xdr:nvCxnSpPr>
      <xdr:spPr>
        <a:xfrm flipV="1">
          <a:off x="8496300" y="14322171"/>
          <a:ext cx="723900" cy="2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54356</xdr:rowOff>
    </xdr:from>
    <xdr:to>
      <xdr:col>46</xdr:col>
      <xdr:colOff>38100</xdr:colOff>
      <xdr:row>85</xdr:row>
      <xdr:rowOff>155956</xdr:rowOff>
    </xdr:to>
    <xdr:sp macro="" textlink="">
      <xdr:nvSpPr>
        <xdr:cNvPr id="365" name="楕円 364"/>
        <xdr:cNvSpPr/>
      </xdr:nvSpPr>
      <xdr:spPr>
        <a:xfrm>
          <a:off x="7670800" y="143037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98933</xdr:rowOff>
    </xdr:from>
    <xdr:to>
      <xdr:col>50</xdr:col>
      <xdr:colOff>114300</xdr:colOff>
      <xdr:row>85</xdr:row>
      <xdr:rowOff>105156</xdr:rowOff>
    </xdr:to>
    <xdr:cxnSp macro="">
      <xdr:nvCxnSpPr>
        <xdr:cNvPr id="366" name="直線コネクタ 365"/>
        <xdr:cNvCxnSpPr/>
      </xdr:nvCxnSpPr>
      <xdr:spPr>
        <a:xfrm flipV="1">
          <a:off x="7713980" y="14348333"/>
          <a:ext cx="78232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60198</xdr:rowOff>
    </xdr:from>
    <xdr:to>
      <xdr:col>41</xdr:col>
      <xdr:colOff>101600</xdr:colOff>
      <xdr:row>85</xdr:row>
      <xdr:rowOff>161798</xdr:rowOff>
    </xdr:to>
    <xdr:sp macro="" textlink="">
      <xdr:nvSpPr>
        <xdr:cNvPr id="367" name="楕円 366"/>
        <xdr:cNvSpPr/>
      </xdr:nvSpPr>
      <xdr:spPr>
        <a:xfrm>
          <a:off x="6873240" y="1430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105156</xdr:rowOff>
    </xdr:from>
    <xdr:to>
      <xdr:col>45</xdr:col>
      <xdr:colOff>177800</xdr:colOff>
      <xdr:row>85</xdr:row>
      <xdr:rowOff>110998</xdr:rowOff>
    </xdr:to>
    <xdr:cxnSp macro="">
      <xdr:nvCxnSpPr>
        <xdr:cNvPr id="368" name="直線コネクタ 367"/>
        <xdr:cNvCxnSpPr/>
      </xdr:nvCxnSpPr>
      <xdr:spPr>
        <a:xfrm flipV="1">
          <a:off x="6924040" y="14354556"/>
          <a:ext cx="78994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64643</xdr:rowOff>
    </xdr:from>
    <xdr:to>
      <xdr:col>36</xdr:col>
      <xdr:colOff>165100</xdr:colOff>
      <xdr:row>85</xdr:row>
      <xdr:rowOff>166243</xdr:rowOff>
    </xdr:to>
    <xdr:sp macro="" textlink="">
      <xdr:nvSpPr>
        <xdr:cNvPr id="369" name="楕円 368"/>
        <xdr:cNvSpPr/>
      </xdr:nvSpPr>
      <xdr:spPr>
        <a:xfrm>
          <a:off x="6098540" y="1431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110998</xdr:rowOff>
    </xdr:from>
    <xdr:to>
      <xdr:col>41</xdr:col>
      <xdr:colOff>50800</xdr:colOff>
      <xdr:row>85</xdr:row>
      <xdr:rowOff>115443</xdr:rowOff>
    </xdr:to>
    <xdr:cxnSp macro="">
      <xdr:nvCxnSpPr>
        <xdr:cNvPr id="370" name="直線コネクタ 369"/>
        <xdr:cNvCxnSpPr/>
      </xdr:nvCxnSpPr>
      <xdr:spPr>
        <a:xfrm flipV="1">
          <a:off x="6149340" y="14360398"/>
          <a:ext cx="7747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83838</xdr:rowOff>
    </xdr:from>
    <xdr:ext cx="469744" cy="259045"/>
    <xdr:sp macro="" textlink="">
      <xdr:nvSpPr>
        <xdr:cNvPr id="371" name="n_1aveValue【公営住宅】&#10;一人当たり面積"/>
        <xdr:cNvSpPr txBox="1"/>
      </xdr:nvSpPr>
      <xdr:spPr>
        <a:xfrm>
          <a:off x="8271587" y="1399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28212</xdr:rowOff>
    </xdr:from>
    <xdr:ext cx="469744" cy="259045"/>
    <xdr:sp macro="" textlink="">
      <xdr:nvSpPr>
        <xdr:cNvPr id="372" name="n_2aveValue【公営住宅】&#10;一人当たり面積"/>
        <xdr:cNvSpPr txBox="1"/>
      </xdr:nvSpPr>
      <xdr:spPr>
        <a:xfrm>
          <a:off x="7509587" y="1394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156990</xdr:rowOff>
    </xdr:from>
    <xdr:ext cx="469744" cy="259045"/>
    <xdr:sp macro="" textlink="">
      <xdr:nvSpPr>
        <xdr:cNvPr id="373" name="n_3aveValue【公営住宅】&#10;一人当たり面積"/>
        <xdr:cNvSpPr txBox="1"/>
      </xdr:nvSpPr>
      <xdr:spPr>
        <a:xfrm>
          <a:off x="6712027" y="1440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158766</xdr:rowOff>
    </xdr:from>
    <xdr:ext cx="469744" cy="259045"/>
    <xdr:sp macro="" textlink="">
      <xdr:nvSpPr>
        <xdr:cNvPr id="374" name="n_4aveValue【公営住宅】&#10;一人当たり面積"/>
        <xdr:cNvSpPr txBox="1"/>
      </xdr:nvSpPr>
      <xdr:spPr>
        <a:xfrm>
          <a:off x="59373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140860</xdr:rowOff>
    </xdr:from>
    <xdr:ext cx="469744" cy="259045"/>
    <xdr:sp macro="" textlink="">
      <xdr:nvSpPr>
        <xdr:cNvPr id="375" name="n_1mainValue【公営住宅】&#10;一人当たり面積"/>
        <xdr:cNvSpPr txBox="1"/>
      </xdr:nvSpPr>
      <xdr:spPr>
        <a:xfrm>
          <a:off x="8271587" y="1439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147083</xdr:rowOff>
    </xdr:from>
    <xdr:ext cx="469744" cy="259045"/>
    <xdr:sp macro="" textlink="">
      <xdr:nvSpPr>
        <xdr:cNvPr id="376" name="n_2mainValue【公営住宅】&#10;一人当たり面積"/>
        <xdr:cNvSpPr txBox="1"/>
      </xdr:nvSpPr>
      <xdr:spPr>
        <a:xfrm>
          <a:off x="7509587" y="1439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6875</xdr:rowOff>
    </xdr:from>
    <xdr:ext cx="469744" cy="259045"/>
    <xdr:sp macro="" textlink="">
      <xdr:nvSpPr>
        <xdr:cNvPr id="377" name="n_3mainValue【公営住宅】&#10;一人当たり面積"/>
        <xdr:cNvSpPr txBox="1"/>
      </xdr:nvSpPr>
      <xdr:spPr>
        <a:xfrm>
          <a:off x="6712027" y="1408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11320</xdr:rowOff>
    </xdr:from>
    <xdr:ext cx="469744" cy="259045"/>
    <xdr:sp macro="" textlink="">
      <xdr:nvSpPr>
        <xdr:cNvPr id="378" name="n_4mainValue【公営住宅】&#10;一人当たり面積"/>
        <xdr:cNvSpPr txBox="1"/>
      </xdr:nvSpPr>
      <xdr:spPr>
        <a:xfrm>
          <a:off x="5937327" y="1409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79466</xdr:rowOff>
    </xdr:from>
    <xdr:to>
      <xdr:col>85</xdr:col>
      <xdr:colOff>126364</xdr:colOff>
      <xdr:row>42</xdr:row>
      <xdr:rowOff>92528</xdr:rowOff>
    </xdr:to>
    <xdr:cxnSp macro="">
      <xdr:nvCxnSpPr>
        <xdr:cNvPr id="420" name="直線コネクタ 419"/>
        <xdr:cNvCxnSpPr/>
      </xdr:nvCxnSpPr>
      <xdr:spPr>
        <a:xfrm flipV="1">
          <a:off x="14375764" y="5611586"/>
          <a:ext cx="0" cy="15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26143</xdr:rowOff>
    </xdr:from>
    <xdr:ext cx="340478" cy="259045"/>
    <xdr:sp macro="" textlink="">
      <xdr:nvSpPr>
        <xdr:cNvPr id="423" name="【認定こども園・幼稚園・保育所】&#10;有形固定資産減価償却率最大値テキスト"/>
        <xdr:cNvSpPr txBox="1"/>
      </xdr:nvSpPr>
      <xdr:spPr>
        <a:xfrm>
          <a:off x="14414500" y="53906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79466</xdr:rowOff>
    </xdr:from>
    <xdr:to>
      <xdr:col>86</xdr:col>
      <xdr:colOff>25400</xdr:colOff>
      <xdr:row>33</xdr:row>
      <xdr:rowOff>79466</xdr:rowOff>
    </xdr:to>
    <xdr:cxnSp macro="">
      <xdr:nvCxnSpPr>
        <xdr:cNvPr id="424" name="直線コネクタ 423"/>
        <xdr:cNvCxnSpPr/>
      </xdr:nvCxnSpPr>
      <xdr:spPr>
        <a:xfrm>
          <a:off x="14287500" y="56115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85833</xdr:rowOff>
    </xdr:from>
    <xdr:ext cx="405111" cy="259045"/>
    <xdr:sp macro="" textlink="">
      <xdr:nvSpPr>
        <xdr:cNvPr id="425" name="【認定こども園・幼稚園・保育所】&#10;有形固定資産減価償却率平均値テキスト"/>
        <xdr:cNvSpPr txBox="1"/>
      </xdr:nvSpPr>
      <xdr:spPr>
        <a:xfrm>
          <a:off x="14414500" y="6288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62956</xdr:rowOff>
    </xdr:from>
    <xdr:to>
      <xdr:col>85</xdr:col>
      <xdr:colOff>177800</xdr:colOff>
      <xdr:row>38</xdr:row>
      <xdr:rowOff>164556</xdr:rowOff>
    </xdr:to>
    <xdr:sp macro="" textlink="">
      <xdr:nvSpPr>
        <xdr:cNvPr id="426" name="フローチャート: 判断 425"/>
        <xdr:cNvSpPr/>
      </xdr:nvSpPr>
      <xdr:spPr>
        <a:xfrm>
          <a:off x="14325600" y="64332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54791</xdr:rowOff>
    </xdr:from>
    <xdr:to>
      <xdr:col>81</xdr:col>
      <xdr:colOff>101600</xdr:colOff>
      <xdr:row>38</xdr:row>
      <xdr:rowOff>156391</xdr:rowOff>
    </xdr:to>
    <xdr:sp macro="" textlink="">
      <xdr:nvSpPr>
        <xdr:cNvPr id="427" name="フローチャート: 判断 426"/>
        <xdr:cNvSpPr/>
      </xdr:nvSpPr>
      <xdr:spPr>
        <a:xfrm>
          <a:off x="13578840" y="6425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10704</xdr:rowOff>
    </xdr:from>
    <xdr:to>
      <xdr:col>76</xdr:col>
      <xdr:colOff>165100</xdr:colOff>
      <xdr:row>38</xdr:row>
      <xdr:rowOff>112304</xdr:rowOff>
    </xdr:to>
    <xdr:sp macro="" textlink="">
      <xdr:nvSpPr>
        <xdr:cNvPr id="428" name="フローチャート: 判断 427"/>
        <xdr:cNvSpPr/>
      </xdr:nvSpPr>
      <xdr:spPr>
        <a:xfrm>
          <a:off x="12804140" y="63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29" name="フローチャート: 判断 428"/>
        <xdr:cNvSpPr/>
      </xdr:nvSpPr>
      <xdr:spPr>
        <a:xfrm>
          <a:off x="12029440" y="63113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0" name="フローチャート: 判断 429"/>
        <xdr:cNvSpPr/>
      </xdr:nvSpPr>
      <xdr:spPr>
        <a:xfrm>
          <a:off x="11231880" y="623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80917</xdr:rowOff>
    </xdr:from>
    <xdr:to>
      <xdr:col>85</xdr:col>
      <xdr:colOff>177800</xdr:colOff>
      <xdr:row>42</xdr:row>
      <xdr:rowOff>11067</xdr:rowOff>
    </xdr:to>
    <xdr:sp macro="" textlink="">
      <xdr:nvSpPr>
        <xdr:cNvPr id="436" name="楕円 435"/>
        <xdr:cNvSpPr/>
      </xdr:nvSpPr>
      <xdr:spPr>
        <a:xfrm>
          <a:off x="14325600" y="695415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59344</xdr:rowOff>
    </xdr:from>
    <xdr:ext cx="405111" cy="259045"/>
    <xdr:sp macro="" textlink="">
      <xdr:nvSpPr>
        <xdr:cNvPr id="437" name="【認定こども園・幼稚園・保育所】&#10;有形固定資産減価償却率該当値テキスト"/>
        <xdr:cNvSpPr txBox="1"/>
      </xdr:nvSpPr>
      <xdr:spPr>
        <a:xfrm>
          <a:off x="14414500" y="693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9072</xdr:rowOff>
    </xdr:from>
    <xdr:to>
      <xdr:col>81</xdr:col>
      <xdr:colOff>101600</xdr:colOff>
      <xdr:row>41</xdr:row>
      <xdr:rowOff>110672</xdr:rowOff>
    </xdr:to>
    <xdr:sp macro="" textlink="">
      <xdr:nvSpPr>
        <xdr:cNvPr id="438" name="楕円 437"/>
        <xdr:cNvSpPr/>
      </xdr:nvSpPr>
      <xdr:spPr>
        <a:xfrm>
          <a:off x="13578840" y="688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59872</xdr:rowOff>
    </xdr:from>
    <xdr:to>
      <xdr:col>85</xdr:col>
      <xdr:colOff>127000</xdr:colOff>
      <xdr:row>41</xdr:row>
      <xdr:rowOff>131717</xdr:rowOff>
    </xdr:to>
    <xdr:cxnSp macro="">
      <xdr:nvCxnSpPr>
        <xdr:cNvPr id="439" name="直線コネクタ 438"/>
        <xdr:cNvCxnSpPr/>
      </xdr:nvCxnSpPr>
      <xdr:spPr>
        <a:xfrm>
          <a:off x="13629640" y="6933112"/>
          <a:ext cx="74676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110309</xdr:rowOff>
    </xdr:from>
    <xdr:to>
      <xdr:col>76</xdr:col>
      <xdr:colOff>165100</xdr:colOff>
      <xdr:row>41</xdr:row>
      <xdr:rowOff>40459</xdr:rowOff>
    </xdr:to>
    <xdr:sp macro="" textlink="">
      <xdr:nvSpPr>
        <xdr:cNvPr id="440" name="楕円 439"/>
        <xdr:cNvSpPr/>
      </xdr:nvSpPr>
      <xdr:spPr>
        <a:xfrm>
          <a:off x="12804140" y="68159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161109</xdr:rowOff>
    </xdr:from>
    <xdr:to>
      <xdr:col>81</xdr:col>
      <xdr:colOff>50800</xdr:colOff>
      <xdr:row>41</xdr:row>
      <xdr:rowOff>59872</xdr:rowOff>
    </xdr:to>
    <xdr:cxnSp macro="">
      <xdr:nvCxnSpPr>
        <xdr:cNvPr id="441" name="直線コネクタ 440"/>
        <xdr:cNvCxnSpPr/>
      </xdr:nvCxnSpPr>
      <xdr:spPr>
        <a:xfrm>
          <a:off x="12854940" y="6866709"/>
          <a:ext cx="774700" cy="6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38463</xdr:rowOff>
    </xdr:from>
    <xdr:to>
      <xdr:col>72</xdr:col>
      <xdr:colOff>38100</xdr:colOff>
      <xdr:row>40</xdr:row>
      <xdr:rowOff>140063</xdr:rowOff>
    </xdr:to>
    <xdr:sp macro="" textlink="">
      <xdr:nvSpPr>
        <xdr:cNvPr id="442" name="楕円 441"/>
        <xdr:cNvSpPr/>
      </xdr:nvSpPr>
      <xdr:spPr>
        <a:xfrm>
          <a:off x="12029440" y="67440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89263</xdr:rowOff>
    </xdr:from>
    <xdr:to>
      <xdr:col>76</xdr:col>
      <xdr:colOff>114300</xdr:colOff>
      <xdr:row>40</xdr:row>
      <xdr:rowOff>161109</xdr:rowOff>
    </xdr:to>
    <xdr:cxnSp macro="">
      <xdr:nvCxnSpPr>
        <xdr:cNvPr id="443" name="直線コネクタ 442"/>
        <xdr:cNvCxnSpPr/>
      </xdr:nvCxnSpPr>
      <xdr:spPr>
        <a:xfrm>
          <a:off x="12072620" y="6794863"/>
          <a:ext cx="78232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154396</xdr:rowOff>
    </xdr:from>
    <xdr:to>
      <xdr:col>67</xdr:col>
      <xdr:colOff>101600</xdr:colOff>
      <xdr:row>40</xdr:row>
      <xdr:rowOff>84546</xdr:rowOff>
    </xdr:to>
    <xdr:sp macro="" textlink="">
      <xdr:nvSpPr>
        <xdr:cNvPr id="444" name="楕円 443"/>
        <xdr:cNvSpPr/>
      </xdr:nvSpPr>
      <xdr:spPr>
        <a:xfrm>
          <a:off x="11231880" y="66923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33746</xdr:rowOff>
    </xdr:from>
    <xdr:to>
      <xdr:col>71</xdr:col>
      <xdr:colOff>177800</xdr:colOff>
      <xdr:row>40</xdr:row>
      <xdr:rowOff>89263</xdr:rowOff>
    </xdr:to>
    <xdr:cxnSp macro="">
      <xdr:nvCxnSpPr>
        <xdr:cNvPr id="445" name="直線コネクタ 444"/>
        <xdr:cNvCxnSpPr/>
      </xdr:nvCxnSpPr>
      <xdr:spPr>
        <a:xfrm>
          <a:off x="11282680" y="6739346"/>
          <a:ext cx="78994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1469</xdr:rowOff>
    </xdr:from>
    <xdr:ext cx="405111" cy="259045"/>
    <xdr:sp macro="" textlink="">
      <xdr:nvSpPr>
        <xdr:cNvPr id="446" name="n_1aveValue【認定こども園・幼稚園・保育所】&#10;有形固定資産減価償却率"/>
        <xdr:cNvSpPr txBox="1"/>
      </xdr:nvSpPr>
      <xdr:spPr>
        <a:xfrm>
          <a:off x="13437244" y="620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128831</xdr:rowOff>
    </xdr:from>
    <xdr:ext cx="405111" cy="259045"/>
    <xdr:sp macro="" textlink="">
      <xdr:nvSpPr>
        <xdr:cNvPr id="447" name="n_2aveValue【認定こども園・幼稚園・保育所】&#10;有形固定資産減価償却率"/>
        <xdr:cNvSpPr txBox="1"/>
      </xdr:nvSpPr>
      <xdr:spPr>
        <a:xfrm>
          <a:off x="126752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55353</xdr:rowOff>
    </xdr:from>
    <xdr:ext cx="405111" cy="259045"/>
    <xdr:sp macro="" textlink="">
      <xdr:nvSpPr>
        <xdr:cNvPr id="448" name="n_3aveValue【認定こども園・幼稚園・保育所】&#10;有形固定資産減価償却率"/>
        <xdr:cNvSpPr txBox="1"/>
      </xdr:nvSpPr>
      <xdr:spPr>
        <a:xfrm>
          <a:off x="11900544" y="609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9" name="n_4aveValue【認定こども園・幼稚園・保育所】&#10;有形固定資産減価償却率"/>
        <xdr:cNvSpPr txBox="1"/>
      </xdr:nvSpPr>
      <xdr:spPr>
        <a:xfrm>
          <a:off x="11102984" y="60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101799</xdr:rowOff>
    </xdr:from>
    <xdr:ext cx="405111" cy="259045"/>
    <xdr:sp macro="" textlink="">
      <xdr:nvSpPr>
        <xdr:cNvPr id="450" name="n_1mainValue【認定こども園・幼稚園・保育所】&#10;有形固定資産減価償却率"/>
        <xdr:cNvSpPr txBox="1"/>
      </xdr:nvSpPr>
      <xdr:spPr>
        <a:xfrm>
          <a:off x="13437244" y="6975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31586</xdr:rowOff>
    </xdr:from>
    <xdr:ext cx="405111" cy="259045"/>
    <xdr:sp macro="" textlink="">
      <xdr:nvSpPr>
        <xdr:cNvPr id="451" name="n_2mainValue【認定こども園・幼稚園・保育所】&#10;有形固定資産減価償却率"/>
        <xdr:cNvSpPr txBox="1"/>
      </xdr:nvSpPr>
      <xdr:spPr>
        <a:xfrm>
          <a:off x="12675244" y="690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131190</xdr:rowOff>
    </xdr:from>
    <xdr:ext cx="405111" cy="259045"/>
    <xdr:sp macro="" textlink="">
      <xdr:nvSpPr>
        <xdr:cNvPr id="452" name="n_3mainValue【認定こども園・幼稚園・保育所】&#10;有形固定資産減価償却率"/>
        <xdr:cNvSpPr txBox="1"/>
      </xdr:nvSpPr>
      <xdr:spPr>
        <a:xfrm>
          <a:off x="11900544" y="683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75673</xdr:rowOff>
    </xdr:from>
    <xdr:ext cx="405111" cy="259045"/>
    <xdr:sp macro="" textlink="">
      <xdr:nvSpPr>
        <xdr:cNvPr id="453" name="n_4mainValue【認定こども園・幼稚園・保育所】&#10;有形固定資産減価償却率"/>
        <xdr:cNvSpPr txBox="1"/>
      </xdr:nvSpPr>
      <xdr:spPr>
        <a:xfrm>
          <a:off x="11102984" y="678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149678</xdr:rowOff>
    </xdr:from>
    <xdr:to>
      <xdr:col>116</xdr:col>
      <xdr:colOff>62864</xdr:colOff>
      <xdr:row>42</xdr:row>
      <xdr:rowOff>2177</xdr:rowOff>
    </xdr:to>
    <xdr:cxnSp macro="">
      <xdr:nvCxnSpPr>
        <xdr:cNvPr id="479" name="直線コネクタ 478"/>
        <xdr:cNvCxnSpPr/>
      </xdr:nvCxnSpPr>
      <xdr:spPr>
        <a:xfrm flipV="1">
          <a:off x="19509104" y="5681798"/>
          <a:ext cx="0" cy="1361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6004</xdr:rowOff>
    </xdr:from>
    <xdr:ext cx="469744" cy="259045"/>
    <xdr:sp macro="" textlink="">
      <xdr:nvSpPr>
        <xdr:cNvPr id="480" name="【認定こども園・幼稚園・保育所】&#10;一人当たり面積最小値テキスト"/>
        <xdr:cNvSpPr txBox="1"/>
      </xdr:nvSpPr>
      <xdr:spPr>
        <a:xfrm>
          <a:off x="19547840" y="704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2177</xdr:rowOff>
    </xdr:from>
    <xdr:to>
      <xdr:col>116</xdr:col>
      <xdr:colOff>152400</xdr:colOff>
      <xdr:row>42</xdr:row>
      <xdr:rowOff>2177</xdr:rowOff>
    </xdr:to>
    <xdr:cxnSp macro="">
      <xdr:nvCxnSpPr>
        <xdr:cNvPr id="481" name="直線コネクタ 480"/>
        <xdr:cNvCxnSpPr/>
      </xdr:nvCxnSpPr>
      <xdr:spPr>
        <a:xfrm>
          <a:off x="19443700" y="7043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96355</xdr:rowOff>
    </xdr:from>
    <xdr:ext cx="469744" cy="259045"/>
    <xdr:sp macro="" textlink="">
      <xdr:nvSpPr>
        <xdr:cNvPr id="482" name="【認定こども園・幼稚園・保育所】&#10;一人当たり面積最大値テキスト"/>
        <xdr:cNvSpPr txBox="1"/>
      </xdr:nvSpPr>
      <xdr:spPr>
        <a:xfrm>
          <a:off x="19547840" y="546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149678</xdr:rowOff>
    </xdr:from>
    <xdr:to>
      <xdr:col>116</xdr:col>
      <xdr:colOff>152400</xdr:colOff>
      <xdr:row>33</xdr:row>
      <xdr:rowOff>149678</xdr:rowOff>
    </xdr:to>
    <xdr:cxnSp macro="">
      <xdr:nvCxnSpPr>
        <xdr:cNvPr id="483" name="直線コネクタ 482"/>
        <xdr:cNvCxnSpPr/>
      </xdr:nvCxnSpPr>
      <xdr:spPr>
        <a:xfrm>
          <a:off x="19443700" y="5681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80571</xdr:rowOff>
    </xdr:from>
    <xdr:ext cx="469744" cy="259045"/>
    <xdr:sp macro="" textlink="">
      <xdr:nvSpPr>
        <xdr:cNvPr id="484" name="【認定こども園・幼稚園・保育所】&#10;一人当たり面積平均値テキスト"/>
        <xdr:cNvSpPr txBox="1"/>
      </xdr:nvSpPr>
      <xdr:spPr>
        <a:xfrm>
          <a:off x="19547840" y="6618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102144</xdr:rowOff>
    </xdr:from>
    <xdr:to>
      <xdr:col>116</xdr:col>
      <xdr:colOff>114300</xdr:colOff>
      <xdr:row>40</xdr:row>
      <xdr:rowOff>32294</xdr:rowOff>
    </xdr:to>
    <xdr:sp macro="" textlink="">
      <xdr:nvSpPr>
        <xdr:cNvPr id="485" name="フローチャート: 判断 484"/>
        <xdr:cNvSpPr/>
      </xdr:nvSpPr>
      <xdr:spPr>
        <a:xfrm>
          <a:off x="19458940" y="66401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121738</xdr:rowOff>
    </xdr:from>
    <xdr:to>
      <xdr:col>112</xdr:col>
      <xdr:colOff>38100</xdr:colOff>
      <xdr:row>40</xdr:row>
      <xdr:rowOff>51888</xdr:rowOff>
    </xdr:to>
    <xdr:sp macro="" textlink="">
      <xdr:nvSpPr>
        <xdr:cNvPr id="486" name="フローチャート: 判断 485"/>
        <xdr:cNvSpPr/>
      </xdr:nvSpPr>
      <xdr:spPr>
        <a:xfrm>
          <a:off x="18735040" y="66596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87993</xdr:rowOff>
    </xdr:from>
    <xdr:to>
      <xdr:col>107</xdr:col>
      <xdr:colOff>101600</xdr:colOff>
      <xdr:row>40</xdr:row>
      <xdr:rowOff>18143</xdr:rowOff>
    </xdr:to>
    <xdr:sp macro="" textlink="">
      <xdr:nvSpPr>
        <xdr:cNvPr id="487" name="フローチャート: 判断 486"/>
        <xdr:cNvSpPr/>
      </xdr:nvSpPr>
      <xdr:spPr>
        <a:xfrm>
          <a:off x="17937480" y="66259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17780</xdr:rowOff>
    </xdr:from>
    <xdr:to>
      <xdr:col>102</xdr:col>
      <xdr:colOff>165100</xdr:colOff>
      <xdr:row>40</xdr:row>
      <xdr:rowOff>119380</xdr:rowOff>
    </xdr:to>
    <xdr:sp macro="" textlink="">
      <xdr:nvSpPr>
        <xdr:cNvPr id="488" name="フローチャート: 判断 487"/>
        <xdr:cNvSpPr/>
      </xdr:nvSpPr>
      <xdr:spPr>
        <a:xfrm>
          <a:off x="1716278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44994</xdr:rowOff>
    </xdr:from>
    <xdr:to>
      <xdr:col>98</xdr:col>
      <xdr:colOff>38100</xdr:colOff>
      <xdr:row>40</xdr:row>
      <xdr:rowOff>146594</xdr:rowOff>
    </xdr:to>
    <xdr:sp macro="" textlink="">
      <xdr:nvSpPr>
        <xdr:cNvPr id="489" name="フローチャート: 判断 488"/>
        <xdr:cNvSpPr/>
      </xdr:nvSpPr>
      <xdr:spPr>
        <a:xfrm>
          <a:off x="16388080" y="67505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86904</xdr:rowOff>
    </xdr:from>
    <xdr:to>
      <xdr:col>116</xdr:col>
      <xdr:colOff>114300</xdr:colOff>
      <xdr:row>40</xdr:row>
      <xdr:rowOff>17054</xdr:rowOff>
    </xdr:to>
    <xdr:sp macro="" textlink="">
      <xdr:nvSpPr>
        <xdr:cNvPr id="495" name="楕円 494"/>
        <xdr:cNvSpPr/>
      </xdr:nvSpPr>
      <xdr:spPr>
        <a:xfrm>
          <a:off x="19458940" y="6624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109781</xdr:rowOff>
    </xdr:from>
    <xdr:ext cx="469744" cy="259045"/>
    <xdr:sp macro="" textlink="">
      <xdr:nvSpPr>
        <xdr:cNvPr id="496" name="【認定こども園・幼稚園・保育所】&#10;一人当たり面積該当値テキスト"/>
        <xdr:cNvSpPr txBox="1"/>
      </xdr:nvSpPr>
      <xdr:spPr>
        <a:xfrm>
          <a:off x="19547840" y="648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99967</xdr:rowOff>
    </xdr:from>
    <xdr:to>
      <xdr:col>112</xdr:col>
      <xdr:colOff>38100</xdr:colOff>
      <xdr:row>40</xdr:row>
      <xdr:rowOff>30117</xdr:rowOff>
    </xdr:to>
    <xdr:sp macro="" textlink="">
      <xdr:nvSpPr>
        <xdr:cNvPr id="497" name="楕円 496"/>
        <xdr:cNvSpPr/>
      </xdr:nvSpPr>
      <xdr:spPr>
        <a:xfrm>
          <a:off x="18735040" y="66379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137704</xdr:rowOff>
    </xdr:from>
    <xdr:to>
      <xdr:col>116</xdr:col>
      <xdr:colOff>63500</xdr:colOff>
      <xdr:row>39</xdr:row>
      <xdr:rowOff>150767</xdr:rowOff>
    </xdr:to>
    <xdr:cxnSp macro="">
      <xdr:nvCxnSpPr>
        <xdr:cNvPr id="498" name="直線コネクタ 497"/>
        <xdr:cNvCxnSpPr/>
      </xdr:nvCxnSpPr>
      <xdr:spPr>
        <a:xfrm flipV="1">
          <a:off x="18778220" y="6675664"/>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115207</xdr:rowOff>
    </xdr:from>
    <xdr:to>
      <xdr:col>107</xdr:col>
      <xdr:colOff>101600</xdr:colOff>
      <xdr:row>40</xdr:row>
      <xdr:rowOff>45357</xdr:rowOff>
    </xdr:to>
    <xdr:sp macro="" textlink="">
      <xdr:nvSpPr>
        <xdr:cNvPr id="499" name="楕円 498"/>
        <xdr:cNvSpPr/>
      </xdr:nvSpPr>
      <xdr:spPr>
        <a:xfrm>
          <a:off x="17937480" y="66531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150767</xdr:rowOff>
    </xdr:from>
    <xdr:to>
      <xdr:col>111</xdr:col>
      <xdr:colOff>177800</xdr:colOff>
      <xdr:row>39</xdr:row>
      <xdr:rowOff>166007</xdr:rowOff>
    </xdr:to>
    <xdr:cxnSp macro="">
      <xdr:nvCxnSpPr>
        <xdr:cNvPr id="500" name="直線コネクタ 499"/>
        <xdr:cNvCxnSpPr/>
      </xdr:nvCxnSpPr>
      <xdr:spPr>
        <a:xfrm flipV="1">
          <a:off x="17988280" y="6688727"/>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129359</xdr:rowOff>
    </xdr:from>
    <xdr:to>
      <xdr:col>102</xdr:col>
      <xdr:colOff>165100</xdr:colOff>
      <xdr:row>40</xdr:row>
      <xdr:rowOff>59509</xdr:rowOff>
    </xdr:to>
    <xdr:sp macro="" textlink="">
      <xdr:nvSpPr>
        <xdr:cNvPr id="501" name="楕円 500"/>
        <xdr:cNvSpPr/>
      </xdr:nvSpPr>
      <xdr:spPr>
        <a:xfrm>
          <a:off x="17162780" y="66673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166007</xdr:rowOff>
    </xdr:from>
    <xdr:to>
      <xdr:col>107</xdr:col>
      <xdr:colOff>50800</xdr:colOff>
      <xdr:row>40</xdr:row>
      <xdr:rowOff>8709</xdr:rowOff>
    </xdr:to>
    <xdr:cxnSp macro="">
      <xdr:nvCxnSpPr>
        <xdr:cNvPr id="502" name="直線コネクタ 501"/>
        <xdr:cNvCxnSpPr/>
      </xdr:nvCxnSpPr>
      <xdr:spPr>
        <a:xfrm flipV="1">
          <a:off x="17213580" y="6703967"/>
          <a:ext cx="7747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140244</xdr:rowOff>
    </xdr:from>
    <xdr:to>
      <xdr:col>98</xdr:col>
      <xdr:colOff>38100</xdr:colOff>
      <xdr:row>40</xdr:row>
      <xdr:rowOff>70394</xdr:rowOff>
    </xdr:to>
    <xdr:sp macro="" textlink="">
      <xdr:nvSpPr>
        <xdr:cNvPr id="503" name="楕円 502"/>
        <xdr:cNvSpPr/>
      </xdr:nvSpPr>
      <xdr:spPr>
        <a:xfrm>
          <a:off x="16388080" y="6678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8709</xdr:rowOff>
    </xdr:from>
    <xdr:to>
      <xdr:col>102</xdr:col>
      <xdr:colOff>114300</xdr:colOff>
      <xdr:row>40</xdr:row>
      <xdr:rowOff>19594</xdr:rowOff>
    </xdr:to>
    <xdr:cxnSp macro="">
      <xdr:nvCxnSpPr>
        <xdr:cNvPr id="504" name="直線コネクタ 503"/>
        <xdr:cNvCxnSpPr/>
      </xdr:nvCxnSpPr>
      <xdr:spPr>
        <a:xfrm flipV="1">
          <a:off x="16431260" y="6714309"/>
          <a:ext cx="7823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43015</xdr:rowOff>
    </xdr:from>
    <xdr:ext cx="469744" cy="259045"/>
    <xdr:sp macro="" textlink="">
      <xdr:nvSpPr>
        <xdr:cNvPr id="505" name="n_1aveValue【認定こども園・幼稚園・保育所】&#10;一人当たり面積"/>
        <xdr:cNvSpPr txBox="1"/>
      </xdr:nvSpPr>
      <xdr:spPr>
        <a:xfrm>
          <a:off x="18561127" y="674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34670</xdr:rowOff>
    </xdr:from>
    <xdr:ext cx="469744" cy="259045"/>
    <xdr:sp macro="" textlink="">
      <xdr:nvSpPr>
        <xdr:cNvPr id="506" name="n_2aveValue【認定こども園・幼稚園・保育所】&#10;一人当たり面積"/>
        <xdr:cNvSpPr txBox="1"/>
      </xdr:nvSpPr>
      <xdr:spPr>
        <a:xfrm>
          <a:off x="17776267" y="640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110507</xdr:rowOff>
    </xdr:from>
    <xdr:ext cx="469744" cy="259045"/>
    <xdr:sp macro="" textlink="">
      <xdr:nvSpPr>
        <xdr:cNvPr id="507" name="n_3aveValue【認定こども園・幼稚園・保育所】&#10;一人当たり面積"/>
        <xdr:cNvSpPr txBox="1"/>
      </xdr:nvSpPr>
      <xdr:spPr>
        <a:xfrm>
          <a:off x="1700156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137721</xdr:rowOff>
    </xdr:from>
    <xdr:ext cx="469744" cy="259045"/>
    <xdr:sp macro="" textlink="">
      <xdr:nvSpPr>
        <xdr:cNvPr id="508" name="n_4aveValue【認定こども園・幼稚園・保育所】&#10;一人当たり面積"/>
        <xdr:cNvSpPr txBox="1"/>
      </xdr:nvSpPr>
      <xdr:spPr>
        <a:xfrm>
          <a:off x="16226867" y="684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46644</xdr:rowOff>
    </xdr:from>
    <xdr:ext cx="469744" cy="259045"/>
    <xdr:sp macro="" textlink="">
      <xdr:nvSpPr>
        <xdr:cNvPr id="509" name="n_1mainValue【認定こども園・幼稚園・保育所】&#10;一人当たり面積"/>
        <xdr:cNvSpPr txBox="1"/>
      </xdr:nvSpPr>
      <xdr:spPr>
        <a:xfrm>
          <a:off x="18561127" y="641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36484</xdr:rowOff>
    </xdr:from>
    <xdr:ext cx="469744" cy="259045"/>
    <xdr:sp macro="" textlink="">
      <xdr:nvSpPr>
        <xdr:cNvPr id="510" name="n_2mainValue【認定こども園・幼稚園・保育所】&#10;一人当たり面積"/>
        <xdr:cNvSpPr txBox="1"/>
      </xdr:nvSpPr>
      <xdr:spPr>
        <a:xfrm>
          <a:off x="17776267" y="674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76036</xdr:rowOff>
    </xdr:from>
    <xdr:ext cx="469744" cy="259045"/>
    <xdr:sp macro="" textlink="">
      <xdr:nvSpPr>
        <xdr:cNvPr id="511" name="n_3mainValue【認定こども園・幼稚園・保育所】&#10;一人当たり面積"/>
        <xdr:cNvSpPr txBox="1"/>
      </xdr:nvSpPr>
      <xdr:spPr>
        <a:xfrm>
          <a:off x="17001567" y="644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86921</xdr:rowOff>
    </xdr:from>
    <xdr:ext cx="469744" cy="259045"/>
    <xdr:sp macro="" textlink="">
      <xdr:nvSpPr>
        <xdr:cNvPr id="512" name="n_4mainValue【認定こども園・幼稚園・保育所】&#10;一人当たり面積"/>
        <xdr:cNvSpPr txBox="1"/>
      </xdr:nvSpPr>
      <xdr:spPr>
        <a:xfrm>
          <a:off x="16226867" y="6457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45720</xdr:rowOff>
    </xdr:from>
    <xdr:to>
      <xdr:col>85</xdr:col>
      <xdr:colOff>126364</xdr:colOff>
      <xdr:row>64</xdr:row>
      <xdr:rowOff>68580</xdr:rowOff>
    </xdr:to>
    <xdr:cxnSp macro="">
      <xdr:nvCxnSpPr>
        <xdr:cNvPr id="537" name="直線コネクタ 536"/>
        <xdr:cNvCxnSpPr/>
      </xdr:nvCxnSpPr>
      <xdr:spPr>
        <a:xfrm flipV="1">
          <a:off x="14375764" y="94335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538" name="【学校施設】&#10;有形固定資産減価償却率最小値テキスト"/>
        <xdr:cNvSpPr txBox="1"/>
      </xdr:nvSpPr>
      <xdr:spPr>
        <a:xfrm>
          <a:off x="14414500" y="1080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539" name="直線コネクタ 538"/>
        <xdr:cNvCxnSpPr/>
      </xdr:nvCxnSpPr>
      <xdr:spPr>
        <a:xfrm>
          <a:off x="14287500" y="1079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163847</xdr:rowOff>
    </xdr:from>
    <xdr:ext cx="405111" cy="259045"/>
    <xdr:sp macro="" textlink="">
      <xdr:nvSpPr>
        <xdr:cNvPr id="540" name="【学校施設】&#10;有形固定資産減価償却率最大値テキスト"/>
        <xdr:cNvSpPr txBox="1"/>
      </xdr:nvSpPr>
      <xdr:spPr>
        <a:xfrm>
          <a:off x="14414500" y="921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45720</xdr:rowOff>
    </xdr:from>
    <xdr:to>
      <xdr:col>86</xdr:col>
      <xdr:colOff>25400</xdr:colOff>
      <xdr:row>56</xdr:row>
      <xdr:rowOff>45720</xdr:rowOff>
    </xdr:to>
    <xdr:cxnSp macro="">
      <xdr:nvCxnSpPr>
        <xdr:cNvPr id="541" name="直線コネクタ 540"/>
        <xdr:cNvCxnSpPr/>
      </xdr:nvCxnSpPr>
      <xdr:spPr>
        <a:xfrm>
          <a:off x="14287500" y="94335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55262</xdr:rowOff>
    </xdr:from>
    <xdr:ext cx="405111" cy="259045"/>
    <xdr:sp macro="" textlink="">
      <xdr:nvSpPr>
        <xdr:cNvPr id="542" name="【学校施設】&#10;有形固定資産減価償却率平均値テキスト"/>
        <xdr:cNvSpPr txBox="1"/>
      </xdr:nvSpPr>
      <xdr:spPr>
        <a:xfrm>
          <a:off x="14414500" y="10113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76835</xdr:rowOff>
    </xdr:from>
    <xdr:to>
      <xdr:col>85</xdr:col>
      <xdr:colOff>177800</xdr:colOff>
      <xdr:row>61</xdr:row>
      <xdr:rowOff>6985</xdr:rowOff>
    </xdr:to>
    <xdr:sp macro="" textlink="">
      <xdr:nvSpPr>
        <xdr:cNvPr id="543" name="フローチャート: 判断 542"/>
        <xdr:cNvSpPr/>
      </xdr:nvSpPr>
      <xdr:spPr>
        <a:xfrm>
          <a:off x="14325600" y="1013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4" name="フローチャート: 判断 543"/>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5" name="フローチャート: 判断 544"/>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46" name="フローチャート: 判断 545"/>
        <xdr:cNvSpPr/>
      </xdr:nvSpPr>
      <xdr:spPr>
        <a:xfrm>
          <a:off x="12029440" y="10045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7" name="フローチャート: 判断 546"/>
        <xdr:cNvSpPr/>
      </xdr:nvSpPr>
      <xdr:spPr>
        <a:xfrm>
          <a:off x="11231880" y="999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135890</xdr:rowOff>
    </xdr:from>
    <xdr:to>
      <xdr:col>85</xdr:col>
      <xdr:colOff>177800</xdr:colOff>
      <xdr:row>58</xdr:row>
      <xdr:rowOff>66040</xdr:rowOff>
    </xdr:to>
    <xdr:sp macro="" textlink="">
      <xdr:nvSpPr>
        <xdr:cNvPr id="553" name="楕円 552"/>
        <xdr:cNvSpPr/>
      </xdr:nvSpPr>
      <xdr:spPr>
        <a:xfrm>
          <a:off x="14325600" y="96913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158767</xdr:rowOff>
    </xdr:from>
    <xdr:ext cx="405111" cy="259045"/>
    <xdr:sp macro="" textlink="">
      <xdr:nvSpPr>
        <xdr:cNvPr id="554" name="【学校施設】&#10;有形固定資産減価償却率該当値テキスト"/>
        <xdr:cNvSpPr txBox="1"/>
      </xdr:nvSpPr>
      <xdr:spPr>
        <a:xfrm>
          <a:off x="14414500"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95885</xdr:rowOff>
    </xdr:from>
    <xdr:to>
      <xdr:col>81</xdr:col>
      <xdr:colOff>101600</xdr:colOff>
      <xdr:row>58</xdr:row>
      <xdr:rowOff>26035</xdr:rowOff>
    </xdr:to>
    <xdr:sp macro="" textlink="">
      <xdr:nvSpPr>
        <xdr:cNvPr id="555" name="楕円 554"/>
        <xdr:cNvSpPr/>
      </xdr:nvSpPr>
      <xdr:spPr>
        <a:xfrm>
          <a:off x="13578840" y="96513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146685</xdr:rowOff>
    </xdr:from>
    <xdr:to>
      <xdr:col>85</xdr:col>
      <xdr:colOff>127000</xdr:colOff>
      <xdr:row>58</xdr:row>
      <xdr:rowOff>15240</xdr:rowOff>
    </xdr:to>
    <xdr:cxnSp macro="">
      <xdr:nvCxnSpPr>
        <xdr:cNvPr id="556" name="直線コネクタ 555"/>
        <xdr:cNvCxnSpPr/>
      </xdr:nvCxnSpPr>
      <xdr:spPr>
        <a:xfrm>
          <a:off x="13629640" y="9702165"/>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55880</xdr:rowOff>
    </xdr:from>
    <xdr:to>
      <xdr:col>76</xdr:col>
      <xdr:colOff>165100</xdr:colOff>
      <xdr:row>57</xdr:row>
      <xdr:rowOff>157480</xdr:rowOff>
    </xdr:to>
    <xdr:sp macro="" textlink="">
      <xdr:nvSpPr>
        <xdr:cNvPr id="557" name="楕円 556"/>
        <xdr:cNvSpPr/>
      </xdr:nvSpPr>
      <xdr:spPr>
        <a:xfrm>
          <a:off x="1280414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106680</xdr:rowOff>
    </xdr:from>
    <xdr:to>
      <xdr:col>81</xdr:col>
      <xdr:colOff>50800</xdr:colOff>
      <xdr:row>57</xdr:row>
      <xdr:rowOff>146685</xdr:rowOff>
    </xdr:to>
    <xdr:cxnSp macro="">
      <xdr:nvCxnSpPr>
        <xdr:cNvPr id="558" name="直線コネクタ 557"/>
        <xdr:cNvCxnSpPr/>
      </xdr:nvCxnSpPr>
      <xdr:spPr>
        <a:xfrm>
          <a:off x="12854940" y="966216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15875</xdr:rowOff>
    </xdr:from>
    <xdr:to>
      <xdr:col>72</xdr:col>
      <xdr:colOff>38100</xdr:colOff>
      <xdr:row>57</xdr:row>
      <xdr:rowOff>117475</xdr:rowOff>
    </xdr:to>
    <xdr:sp macro="" textlink="">
      <xdr:nvSpPr>
        <xdr:cNvPr id="559" name="楕円 558"/>
        <xdr:cNvSpPr/>
      </xdr:nvSpPr>
      <xdr:spPr>
        <a:xfrm>
          <a:off x="12029440" y="95713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66675</xdr:rowOff>
    </xdr:from>
    <xdr:to>
      <xdr:col>76</xdr:col>
      <xdr:colOff>114300</xdr:colOff>
      <xdr:row>57</xdr:row>
      <xdr:rowOff>106680</xdr:rowOff>
    </xdr:to>
    <xdr:cxnSp macro="">
      <xdr:nvCxnSpPr>
        <xdr:cNvPr id="560" name="直線コネクタ 559"/>
        <xdr:cNvCxnSpPr/>
      </xdr:nvCxnSpPr>
      <xdr:spPr>
        <a:xfrm>
          <a:off x="12072620" y="962215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147320</xdr:rowOff>
    </xdr:from>
    <xdr:to>
      <xdr:col>67</xdr:col>
      <xdr:colOff>101600</xdr:colOff>
      <xdr:row>57</xdr:row>
      <xdr:rowOff>77470</xdr:rowOff>
    </xdr:to>
    <xdr:sp macro="" textlink="">
      <xdr:nvSpPr>
        <xdr:cNvPr id="561" name="楕円 560"/>
        <xdr:cNvSpPr/>
      </xdr:nvSpPr>
      <xdr:spPr>
        <a:xfrm>
          <a:off x="11231880" y="9535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26670</xdr:rowOff>
    </xdr:from>
    <xdr:to>
      <xdr:col>71</xdr:col>
      <xdr:colOff>177800</xdr:colOff>
      <xdr:row>57</xdr:row>
      <xdr:rowOff>66675</xdr:rowOff>
    </xdr:to>
    <xdr:cxnSp macro="">
      <xdr:nvCxnSpPr>
        <xdr:cNvPr id="562" name="直線コネクタ 561"/>
        <xdr:cNvCxnSpPr/>
      </xdr:nvCxnSpPr>
      <xdr:spPr>
        <a:xfrm>
          <a:off x="11282680" y="958215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3" name="n_1aveValue【学校施設】&#10;有形固定資産減価償却率"/>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4" name="n_2aveValue【学校施設】&#10;有形固定資産減価償却率"/>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76217</xdr:rowOff>
    </xdr:from>
    <xdr:ext cx="405111" cy="259045"/>
    <xdr:sp macro="" textlink="">
      <xdr:nvSpPr>
        <xdr:cNvPr id="565" name="n_3aveValue【学校施設】&#10;有形固定資産減価償却率"/>
        <xdr:cNvSpPr txBox="1"/>
      </xdr:nvSpPr>
      <xdr:spPr>
        <a:xfrm>
          <a:off x="119005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66" name="n_4aveValue【学校施設】&#10;有形固定資産減価償却率"/>
        <xdr:cNvSpPr txBox="1"/>
      </xdr:nvSpPr>
      <xdr:spPr>
        <a:xfrm>
          <a:off x="1110298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42562</xdr:rowOff>
    </xdr:from>
    <xdr:ext cx="405111" cy="259045"/>
    <xdr:sp macro="" textlink="">
      <xdr:nvSpPr>
        <xdr:cNvPr id="567" name="n_1mainValue【学校施設】&#10;有形固定資産減価償却率"/>
        <xdr:cNvSpPr txBox="1"/>
      </xdr:nvSpPr>
      <xdr:spPr>
        <a:xfrm>
          <a:off x="13437244" y="943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2557</xdr:rowOff>
    </xdr:from>
    <xdr:ext cx="405111" cy="259045"/>
    <xdr:sp macro="" textlink="">
      <xdr:nvSpPr>
        <xdr:cNvPr id="568" name="n_2mainValue【学校施設】&#10;有形固定資産減価償却率"/>
        <xdr:cNvSpPr txBox="1"/>
      </xdr:nvSpPr>
      <xdr:spPr>
        <a:xfrm>
          <a:off x="126752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134002</xdr:rowOff>
    </xdr:from>
    <xdr:ext cx="405111" cy="259045"/>
    <xdr:sp macro="" textlink="">
      <xdr:nvSpPr>
        <xdr:cNvPr id="569" name="n_3mainValue【学校施設】&#10;有形固定資産減価償却率"/>
        <xdr:cNvSpPr txBox="1"/>
      </xdr:nvSpPr>
      <xdr:spPr>
        <a:xfrm>
          <a:off x="11900544" y="935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93997</xdr:rowOff>
    </xdr:from>
    <xdr:ext cx="405111" cy="259045"/>
    <xdr:sp macro="" textlink="">
      <xdr:nvSpPr>
        <xdr:cNvPr id="570" name="n_4mainValue【学校施設】&#10;有形固定資産減価償却率"/>
        <xdr:cNvSpPr txBox="1"/>
      </xdr:nvSpPr>
      <xdr:spPr>
        <a:xfrm>
          <a:off x="11102984"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1" name="直線コネクタ 580"/>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2" name="テキスト ボックス 581"/>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3" name="直線コネクタ 582"/>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4" name="テキスト ボックス 583"/>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5" name="直線コネクタ 584"/>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6" name="テキスト ボックス 585"/>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7" name="直線コネクタ 586"/>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8" name="テキスト ボックス 587"/>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9" name="直線コネクタ 588"/>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0" name="テキスト ボックス 589"/>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1" name="直線コネクタ 590"/>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2" name="テキスト ボックス 591"/>
        <xdr:cNvSpPr txBox="1"/>
      </xdr:nvSpPr>
      <xdr:spPr>
        <a:xfrm>
          <a:off x="15630721" y="912260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3" name="直線コネクタ 592"/>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4" name="テキスト ボックス 593"/>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5"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139773</xdr:rowOff>
    </xdr:from>
    <xdr:to>
      <xdr:col>116</xdr:col>
      <xdr:colOff>62864</xdr:colOff>
      <xdr:row>64</xdr:row>
      <xdr:rowOff>14859</xdr:rowOff>
    </xdr:to>
    <xdr:cxnSp macro="">
      <xdr:nvCxnSpPr>
        <xdr:cNvPr id="596" name="直線コネクタ 595"/>
        <xdr:cNvCxnSpPr/>
      </xdr:nvCxnSpPr>
      <xdr:spPr>
        <a:xfrm flipV="1">
          <a:off x="19509104" y="9359973"/>
          <a:ext cx="0" cy="1383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18686</xdr:rowOff>
    </xdr:from>
    <xdr:ext cx="469744" cy="259045"/>
    <xdr:sp macro="" textlink="">
      <xdr:nvSpPr>
        <xdr:cNvPr id="597" name="【学校施設】&#10;一人当たり面積最小値テキスト"/>
        <xdr:cNvSpPr txBox="1"/>
      </xdr:nvSpPr>
      <xdr:spPr>
        <a:xfrm>
          <a:off x="19547840" y="1074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14859</xdr:rowOff>
    </xdr:from>
    <xdr:to>
      <xdr:col>116</xdr:col>
      <xdr:colOff>152400</xdr:colOff>
      <xdr:row>64</xdr:row>
      <xdr:rowOff>14859</xdr:rowOff>
    </xdr:to>
    <xdr:cxnSp macro="">
      <xdr:nvCxnSpPr>
        <xdr:cNvPr id="598" name="直線コネクタ 597"/>
        <xdr:cNvCxnSpPr/>
      </xdr:nvCxnSpPr>
      <xdr:spPr>
        <a:xfrm>
          <a:off x="19443700" y="107438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86450</xdr:rowOff>
    </xdr:from>
    <xdr:ext cx="469744" cy="259045"/>
    <xdr:sp macro="" textlink="">
      <xdr:nvSpPr>
        <xdr:cNvPr id="599" name="【学校施設】&#10;一人当たり面積最大値テキスト"/>
        <xdr:cNvSpPr txBox="1"/>
      </xdr:nvSpPr>
      <xdr:spPr>
        <a:xfrm>
          <a:off x="19547840" y="913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139773</xdr:rowOff>
    </xdr:from>
    <xdr:to>
      <xdr:col>116</xdr:col>
      <xdr:colOff>152400</xdr:colOff>
      <xdr:row>55</xdr:row>
      <xdr:rowOff>139773</xdr:rowOff>
    </xdr:to>
    <xdr:cxnSp macro="">
      <xdr:nvCxnSpPr>
        <xdr:cNvPr id="600" name="直線コネクタ 599"/>
        <xdr:cNvCxnSpPr/>
      </xdr:nvCxnSpPr>
      <xdr:spPr>
        <a:xfrm>
          <a:off x="19443700" y="9359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58945</xdr:rowOff>
    </xdr:from>
    <xdr:ext cx="469744" cy="259045"/>
    <xdr:sp macro="" textlink="">
      <xdr:nvSpPr>
        <xdr:cNvPr id="601" name="【学校施設】&#10;一人当たり面積平均値テキスト"/>
        <xdr:cNvSpPr txBox="1"/>
      </xdr:nvSpPr>
      <xdr:spPr>
        <a:xfrm>
          <a:off x="19547840" y="101173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36068</xdr:rowOff>
    </xdr:from>
    <xdr:to>
      <xdr:col>116</xdr:col>
      <xdr:colOff>114300</xdr:colOff>
      <xdr:row>61</xdr:row>
      <xdr:rowOff>137668</xdr:rowOff>
    </xdr:to>
    <xdr:sp macro="" textlink="">
      <xdr:nvSpPr>
        <xdr:cNvPr id="602" name="フローチャート: 判断 601"/>
        <xdr:cNvSpPr/>
      </xdr:nvSpPr>
      <xdr:spPr>
        <a:xfrm>
          <a:off x="19458940" y="10262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52233</xdr:rowOff>
    </xdr:from>
    <xdr:to>
      <xdr:col>112</xdr:col>
      <xdr:colOff>38100</xdr:colOff>
      <xdr:row>61</xdr:row>
      <xdr:rowOff>153833</xdr:rowOff>
    </xdr:to>
    <xdr:sp macro="" textlink="">
      <xdr:nvSpPr>
        <xdr:cNvPr id="603" name="フローチャート: 判断 602"/>
        <xdr:cNvSpPr/>
      </xdr:nvSpPr>
      <xdr:spPr>
        <a:xfrm>
          <a:off x="18735040" y="102782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11738</xdr:rowOff>
    </xdr:from>
    <xdr:to>
      <xdr:col>107</xdr:col>
      <xdr:colOff>101600</xdr:colOff>
      <xdr:row>61</xdr:row>
      <xdr:rowOff>113338</xdr:rowOff>
    </xdr:to>
    <xdr:sp macro="" textlink="">
      <xdr:nvSpPr>
        <xdr:cNvPr id="604" name="フローチャート: 判断 603"/>
        <xdr:cNvSpPr/>
      </xdr:nvSpPr>
      <xdr:spPr>
        <a:xfrm>
          <a:off x="17937480" y="1023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13535</xdr:rowOff>
    </xdr:from>
    <xdr:to>
      <xdr:col>102</xdr:col>
      <xdr:colOff>165100</xdr:colOff>
      <xdr:row>62</xdr:row>
      <xdr:rowOff>115135</xdr:rowOff>
    </xdr:to>
    <xdr:sp macro="" textlink="">
      <xdr:nvSpPr>
        <xdr:cNvPr id="605" name="フローチャート: 判断 604"/>
        <xdr:cNvSpPr/>
      </xdr:nvSpPr>
      <xdr:spPr>
        <a:xfrm>
          <a:off x="17162780" y="1040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28720</xdr:rowOff>
    </xdr:from>
    <xdr:to>
      <xdr:col>98</xdr:col>
      <xdr:colOff>38100</xdr:colOff>
      <xdr:row>62</xdr:row>
      <xdr:rowOff>130320</xdr:rowOff>
    </xdr:to>
    <xdr:sp macro="" textlink="">
      <xdr:nvSpPr>
        <xdr:cNvPr id="606" name="フローチャート: 判断 605"/>
        <xdr:cNvSpPr/>
      </xdr:nvSpPr>
      <xdr:spPr>
        <a:xfrm>
          <a:off x="16388080" y="10422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7" name="テキスト ボックス 606"/>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8" name="テキスト ボックス 607"/>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9" name="テキスト ボックス 608"/>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0" name="テキスト ボックス 609"/>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1" name="テキスト ボックス 610"/>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28720</xdr:rowOff>
    </xdr:from>
    <xdr:to>
      <xdr:col>116</xdr:col>
      <xdr:colOff>114300</xdr:colOff>
      <xdr:row>62</xdr:row>
      <xdr:rowOff>130320</xdr:rowOff>
    </xdr:to>
    <xdr:sp macro="" textlink="">
      <xdr:nvSpPr>
        <xdr:cNvPr id="612" name="楕円 611"/>
        <xdr:cNvSpPr/>
      </xdr:nvSpPr>
      <xdr:spPr>
        <a:xfrm>
          <a:off x="19458940" y="104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7147</xdr:rowOff>
    </xdr:from>
    <xdr:ext cx="469744" cy="259045"/>
    <xdr:sp macro="" textlink="">
      <xdr:nvSpPr>
        <xdr:cNvPr id="613" name="【学校施設】&#10;一人当たり面積該当値テキスト"/>
        <xdr:cNvSpPr txBox="1"/>
      </xdr:nvSpPr>
      <xdr:spPr>
        <a:xfrm>
          <a:off x="19547840" y="104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39824</xdr:rowOff>
    </xdr:from>
    <xdr:to>
      <xdr:col>112</xdr:col>
      <xdr:colOff>38100</xdr:colOff>
      <xdr:row>62</xdr:row>
      <xdr:rowOff>141424</xdr:rowOff>
    </xdr:to>
    <xdr:sp macro="" textlink="">
      <xdr:nvSpPr>
        <xdr:cNvPr id="614" name="楕円 613"/>
        <xdr:cNvSpPr/>
      </xdr:nvSpPr>
      <xdr:spPr>
        <a:xfrm>
          <a:off x="18735040" y="104335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79520</xdr:rowOff>
    </xdr:from>
    <xdr:to>
      <xdr:col>116</xdr:col>
      <xdr:colOff>63500</xdr:colOff>
      <xdr:row>62</xdr:row>
      <xdr:rowOff>90624</xdr:rowOff>
    </xdr:to>
    <xdr:cxnSp macro="">
      <xdr:nvCxnSpPr>
        <xdr:cNvPr id="615" name="直線コネクタ 614"/>
        <xdr:cNvCxnSpPr/>
      </xdr:nvCxnSpPr>
      <xdr:spPr>
        <a:xfrm flipV="1">
          <a:off x="18778220" y="10473200"/>
          <a:ext cx="73152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52397</xdr:rowOff>
    </xdr:from>
    <xdr:to>
      <xdr:col>107</xdr:col>
      <xdr:colOff>101600</xdr:colOff>
      <xdr:row>62</xdr:row>
      <xdr:rowOff>153997</xdr:rowOff>
    </xdr:to>
    <xdr:sp macro="" textlink="">
      <xdr:nvSpPr>
        <xdr:cNvPr id="616" name="楕円 615"/>
        <xdr:cNvSpPr/>
      </xdr:nvSpPr>
      <xdr:spPr>
        <a:xfrm>
          <a:off x="17937480" y="1044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90624</xdr:rowOff>
    </xdr:from>
    <xdr:to>
      <xdr:col>111</xdr:col>
      <xdr:colOff>177800</xdr:colOff>
      <xdr:row>62</xdr:row>
      <xdr:rowOff>103197</xdr:rowOff>
    </xdr:to>
    <xdr:cxnSp macro="">
      <xdr:nvCxnSpPr>
        <xdr:cNvPr id="617" name="直線コネクタ 616"/>
        <xdr:cNvCxnSpPr/>
      </xdr:nvCxnSpPr>
      <xdr:spPr>
        <a:xfrm flipV="1">
          <a:off x="17988280" y="10484304"/>
          <a:ext cx="78994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64316</xdr:rowOff>
    </xdr:from>
    <xdr:to>
      <xdr:col>102</xdr:col>
      <xdr:colOff>165100</xdr:colOff>
      <xdr:row>62</xdr:row>
      <xdr:rowOff>165916</xdr:rowOff>
    </xdr:to>
    <xdr:sp macro="" textlink="">
      <xdr:nvSpPr>
        <xdr:cNvPr id="618" name="楕円 617"/>
        <xdr:cNvSpPr/>
      </xdr:nvSpPr>
      <xdr:spPr>
        <a:xfrm>
          <a:off x="17162780" y="1045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103197</xdr:rowOff>
    </xdr:from>
    <xdr:to>
      <xdr:col>107</xdr:col>
      <xdr:colOff>50800</xdr:colOff>
      <xdr:row>62</xdr:row>
      <xdr:rowOff>115116</xdr:rowOff>
    </xdr:to>
    <xdr:cxnSp macro="">
      <xdr:nvCxnSpPr>
        <xdr:cNvPr id="619" name="直線コネクタ 618"/>
        <xdr:cNvCxnSpPr/>
      </xdr:nvCxnSpPr>
      <xdr:spPr>
        <a:xfrm flipV="1">
          <a:off x="17213580" y="10496877"/>
          <a:ext cx="774700" cy="1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73461</xdr:rowOff>
    </xdr:from>
    <xdr:to>
      <xdr:col>98</xdr:col>
      <xdr:colOff>38100</xdr:colOff>
      <xdr:row>63</xdr:row>
      <xdr:rowOff>3611</xdr:rowOff>
    </xdr:to>
    <xdr:sp macro="" textlink="">
      <xdr:nvSpPr>
        <xdr:cNvPr id="620" name="楕円 619"/>
        <xdr:cNvSpPr/>
      </xdr:nvSpPr>
      <xdr:spPr>
        <a:xfrm>
          <a:off x="16388080" y="10467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115116</xdr:rowOff>
    </xdr:from>
    <xdr:to>
      <xdr:col>102</xdr:col>
      <xdr:colOff>114300</xdr:colOff>
      <xdr:row>62</xdr:row>
      <xdr:rowOff>124261</xdr:rowOff>
    </xdr:to>
    <xdr:cxnSp macro="">
      <xdr:nvCxnSpPr>
        <xdr:cNvPr id="621" name="直線コネクタ 620"/>
        <xdr:cNvCxnSpPr/>
      </xdr:nvCxnSpPr>
      <xdr:spPr>
        <a:xfrm flipV="1">
          <a:off x="16431260" y="10508796"/>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170360</xdr:rowOff>
    </xdr:from>
    <xdr:ext cx="469744" cy="259045"/>
    <xdr:sp macro="" textlink="">
      <xdr:nvSpPr>
        <xdr:cNvPr id="622" name="n_1aveValue【学校施設】&#10;一人当たり面積"/>
        <xdr:cNvSpPr txBox="1"/>
      </xdr:nvSpPr>
      <xdr:spPr>
        <a:xfrm>
          <a:off x="18561127" y="10061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129865</xdr:rowOff>
    </xdr:from>
    <xdr:ext cx="469744" cy="259045"/>
    <xdr:sp macro="" textlink="">
      <xdr:nvSpPr>
        <xdr:cNvPr id="623" name="n_2aveValue【学校施設】&#10;一人当たり面積"/>
        <xdr:cNvSpPr txBox="1"/>
      </xdr:nvSpPr>
      <xdr:spPr>
        <a:xfrm>
          <a:off x="17776267" y="1002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131662</xdr:rowOff>
    </xdr:from>
    <xdr:ext cx="469744" cy="259045"/>
    <xdr:sp macro="" textlink="">
      <xdr:nvSpPr>
        <xdr:cNvPr id="624" name="n_3aveValue【学校施設】&#10;一人当たり面積"/>
        <xdr:cNvSpPr txBox="1"/>
      </xdr:nvSpPr>
      <xdr:spPr>
        <a:xfrm>
          <a:off x="17001567" y="1019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146847</xdr:rowOff>
    </xdr:from>
    <xdr:ext cx="469744" cy="259045"/>
    <xdr:sp macro="" textlink="">
      <xdr:nvSpPr>
        <xdr:cNvPr id="625" name="n_4aveValue【学校施設】&#10;一人当たり面積"/>
        <xdr:cNvSpPr txBox="1"/>
      </xdr:nvSpPr>
      <xdr:spPr>
        <a:xfrm>
          <a:off x="16226867" y="102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132551</xdr:rowOff>
    </xdr:from>
    <xdr:ext cx="469744" cy="259045"/>
    <xdr:sp macro="" textlink="">
      <xdr:nvSpPr>
        <xdr:cNvPr id="626" name="n_1mainValue【学校施設】&#10;一人当たり面積"/>
        <xdr:cNvSpPr txBox="1"/>
      </xdr:nvSpPr>
      <xdr:spPr>
        <a:xfrm>
          <a:off x="18561127" y="1052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145124</xdr:rowOff>
    </xdr:from>
    <xdr:ext cx="469744" cy="259045"/>
    <xdr:sp macro="" textlink="">
      <xdr:nvSpPr>
        <xdr:cNvPr id="627" name="n_2mainValue【学校施設】&#10;一人当たり面積"/>
        <xdr:cNvSpPr txBox="1"/>
      </xdr:nvSpPr>
      <xdr:spPr>
        <a:xfrm>
          <a:off x="17776267" y="1053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157043</xdr:rowOff>
    </xdr:from>
    <xdr:ext cx="469744" cy="259045"/>
    <xdr:sp macro="" textlink="">
      <xdr:nvSpPr>
        <xdr:cNvPr id="628" name="n_3mainValue【学校施設】&#10;一人当たり面積"/>
        <xdr:cNvSpPr txBox="1"/>
      </xdr:nvSpPr>
      <xdr:spPr>
        <a:xfrm>
          <a:off x="17001567" y="1055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166188</xdr:rowOff>
    </xdr:from>
    <xdr:ext cx="469744" cy="259045"/>
    <xdr:sp macro="" textlink="">
      <xdr:nvSpPr>
        <xdr:cNvPr id="629" name="n_4mainValue【学校施設】&#10;一人当たり面積"/>
        <xdr:cNvSpPr txBox="1"/>
      </xdr:nvSpPr>
      <xdr:spPr>
        <a:xfrm>
          <a:off x="16226867" y="1055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0" name="正方形/長方形 629"/>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1" name="正方形/長方形 630"/>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2" name="正方形/長方形 631"/>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3" name="正方形/長方形 632"/>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4" name="正方形/長方形 633"/>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5" name="正方形/長方形 634"/>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6" name="正方形/長方形 635"/>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7" name="正方形/長方形 636"/>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8" name="正方形/長方形 637"/>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9" name="正方形/長方形 638"/>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0" name="正方形/長方形 639"/>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1" name="正方形/長方形 640"/>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2" name="正方形/長方形 641"/>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3" name="正方形/長方形 642"/>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4" name="正方形/長方形 643"/>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5" name="正方形/長方形 644"/>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4" name="テキスト ボックス 653"/>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6" name="テキスト ボックス 655"/>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7" name="直線コネクタ 656"/>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8" name="テキスト ボックス 657"/>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9" name="直線コネクタ 658"/>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0" name="テキスト ボックス 659"/>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1" name="直線コネクタ 660"/>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2" name="テキスト ボックス 661"/>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3" name="直線コネクタ 662"/>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4" name="テキスト ボックス 663"/>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5" name="直線コネクタ 664"/>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6" name="テキスト ボックス 665"/>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7" name="直線コネクタ 666"/>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8" name="テキスト ボックス 667"/>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671" name="直線コネクタ 670"/>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2" name="【公民館】&#10;有形固定資産減価償却率最小値テキスト"/>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3" name="直線コネクタ 672"/>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674" name="【公民館】&#10;有形固定資産減価償却率最大値テキスト"/>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675" name="直線コネクタ 674"/>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169108</xdr:rowOff>
    </xdr:from>
    <xdr:ext cx="405111" cy="259045"/>
    <xdr:sp macro="" textlink="">
      <xdr:nvSpPr>
        <xdr:cNvPr id="676" name="【公民館】&#10;有形固定資産減価償却率平均値テキスト"/>
        <xdr:cNvSpPr txBox="1"/>
      </xdr:nvSpPr>
      <xdr:spPr>
        <a:xfrm>
          <a:off x="14414500" y="176036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146231</xdr:rowOff>
    </xdr:from>
    <xdr:to>
      <xdr:col>85</xdr:col>
      <xdr:colOff>177800</xdr:colOff>
      <xdr:row>106</xdr:row>
      <xdr:rowOff>76381</xdr:rowOff>
    </xdr:to>
    <xdr:sp macro="" textlink="">
      <xdr:nvSpPr>
        <xdr:cNvPr id="677" name="フローチャート: 判断 676"/>
        <xdr:cNvSpPr/>
      </xdr:nvSpPr>
      <xdr:spPr>
        <a:xfrm>
          <a:off x="14325600" y="1774843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10705</xdr:rowOff>
    </xdr:from>
    <xdr:to>
      <xdr:col>81</xdr:col>
      <xdr:colOff>101600</xdr:colOff>
      <xdr:row>106</xdr:row>
      <xdr:rowOff>112305</xdr:rowOff>
    </xdr:to>
    <xdr:sp macro="" textlink="">
      <xdr:nvSpPr>
        <xdr:cNvPr id="678" name="フローチャート: 判断 677"/>
        <xdr:cNvSpPr/>
      </xdr:nvSpPr>
      <xdr:spPr>
        <a:xfrm>
          <a:off x="13578840" y="1778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20501</xdr:rowOff>
    </xdr:from>
    <xdr:to>
      <xdr:col>76</xdr:col>
      <xdr:colOff>165100</xdr:colOff>
      <xdr:row>106</xdr:row>
      <xdr:rowOff>122101</xdr:rowOff>
    </xdr:to>
    <xdr:sp macro="" textlink="">
      <xdr:nvSpPr>
        <xdr:cNvPr id="679" name="フローチャート: 判断 678"/>
        <xdr:cNvSpPr/>
      </xdr:nvSpPr>
      <xdr:spPr>
        <a:xfrm>
          <a:off x="12804140" y="177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80" name="フローチャート: 判断 679"/>
        <xdr:cNvSpPr/>
      </xdr:nvSpPr>
      <xdr:spPr>
        <a:xfrm>
          <a:off x="12029440" y="176978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81" name="フローチャート: 判断 680"/>
        <xdr:cNvSpPr/>
      </xdr:nvSpPr>
      <xdr:spPr>
        <a:xfrm>
          <a:off x="11231880" y="1765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2" name="テキスト ボックス 681"/>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3" name="テキスト ボックス 682"/>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4" name="テキスト ボックス 683"/>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5" name="テキスト ボックス 684"/>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6" name="テキスト ボックス 685"/>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5806</xdr:rowOff>
    </xdr:from>
    <xdr:to>
      <xdr:col>85</xdr:col>
      <xdr:colOff>177800</xdr:colOff>
      <xdr:row>108</xdr:row>
      <xdr:rowOff>107406</xdr:rowOff>
    </xdr:to>
    <xdr:sp macro="" textlink="">
      <xdr:nvSpPr>
        <xdr:cNvPr id="687" name="楕円 686"/>
        <xdr:cNvSpPr/>
      </xdr:nvSpPr>
      <xdr:spPr>
        <a:xfrm>
          <a:off x="14325600" y="1811092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155683</xdr:rowOff>
    </xdr:from>
    <xdr:ext cx="405111" cy="259045"/>
    <xdr:sp macro="" textlink="">
      <xdr:nvSpPr>
        <xdr:cNvPr id="688" name="【公民館】&#10;有形固定資産減価償却率該当値テキスト"/>
        <xdr:cNvSpPr txBox="1"/>
      </xdr:nvSpPr>
      <xdr:spPr>
        <a:xfrm>
          <a:off x="14414500" y="1809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154395</xdr:rowOff>
    </xdr:from>
    <xdr:to>
      <xdr:col>81</xdr:col>
      <xdr:colOff>101600</xdr:colOff>
      <xdr:row>108</xdr:row>
      <xdr:rowOff>84545</xdr:rowOff>
    </xdr:to>
    <xdr:sp macro="" textlink="">
      <xdr:nvSpPr>
        <xdr:cNvPr id="689" name="楕円 688"/>
        <xdr:cNvSpPr/>
      </xdr:nvSpPr>
      <xdr:spPr>
        <a:xfrm>
          <a:off x="13578840" y="18091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33745</xdr:rowOff>
    </xdr:from>
    <xdr:to>
      <xdr:col>85</xdr:col>
      <xdr:colOff>127000</xdr:colOff>
      <xdr:row>108</xdr:row>
      <xdr:rowOff>56606</xdr:rowOff>
    </xdr:to>
    <xdr:cxnSp macro="">
      <xdr:nvCxnSpPr>
        <xdr:cNvPr id="690" name="直線コネクタ 689"/>
        <xdr:cNvCxnSpPr/>
      </xdr:nvCxnSpPr>
      <xdr:spPr>
        <a:xfrm>
          <a:off x="13629640" y="18138865"/>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142966</xdr:rowOff>
    </xdr:from>
    <xdr:to>
      <xdr:col>76</xdr:col>
      <xdr:colOff>165100</xdr:colOff>
      <xdr:row>108</xdr:row>
      <xdr:rowOff>73116</xdr:rowOff>
    </xdr:to>
    <xdr:sp macro="" textlink="">
      <xdr:nvSpPr>
        <xdr:cNvPr id="691" name="楕円 690"/>
        <xdr:cNvSpPr/>
      </xdr:nvSpPr>
      <xdr:spPr>
        <a:xfrm>
          <a:off x="12804140" y="18080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22316</xdr:rowOff>
    </xdr:from>
    <xdr:to>
      <xdr:col>81</xdr:col>
      <xdr:colOff>50800</xdr:colOff>
      <xdr:row>108</xdr:row>
      <xdr:rowOff>33745</xdr:rowOff>
    </xdr:to>
    <xdr:cxnSp macro="">
      <xdr:nvCxnSpPr>
        <xdr:cNvPr id="692" name="直線コネクタ 691"/>
        <xdr:cNvCxnSpPr/>
      </xdr:nvCxnSpPr>
      <xdr:spPr>
        <a:xfrm>
          <a:off x="12854940" y="18127436"/>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121738</xdr:rowOff>
    </xdr:from>
    <xdr:to>
      <xdr:col>72</xdr:col>
      <xdr:colOff>38100</xdr:colOff>
      <xdr:row>108</xdr:row>
      <xdr:rowOff>51888</xdr:rowOff>
    </xdr:to>
    <xdr:sp macro="" textlink="">
      <xdr:nvSpPr>
        <xdr:cNvPr id="693" name="楕円 692"/>
        <xdr:cNvSpPr/>
      </xdr:nvSpPr>
      <xdr:spPr>
        <a:xfrm>
          <a:off x="12029440" y="180592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1088</xdr:rowOff>
    </xdr:from>
    <xdr:to>
      <xdr:col>76</xdr:col>
      <xdr:colOff>114300</xdr:colOff>
      <xdr:row>108</xdr:row>
      <xdr:rowOff>22316</xdr:rowOff>
    </xdr:to>
    <xdr:cxnSp macro="">
      <xdr:nvCxnSpPr>
        <xdr:cNvPr id="694" name="直線コネクタ 693"/>
        <xdr:cNvCxnSpPr/>
      </xdr:nvCxnSpPr>
      <xdr:spPr>
        <a:xfrm>
          <a:off x="12072620" y="18106208"/>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695" name="楕円 694"/>
        <xdr:cNvSpPr/>
      </xdr:nvSpPr>
      <xdr:spPr>
        <a:xfrm>
          <a:off x="11231880" y="1803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149679</xdr:rowOff>
    </xdr:from>
    <xdr:to>
      <xdr:col>71</xdr:col>
      <xdr:colOff>177800</xdr:colOff>
      <xdr:row>108</xdr:row>
      <xdr:rowOff>1088</xdr:rowOff>
    </xdr:to>
    <xdr:cxnSp macro="">
      <xdr:nvCxnSpPr>
        <xdr:cNvPr id="696" name="直線コネクタ 695"/>
        <xdr:cNvCxnSpPr/>
      </xdr:nvCxnSpPr>
      <xdr:spPr>
        <a:xfrm>
          <a:off x="11282680" y="18087159"/>
          <a:ext cx="78994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128832</xdr:rowOff>
    </xdr:from>
    <xdr:ext cx="405111" cy="259045"/>
    <xdr:sp macro="" textlink="">
      <xdr:nvSpPr>
        <xdr:cNvPr id="697" name="n_1aveValue【公民館】&#10;有形固定資産減価償却率"/>
        <xdr:cNvSpPr txBox="1"/>
      </xdr:nvSpPr>
      <xdr:spPr>
        <a:xfrm>
          <a:off x="13437244" y="1756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138628</xdr:rowOff>
    </xdr:from>
    <xdr:ext cx="405111" cy="259045"/>
    <xdr:sp macro="" textlink="">
      <xdr:nvSpPr>
        <xdr:cNvPr id="698" name="n_2aveValue【公民館】&#10;有形固定資産減価償却率"/>
        <xdr:cNvSpPr txBox="1"/>
      </xdr:nvSpPr>
      <xdr:spPr>
        <a:xfrm>
          <a:off x="12675244" y="1757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699" name="n_3aveValue【公民館】&#10;有形固定資産減価償却率"/>
        <xdr:cNvSpPr txBox="1"/>
      </xdr:nvSpPr>
      <xdr:spPr>
        <a:xfrm>
          <a:off x="119005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700" name="n_4aveValue【公民館】&#10;有形固定資産減価償却率"/>
        <xdr:cNvSpPr txBox="1"/>
      </xdr:nvSpPr>
      <xdr:spPr>
        <a:xfrm>
          <a:off x="11102984" y="1743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75672</xdr:rowOff>
    </xdr:from>
    <xdr:ext cx="405111" cy="259045"/>
    <xdr:sp macro="" textlink="">
      <xdr:nvSpPr>
        <xdr:cNvPr id="701" name="n_1mainValue【公民館】&#10;有形固定資産減価償却率"/>
        <xdr:cNvSpPr txBox="1"/>
      </xdr:nvSpPr>
      <xdr:spPr>
        <a:xfrm>
          <a:off x="13437244" y="1818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64243</xdr:rowOff>
    </xdr:from>
    <xdr:ext cx="405111" cy="259045"/>
    <xdr:sp macro="" textlink="">
      <xdr:nvSpPr>
        <xdr:cNvPr id="702" name="n_2mainValue【公民館】&#10;有形固定資産減価償却率"/>
        <xdr:cNvSpPr txBox="1"/>
      </xdr:nvSpPr>
      <xdr:spPr>
        <a:xfrm>
          <a:off x="126752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43015</xdr:rowOff>
    </xdr:from>
    <xdr:ext cx="405111" cy="259045"/>
    <xdr:sp macro="" textlink="">
      <xdr:nvSpPr>
        <xdr:cNvPr id="703" name="n_3mainValue【公民館】&#10;有形固定資産減価償却率"/>
        <xdr:cNvSpPr txBox="1"/>
      </xdr:nvSpPr>
      <xdr:spPr>
        <a:xfrm>
          <a:off x="11900544" y="1814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704" name="n_4mainValue【公民館】&#10;有形固定資産減価償却率"/>
        <xdr:cNvSpPr txBox="1"/>
      </xdr:nvSpPr>
      <xdr:spPr>
        <a:xfrm>
          <a:off x="1110298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3" name="テキスト ボックス 71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5" name="直線コネクタ 714"/>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6" name="テキスト ボックス 715"/>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7" name="直線コネクタ 716"/>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8" name="テキスト ボックス 717"/>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9" name="直線コネクタ 718"/>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0" name="テキスト ボックス 719"/>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1" name="直線コネクタ 720"/>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2" name="テキスト ボックス 721"/>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3" name="直線コネクタ 722"/>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4" name="テキスト ボックス 723"/>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5" name="直線コネクタ 72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6" name="テキスト ボックス 725"/>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7"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142112</xdr:rowOff>
    </xdr:from>
    <xdr:to>
      <xdr:col>116</xdr:col>
      <xdr:colOff>62864</xdr:colOff>
      <xdr:row>108</xdr:row>
      <xdr:rowOff>128588</xdr:rowOff>
    </xdr:to>
    <xdr:cxnSp macro="">
      <xdr:nvCxnSpPr>
        <xdr:cNvPr id="728" name="直線コネクタ 727"/>
        <xdr:cNvCxnSpPr/>
      </xdr:nvCxnSpPr>
      <xdr:spPr>
        <a:xfrm flipV="1">
          <a:off x="19509104" y="16906112"/>
          <a:ext cx="0" cy="1327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132415</xdr:rowOff>
    </xdr:from>
    <xdr:ext cx="469744" cy="259045"/>
    <xdr:sp macro="" textlink="">
      <xdr:nvSpPr>
        <xdr:cNvPr id="729" name="【公民館】&#10;一人当たり面積最小値テキスト"/>
        <xdr:cNvSpPr txBox="1"/>
      </xdr:nvSpPr>
      <xdr:spPr>
        <a:xfrm>
          <a:off x="19547840" y="1823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128588</xdr:rowOff>
    </xdr:from>
    <xdr:to>
      <xdr:col>116</xdr:col>
      <xdr:colOff>152400</xdr:colOff>
      <xdr:row>108</xdr:row>
      <xdr:rowOff>128588</xdr:rowOff>
    </xdr:to>
    <xdr:cxnSp macro="">
      <xdr:nvCxnSpPr>
        <xdr:cNvPr id="730" name="直線コネクタ 729"/>
        <xdr:cNvCxnSpPr/>
      </xdr:nvCxnSpPr>
      <xdr:spPr>
        <a:xfrm>
          <a:off x="19443700" y="18233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88789</xdr:rowOff>
    </xdr:from>
    <xdr:ext cx="469744" cy="259045"/>
    <xdr:sp macro="" textlink="">
      <xdr:nvSpPr>
        <xdr:cNvPr id="731" name="【公民館】&#10;一人当たり面積最大値テキスト"/>
        <xdr:cNvSpPr txBox="1"/>
      </xdr:nvSpPr>
      <xdr:spPr>
        <a:xfrm>
          <a:off x="19547840" y="1668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142112</xdr:rowOff>
    </xdr:from>
    <xdr:to>
      <xdr:col>116</xdr:col>
      <xdr:colOff>152400</xdr:colOff>
      <xdr:row>100</xdr:row>
      <xdr:rowOff>142112</xdr:rowOff>
    </xdr:to>
    <xdr:cxnSp macro="">
      <xdr:nvCxnSpPr>
        <xdr:cNvPr id="732" name="直線コネクタ 731"/>
        <xdr:cNvCxnSpPr/>
      </xdr:nvCxnSpPr>
      <xdr:spPr>
        <a:xfrm>
          <a:off x="19443700" y="16906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132669</xdr:rowOff>
    </xdr:from>
    <xdr:ext cx="469744" cy="259045"/>
    <xdr:sp macro="" textlink="">
      <xdr:nvSpPr>
        <xdr:cNvPr id="733" name="【公民館】&#10;一人当たり面積平均値テキスト"/>
        <xdr:cNvSpPr txBox="1"/>
      </xdr:nvSpPr>
      <xdr:spPr>
        <a:xfrm>
          <a:off x="19547840" y="179025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109792</xdr:rowOff>
    </xdr:from>
    <xdr:to>
      <xdr:col>116</xdr:col>
      <xdr:colOff>114300</xdr:colOff>
      <xdr:row>108</xdr:row>
      <xdr:rowOff>39942</xdr:rowOff>
    </xdr:to>
    <xdr:sp macro="" textlink="">
      <xdr:nvSpPr>
        <xdr:cNvPr id="734" name="フローチャート: 判断 733"/>
        <xdr:cNvSpPr/>
      </xdr:nvSpPr>
      <xdr:spPr>
        <a:xfrm>
          <a:off x="19458940" y="180472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109220</xdr:rowOff>
    </xdr:from>
    <xdr:to>
      <xdr:col>112</xdr:col>
      <xdr:colOff>38100</xdr:colOff>
      <xdr:row>108</xdr:row>
      <xdr:rowOff>39370</xdr:rowOff>
    </xdr:to>
    <xdr:sp macro="" textlink="">
      <xdr:nvSpPr>
        <xdr:cNvPr id="735" name="フローチャート: 判断 734"/>
        <xdr:cNvSpPr/>
      </xdr:nvSpPr>
      <xdr:spPr>
        <a:xfrm>
          <a:off x="18735040" y="18046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115888</xdr:rowOff>
    </xdr:from>
    <xdr:to>
      <xdr:col>107</xdr:col>
      <xdr:colOff>101600</xdr:colOff>
      <xdr:row>108</xdr:row>
      <xdr:rowOff>46038</xdr:rowOff>
    </xdr:to>
    <xdr:sp macro="" textlink="">
      <xdr:nvSpPr>
        <xdr:cNvPr id="736" name="フローチャート: 判断 735"/>
        <xdr:cNvSpPr/>
      </xdr:nvSpPr>
      <xdr:spPr>
        <a:xfrm>
          <a:off x="17937480" y="180533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10731</xdr:rowOff>
    </xdr:from>
    <xdr:to>
      <xdr:col>102</xdr:col>
      <xdr:colOff>165100</xdr:colOff>
      <xdr:row>108</xdr:row>
      <xdr:rowOff>112331</xdr:rowOff>
    </xdr:to>
    <xdr:sp macro="" textlink="">
      <xdr:nvSpPr>
        <xdr:cNvPr id="737" name="フローチャート: 判断 736"/>
        <xdr:cNvSpPr/>
      </xdr:nvSpPr>
      <xdr:spPr>
        <a:xfrm>
          <a:off x="17162780" y="1811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17780</xdr:rowOff>
    </xdr:from>
    <xdr:to>
      <xdr:col>98</xdr:col>
      <xdr:colOff>38100</xdr:colOff>
      <xdr:row>108</xdr:row>
      <xdr:rowOff>119380</xdr:rowOff>
    </xdr:to>
    <xdr:sp macro="" textlink="">
      <xdr:nvSpPr>
        <xdr:cNvPr id="738" name="フローチャート: 判断 737"/>
        <xdr:cNvSpPr/>
      </xdr:nvSpPr>
      <xdr:spPr>
        <a:xfrm>
          <a:off x="16388080" y="18122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9" name="テキスト ボックス 73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0" name="テキスト ボックス 73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1" name="テキスト ボックス 74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2" name="テキスト ボックス 74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3" name="テキスト ボックス 74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122937</xdr:rowOff>
    </xdr:from>
    <xdr:to>
      <xdr:col>116</xdr:col>
      <xdr:colOff>114300</xdr:colOff>
      <xdr:row>108</xdr:row>
      <xdr:rowOff>53087</xdr:rowOff>
    </xdr:to>
    <xdr:sp macro="" textlink="">
      <xdr:nvSpPr>
        <xdr:cNvPr id="744" name="楕円 743"/>
        <xdr:cNvSpPr/>
      </xdr:nvSpPr>
      <xdr:spPr>
        <a:xfrm>
          <a:off x="19458940" y="180604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88220</xdr:rowOff>
    </xdr:from>
    <xdr:ext cx="469744" cy="259045"/>
    <xdr:sp macro="" textlink="">
      <xdr:nvSpPr>
        <xdr:cNvPr id="745" name="【公民館】&#10;一人当たり面積該当値テキスト"/>
        <xdr:cNvSpPr txBox="1"/>
      </xdr:nvSpPr>
      <xdr:spPr>
        <a:xfrm>
          <a:off x="19547840" y="18025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127127</xdr:rowOff>
    </xdr:from>
    <xdr:to>
      <xdr:col>112</xdr:col>
      <xdr:colOff>38100</xdr:colOff>
      <xdr:row>108</xdr:row>
      <xdr:rowOff>57277</xdr:rowOff>
    </xdr:to>
    <xdr:sp macro="" textlink="">
      <xdr:nvSpPr>
        <xdr:cNvPr id="746" name="楕円 745"/>
        <xdr:cNvSpPr/>
      </xdr:nvSpPr>
      <xdr:spPr>
        <a:xfrm>
          <a:off x="18735040" y="180646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2287</xdr:rowOff>
    </xdr:from>
    <xdr:to>
      <xdr:col>116</xdr:col>
      <xdr:colOff>63500</xdr:colOff>
      <xdr:row>108</xdr:row>
      <xdr:rowOff>6477</xdr:rowOff>
    </xdr:to>
    <xdr:cxnSp macro="">
      <xdr:nvCxnSpPr>
        <xdr:cNvPr id="747" name="直線コネクタ 746"/>
        <xdr:cNvCxnSpPr/>
      </xdr:nvCxnSpPr>
      <xdr:spPr>
        <a:xfrm flipV="1">
          <a:off x="18778220" y="18107407"/>
          <a:ext cx="731520" cy="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118363</xdr:rowOff>
    </xdr:from>
    <xdr:to>
      <xdr:col>107</xdr:col>
      <xdr:colOff>101600</xdr:colOff>
      <xdr:row>108</xdr:row>
      <xdr:rowOff>48513</xdr:rowOff>
    </xdr:to>
    <xdr:sp macro="" textlink="">
      <xdr:nvSpPr>
        <xdr:cNvPr id="748" name="楕円 747"/>
        <xdr:cNvSpPr/>
      </xdr:nvSpPr>
      <xdr:spPr>
        <a:xfrm>
          <a:off x="17937480" y="180558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169163</xdr:rowOff>
    </xdr:from>
    <xdr:to>
      <xdr:col>111</xdr:col>
      <xdr:colOff>177800</xdr:colOff>
      <xdr:row>108</xdr:row>
      <xdr:rowOff>6477</xdr:rowOff>
    </xdr:to>
    <xdr:cxnSp macro="">
      <xdr:nvCxnSpPr>
        <xdr:cNvPr id="749" name="直線コネクタ 748"/>
        <xdr:cNvCxnSpPr/>
      </xdr:nvCxnSpPr>
      <xdr:spPr>
        <a:xfrm>
          <a:off x="17988280" y="18106643"/>
          <a:ext cx="78994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123317</xdr:rowOff>
    </xdr:from>
    <xdr:to>
      <xdr:col>102</xdr:col>
      <xdr:colOff>165100</xdr:colOff>
      <xdr:row>108</xdr:row>
      <xdr:rowOff>53467</xdr:rowOff>
    </xdr:to>
    <xdr:sp macro="" textlink="">
      <xdr:nvSpPr>
        <xdr:cNvPr id="750" name="楕円 749"/>
        <xdr:cNvSpPr/>
      </xdr:nvSpPr>
      <xdr:spPr>
        <a:xfrm>
          <a:off x="17162780" y="18060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169163</xdr:rowOff>
    </xdr:from>
    <xdr:to>
      <xdr:col>107</xdr:col>
      <xdr:colOff>50800</xdr:colOff>
      <xdr:row>108</xdr:row>
      <xdr:rowOff>2667</xdr:rowOff>
    </xdr:to>
    <xdr:cxnSp macro="">
      <xdr:nvCxnSpPr>
        <xdr:cNvPr id="751" name="直線コネクタ 750"/>
        <xdr:cNvCxnSpPr/>
      </xdr:nvCxnSpPr>
      <xdr:spPr>
        <a:xfrm flipV="1">
          <a:off x="17213580" y="18106643"/>
          <a:ext cx="7747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127127</xdr:rowOff>
    </xdr:from>
    <xdr:to>
      <xdr:col>98</xdr:col>
      <xdr:colOff>38100</xdr:colOff>
      <xdr:row>108</xdr:row>
      <xdr:rowOff>57277</xdr:rowOff>
    </xdr:to>
    <xdr:sp macro="" textlink="">
      <xdr:nvSpPr>
        <xdr:cNvPr id="752" name="楕円 751"/>
        <xdr:cNvSpPr/>
      </xdr:nvSpPr>
      <xdr:spPr>
        <a:xfrm>
          <a:off x="16388080" y="180646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2667</xdr:rowOff>
    </xdr:from>
    <xdr:to>
      <xdr:col>102</xdr:col>
      <xdr:colOff>114300</xdr:colOff>
      <xdr:row>108</xdr:row>
      <xdr:rowOff>6477</xdr:rowOff>
    </xdr:to>
    <xdr:cxnSp macro="">
      <xdr:nvCxnSpPr>
        <xdr:cNvPr id="753" name="直線コネクタ 752"/>
        <xdr:cNvCxnSpPr/>
      </xdr:nvCxnSpPr>
      <xdr:spPr>
        <a:xfrm flipV="1">
          <a:off x="16431260" y="18107787"/>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55897</xdr:rowOff>
    </xdr:from>
    <xdr:ext cx="469744" cy="259045"/>
    <xdr:sp macro="" textlink="">
      <xdr:nvSpPr>
        <xdr:cNvPr id="754" name="n_1aveValue【公民館】&#10;一人当たり面積"/>
        <xdr:cNvSpPr txBox="1"/>
      </xdr:nvSpPr>
      <xdr:spPr>
        <a:xfrm>
          <a:off x="18561127" y="1782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62565</xdr:rowOff>
    </xdr:from>
    <xdr:ext cx="469744" cy="259045"/>
    <xdr:sp macro="" textlink="">
      <xdr:nvSpPr>
        <xdr:cNvPr id="755" name="n_2aveValue【公民館】&#10;一人当たり面積"/>
        <xdr:cNvSpPr txBox="1"/>
      </xdr:nvSpPr>
      <xdr:spPr>
        <a:xfrm>
          <a:off x="17776267" y="1783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103458</xdr:rowOff>
    </xdr:from>
    <xdr:ext cx="469744" cy="259045"/>
    <xdr:sp macro="" textlink="">
      <xdr:nvSpPr>
        <xdr:cNvPr id="756" name="n_3aveValue【公民館】&#10;一人当たり面積"/>
        <xdr:cNvSpPr txBox="1"/>
      </xdr:nvSpPr>
      <xdr:spPr>
        <a:xfrm>
          <a:off x="17001567" y="1820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110507</xdr:rowOff>
    </xdr:from>
    <xdr:ext cx="469744" cy="259045"/>
    <xdr:sp macro="" textlink="">
      <xdr:nvSpPr>
        <xdr:cNvPr id="757" name="n_4aveValue【公民館】&#10;一人当たり面積"/>
        <xdr:cNvSpPr txBox="1"/>
      </xdr:nvSpPr>
      <xdr:spPr>
        <a:xfrm>
          <a:off x="1622686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48404</xdr:rowOff>
    </xdr:from>
    <xdr:ext cx="469744" cy="259045"/>
    <xdr:sp macro="" textlink="">
      <xdr:nvSpPr>
        <xdr:cNvPr id="758" name="n_1mainValue【公民館】&#10;一人当たり面積"/>
        <xdr:cNvSpPr txBox="1"/>
      </xdr:nvSpPr>
      <xdr:spPr>
        <a:xfrm>
          <a:off x="18561127" y="1815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39640</xdr:rowOff>
    </xdr:from>
    <xdr:ext cx="469744" cy="259045"/>
    <xdr:sp macro="" textlink="">
      <xdr:nvSpPr>
        <xdr:cNvPr id="759" name="n_2mainValue【公民館】&#10;一人当たり面積"/>
        <xdr:cNvSpPr txBox="1"/>
      </xdr:nvSpPr>
      <xdr:spPr>
        <a:xfrm>
          <a:off x="17776267" y="1814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69994</xdr:rowOff>
    </xdr:from>
    <xdr:ext cx="469744" cy="259045"/>
    <xdr:sp macro="" textlink="">
      <xdr:nvSpPr>
        <xdr:cNvPr id="760" name="n_3mainValue【公民館】&#10;一人当たり面積"/>
        <xdr:cNvSpPr txBox="1"/>
      </xdr:nvSpPr>
      <xdr:spPr>
        <a:xfrm>
          <a:off x="17001567" y="17839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73804</xdr:rowOff>
    </xdr:from>
    <xdr:ext cx="469744" cy="259045"/>
    <xdr:sp macro="" textlink="">
      <xdr:nvSpPr>
        <xdr:cNvPr id="761" name="n_4mainValue【公民館】&#10;一人当たり面積"/>
        <xdr:cNvSpPr txBox="1"/>
      </xdr:nvSpPr>
      <xdr:spPr>
        <a:xfrm>
          <a:off x="16226867" y="17843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2" name="正方形/長方形 76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3" name="正方形/長方形 76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4" name="テキスト ボックス 76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ほとんどの類型において、有形固定資産減価償却率は類似団体内平均値を下回っている。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一方で、保育園及び公民館については、有形固定資産減価償却率が類似団体内平均値を上回っているが、公共施設等総合管理計画等に基づいて、計画的に修繕を行っているため使用する上での問題はない。特に、公民館については、現状では使用するうえで問題はなく、また修繕が必要な場合は各地域が実施することとなるが、補助金を交付するなどして地域の負担を軽減し適正な利用がなされるよう努め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4,775
4,725
393.19
6,434,561
5,997,773
397,220
3,444,491
5,332,101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41</xdr:row>
      <xdr:rowOff>40277</xdr:rowOff>
    </xdr:to>
    <xdr:cxnSp macro="">
      <xdr:nvCxnSpPr>
        <xdr:cNvPr id="58" name="直線コネクタ 57"/>
        <xdr:cNvCxnSpPr/>
      </xdr:nvCxnSpPr>
      <xdr:spPr>
        <a:xfrm flipV="1">
          <a:off x="4086225" y="5567498"/>
          <a:ext cx="0" cy="134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44104</xdr:rowOff>
    </xdr:from>
    <xdr:ext cx="405111" cy="259045"/>
    <xdr:sp macro="" textlink="">
      <xdr:nvSpPr>
        <xdr:cNvPr id="59" name="【図書館】&#10;有形固定資産減価償却率最小値テキスト"/>
        <xdr:cNvSpPr txBox="1"/>
      </xdr:nvSpPr>
      <xdr:spPr>
        <a:xfrm>
          <a:off x="4124960"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40277</xdr:rowOff>
    </xdr:from>
    <xdr:to>
      <xdr:col>24</xdr:col>
      <xdr:colOff>152400</xdr:colOff>
      <xdr:row>41</xdr:row>
      <xdr:rowOff>40277</xdr:rowOff>
    </xdr:to>
    <xdr:cxnSp macro="">
      <xdr:nvCxnSpPr>
        <xdr:cNvPr id="60" name="直線コネクタ 59"/>
        <xdr:cNvCxnSpPr/>
      </xdr:nvCxnSpPr>
      <xdr:spPr>
        <a:xfrm>
          <a:off x="4020820" y="69135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xdr:cNvSpPr txBox="1"/>
      </xdr:nvSpPr>
      <xdr:spPr>
        <a:xfrm>
          <a:off x="4124960" y="53503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xdr:cNvCxnSpPr/>
      </xdr:nvCxnSpPr>
      <xdr:spPr>
        <a:xfrm>
          <a:off x="4020820" y="55674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71137</xdr:rowOff>
    </xdr:from>
    <xdr:ext cx="405111" cy="259045"/>
    <xdr:sp macro="" textlink="">
      <xdr:nvSpPr>
        <xdr:cNvPr id="63" name="【図書館】&#10;有形固定資産減価償却率平均値テキスト"/>
        <xdr:cNvSpPr txBox="1"/>
      </xdr:nvSpPr>
      <xdr:spPr>
        <a:xfrm>
          <a:off x="4124960" y="577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48260</xdr:rowOff>
    </xdr:from>
    <xdr:to>
      <xdr:col>24</xdr:col>
      <xdr:colOff>114300</xdr:colOff>
      <xdr:row>35</xdr:row>
      <xdr:rowOff>149860</xdr:rowOff>
    </xdr:to>
    <xdr:sp macro="" textlink="">
      <xdr:nvSpPr>
        <xdr:cNvPr id="64" name="フローチャート: 判断 63"/>
        <xdr:cNvSpPr/>
      </xdr:nvSpPr>
      <xdr:spPr>
        <a:xfrm>
          <a:off x="4036060" y="591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15603</xdr:rowOff>
    </xdr:from>
    <xdr:to>
      <xdr:col>20</xdr:col>
      <xdr:colOff>38100</xdr:colOff>
      <xdr:row>35</xdr:row>
      <xdr:rowOff>117203</xdr:rowOff>
    </xdr:to>
    <xdr:sp macro="" textlink="">
      <xdr:nvSpPr>
        <xdr:cNvPr id="65" name="フローチャート: 判断 64"/>
        <xdr:cNvSpPr/>
      </xdr:nvSpPr>
      <xdr:spPr>
        <a:xfrm>
          <a:off x="3312160" y="588300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58057</xdr:rowOff>
    </xdr:from>
    <xdr:to>
      <xdr:col>15</xdr:col>
      <xdr:colOff>101600</xdr:colOff>
      <xdr:row>38</xdr:row>
      <xdr:rowOff>159657</xdr:rowOff>
    </xdr:to>
    <xdr:sp macro="" textlink="">
      <xdr:nvSpPr>
        <xdr:cNvPr id="66" name="フローチャート: 判断 65"/>
        <xdr:cNvSpPr/>
      </xdr:nvSpPr>
      <xdr:spPr>
        <a:xfrm>
          <a:off x="2514600" y="6428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61323</xdr:rowOff>
    </xdr:from>
    <xdr:to>
      <xdr:col>10</xdr:col>
      <xdr:colOff>165100</xdr:colOff>
      <xdr:row>37</xdr:row>
      <xdr:rowOff>162923</xdr:rowOff>
    </xdr:to>
    <xdr:sp macro="" textlink="">
      <xdr:nvSpPr>
        <xdr:cNvPr id="67" name="フローチャート: 判断 66"/>
        <xdr:cNvSpPr/>
      </xdr:nvSpPr>
      <xdr:spPr>
        <a:xfrm>
          <a:off x="1739900" y="6264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95613</xdr:rowOff>
    </xdr:from>
    <xdr:to>
      <xdr:col>6</xdr:col>
      <xdr:colOff>38100</xdr:colOff>
      <xdr:row>37</xdr:row>
      <xdr:rowOff>25763</xdr:rowOff>
    </xdr:to>
    <xdr:sp macro="" textlink="">
      <xdr:nvSpPr>
        <xdr:cNvPr id="68" name="フローチャート: 判断 67"/>
        <xdr:cNvSpPr/>
      </xdr:nvSpPr>
      <xdr:spPr>
        <a:xfrm>
          <a:off x="965200" y="61306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77651</xdr:rowOff>
    </xdr:from>
    <xdr:to>
      <xdr:col>24</xdr:col>
      <xdr:colOff>114300</xdr:colOff>
      <xdr:row>40</xdr:row>
      <xdr:rowOff>7801</xdr:rowOff>
    </xdr:to>
    <xdr:sp macro="" textlink="">
      <xdr:nvSpPr>
        <xdr:cNvPr id="74" name="楕円 73"/>
        <xdr:cNvSpPr/>
      </xdr:nvSpPr>
      <xdr:spPr>
        <a:xfrm>
          <a:off x="4036060" y="6615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56078</xdr:rowOff>
    </xdr:from>
    <xdr:ext cx="405111" cy="259045"/>
    <xdr:sp macro="" textlink="">
      <xdr:nvSpPr>
        <xdr:cNvPr id="75" name="【図書館】&#10;有形固定資産減価償却率該当値テキスト"/>
        <xdr:cNvSpPr txBox="1"/>
      </xdr:nvSpPr>
      <xdr:spPr>
        <a:xfrm>
          <a:off x="4124960" y="659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44994</xdr:rowOff>
    </xdr:from>
    <xdr:to>
      <xdr:col>20</xdr:col>
      <xdr:colOff>38100</xdr:colOff>
      <xdr:row>39</xdr:row>
      <xdr:rowOff>146594</xdr:rowOff>
    </xdr:to>
    <xdr:sp macro="" textlink="">
      <xdr:nvSpPr>
        <xdr:cNvPr id="76" name="楕円 75"/>
        <xdr:cNvSpPr/>
      </xdr:nvSpPr>
      <xdr:spPr>
        <a:xfrm>
          <a:off x="3312160" y="65829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95794</xdr:rowOff>
    </xdr:from>
    <xdr:to>
      <xdr:col>24</xdr:col>
      <xdr:colOff>63500</xdr:colOff>
      <xdr:row>39</xdr:row>
      <xdr:rowOff>128451</xdr:rowOff>
    </xdr:to>
    <xdr:cxnSp macro="">
      <xdr:nvCxnSpPr>
        <xdr:cNvPr id="77" name="直線コネクタ 76"/>
        <xdr:cNvCxnSpPr/>
      </xdr:nvCxnSpPr>
      <xdr:spPr>
        <a:xfrm>
          <a:off x="3355340" y="6633754"/>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12337</xdr:rowOff>
    </xdr:from>
    <xdr:to>
      <xdr:col>15</xdr:col>
      <xdr:colOff>101600</xdr:colOff>
      <xdr:row>39</xdr:row>
      <xdr:rowOff>113937</xdr:rowOff>
    </xdr:to>
    <xdr:sp macro="" textlink="">
      <xdr:nvSpPr>
        <xdr:cNvPr id="78" name="楕円 77"/>
        <xdr:cNvSpPr/>
      </xdr:nvSpPr>
      <xdr:spPr>
        <a:xfrm>
          <a:off x="25146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63137</xdr:rowOff>
    </xdr:from>
    <xdr:to>
      <xdr:col>19</xdr:col>
      <xdr:colOff>177800</xdr:colOff>
      <xdr:row>39</xdr:row>
      <xdr:rowOff>95794</xdr:rowOff>
    </xdr:to>
    <xdr:cxnSp macro="">
      <xdr:nvCxnSpPr>
        <xdr:cNvPr id="79" name="直線コネクタ 78"/>
        <xdr:cNvCxnSpPr/>
      </xdr:nvCxnSpPr>
      <xdr:spPr>
        <a:xfrm>
          <a:off x="2565400" y="6601097"/>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151130</xdr:rowOff>
    </xdr:from>
    <xdr:to>
      <xdr:col>10</xdr:col>
      <xdr:colOff>165100</xdr:colOff>
      <xdr:row>39</xdr:row>
      <xdr:rowOff>81280</xdr:rowOff>
    </xdr:to>
    <xdr:sp macro="" textlink="">
      <xdr:nvSpPr>
        <xdr:cNvPr id="80" name="楕円 79"/>
        <xdr:cNvSpPr/>
      </xdr:nvSpPr>
      <xdr:spPr>
        <a:xfrm>
          <a:off x="1739900" y="6521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30480</xdr:rowOff>
    </xdr:from>
    <xdr:to>
      <xdr:col>15</xdr:col>
      <xdr:colOff>50800</xdr:colOff>
      <xdr:row>39</xdr:row>
      <xdr:rowOff>63137</xdr:rowOff>
    </xdr:to>
    <xdr:cxnSp macro="">
      <xdr:nvCxnSpPr>
        <xdr:cNvPr id="81" name="直線コネクタ 80"/>
        <xdr:cNvCxnSpPr/>
      </xdr:nvCxnSpPr>
      <xdr:spPr>
        <a:xfrm>
          <a:off x="1790700" y="656844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118473</xdr:rowOff>
    </xdr:from>
    <xdr:to>
      <xdr:col>6</xdr:col>
      <xdr:colOff>38100</xdr:colOff>
      <xdr:row>39</xdr:row>
      <xdr:rowOff>48623</xdr:rowOff>
    </xdr:to>
    <xdr:sp macro="" textlink="">
      <xdr:nvSpPr>
        <xdr:cNvPr id="82" name="楕円 81"/>
        <xdr:cNvSpPr/>
      </xdr:nvSpPr>
      <xdr:spPr>
        <a:xfrm>
          <a:off x="965200" y="6488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169273</xdr:rowOff>
    </xdr:from>
    <xdr:to>
      <xdr:col>10</xdr:col>
      <xdr:colOff>114300</xdr:colOff>
      <xdr:row>39</xdr:row>
      <xdr:rowOff>30480</xdr:rowOff>
    </xdr:to>
    <xdr:cxnSp macro="">
      <xdr:nvCxnSpPr>
        <xdr:cNvPr id="83" name="直線コネクタ 82"/>
        <xdr:cNvCxnSpPr/>
      </xdr:nvCxnSpPr>
      <xdr:spPr>
        <a:xfrm>
          <a:off x="1008380" y="6539593"/>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133730</xdr:rowOff>
    </xdr:from>
    <xdr:ext cx="405111" cy="259045"/>
    <xdr:sp macro="" textlink="">
      <xdr:nvSpPr>
        <xdr:cNvPr id="84" name="n_1aveValue【図書館】&#10;有形固定資産減価償却率"/>
        <xdr:cNvSpPr txBox="1"/>
      </xdr:nvSpPr>
      <xdr:spPr>
        <a:xfrm>
          <a:off x="3170564" y="566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4734</xdr:rowOff>
    </xdr:from>
    <xdr:ext cx="405111" cy="259045"/>
    <xdr:sp macro="" textlink="">
      <xdr:nvSpPr>
        <xdr:cNvPr id="85" name="n_2aveValue【図書館】&#10;有形固定資産減価償却率"/>
        <xdr:cNvSpPr txBox="1"/>
      </xdr:nvSpPr>
      <xdr:spPr>
        <a:xfrm>
          <a:off x="2385704" y="620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8000</xdr:rowOff>
    </xdr:from>
    <xdr:ext cx="405111" cy="259045"/>
    <xdr:sp macro="" textlink="">
      <xdr:nvSpPr>
        <xdr:cNvPr id="86" name="n_3aveValue【図書館】&#10;有形固定資産減価償却率"/>
        <xdr:cNvSpPr txBox="1"/>
      </xdr:nvSpPr>
      <xdr:spPr>
        <a:xfrm>
          <a:off x="161100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42290</xdr:rowOff>
    </xdr:from>
    <xdr:ext cx="405111" cy="259045"/>
    <xdr:sp macro="" textlink="">
      <xdr:nvSpPr>
        <xdr:cNvPr id="87" name="n_4aveValue【図書館】&#10;有形固定資産減価償却率"/>
        <xdr:cNvSpPr txBox="1"/>
      </xdr:nvSpPr>
      <xdr:spPr>
        <a:xfrm>
          <a:off x="836304" y="590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137721</xdr:rowOff>
    </xdr:from>
    <xdr:ext cx="405111" cy="259045"/>
    <xdr:sp macro="" textlink="">
      <xdr:nvSpPr>
        <xdr:cNvPr id="88" name="n_1mainValue【図書館】&#10;有形固定資産減価償却率"/>
        <xdr:cNvSpPr txBox="1"/>
      </xdr:nvSpPr>
      <xdr:spPr>
        <a:xfrm>
          <a:off x="317056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105064</xdr:rowOff>
    </xdr:from>
    <xdr:ext cx="405111" cy="259045"/>
    <xdr:sp macro="" textlink="">
      <xdr:nvSpPr>
        <xdr:cNvPr id="89" name="n_2mainValue【図書館】&#10;有形固定資産減価償却率"/>
        <xdr:cNvSpPr txBox="1"/>
      </xdr:nvSpPr>
      <xdr:spPr>
        <a:xfrm>
          <a:off x="238570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72407</xdr:rowOff>
    </xdr:from>
    <xdr:ext cx="405111" cy="259045"/>
    <xdr:sp macro="" textlink="">
      <xdr:nvSpPr>
        <xdr:cNvPr id="90" name="n_3mainValue【図書館】&#10;有形固定資産減価償却率"/>
        <xdr:cNvSpPr txBox="1"/>
      </xdr:nvSpPr>
      <xdr:spPr>
        <a:xfrm>
          <a:off x="161100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39750</xdr:rowOff>
    </xdr:from>
    <xdr:ext cx="405111" cy="259045"/>
    <xdr:sp macro="" textlink="">
      <xdr:nvSpPr>
        <xdr:cNvPr id="91" name="n_4mainValue【図書館】&#10;有形固定資産減価償却率"/>
        <xdr:cNvSpPr txBox="1"/>
      </xdr:nvSpPr>
      <xdr:spPr>
        <a:xfrm>
          <a:off x="836304" y="657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135636</xdr:rowOff>
    </xdr:from>
    <xdr:to>
      <xdr:col>54</xdr:col>
      <xdr:colOff>189865</xdr:colOff>
      <xdr:row>41</xdr:row>
      <xdr:rowOff>83058</xdr:rowOff>
    </xdr:to>
    <xdr:cxnSp macro="">
      <xdr:nvCxnSpPr>
        <xdr:cNvPr id="113" name="直線コネクタ 112"/>
        <xdr:cNvCxnSpPr/>
      </xdr:nvCxnSpPr>
      <xdr:spPr>
        <a:xfrm flipV="1">
          <a:off x="9219565" y="5667756"/>
          <a:ext cx="0" cy="1288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86885</xdr:rowOff>
    </xdr:from>
    <xdr:ext cx="469744" cy="259045"/>
    <xdr:sp macro="" textlink="">
      <xdr:nvSpPr>
        <xdr:cNvPr id="114" name="【図書館】&#10;一人当たり面積最小値テキスト"/>
        <xdr:cNvSpPr txBox="1"/>
      </xdr:nvSpPr>
      <xdr:spPr>
        <a:xfrm>
          <a:off x="9258300" y="696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83058</xdr:rowOff>
    </xdr:from>
    <xdr:to>
      <xdr:col>55</xdr:col>
      <xdr:colOff>88900</xdr:colOff>
      <xdr:row>41</xdr:row>
      <xdr:rowOff>83058</xdr:rowOff>
    </xdr:to>
    <xdr:cxnSp macro="">
      <xdr:nvCxnSpPr>
        <xdr:cNvPr id="115" name="直線コネクタ 114"/>
        <xdr:cNvCxnSpPr/>
      </xdr:nvCxnSpPr>
      <xdr:spPr>
        <a:xfrm>
          <a:off x="9154160" y="69562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82313</xdr:rowOff>
    </xdr:from>
    <xdr:ext cx="469744" cy="259045"/>
    <xdr:sp macro="" textlink="">
      <xdr:nvSpPr>
        <xdr:cNvPr id="116" name="【図書館】&#10;一人当たり面積最大値テキスト"/>
        <xdr:cNvSpPr txBox="1"/>
      </xdr:nvSpPr>
      <xdr:spPr>
        <a:xfrm>
          <a:off x="9258300"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135636</xdr:rowOff>
    </xdr:from>
    <xdr:to>
      <xdr:col>55</xdr:col>
      <xdr:colOff>88900</xdr:colOff>
      <xdr:row>33</xdr:row>
      <xdr:rowOff>135636</xdr:rowOff>
    </xdr:to>
    <xdr:cxnSp macro="">
      <xdr:nvCxnSpPr>
        <xdr:cNvPr id="117" name="直線コネクタ 116"/>
        <xdr:cNvCxnSpPr/>
      </xdr:nvCxnSpPr>
      <xdr:spPr>
        <a:xfrm>
          <a:off x="9154160" y="56677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9415</xdr:rowOff>
    </xdr:from>
    <xdr:ext cx="469744" cy="259045"/>
    <xdr:sp macro="" textlink="">
      <xdr:nvSpPr>
        <xdr:cNvPr id="118" name="【図書館】&#10;一人当たり面積平均値テキスト"/>
        <xdr:cNvSpPr txBox="1"/>
      </xdr:nvSpPr>
      <xdr:spPr>
        <a:xfrm>
          <a:off x="9258300" y="6379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157988</xdr:rowOff>
    </xdr:from>
    <xdr:to>
      <xdr:col>55</xdr:col>
      <xdr:colOff>50800</xdr:colOff>
      <xdr:row>39</xdr:row>
      <xdr:rowOff>88138</xdr:rowOff>
    </xdr:to>
    <xdr:sp macro="" textlink="">
      <xdr:nvSpPr>
        <xdr:cNvPr id="119" name="フローチャート: 判断 118"/>
        <xdr:cNvSpPr/>
      </xdr:nvSpPr>
      <xdr:spPr>
        <a:xfrm>
          <a:off x="9192260" y="65283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167132</xdr:rowOff>
    </xdr:from>
    <xdr:to>
      <xdr:col>50</xdr:col>
      <xdr:colOff>165100</xdr:colOff>
      <xdr:row>39</xdr:row>
      <xdr:rowOff>97282</xdr:rowOff>
    </xdr:to>
    <xdr:sp macro="" textlink="">
      <xdr:nvSpPr>
        <xdr:cNvPr id="120" name="フローチャート: 判断 119"/>
        <xdr:cNvSpPr/>
      </xdr:nvSpPr>
      <xdr:spPr>
        <a:xfrm>
          <a:off x="8445500" y="65374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29972</xdr:rowOff>
    </xdr:from>
    <xdr:to>
      <xdr:col>46</xdr:col>
      <xdr:colOff>38100</xdr:colOff>
      <xdr:row>39</xdr:row>
      <xdr:rowOff>131572</xdr:rowOff>
    </xdr:to>
    <xdr:sp macro="" textlink="">
      <xdr:nvSpPr>
        <xdr:cNvPr id="121" name="フローチャート: 判断 120"/>
        <xdr:cNvSpPr/>
      </xdr:nvSpPr>
      <xdr:spPr>
        <a:xfrm>
          <a:off x="7670800" y="65679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114554</xdr:rowOff>
    </xdr:from>
    <xdr:to>
      <xdr:col>41</xdr:col>
      <xdr:colOff>101600</xdr:colOff>
      <xdr:row>40</xdr:row>
      <xdr:rowOff>44704</xdr:rowOff>
    </xdr:to>
    <xdr:sp macro="" textlink="">
      <xdr:nvSpPr>
        <xdr:cNvPr id="122" name="フローチャート: 判断 121"/>
        <xdr:cNvSpPr/>
      </xdr:nvSpPr>
      <xdr:spPr>
        <a:xfrm>
          <a:off x="6873240" y="66525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105410</xdr:rowOff>
    </xdr:from>
    <xdr:to>
      <xdr:col>36</xdr:col>
      <xdr:colOff>165100</xdr:colOff>
      <xdr:row>40</xdr:row>
      <xdr:rowOff>35560</xdr:rowOff>
    </xdr:to>
    <xdr:sp macro="" textlink="">
      <xdr:nvSpPr>
        <xdr:cNvPr id="123" name="フローチャート: 判断 122"/>
        <xdr:cNvSpPr/>
      </xdr:nvSpPr>
      <xdr:spPr>
        <a:xfrm>
          <a:off x="609854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32258</xdr:rowOff>
    </xdr:from>
    <xdr:to>
      <xdr:col>55</xdr:col>
      <xdr:colOff>50800</xdr:colOff>
      <xdr:row>41</xdr:row>
      <xdr:rowOff>133858</xdr:rowOff>
    </xdr:to>
    <xdr:sp macro="" textlink="">
      <xdr:nvSpPr>
        <xdr:cNvPr id="129" name="楕円 128"/>
        <xdr:cNvSpPr/>
      </xdr:nvSpPr>
      <xdr:spPr>
        <a:xfrm>
          <a:off x="9192260" y="69054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118635</xdr:rowOff>
    </xdr:from>
    <xdr:ext cx="469744" cy="259045"/>
    <xdr:sp macro="" textlink="">
      <xdr:nvSpPr>
        <xdr:cNvPr id="130" name="【図書館】&#10;一人当たり面積該当値テキスト"/>
        <xdr:cNvSpPr txBox="1"/>
      </xdr:nvSpPr>
      <xdr:spPr>
        <a:xfrm>
          <a:off x="9258300" y="682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34544</xdr:rowOff>
    </xdr:from>
    <xdr:to>
      <xdr:col>50</xdr:col>
      <xdr:colOff>165100</xdr:colOff>
      <xdr:row>41</xdr:row>
      <xdr:rowOff>136144</xdr:rowOff>
    </xdr:to>
    <xdr:sp macro="" textlink="">
      <xdr:nvSpPr>
        <xdr:cNvPr id="131" name="楕円 130"/>
        <xdr:cNvSpPr/>
      </xdr:nvSpPr>
      <xdr:spPr>
        <a:xfrm>
          <a:off x="8445500" y="690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83058</xdr:rowOff>
    </xdr:from>
    <xdr:to>
      <xdr:col>55</xdr:col>
      <xdr:colOff>0</xdr:colOff>
      <xdr:row>41</xdr:row>
      <xdr:rowOff>85344</xdr:rowOff>
    </xdr:to>
    <xdr:cxnSp macro="">
      <xdr:nvCxnSpPr>
        <xdr:cNvPr id="132" name="直線コネクタ 131"/>
        <xdr:cNvCxnSpPr/>
      </xdr:nvCxnSpPr>
      <xdr:spPr>
        <a:xfrm flipV="1">
          <a:off x="8496300" y="6956298"/>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36830</xdr:rowOff>
    </xdr:from>
    <xdr:to>
      <xdr:col>46</xdr:col>
      <xdr:colOff>38100</xdr:colOff>
      <xdr:row>41</xdr:row>
      <xdr:rowOff>138430</xdr:rowOff>
    </xdr:to>
    <xdr:sp macro="" textlink="">
      <xdr:nvSpPr>
        <xdr:cNvPr id="133" name="楕円 132"/>
        <xdr:cNvSpPr/>
      </xdr:nvSpPr>
      <xdr:spPr>
        <a:xfrm>
          <a:off x="7670800" y="69100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85344</xdr:rowOff>
    </xdr:from>
    <xdr:to>
      <xdr:col>50</xdr:col>
      <xdr:colOff>114300</xdr:colOff>
      <xdr:row>41</xdr:row>
      <xdr:rowOff>87630</xdr:rowOff>
    </xdr:to>
    <xdr:cxnSp macro="">
      <xdr:nvCxnSpPr>
        <xdr:cNvPr id="134" name="直線コネクタ 133"/>
        <xdr:cNvCxnSpPr/>
      </xdr:nvCxnSpPr>
      <xdr:spPr>
        <a:xfrm flipV="1">
          <a:off x="7713980" y="6958584"/>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36830</xdr:rowOff>
    </xdr:from>
    <xdr:to>
      <xdr:col>41</xdr:col>
      <xdr:colOff>101600</xdr:colOff>
      <xdr:row>41</xdr:row>
      <xdr:rowOff>138430</xdr:rowOff>
    </xdr:to>
    <xdr:sp macro="" textlink="">
      <xdr:nvSpPr>
        <xdr:cNvPr id="135" name="楕円 134"/>
        <xdr:cNvSpPr/>
      </xdr:nvSpPr>
      <xdr:spPr>
        <a:xfrm>
          <a:off x="687324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87630</xdr:rowOff>
    </xdr:from>
    <xdr:to>
      <xdr:col>45</xdr:col>
      <xdr:colOff>177800</xdr:colOff>
      <xdr:row>41</xdr:row>
      <xdr:rowOff>87630</xdr:rowOff>
    </xdr:to>
    <xdr:cxnSp macro="">
      <xdr:nvCxnSpPr>
        <xdr:cNvPr id="136" name="直線コネクタ 135"/>
        <xdr:cNvCxnSpPr/>
      </xdr:nvCxnSpPr>
      <xdr:spPr>
        <a:xfrm>
          <a:off x="6924040" y="69608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39116</xdr:rowOff>
    </xdr:from>
    <xdr:to>
      <xdr:col>36</xdr:col>
      <xdr:colOff>165100</xdr:colOff>
      <xdr:row>41</xdr:row>
      <xdr:rowOff>140716</xdr:rowOff>
    </xdr:to>
    <xdr:sp macro="" textlink="">
      <xdr:nvSpPr>
        <xdr:cNvPr id="137" name="楕円 136"/>
        <xdr:cNvSpPr/>
      </xdr:nvSpPr>
      <xdr:spPr>
        <a:xfrm>
          <a:off x="6098540" y="69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87630</xdr:rowOff>
    </xdr:from>
    <xdr:to>
      <xdr:col>41</xdr:col>
      <xdr:colOff>50800</xdr:colOff>
      <xdr:row>41</xdr:row>
      <xdr:rowOff>89916</xdr:rowOff>
    </xdr:to>
    <xdr:cxnSp macro="">
      <xdr:nvCxnSpPr>
        <xdr:cNvPr id="138" name="直線コネクタ 137"/>
        <xdr:cNvCxnSpPr/>
      </xdr:nvCxnSpPr>
      <xdr:spPr>
        <a:xfrm flipV="1">
          <a:off x="6149340" y="6960870"/>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113809</xdr:rowOff>
    </xdr:from>
    <xdr:ext cx="469744" cy="259045"/>
    <xdr:sp macro="" textlink="">
      <xdr:nvSpPr>
        <xdr:cNvPr id="139" name="n_1aveValue【図書館】&#10;一人当たり面積"/>
        <xdr:cNvSpPr txBox="1"/>
      </xdr:nvSpPr>
      <xdr:spPr>
        <a:xfrm>
          <a:off x="8271587" y="631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148099</xdr:rowOff>
    </xdr:from>
    <xdr:ext cx="469744" cy="259045"/>
    <xdr:sp macro="" textlink="">
      <xdr:nvSpPr>
        <xdr:cNvPr id="140" name="n_2aveValue【図書館】&#10;一人当たり面積"/>
        <xdr:cNvSpPr txBox="1"/>
      </xdr:nvSpPr>
      <xdr:spPr>
        <a:xfrm>
          <a:off x="7509587" y="63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61231</xdr:rowOff>
    </xdr:from>
    <xdr:ext cx="469744" cy="259045"/>
    <xdr:sp macro="" textlink="">
      <xdr:nvSpPr>
        <xdr:cNvPr id="141" name="n_3aveValue【図書館】&#10;一人当たり面積"/>
        <xdr:cNvSpPr txBox="1"/>
      </xdr:nvSpPr>
      <xdr:spPr>
        <a:xfrm>
          <a:off x="6712027" y="643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52087</xdr:rowOff>
    </xdr:from>
    <xdr:ext cx="469744" cy="259045"/>
    <xdr:sp macro="" textlink="">
      <xdr:nvSpPr>
        <xdr:cNvPr id="142" name="n_4aveValue【図書館】&#10;一人当たり面積"/>
        <xdr:cNvSpPr txBox="1"/>
      </xdr:nvSpPr>
      <xdr:spPr>
        <a:xfrm>
          <a:off x="59373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127271</xdr:rowOff>
    </xdr:from>
    <xdr:ext cx="469744" cy="259045"/>
    <xdr:sp macro="" textlink="">
      <xdr:nvSpPr>
        <xdr:cNvPr id="143" name="n_1mainValue【図書館】&#10;一人当たり面積"/>
        <xdr:cNvSpPr txBox="1"/>
      </xdr:nvSpPr>
      <xdr:spPr>
        <a:xfrm>
          <a:off x="8271587" y="7000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129557</xdr:rowOff>
    </xdr:from>
    <xdr:ext cx="469744" cy="259045"/>
    <xdr:sp macro="" textlink="">
      <xdr:nvSpPr>
        <xdr:cNvPr id="144" name="n_2mainValue【図書館】&#10;一人当たり面積"/>
        <xdr:cNvSpPr txBox="1"/>
      </xdr:nvSpPr>
      <xdr:spPr>
        <a:xfrm>
          <a:off x="7509587"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129557</xdr:rowOff>
    </xdr:from>
    <xdr:ext cx="469744" cy="259045"/>
    <xdr:sp macro="" textlink="">
      <xdr:nvSpPr>
        <xdr:cNvPr id="145" name="n_3mainValue【図書館】&#10;一人当たり面積"/>
        <xdr:cNvSpPr txBox="1"/>
      </xdr:nvSpPr>
      <xdr:spPr>
        <a:xfrm>
          <a:off x="6712027"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131843</xdr:rowOff>
    </xdr:from>
    <xdr:ext cx="469744" cy="259045"/>
    <xdr:sp macro="" textlink="">
      <xdr:nvSpPr>
        <xdr:cNvPr id="146" name="n_4mainValue【図書館】&#10;一人当たり面積"/>
        <xdr:cNvSpPr txBox="1"/>
      </xdr:nvSpPr>
      <xdr:spPr>
        <a:xfrm>
          <a:off x="5937327" y="700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93073</xdr:rowOff>
    </xdr:from>
    <xdr:to>
      <xdr:col>24</xdr:col>
      <xdr:colOff>62865</xdr:colOff>
      <xdr:row>64</xdr:row>
      <xdr:rowOff>130628</xdr:rowOff>
    </xdr:to>
    <xdr:cxnSp macro="">
      <xdr:nvCxnSpPr>
        <xdr:cNvPr id="172" name="直線コネクタ 171"/>
        <xdr:cNvCxnSpPr/>
      </xdr:nvCxnSpPr>
      <xdr:spPr>
        <a:xfrm flipV="1">
          <a:off x="4086225" y="9480913"/>
          <a:ext cx="0" cy="1378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39750</xdr:rowOff>
    </xdr:from>
    <xdr:ext cx="405111" cy="259045"/>
    <xdr:sp macro="" textlink="">
      <xdr:nvSpPr>
        <xdr:cNvPr id="175" name="【体育館・プール】&#10;有形固定資産減価償却率最大値テキスト"/>
        <xdr:cNvSpPr txBox="1"/>
      </xdr:nvSpPr>
      <xdr:spPr>
        <a:xfrm>
          <a:off x="4124960" y="9259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93073</xdr:rowOff>
    </xdr:from>
    <xdr:to>
      <xdr:col>24</xdr:col>
      <xdr:colOff>152400</xdr:colOff>
      <xdr:row>56</xdr:row>
      <xdr:rowOff>93073</xdr:rowOff>
    </xdr:to>
    <xdr:cxnSp macro="">
      <xdr:nvCxnSpPr>
        <xdr:cNvPr id="176" name="直線コネクタ 175"/>
        <xdr:cNvCxnSpPr/>
      </xdr:nvCxnSpPr>
      <xdr:spPr>
        <a:xfrm>
          <a:off x="4020820" y="94809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4371</xdr:rowOff>
    </xdr:from>
    <xdr:ext cx="405111" cy="259045"/>
    <xdr:sp macro="" textlink="">
      <xdr:nvSpPr>
        <xdr:cNvPr id="177" name="【体育館・プール】&#10;有形固定資産減価償却率平均値テキスト"/>
        <xdr:cNvSpPr txBox="1"/>
      </xdr:nvSpPr>
      <xdr:spPr>
        <a:xfrm>
          <a:off x="4124960" y="102304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78" name="フローチャート: 判断 177"/>
        <xdr:cNvSpPr/>
      </xdr:nvSpPr>
      <xdr:spPr>
        <a:xfrm>
          <a:off x="403606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150041</xdr:rowOff>
    </xdr:from>
    <xdr:to>
      <xdr:col>20</xdr:col>
      <xdr:colOff>38100</xdr:colOff>
      <xdr:row>61</xdr:row>
      <xdr:rowOff>80191</xdr:rowOff>
    </xdr:to>
    <xdr:sp macro="" textlink="">
      <xdr:nvSpPr>
        <xdr:cNvPr id="179" name="フローチャート: 判断 178"/>
        <xdr:cNvSpPr/>
      </xdr:nvSpPr>
      <xdr:spPr>
        <a:xfrm>
          <a:off x="3312160" y="102084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4717</xdr:rowOff>
    </xdr:from>
    <xdr:to>
      <xdr:col>15</xdr:col>
      <xdr:colOff>101600</xdr:colOff>
      <xdr:row>60</xdr:row>
      <xdr:rowOff>106317</xdr:rowOff>
    </xdr:to>
    <xdr:sp macro="" textlink="">
      <xdr:nvSpPr>
        <xdr:cNvPr id="180" name="フローチャート: 判断 179"/>
        <xdr:cNvSpPr/>
      </xdr:nvSpPr>
      <xdr:spPr>
        <a:xfrm>
          <a:off x="2514600" y="1006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181" name="フローチャート: 判断 180"/>
        <xdr:cNvSpPr/>
      </xdr:nvSpPr>
      <xdr:spPr>
        <a:xfrm>
          <a:off x="173990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182" name="フローチャート: 判断 181"/>
        <xdr:cNvSpPr/>
      </xdr:nvSpPr>
      <xdr:spPr>
        <a:xfrm>
          <a:off x="965200" y="102846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50437</xdr:rowOff>
    </xdr:from>
    <xdr:to>
      <xdr:col>24</xdr:col>
      <xdr:colOff>114300</xdr:colOff>
      <xdr:row>60</xdr:row>
      <xdr:rowOff>152037</xdr:rowOff>
    </xdr:to>
    <xdr:sp macro="" textlink="">
      <xdr:nvSpPr>
        <xdr:cNvPr id="188" name="楕円 187"/>
        <xdr:cNvSpPr/>
      </xdr:nvSpPr>
      <xdr:spPr>
        <a:xfrm>
          <a:off x="403606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73314</xdr:rowOff>
    </xdr:from>
    <xdr:ext cx="405111" cy="259045"/>
    <xdr:sp macro="" textlink="">
      <xdr:nvSpPr>
        <xdr:cNvPr id="189" name="【体育館・プール】&#10;有形固定資産減価償却率該当値テキスト"/>
        <xdr:cNvSpPr txBox="1"/>
      </xdr:nvSpPr>
      <xdr:spPr>
        <a:xfrm>
          <a:off x="4124960" y="99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14515</xdr:rowOff>
    </xdr:from>
    <xdr:to>
      <xdr:col>20</xdr:col>
      <xdr:colOff>38100</xdr:colOff>
      <xdr:row>60</xdr:row>
      <xdr:rowOff>116115</xdr:rowOff>
    </xdr:to>
    <xdr:sp macro="" textlink="">
      <xdr:nvSpPr>
        <xdr:cNvPr id="190" name="楕円 189"/>
        <xdr:cNvSpPr/>
      </xdr:nvSpPr>
      <xdr:spPr>
        <a:xfrm>
          <a:off x="3312160" y="10072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65315</xdr:rowOff>
    </xdr:from>
    <xdr:to>
      <xdr:col>24</xdr:col>
      <xdr:colOff>63500</xdr:colOff>
      <xdr:row>60</xdr:row>
      <xdr:rowOff>101237</xdr:rowOff>
    </xdr:to>
    <xdr:cxnSp macro="">
      <xdr:nvCxnSpPr>
        <xdr:cNvPr id="191" name="直線コネクタ 190"/>
        <xdr:cNvCxnSpPr/>
      </xdr:nvCxnSpPr>
      <xdr:spPr>
        <a:xfrm>
          <a:off x="3355340" y="10123715"/>
          <a:ext cx="7315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141877</xdr:rowOff>
    </xdr:from>
    <xdr:to>
      <xdr:col>15</xdr:col>
      <xdr:colOff>101600</xdr:colOff>
      <xdr:row>60</xdr:row>
      <xdr:rowOff>72027</xdr:rowOff>
    </xdr:to>
    <xdr:sp macro="" textlink="">
      <xdr:nvSpPr>
        <xdr:cNvPr id="192" name="楕円 191"/>
        <xdr:cNvSpPr/>
      </xdr:nvSpPr>
      <xdr:spPr>
        <a:xfrm>
          <a:off x="2514600" y="100326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21227</xdr:rowOff>
    </xdr:from>
    <xdr:to>
      <xdr:col>19</xdr:col>
      <xdr:colOff>177800</xdr:colOff>
      <xdr:row>60</xdr:row>
      <xdr:rowOff>65315</xdr:rowOff>
    </xdr:to>
    <xdr:cxnSp macro="">
      <xdr:nvCxnSpPr>
        <xdr:cNvPr id="193" name="直線コネクタ 192"/>
        <xdr:cNvCxnSpPr/>
      </xdr:nvCxnSpPr>
      <xdr:spPr>
        <a:xfrm>
          <a:off x="2565400" y="10079627"/>
          <a:ext cx="78994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94524</xdr:rowOff>
    </xdr:from>
    <xdr:to>
      <xdr:col>10</xdr:col>
      <xdr:colOff>165100</xdr:colOff>
      <xdr:row>60</xdr:row>
      <xdr:rowOff>24674</xdr:rowOff>
    </xdr:to>
    <xdr:sp macro="" textlink="">
      <xdr:nvSpPr>
        <xdr:cNvPr id="194" name="楕円 193"/>
        <xdr:cNvSpPr/>
      </xdr:nvSpPr>
      <xdr:spPr>
        <a:xfrm>
          <a:off x="1739900" y="9985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145324</xdr:rowOff>
    </xdr:from>
    <xdr:to>
      <xdr:col>15</xdr:col>
      <xdr:colOff>50800</xdr:colOff>
      <xdr:row>60</xdr:row>
      <xdr:rowOff>21227</xdr:rowOff>
    </xdr:to>
    <xdr:cxnSp macro="">
      <xdr:nvCxnSpPr>
        <xdr:cNvPr id="195" name="直線コネクタ 194"/>
        <xdr:cNvCxnSpPr/>
      </xdr:nvCxnSpPr>
      <xdr:spPr>
        <a:xfrm>
          <a:off x="1790700" y="10036084"/>
          <a:ext cx="7747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47172</xdr:rowOff>
    </xdr:from>
    <xdr:to>
      <xdr:col>6</xdr:col>
      <xdr:colOff>38100</xdr:colOff>
      <xdr:row>59</xdr:row>
      <xdr:rowOff>148772</xdr:rowOff>
    </xdr:to>
    <xdr:sp macro="" textlink="">
      <xdr:nvSpPr>
        <xdr:cNvPr id="196" name="楕円 195"/>
        <xdr:cNvSpPr/>
      </xdr:nvSpPr>
      <xdr:spPr>
        <a:xfrm>
          <a:off x="965200" y="99379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97972</xdr:rowOff>
    </xdr:from>
    <xdr:to>
      <xdr:col>10</xdr:col>
      <xdr:colOff>114300</xdr:colOff>
      <xdr:row>59</xdr:row>
      <xdr:rowOff>145324</xdr:rowOff>
    </xdr:to>
    <xdr:cxnSp macro="">
      <xdr:nvCxnSpPr>
        <xdr:cNvPr id="197" name="直線コネクタ 196"/>
        <xdr:cNvCxnSpPr/>
      </xdr:nvCxnSpPr>
      <xdr:spPr>
        <a:xfrm>
          <a:off x="1008380" y="9988732"/>
          <a:ext cx="78232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71318</xdr:rowOff>
    </xdr:from>
    <xdr:ext cx="405111" cy="259045"/>
    <xdr:sp macro="" textlink="">
      <xdr:nvSpPr>
        <xdr:cNvPr id="198" name="n_1aveValue【体育館・プール】&#10;有形固定資産減価償却率"/>
        <xdr:cNvSpPr txBox="1"/>
      </xdr:nvSpPr>
      <xdr:spPr>
        <a:xfrm>
          <a:off x="3170564" y="10297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97444</xdr:rowOff>
    </xdr:from>
    <xdr:ext cx="405111" cy="259045"/>
    <xdr:sp macro="" textlink="">
      <xdr:nvSpPr>
        <xdr:cNvPr id="199" name="n_2aveValue【体育館・プール】&#10;有形固定資産減価償却率"/>
        <xdr:cNvSpPr txBox="1"/>
      </xdr:nvSpPr>
      <xdr:spPr>
        <a:xfrm>
          <a:off x="2385704" y="1015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32130</xdr:rowOff>
    </xdr:from>
    <xdr:ext cx="405111" cy="259045"/>
    <xdr:sp macro="" textlink="">
      <xdr:nvSpPr>
        <xdr:cNvPr id="200" name="n_3aveValue【体育館・プール】&#10;有形固定資産減価償却率"/>
        <xdr:cNvSpPr txBox="1"/>
      </xdr:nvSpPr>
      <xdr:spPr>
        <a:xfrm>
          <a:off x="1611004" y="1042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151328</xdr:rowOff>
    </xdr:from>
    <xdr:ext cx="405111" cy="259045"/>
    <xdr:sp macro="" textlink="">
      <xdr:nvSpPr>
        <xdr:cNvPr id="201" name="n_4aveValue【体育館・プール】&#10;有形固定資産減価償却率"/>
        <xdr:cNvSpPr txBox="1"/>
      </xdr:nvSpPr>
      <xdr:spPr>
        <a:xfrm>
          <a:off x="836304" y="1037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132642</xdr:rowOff>
    </xdr:from>
    <xdr:ext cx="405111" cy="259045"/>
    <xdr:sp macro="" textlink="">
      <xdr:nvSpPr>
        <xdr:cNvPr id="202" name="n_1mainValue【体育館・プール】&#10;有形固定資産減価償却率"/>
        <xdr:cNvSpPr txBox="1"/>
      </xdr:nvSpPr>
      <xdr:spPr>
        <a:xfrm>
          <a:off x="3170564" y="985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88554</xdr:rowOff>
    </xdr:from>
    <xdr:ext cx="405111" cy="259045"/>
    <xdr:sp macro="" textlink="">
      <xdr:nvSpPr>
        <xdr:cNvPr id="203" name="n_2mainValue【体育館・プール】&#10;有形固定資産減価償却率"/>
        <xdr:cNvSpPr txBox="1"/>
      </xdr:nvSpPr>
      <xdr:spPr>
        <a:xfrm>
          <a:off x="2385704" y="9811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41201</xdr:rowOff>
    </xdr:from>
    <xdr:ext cx="405111" cy="259045"/>
    <xdr:sp macro="" textlink="">
      <xdr:nvSpPr>
        <xdr:cNvPr id="204" name="n_3mainValue【体育館・プール】&#10;有形固定資産減価償却率"/>
        <xdr:cNvSpPr txBox="1"/>
      </xdr:nvSpPr>
      <xdr:spPr>
        <a:xfrm>
          <a:off x="1611004" y="976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165299</xdr:rowOff>
    </xdr:from>
    <xdr:ext cx="405111" cy="259045"/>
    <xdr:sp macro="" textlink="">
      <xdr:nvSpPr>
        <xdr:cNvPr id="205" name="n_4mainValue【体育館・プール】&#10;有形固定資産減価償却率"/>
        <xdr:cNvSpPr txBox="1"/>
      </xdr:nvSpPr>
      <xdr:spPr>
        <a:xfrm>
          <a:off x="836304" y="972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7" name="テキスト ボックス 216"/>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9" name="テキスト ボックス 218"/>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1" name="テキスト ボックス 220"/>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3" name="テキスト ボックス 222"/>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5" name="テキスト ボックス 224"/>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7" name="テキスト ボックス 226"/>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102108</xdr:rowOff>
    </xdr:from>
    <xdr:to>
      <xdr:col>54</xdr:col>
      <xdr:colOff>189865</xdr:colOff>
      <xdr:row>64</xdr:row>
      <xdr:rowOff>23622</xdr:rowOff>
    </xdr:to>
    <xdr:cxnSp macro="">
      <xdr:nvCxnSpPr>
        <xdr:cNvPr id="229" name="直線コネクタ 228"/>
        <xdr:cNvCxnSpPr/>
      </xdr:nvCxnSpPr>
      <xdr:spPr>
        <a:xfrm flipV="1">
          <a:off x="9219565" y="9489948"/>
          <a:ext cx="0" cy="126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30" name="【体育館・プール】&#10;一人当たり面積最小値テキスト"/>
        <xdr:cNvSpPr txBox="1"/>
      </xdr:nvSpPr>
      <xdr:spPr>
        <a:xfrm>
          <a:off x="9258300"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1" name="直線コネクタ 230"/>
        <xdr:cNvCxnSpPr/>
      </xdr:nvCxnSpPr>
      <xdr:spPr>
        <a:xfrm>
          <a:off x="9154160" y="10752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48785</xdr:rowOff>
    </xdr:from>
    <xdr:ext cx="469744" cy="259045"/>
    <xdr:sp macro="" textlink="">
      <xdr:nvSpPr>
        <xdr:cNvPr id="232" name="【体育館・プール】&#10;一人当たり面積最大値テキスト"/>
        <xdr:cNvSpPr txBox="1"/>
      </xdr:nvSpPr>
      <xdr:spPr>
        <a:xfrm>
          <a:off x="9258300" y="926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102108</xdr:rowOff>
    </xdr:from>
    <xdr:to>
      <xdr:col>55</xdr:col>
      <xdr:colOff>88900</xdr:colOff>
      <xdr:row>56</xdr:row>
      <xdr:rowOff>102108</xdr:rowOff>
    </xdr:to>
    <xdr:cxnSp macro="">
      <xdr:nvCxnSpPr>
        <xdr:cNvPr id="233" name="直線コネクタ 232"/>
        <xdr:cNvCxnSpPr/>
      </xdr:nvCxnSpPr>
      <xdr:spPr>
        <a:xfrm>
          <a:off x="9154160" y="9489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140225</xdr:rowOff>
    </xdr:from>
    <xdr:ext cx="469744" cy="259045"/>
    <xdr:sp macro="" textlink="">
      <xdr:nvSpPr>
        <xdr:cNvPr id="234" name="【体育館・プール】&#10;一人当たり面積平均値テキスト"/>
        <xdr:cNvSpPr txBox="1"/>
      </xdr:nvSpPr>
      <xdr:spPr>
        <a:xfrm>
          <a:off x="9258300" y="103662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161798</xdr:rowOff>
    </xdr:from>
    <xdr:to>
      <xdr:col>55</xdr:col>
      <xdr:colOff>50800</xdr:colOff>
      <xdr:row>62</xdr:row>
      <xdr:rowOff>91948</xdr:rowOff>
    </xdr:to>
    <xdr:sp macro="" textlink="">
      <xdr:nvSpPr>
        <xdr:cNvPr id="235" name="フローチャート: 判断 234"/>
        <xdr:cNvSpPr/>
      </xdr:nvSpPr>
      <xdr:spPr>
        <a:xfrm>
          <a:off x="9192260" y="10387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9017</xdr:rowOff>
    </xdr:from>
    <xdr:to>
      <xdr:col>50</xdr:col>
      <xdr:colOff>165100</xdr:colOff>
      <xdr:row>62</xdr:row>
      <xdr:rowOff>110617</xdr:rowOff>
    </xdr:to>
    <xdr:sp macro="" textlink="">
      <xdr:nvSpPr>
        <xdr:cNvPr id="236" name="フローチャート: 判断 235"/>
        <xdr:cNvSpPr/>
      </xdr:nvSpPr>
      <xdr:spPr>
        <a:xfrm>
          <a:off x="8445500" y="1040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157988</xdr:rowOff>
    </xdr:from>
    <xdr:to>
      <xdr:col>46</xdr:col>
      <xdr:colOff>38100</xdr:colOff>
      <xdr:row>62</xdr:row>
      <xdr:rowOff>88138</xdr:rowOff>
    </xdr:to>
    <xdr:sp macro="" textlink="">
      <xdr:nvSpPr>
        <xdr:cNvPr id="237" name="フローチャート: 判断 236"/>
        <xdr:cNvSpPr/>
      </xdr:nvSpPr>
      <xdr:spPr>
        <a:xfrm>
          <a:off x="7670800" y="103840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148463</xdr:rowOff>
    </xdr:from>
    <xdr:to>
      <xdr:col>41</xdr:col>
      <xdr:colOff>101600</xdr:colOff>
      <xdr:row>63</xdr:row>
      <xdr:rowOff>78613</xdr:rowOff>
    </xdr:to>
    <xdr:sp macro="" textlink="">
      <xdr:nvSpPr>
        <xdr:cNvPr id="238" name="フローチャート: 判断 237"/>
        <xdr:cNvSpPr/>
      </xdr:nvSpPr>
      <xdr:spPr>
        <a:xfrm>
          <a:off x="6873240" y="105421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161417</xdr:rowOff>
    </xdr:from>
    <xdr:to>
      <xdr:col>36</xdr:col>
      <xdr:colOff>165100</xdr:colOff>
      <xdr:row>63</xdr:row>
      <xdr:rowOff>91567</xdr:rowOff>
    </xdr:to>
    <xdr:sp macro="" textlink="">
      <xdr:nvSpPr>
        <xdr:cNvPr id="239" name="フローチャート: 判断 238"/>
        <xdr:cNvSpPr/>
      </xdr:nvSpPr>
      <xdr:spPr>
        <a:xfrm>
          <a:off x="6098540" y="105550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75311</xdr:rowOff>
    </xdr:from>
    <xdr:to>
      <xdr:col>55</xdr:col>
      <xdr:colOff>50800</xdr:colOff>
      <xdr:row>61</xdr:row>
      <xdr:rowOff>5461</xdr:rowOff>
    </xdr:to>
    <xdr:sp macro="" textlink="">
      <xdr:nvSpPr>
        <xdr:cNvPr id="245" name="楕円 244"/>
        <xdr:cNvSpPr/>
      </xdr:nvSpPr>
      <xdr:spPr>
        <a:xfrm>
          <a:off x="9192260" y="101337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98188</xdr:rowOff>
    </xdr:from>
    <xdr:ext cx="469744" cy="259045"/>
    <xdr:sp macro="" textlink="">
      <xdr:nvSpPr>
        <xdr:cNvPr id="246" name="【体育館・プール】&#10;一人当たり面積該当値テキスト"/>
        <xdr:cNvSpPr txBox="1"/>
      </xdr:nvSpPr>
      <xdr:spPr>
        <a:xfrm>
          <a:off x="9258300" y="99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93218</xdr:rowOff>
    </xdr:from>
    <xdr:to>
      <xdr:col>50</xdr:col>
      <xdr:colOff>165100</xdr:colOff>
      <xdr:row>61</xdr:row>
      <xdr:rowOff>23368</xdr:rowOff>
    </xdr:to>
    <xdr:sp macro="" textlink="">
      <xdr:nvSpPr>
        <xdr:cNvPr id="247" name="楕円 246"/>
        <xdr:cNvSpPr/>
      </xdr:nvSpPr>
      <xdr:spPr>
        <a:xfrm>
          <a:off x="8445500" y="1015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126111</xdr:rowOff>
    </xdr:from>
    <xdr:to>
      <xdr:col>55</xdr:col>
      <xdr:colOff>0</xdr:colOff>
      <xdr:row>60</xdr:row>
      <xdr:rowOff>144018</xdr:rowOff>
    </xdr:to>
    <xdr:cxnSp macro="">
      <xdr:nvCxnSpPr>
        <xdr:cNvPr id="248" name="直線コネクタ 247"/>
        <xdr:cNvCxnSpPr/>
      </xdr:nvCxnSpPr>
      <xdr:spPr>
        <a:xfrm flipV="1">
          <a:off x="8496300" y="10184511"/>
          <a:ext cx="7239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113411</xdr:rowOff>
    </xdr:from>
    <xdr:to>
      <xdr:col>46</xdr:col>
      <xdr:colOff>38100</xdr:colOff>
      <xdr:row>61</xdr:row>
      <xdr:rowOff>43561</xdr:rowOff>
    </xdr:to>
    <xdr:sp macro="" textlink="">
      <xdr:nvSpPr>
        <xdr:cNvPr id="249" name="楕円 248"/>
        <xdr:cNvSpPr/>
      </xdr:nvSpPr>
      <xdr:spPr>
        <a:xfrm>
          <a:off x="7670800" y="10171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144018</xdr:rowOff>
    </xdr:from>
    <xdr:to>
      <xdr:col>50</xdr:col>
      <xdr:colOff>114300</xdr:colOff>
      <xdr:row>60</xdr:row>
      <xdr:rowOff>164211</xdr:rowOff>
    </xdr:to>
    <xdr:cxnSp macro="">
      <xdr:nvCxnSpPr>
        <xdr:cNvPr id="250" name="直線コネクタ 249"/>
        <xdr:cNvCxnSpPr/>
      </xdr:nvCxnSpPr>
      <xdr:spPr>
        <a:xfrm flipV="1">
          <a:off x="7713980" y="10202418"/>
          <a:ext cx="78232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132842</xdr:rowOff>
    </xdr:from>
    <xdr:to>
      <xdr:col>41</xdr:col>
      <xdr:colOff>101600</xdr:colOff>
      <xdr:row>61</xdr:row>
      <xdr:rowOff>62992</xdr:rowOff>
    </xdr:to>
    <xdr:sp macro="" textlink="">
      <xdr:nvSpPr>
        <xdr:cNvPr id="251" name="楕円 250"/>
        <xdr:cNvSpPr/>
      </xdr:nvSpPr>
      <xdr:spPr>
        <a:xfrm>
          <a:off x="6873240" y="101912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164211</xdr:rowOff>
    </xdr:from>
    <xdr:to>
      <xdr:col>45</xdr:col>
      <xdr:colOff>177800</xdr:colOff>
      <xdr:row>61</xdr:row>
      <xdr:rowOff>12192</xdr:rowOff>
    </xdr:to>
    <xdr:cxnSp macro="">
      <xdr:nvCxnSpPr>
        <xdr:cNvPr id="252" name="直線コネクタ 251"/>
        <xdr:cNvCxnSpPr/>
      </xdr:nvCxnSpPr>
      <xdr:spPr>
        <a:xfrm flipV="1">
          <a:off x="6924040" y="10222611"/>
          <a:ext cx="78994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147701</xdr:rowOff>
    </xdr:from>
    <xdr:to>
      <xdr:col>36</xdr:col>
      <xdr:colOff>165100</xdr:colOff>
      <xdr:row>61</xdr:row>
      <xdr:rowOff>77851</xdr:rowOff>
    </xdr:to>
    <xdr:sp macro="" textlink="">
      <xdr:nvSpPr>
        <xdr:cNvPr id="253" name="楕円 252"/>
        <xdr:cNvSpPr/>
      </xdr:nvSpPr>
      <xdr:spPr>
        <a:xfrm>
          <a:off x="6098540" y="10206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12192</xdr:rowOff>
    </xdr:from>
    <xdr:to>
      <xdr:col>41</xdr:col>
      <xdr:colOff>50800</xdr:colOff>
      <xdr:row>61</xdr:row>
      <xdr:rowOff>27051</xdr:rowOff>
    </xdr:to>
    <xdr:cxnSp macro="">
      <xdr:nvCxnSpPr>
        <xdr:cNvPr id="254" name="直線コネクタ 253"/>
        <xdr:cNvCxnSpPr/>
      </xdr:nvCxnSpPr>
      <xdr:spPr>
        <a:xfrm flipV="1">
          <a:off x="6149340" y="10238232"/>
          <a:ext cx="7747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101744</xdr:rowOff>
    </xdr:from>
    <xdr:ext cx="469744" cy="259045"/>
    <xdr:sp macro="" textlink="">
      <xdr:nvSpPr>
        <xdr:cNvPr id="255" name="n_1aveValue【体育館・プール】&#10;一人当たり面積"/>
        <xdr:cNvSpPr txBox="1"/>
      </xdr:nvSpPr>
      <xdr:spPr>
        <a:xfrm>
          <a:off x="8271587" y="1049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79265</xdr:rowOff>
    </xdr:from>
    <xdr:ext cx="469744" cy="259045"/>
    <xdr:sp macro="" textlink="">
      <xdr:nvSpPr>
        <xdr:cNvPr id="256" name="n_2aveValue【体育館・プール】&#10;一人当たり面積"/>
        <xdr:cNvSpPr txBox="1"/>
      </xdr:nvSpPr>
      <xdr:spPr>
        <a:xfrm>
          <a:off x="7509587" y="10472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69740</xdr:rowOff>
    </xdr:from>
    <xdr:ext cx="469744" cy="259045"/>
    <xdr:sp macro="" textlink="">
      <xdr:nvSpPr>
        <xdr:cNvPr id="257" name="n_3aveValue【体育館・プール】&#10;一人当たり面積"/>
        <xdr:cNvSpPr txBox="1"/>
      </xdr:nvSpPr>
      <xdr:spPr>
        <a:xfrm>
          <a:off x="6712027" y="10631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82694</xdr:rowOff>
    </xdr:from>
    <xdr:ext cx="469744" cy="259045"/>
    <xdr:sp macro="" textlink="">
      <xdr:nvSpPr>
        <xdr:cNvPr id="258" name="n_4aveValue【体育館・プール】&#10;一人当たり面積"/>
        <xdr:cNvSpPr txBox="1"/>
      </xdr:nvSpPr>
      <xdr:spPr>
        <a:xfrm>
          <a:off x="5937327" y="1064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39895</xdr:rowOff>
    </xdr:from>
    <xdr:ext cx="469744" cy="259045"/>
    <xdr:sp macro="" textlink="">
      <xdr:nvSpPr>
        <xdr:cNvPr id="259" name="n_1mainValue【体育館・プール】&#10;一人当たり面積"/>
        <xdr:cNvSpPr txBox="1"/>
      </xdr:nvSpPr>
      <xdr:spPr>
        <a:xfrm>
          <a:off x="8271587" y="993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60088</xdr:rowOff>
    </xdr:from>
    <xdr:ext cx="469744" cy="259045"/>
    <xdr:sp macro="" textlink="">
      <xdr:nvSpPr>
        <xdr:cNvPr id="260" name="n_2mainValue【体育館・プール】&#10;一人当たり面積"/>
        <xdr:cNvSpPr txBox="1"/>
      </xdr:nvSpPr>
      <xdr:spPr>
        <a:xfrm>
          <a:off x="7509587" y="995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79519</xdr:rowOff>
    </xdr:from>
    <xdr:ext cx="469744" cy="259045"/>
    <xdr:sp macro="" textlink="">
      <xdr:nvSpPr>
        <xdr:cNvPr id="261" name="n_3mainValue【体育館・プール】&#10;一人当たり面積"/>
        <xdr:cNvSpPr txBox="1"/>
      </xdr:nvSpPr>
      <xdr:spPr>
        <a:xfrm>
          <a:off x="6712027" y="997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94378</xdr:rowOff>
    </xdr:from>
    <xdr:ext cx="469744" cy="259045"/>
    <xdr:sp macro="" textlink="">
      <xdr:nvSpPr>
        <xdr:cNvPr id="262" name="n_4mainValue【体育館・プール】&#10;一人当たり面積"/>
        <xdr:cNvSpPr txBox="1"/>
      </xdr:nvSpPr>
      <xdr:spPr>
        <a:xfrm>
          <a:off x="5937327" y="998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7" name="正方形/長方形 286"/>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8" name="正方形/長方形 287"/>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9" name="正方形/長方形 288"/>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0" name="正方形/長方形 289"/>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1" name="正方形/長方形 290"/>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2" name="正方形/長方形 291"/>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3" name="正方形/長方形 292"/>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4" name="正方形/長方形 293"/>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5" name="正方形/長方形 294"/>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6" name="正方形/長方形 295"/>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7" name="正方形/長方形 296"/>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8" name="正方形/長方形 297"/>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9" name="正方形/長方形 298"/>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0" name="正方形/長方形 299"/>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1" name="正方形/長方形 300"/>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2" name="正方形/長方形 301"/>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3" name="テキスト ボックス 302"/>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4" name="直線コネクタ 303"/>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5" name="テキスト ボックス 304"/>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6" name="直線コネクタ 305"/>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07" name="テキスト ボックス 306"/>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8" name="直線コネクタ 307"/>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9" name="テキスト ボックス 308"/>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0" name="直線コネクタ 309"/>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1" name="テキスト ボックス 310"/>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2" name="直線コネクタ 311"/>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3" name="テキスト ボックス 312"/>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4" name="直線コネクタ 313"/>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15" name="テキスト ボックス 314"/>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125730</xdr:rowOff>
    </xdr:from>
    <xdr:to>
      <xdr:col>85</xdr:col>
      <xdr:colOff>126364</xdr:colOff>
      <xdr:row>41</xdr:row>
      <xdr:rowOff>142875</xdr:rowOff>
    </xdr:to>
    <xdr:cxnSp macro="">
      <xdr:nvCxnSpPr>
        <xdr:cNvPr id="318" name="直線コネクタ 317"/>
        <xdr:cNvCxnSpPr/>
      </xdr:nvCxnSpPr>
      <xdr:spPr>
        <a:xfrm flipV="1">
          <a:off x="14375764" y="582549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319" name="【一般廃棄物処理施設】&#10;有形固定資産減価償却率最小値テキスト"/>
        <xdr:cNvSpPr txBox="1"/>
      </xdr:nvSpPr>
      <xdr:spPr>
        <a:xfrm>
          <a:off x="1441450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320" name="直線コネクタ 319"/>
        <xdr:cNvCxnSpPr/>
      </xdr:nvCxnSpPr>
      <xdr:spPr>
        <a:xfrm>
          <a:off x="1428750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72407</xdr:rowOff>
    </xdr:from>
    <xdr:ext cx="405111" cy="259045"/>
    <xdr:sp macro="" textlink="">
      <xdr:nvSpPr>
        <xdr:cNvPr id="321" name="【一般廃棄物処理施設】&#10;有形固定資産減価償却率最大値テキスト"/>
        <xdr:cNvSpPr txBox="1"/>
      </xdr:nvSpPr>
      <xdr:spPr>
        <a:xfrm>
          <a:off x="14414500"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125730</xdr:rowOff>
    </xdr:from>
    <xdr:to>
      <xdr:col>86</xdr:col>
      <xdr:colOff>25400</xdr:colOff>
      <xdr:row>34</xdr:row>
      <xdr:rowOff>125730</xdr:rowOff>
    </xdr:to>
    <xdr:cxnSp macro="">
      <xdr:nvCxnSpPr>
        <xdr:cNvPr id="322" name="直線コネクタ 321"/>
        <xdr:cNvCxnSpPr/>
      </xdr:nvCxnSpPr>
      <xdr:spPr>
        <a:xfrm>
          <a:off x="1428750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135907</xdr:rowOff>
    </xdr:from>
    <xdr:ext cx="405111" cy="259045"/>
    <xdr:sp macro="" textlink="">
      <xdr:nvSpPr>
        <xdr:cNvPr id="323" name="【一般廃棄物処理施設】&#10;有形固定資産減価償却率平均値テキスト"/>
        <xdr:cNvSpPr txBox="1"/>
      </xdr:nvSpPr>
      <xdr:spPr>
        <a:xfrm>
          <a:off x="14414500" y="633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113030</xdr:rowOff>
    </xdr:from>
    <xdr:to>
      <xdr:col>85</xdr:col>
      <xdr:colOff>177800</xdr:colOff>
      <xdr:row>39</xdr:row>
      <xdr:rowOff>43180</xdr:rowOff>
    </xdr:to>
    <xdr:sp macro="" textlink="">
      <xdr:nvSpPr>
        <xdr:cNvPr id="324" name="フローチャート: 判断 323"/>
        <xdr:cNvSpPr/>
      </xdr:nvSpPr>
      <xdr:spPr>
        <a:xfrm>
          <a:off x="14325600" y="64833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71120</xdr:rowOff>
    </xdr:from>
    <xdr:to>
      <xdr:col>81</xdr:col>
      <xdr:colOff>101600</xdr:colOff>
      <xdr:row>39</xdr:row>
      <xdr:rowOff>1270</xdr:rowOff>
    </xdr:to>
    <xdr:sp macro="" textlink="">
      <xdr:nvSpPr>
        <xdr:cNvPr id="325" name="フローチャート: 判断 324"/>
        <xdr:cNvSpPr/>
      </xdr:nvSpPr>
      <xdr:spPr>
        <a:xfrm>
          <a:off x="13578840" y="6441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133985</xdr:rowOff>
    </xdr:from>
    <xdr:to>
      <xdr:col>76</xdr:col>
      <xdr:colOff>165100</xdr:colOff>
      <xdr:row>38</xdr:row>
      <xdr:rowOff>64135</xdr:rowOff>
    </xdr:to>
    <xdr:sp macro="" textlink="">
      <xdr:nvSpPr>
        <xdr:cNvPr id="326" name="フローチャート: 判断 325"/>
        <xdr:cNvSpPr/>
      </xdr:nvSpPr>
      <xdr:spPr>
        <a:xfrm>
          <a:off x="12804140" y="633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65405</xdr:rowOff>
    </xdr:from>
    <xdr:to>
      <xdr:col>72</xdr:col>
      <xdr:colOff>38100</xdr:colOff>
      <xdr:row>39</xdr:row>
      <xdr:rowOff>167005</xdr:rowOff>
    </xdr:to>
    <xdr:sp macro="" textlink="">
      <xdr:nvSpPr>
        <xdr:cNvPr id="327" name="フローチャート: 判断 326"/>
        <xdr:cNvSpPr/>
      </xdr:nvSpPr>
      <xdr:spPr>
        <a:xfrm>
          <a:off x="12029440" y="66033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38735</xdr:rowOff>
    </xdr:from>
    <xdr:to>
      <xdr:col>67</xdr:col>
      <xdr:colOff>101600</xdr:colOff>
      <xdr:row>40</xdr:row>
      <xdr:rowOff>140335</xdr:rowOff>
    </xdr:to>
    <xdr:sp macro="" textlink="">
      <xdr:nvSpPr>
        <xdr:cNvPr id="328" name="フローチャート: 判断 327"/>
        <xdr:cNvSpPr/>
      </xdr:nvSpPr>
      <xdr:spPr>
        <a:xfrm>
          <a:off x="11231880" y="674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92075</xdr:rowOff>
    </xdr:from>
    <xdr:to>
      <xdr:col>85</xdr:col>
      <xdr:colOff>177800</xdr:colOff>
      <xdr:row>42</xdr:row>
      <xdr:rowOff>22225</xdr:rowOff>
    </xdr:to>
    <xdr:sp macro="" textlink="">
      <xdr:nvSpPr>
        <xdr:cNvPr id="334" name="楕円 333"/>
        <xdr:cNvSpPr/>
      </xdr:nvSpPr>
      <xdr:spPr>
        <a:xfrm>
          <a:off x="14325600" y="69653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7002</xdr:rowOff>
    </xdr:from>
    <xdr:ext cx="405111" cy="259045"/>
    <xdr:sp macro="" textlink="">
      <xdr:nvSpPr>
        <xdr:cNvPr id="335" name="【一般廃棄物処理施設】&#10;有形固定資産減価償却率該当値テキスト"/>
        <xdr:cNvSpPr txBox="1"/>
      </xdr:nvSpPr>
      <xdr:spPr>
        <a:xfrm>
          <a:off x="14414500" y="6880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63500</xdr:rowOff>
    </xdr:from>
    <xdr:to>
      <xdr:col>81</xdr:col>
      <xdr:colOff>101600</xdr:colOff>
      <xdr:row>41</xdr:row>
      <xdr:rowOff>165100</xdr:rowOff>
    </xdr:to>
    <xdr:sp macro="" textlink="">
      <xdr:nvSpPr>
        <xdr:cNvPr id="336" name="楕円 335"/>
        <xdr:cNvSpPr/>
      </xdr:nvSpPr>
      <xdr:spPr>
        <a:xfrm>
          <a:off x="1357884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114300</xdr:rowOff>
    </xdr:from>
    <xdr:to>
      <xdr:col>85</xdr:col>
      <xdr:colOff>127000</xdr:colOff>
      <xdr:row>41</xdr:row>
      <xdr:rowOff>142875</xdr:rowOff>
    </xdr:to>
    <xdr:cxnSp macro="">
      <xdr:nvCxnSpPr>
        <xdr:cNvPr id="337" name="直線コネクタ 336"/>
        <xdr:cNvCxnSpPr/>
      </xdr:nvCxnSpPr>
      <xdr:spPr>
        <a:xfrm>
          <a:off x="13629640" y="6987540"/>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21590</xdr:rowOff>
    </xdr:from>
    <xdr:to>
      <xdr:col>76</xdr:col>
      <xdr:colOff>165100</xdr:colOff>
      <xdr:row>41</xdr:row>
      <xdr:rowOff>123190</xdr:rowOff>
    </xdr:to>
    <xdr:sp macro="" textlink="">
      <xdr:nvSpPr>
        <xdr:cNvPr id="338" name="楕円 337"/>
        <xdr:cNvSpPr/>
      </xdr:nvSpPr>
      <xdr:spPr>
        <a:xfrm>
          <a:off x="1280414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72390</xdr:rowOff>
    </xdr:from>
    <xdr:to>
      <xdr:col>81</xdr:col>
      <xdr:colOff>50800</xdr:colOff>
      <xdr:row>41</xdr:row>
      <xdr:rowOff>114300</xdr:rowOff>
    </xdr:to>
    <xdr:cxnSp macro="">
      <xdr:nvCxnSpPr>
        <xdr:cNvPr id="339" name="直線コネクタ 338"/>
        <xdr:cNvCxnSpPr/>
      </xdr:nvCxnSpPr>
      <xdr:spPr>
        <a:xfrm>
          <a:off x="12854940" y="694563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2540</xdr:rowOff>
    </xdr:from>
    <xdr:to>
      <xdr:col>72</xdr:col>
      <xdr:colOff>38100</xdr:colOff>
      <xdr:row>41</xdr:row>
      <xdr:rowOff>104140</xdr:rowOff>
    </xdr:to>
    <xdr:sp macro="" textlink="">
      <xdr:nvSpPr>
        <xdr:cNvPr id="340" name="楕円 339"/>
        <xdr:cNvSpPr/>
      </xdr:nvSpPr>
      <xdr:spPr>
        <a:xfrm>
          <a:off x="12029440" y="68757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53340</xdr:rowOff>
    </xdr:from>
    <xdr:to>
      <xdr:col>76</xdr:col>
      <xdr:colOff>114300</xdr:colOff>
      <xdr:row>41</xdr:row>
      <xdr:rowOff>72390</xdr:rowOff>
    </xdr:to>
    <xdr:cxnSp macro="">
      <xdr:nvCxnSpPr>
        <xdr:cNvPr id="341" name="直線コネクタ 340"/>
        <xdr:cNvCxnSpPr/>
      </xdr:nvCxnSpPr>
      <xdr:spPr>
        <a:xfrm>
          <a:off x="12072620" y="692658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141605</xdr:rowOff>
    </xdr:from>
    <xdr:to>
      <xdr:col>67</xdr:col>
      <xdr:colOff>101600</xdr:colOff>
      <xdr:row>41</xdr:row>
      <xdr:rowOff>71755</xdr:rowOff>
    </xdr:to>
    <xdr:sp macro="" textlink="">
      <xdr:nvSpPr>
        <xdr:cNvPr id="342" name="楕円 341"/>
        <xdr:cNvSpPr/>
      </xdr:nvSpPr>
      <xdr:spPr>
        <a:xfrm>
          <a:off x="11231880" y="6847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20955</xdr:rowOff>
    </xdr:from>
    <xdr:to>
      <xdr:col>71</xdr:col>
      <xdr:colOff>177800</xdr:colOff>
      <xdr:row>41</xdr:row>
      <xdr:rowOff>53340</xdr:rowOff>
    </xdr:to>
    <xdr:cxnSp macro="">
      <xdr:nvCxnSpPr>
        <xdr:cNvPr id="343" name="直線コネクタ 342"/>
        <xdr:cNvCxnSpPr/>
      </xdr:nvCxnSpPr>
      <xdr:spPr>
        <a:xfrm>
          <a:off x="11282680" y="6894195"/>
          <a:ext cx="78994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17797</xdr:rowOff>
    </xdr:from>
    <xdr:ext cx="405111" cy="259045"/>
    <xdr:sp macro="" textlink="">
      <xdr:nvSpPr>
        <xdr:cNvPr id="344" name="n_1aveValue【一般廃棄物処理施設】&#10;有形固定資産減価償却率"/>
        <xdr:cNvSpPr txBox="1"/>
      </xdr:nvSpPr>
      <xdr:spPr>
        <a:xfrm>
          <a:off x="134372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80662</xdr:rowOff>
    </xdr:from>
    <xdr:ext cx="405111" cy="259045"/>
    <xdr:sp macro="" textlink="">
      <xdr:nvSpPr>
        <xdr:cNvPr id="345" name="n_2aveValue【一般廃棄物処理施設】&#10;有形固定資産減価償却率"/>
        <xdr:cNvSpPr txBox="1"/>
      </xdr:nvSpPr>
      <xdr:spPr>
        <a:xfrm>
          <a:off x="126752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12082</xdr:rowOff>
    </xdr:from>
    <xdr:ext cx="405111" cy="259045"/>
    <xdr:sp macro="" textlink="">
      <xdr:nvSpPr>
        <xdr:cNvPr id="346" name="n_3aveValue【一般廃棄物処理施設】&#10;有形固定資産減価償却率"/>
        <xdr:cNvSpPr txBox="1"/>
      </xdr:nvSpPr>
      <xdr:spPr>
        <a:xfrm>
          <a:off x="11900544"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156862</xdr:rowOff>
    </xdr:from>
    <xdr:ext cx="405111" cy="259045"/>
    <xdr:sp macro="" textlink="">
      <xdr:nvSpPr>
        <xdr:cNvPr id="347" name="n_4aveValue【一般廃棄物処理施設】&#10;有形固定資産減価償却率"/>
        <xdr:cNvSpPr txBox="1"/>
      </xdr:nvSpPr>
      <xdr:spPr>
        <a:xfrm>
          <a:off x="11102984" y="652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156227</xdr:rowOff>
    </xdr:from>
    <xdr:ext cx="405111" cy="259045"/>
    <xdr:sp macro="" textlink="">
      <xdr:nvSpPr>
        <xdr:cNvPr id="348" name="n_1mainValue【一般廃棄物処理施設】&#10;有形固定資産減価償却率"/>
        <xdr:cNvSpPr txBox="1"/>
      </xdr:nvSpPr>
      <xdr:spPr>
        <a:xfrm>
          <a:off x="13437244" y="702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114317</xdr:rowOff>
    </xdr:from>
    <xdr:ext cx="405111" cy="259045"/>
    <xdr:sp macro="" textlink="">
      <xdr:nvSpPr>
        <xdr:cNvPr id="349" name="n_2mainValue【一般廃棄物処理施設】&#10;有形固定資産減価償却率"/>
        <xdr:cNvSpPr txBox="1"/>
      </xdr:nvSpPr>
      <xdr:spPr>
        <a:xfrm>
          <a:off x="126752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95267</xdr:rowOff>
    </xdr:from>
    <xdr:ext cx="405111" cy="259045"/>
    <xdr:sp macro="" textlink="">
      <xdr:nvSpPr>
        <xdr:cNvPr id="350" name="n_3mainValue【一般廃棄物処理施設】&#10;有形固定資産減価償却率"/>
        <xdr:cNvSpPr txBox="1"/>
      </xdr:nvSpPr>
      <xdr:spPr>
        <a:xfrm>
          <a:off x="119005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62882</xdr:rowOff>
    </xdr:from>
    <xdr:ext cx="405111" cy="259045"/>
    <xdr:sp macro="" textlink="">
      <xdr:nvSpPr>
        <xdr:cNvPr id="351" name="n_4mainValue【一般廃棄物処理施設】&#10;有形固定資産減価償却率"/>
        <xdr:cNvSpPr txBox="1"/>
      </xdr:nvSpPr>
      <xdr:spPr>
        <a:xfrm>
          <a:off x="11102984" y="69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3" name="テキスト ボックス 372"/>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3959</xdr:rowOff>
    </xdr:from>
    <xdr:to>
      <xdr:col>116</xdr:col>
      <xdr:colOff>62864</xdr:colOff>
      <xdr:row>42</xdr:row>
      <xdr:rowOff>37875</xdr:rowOff>
    </xdr:to>
    <xdr:cxnSp macro="">
      <xdr:nvCxnSpPr>
        <xdr:cNvPr id="375" name="直線コネクタ 374"/>
        <xdr:cNvCxnSpPr/>
      </xdr:nvCxnSpPr>
      <xdr:spPr>
        <a:xfrm flipV="1">
          <a:off x="19509104" y="5703719"/>
          <a:ext cx="0" cy="1375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41702</xdr:rowOff>
    </xdr:from>
    <xdr:ext cx="378565" cy="259045"/>
    <xdr:sp macro="" textlink="">
      <xdr:nvSpPr>
        <xdr:cNvPr id="376" name="【一般廃棄物処理施設】&#10;一人当たり有形固定資産（償却資産）額最小値テキスト"/>
        <xdr:cNvSpPr txBox="1"/>
      </xdr:nvSpPr>
      <xdr:spPr>
        <a:xfrm>
          <a:off x="19547840" y="7082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37875</xdr:rowOff>
    </xdr:from>
    <xdr:to>
      <xdr:col>116</xdr:col>
      <xdr:colOff>152400</xdr:colOff>
      <xdr:row>42</xdr:row>
      <xdr:rowOff>37875</xdr:rowOff>
    </xdr:to>
    <xdr:cxnSp macro="">
      <xdr:nvCxnSpPr>
        <xdr:cNvPr id="377" name="直線コネクタ 376"/>
        <xdr:cNvCxnSpPr/>
      </xdr:nvCxnSpPr>
      <xdr:spPr>
        <a:xfrm>
          <a:off x="19443700" y="70787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122086</xdr:rowOff>
    </xdr:from>
    <xdr:ext cx="599010" cy="259045"/>
    <xdr:sp macro="" textlink="">
      <xdr:nvSpPr>
        <xdr:cNvPr id="378" name="【一般廃棄物処理施設】&#10;一人当たり有形固定資産（償却資産）額最大値テキスト"/>
        <xdr:cNvSpPr txBox="1"/>
      </xdr:nvSpPr>
      <xdr:spPr>
        <a:xfrm>
          <a:off x="19547840" y="548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3959</xdr:rowOff>
    </xdr:from>
    <xdr:to>
      <xdr:col>116</xdr:col>
      <xdr:colOff>152400</xdr:colOff>
      <xdr:row>34</xdr:row>
      <xdr:rowOff>3959</xdr:rowOff>
    </xdr:to>
    <xdr:cxnSp macro="">
      <xdr:nvCxnSpPr>
        <xdr:cNvPr id="379" name="直線コネクタ 378"/>
        <xdr:cNvCxnSpPr/>
      </xdr:nvCxnSpPr>
      <xdr:spPr>
        <a:xfrm>
          <a:off x="19443700" y="57037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8162</xdr:rowOff>
    </xdr:from>
    <xdr:ext cx="599010" cy="259045"/>
    <xdr:sp macro="" textlink="">
      <xdr:nvSpPr>
        <xdr:cNvPr id="380" name="【一般廃棄物処理施設】&#10;一人当たり有形固定資産（償却資産）額平均値テキスト"/>
        <xdr:cNvSpPr txBox="1"/>
      </xdr:nvSpPr>
      <xdr:spPr>
        <a:xfrm>
          <a:off x="19547840" y="65461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156735</xdr:rowOff>
    </xdr:from>
    <xdr:to>
      <xdr:col>116</xdr:col>
      <xdr:colOff>114300</xdr:colOff>
      <xdr:row>40</xdr:row>
      <xdr:rowOff>86885</xdr:rowOff>
    </xdr:to>
    <xdr:sp macro="" textlink="">
      <xdr:nvSpPr>
        <xdr:cNvPr id="381" name="フローチャート: 判断 380"/>
        <xdr:cNvSpPr/>
      </xdr:nvSpPr>
      <xdr:spPr>
        <a:xfrm>
          <a:off x="19458940" y="6694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20772</xdr:rowOff>
    </xdr:from>
    <xdr:to>
      <xdr:col>112</xdr:col>
      <xdr:colOff>38100</xdr:colOff>
      <xdr:row>40</xdr:row>
      <xdr:rowOff>122372</xdr:rowOff>
    </xdr:to>
    <xdr:sp macro="" textlink="">
      <xdr:nvSpPr>
        <xdr:cNvPr id="382" name="フローチャート: 判断 381"/>
        <xdr:cNvSpPr/>
      </xdr:nvSpPr>
      <xdr:spPr>
        <a:xfrm>
          <a:off x="18735040" y="6726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111605</xdr:rowOff>
    </xdr:from>
    <xdr:to>
      <xdr:col>107</xdr:col>
      <xdr:colOff>101600</xdr:colOff>
      <xdr:row>40</xdr:row>
      <xdr:rowOff>41755</xdr:rowOff>
    </xdr:to>
    <xdr:sp macro="" textlink="">
      <xdr:nvSpPr>
        <xdr:cNvPr id="383" name="フローチャート: 判断 382"/>
        <xdr:cNvSpPr/>
      </xdr:nvSpPr>
      <xdr:spPr>
        <a:xfrm>
          <a:off x="17937480" y="664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48445</xdr:rowOff>
    </xdr:from>
    <xdr:to>
      <xdr:col>102</xdr:col>
      <xdr:colOff>165100</xdr:colOff>
      <xdr:row>40</xdr:row>
      <xdr:rowOff>150045</xdr:rowOff>
    </xdr:to>
    <xdr:sp macro="" textlink="">
      <xdr:nvSpPr>
        <xdr:cNvPr id="384" name="フローチャート: 判断 383"/>
        <xdr:cNvSpPr/>
      </xdr:nvSpPr>
      <xdr:spPr>
        <a:xfrm>
          <a:off x="17162780" y="675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80264</xdr:rowOff>
    </xdr:from>
    <xdr:to>
      <xdr:col>98</xdr:col>
      <xdr:colOff>38100</xdr:colOff>
      <xdr:row>41</xdr:row>
      <xdr:rowOff>10414</xdr:rowOff>
    </xdr:to>
    <xdr:sp macro="" textlink="">
      <xdr:nvSpPr>
        <xdr:cNvPr id="385" name="フローチャート: 判断 384"/>
        <xdr:cNvSpPr/>
      </xdr:nvSpPr>
      <xdr:spPr>
        <a:xfrm>
          <a:off x="16388080" y="67858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140464</xdr:rowOff>
    </xdr:from>
    <xdr:to>
      <xdr:col>116</xdr:col>
      <xdr:colOff>114300</xdr:colOff>
      <xdr:row>41</xdr:row>
      <xdr:rowOff>70614</xdr:rowOff>
    </xdr:to>
    <xdr:sp macro="" textlink="">
      <xdr:nvSpPr>
        <xdr:cNvPr id="391" name="楕円 390"/>
        <xdr:cNvSpPr/>
      </xdr:nvSpPr>
      <xdr:spPr>
        <a:xfrm>
          <a:off x="19458940" y="6846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118891</xdr:rowOff>
    </xdr:from>
    <xdr:ext cx="534377" cy="259045"/>
    <xdr:sp macro="" textlink="">
      <xdr:nvSpPr>
        <xdr:cNvPr id="392" name="【一般廃棄物処理施設】&#10;一人当たり有形固定資産（償却資産）額該当値テキスト"/>
        <xdr:cNvSpPr txBox="1"/>
      </xdr:nvSpPr>
      <xdr:spPr>
        <a:xfrm>
          <a:off x="19547840" y="682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147522</xdr:rowOff>
    </xdr:from>
    <xdr:to>
      <xdr:col>112</xdr:col>
      <xdr:colOff>38100</xdr:colOff>
      <xdr:row>41</xdr:row>
      <xdr:rowOff>77672</xdr:rowOff>
    </xdr:to>
    <xdr:sp macro="" textlink="">
      <xdr:nvSpPr>
        <xdr:cNvPr id="393" name="楕円 392"/>
        <xdr:cNvSpPr/>
      </xdr:nvSpPr>
      <xdr:spPr>
        <a:xfrm>
          <a:off x="18735040" y="68531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19814</xdr:rowOff>
    </xdr:from>
    <xdr:to>
      <xdr:col>116</xdr:col>
      <xdr:colOff>63500</xdr:colOff>
      <xdr:row>41</xdr:row>
      <xdr:rowOff>26872</xdr:rowOff>
    </xdr:to>
    <xdr:cxnSp macro="">
      <xdr:nvCxnSpPr>
        <xdr:cNvPr id="394" name="直線コネクタ 393"/>
        <xdr:cNvCxnSpPr/>
      </xdr:nvCxnSpPr>
      <xdr:spPr>
        <a:xfrm flipV="1">
          <a:off x="18778220" y="6893054"/>
          <a:ext cx="731520" cy="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151597</xdr:rowOff>
    </xdr:from>
    <xdr:to>
      <xdr:col>107</xdr:col>
      <xdr:colOff>101600</xdr:colOff>
      <xdr:row>41</xdr:row>
      <xdr:rowOff>81747</xdr:rowOff>
    </xdr:to>
    <xdr:sp macro="" textlink="">
      <xdr:nvSpPr>
        <xdr:cNvPr id="395" name="楕円 394"/>
        <xdr:cNvSpPr/>
      </xdr:nvSpPr>
      <xdr:spPr>
        <a:xfrm>
          <a:off x="17937480" y="68571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26872</xdr:rowOff>
    </xdr:from>
    <xdr:to>
      <xdr:col>111</xdr:col>
      <xdr:colOff>177800</xdr:colOff>
      <xdr:row>41</xdr:row>
      <xdr:rowOff>30947</xdr:rowOff>
    </xdr:to>
    <xdr:cxnSp macro="">
      <xdr:nvCxnSpPr>
        <xdr:cNvPr id="396" name="直線コネクタ 395"/>
        <xdr:cNvCxnSpPr/>
      </xdr:nvCxnSpPr>
      <xdr:spPr>
        <a:xfrm flipV="1">
          <a:off x="17988280" y="6900112"/>
          <a:ext cx="789940" cy="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159920</xdr:rowOff>
    </xdr:from>
    <xdr:to>
      <xdr:col>102</xdr:col>
      <xdr:colOff>165100</xdr:colOff>
      <xdr:row>41</xdr:row>
      <xdr:rowOff>90070</xdr:rowOff>
    </xdr:to>
    <xdr:sp macro="" textlink="">
      <xdr:nvSpPr>
        <xdr:cNvPr id="397" name="楕円 396"/>
        <xdr:cNvSpPr/>
      </xdr:nvSpPr>
      <xdr:spPr>
        <a:xfrm>
          <a:off x="17162780" y="6865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30947</xdr:rowOff>
    </xdr:from>
    <xdr:to>
      <xdr:col>107</xdr:col>
      <xdr:colOff>50800</xdr:colOff>
      <xdr:row>41</xdr:row>
      <xdr:rowOff>39270</xdr:rowOff>
    </xdr:to>
    <xdr:cxnSp macro="">
      <xdr:nvCxnSpPr>
        <xdr:cNvPr id="398" name="直線コネクタ 397"/>
        <xdr:cNvCxnSpPr/>
      </xdr:nvCxnSpPr>
      <xdr:spPr>
        <a:xfrm flipV="1">
          <a:off x="17213580" y="6904187"/>
          <a:ext cx="774700" cy="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165006</xdr:rowOff>
    </xdr:from>
    <xdr:to>
      <xdr:col>98</xdr:col>
      <xdr:colOff>38100</xdr:colOff>
      <xdr:row>41</xdr:row>
      <xdr:rowOff>95156</xdr:rowOff>
    </xdr:to>
    <xdr:sp macro="" textlink="">
      <xdr:nvSpPr>
        <xdr:cNvPr id="399" name="楕円 398"/>
        <xdr:cNvSpPr/>
      </xdr:nvSpPr>
      <xdr:spPr>
        <a:xfrm>
          <a:off x="16388080" y="6870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39270</xdr:rowOff>
    </xdr:from>
    <xdr:to>
      <xdr:col>102</xdr:col>
      <xdr:colOff>114300</xdr:colOff>
      <xdr:row>41</xdr:row>
      <xdr:rowOff>44356</xdr:rowOff>
    </xdr:to>
    <xdr:cxnSp macro="">
      <xdr:nvCxnSpPr>
        <xdr:cNvPr id="400" name="直線コネクタ 399"/>
        <xdr:cNvCxnSpPr/>
      </xdr:nvCxnSpPr>
      <xdr:spPr>
        <a:xfrm flipV="1">
          <a:off x="16431260" y="6912510"/>
          <a:ext cx="782320" cy="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138899</xdr:rowOff>
    </xdr:from>
    <xdr:ext cx="599010" cy="259045"/>
    <xdr:sp macro="" textlink="">
      <xdr:nvSpPr>
        <xdr:cNvPr id="401" name="n_1aveValue【一般廃棄物処理施設】&#10;一人当たり有形固定資産（償却資産）額"/>
        <xdr:cNvSpPr txBox="1"/>
      </xdr:nvSpPr>
      <xdr:spPr>
        <a:xfrm>
          <a:off x="18496495" y="6509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58282</xdr:rowOff>
    </xdr:from>
    <xdr:ext cx="599010" cy="259045"/>
    <xdr:sp macro="" textlink="">
      <xdr:nvSpPr>
        <xdr:cNvPr id="402" name="n_2aveValue【一般廃棄物処理施設】&#10;一人当たり有形固定資産（償却資産）額"/>
        <xdr:cNvSpPr txBox="1"/>
      </xdr:nvSpPr>
      <xdr:spPr>
        <a:xfrm>
          <a:off x="17734495" y="6428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166572</xdr:rowOff>
    </xdr:from>
    <xdr:ext cx="599010" cy="259045"/>
    <xdr:sp macro="" textlink="">
      <xdr:nvSpPr>
        <xdr:cNvPr id="403" name="n_3aveValue【一般廃棄物処理施設】&#10;一人当たり有形固定資産（償却資産）額"/>
        <xdr:cNvSpPr txBox="1"/>
      </xdr:nvSpPr>
      <xdr:spPr>
        <a:xfrm>
          <a:off x="16936935" y="653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26941</xdr:rowOff>
    </xdr:from>
    <xdr:ext cx="599010" cy="259045"/>
    <xdr:sp macro="" textlink="">
      <xdr:nvSpPr>
        <xdr:cNvPr id="404" name="n_4aveValue【一般廃棄物処理施設】&#10;一人当たり有形固定資産（償却資産）額"/>
        <xdr:cNvSpPr txBox="1"/>
      </xdr:nvSpPr>
      <xdr:spPr>
        <a:xfrm>
          <a:off x="16162235" y="656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68799</xdr:rowOff>
    </xdr:from>
    <xdr:ext cx="534377" cy="259045"/>
    <xdr:sp macro="" textlink="">
      <xdr:nvSpPr>
        <xdr:cNvPr id="405" name="n_1mainValue【一般廃棄物処理施設】&#10;一人当たり有形固定資産（償却資産）額"/>
        <xdr:cNvSpPr txBox="1"/>
      </xdr:nvSpPr>
      <xdr:spPr>
        <a:xfrm>
          <a:off x="18528811" y="694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72874</xdr:rowOff>
    </xdr:from>
    <xdr:ext cx="534377" cy="259045"/>
    <xdr:sp macro="" textlink="">
      <xdr:nvSpPr>
        <xdr:cNvPr id="406" name="n_2mainValue【一般廃棄物処理施設】&#10;一人当たり有形固定資産（償却資産）額"/>
        <xdr:cNvSpPr txBox="1"/>
      </xdr:nvSpPr>
      <xdr:spPr>
        <a:xfrm>
          <a:off x="17766811" y="6946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81197</xdr:rowOff>
    </xdr:from>
    <xdr:ext cx="534377" cy="259045"/>
    <xdr:sp macro="" textlink="">
      <xdr:nvSpPr>
        <xdr:cNvPr id="407" name="n_3mainValue【一般廃棄物処理施設】&#10;一人当たり有形固定資産（償却資産）額"/>
        <xdr:cNvSpPr txBox="1"/>
      </xdr:nvSpPr>
      <xdr:spPr>
        <a:xfrm>
          <a:off x="16969251" y="695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86283</xdr:rowOff>
    </xdr:from>
    <xdr:ext cx="534377" cy="259045"/>
    <xdr:sp macro="" textlink="">
      <xdr:nvSpPr>
        <xdr:cNvPr id="408" name="n_4mainValue【一般廃棄物処理施設】&#10;一人当たり有形固定資産（償却資産）額"/>
        <xdr:cNvSpPr txBox="1"/>
      </xdr:nvSpPr>
      <xdr:spPr>
        <a:xfrm>
          <a:off x="16194551" y="695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63</xdr:row>
      <xdr:rowOff>83276</xdr:rowOff>
    </xdr:to>
    <xdr:cxnSp macro="">
      <xdr:nvCxnSpPr>
        <xdr:cNvPr id="434" name="直線コネクタ 433"/>
        <xdr:cNvCxnSpPr/>
      </xdr:nvCxnSpPr>
      <xdr:spPr>
        <a:xfrm flipV="1">
          <a:off x="14375764" y="9420497"/>
          <a:ext cx="0" cy="1224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87103</xdr:rowOff>
    </xdr:from>
    <xdr:ext cx="405111" cy="259045"/>
    <xdr:sp macro="" textlink="">
      <xdr:nvSpPr>
        <xdr:cNvPr id="435" name="【保健センター・保健所】&#10;有形固定資産減価償却率最小値テキスト"/>
        <xdr:cNvSpPr txBox="1"/>
      </xdr:nvSpPr>
      <xdr:spPr>
        <a:xfrm>
          <a:off x="14414500" y="1064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83276</xdr:rowOff>
    </xdr:from>
    <xdr:to>
      <xdr:col>86</xdr:col>
      <xdr:colOff>25400</xdr:colOff>
      <xdr:row>63</xdr:row>
      <xdr:rowOff>83276</xdr:rowOff>
    </xdr:to>
    <xdr:cxnSp macro="">
      <xdr:nvCxnSpPr>
        <xdr:cNvPr id="436" name="直線コネクタ 435"/>
        <xdr:cNvCxnSpPr/>
      </xdr:nvCxnSpPr>
      <xdr:spPr>
        <a:xfrm>
          <a:off x="14287500" y="10644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437" name="【保健センター・保健所】&#10;有形固定資産減価償却率最大値テキスト"/>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438" name="直線コネクタ 437"/>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120304</xdr:rowOff>
    </xdr:from>
    <xdr:ext cx="405111" cy="259045"/>
    <xdr:sp macro="" textlink="">
      <xdr:nvSpPr>
        <xdr:cNvPr id="439" name="【保健センター・保健所】&#10;有形固定資産減価償却率平均値テキスト"/>
        <xdr:cNvSpPr txBox="1"/>
      </xdr:nvSpPr>
      <xdr:spPr>
        <a:xfrm>
          <a:off x="14414500" y="101787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141877</xdr:rowOff>
    </xdr:from>
    <xdr:to>
      <xdr:col>85</xdr:col>
      <xdr:colOff>177800</xdr:colOff>
      <xdr:row>61</xdr:row>
      <xdr:rowOff>72027</xdr:rowOff>
    </xdr:to>
    <xdr:sp macro="" textlink="">
      <xdr:nvSpPr>
        <xdr:cNvPr id="440" name="フローチャート: 判断 439"/>
        <xdr:cNvSpPr/>
      </xdr:nvSpPr>
      <xdr:spPr>
        <a:xfrm>
          <a:off x="14325600" y="102002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92891</xdr:rowOff>
    </xdr:from>
    <xdr:to>
      <xdr:col>81</xdr:col>
      <xdr:colOff>101600</xdr:colOff>
      <xdr:row>61</xdr:row>
      <xdr:rowOff>23041</xdr:rowOff>
    </xdr:to>
    <xdr:sp macro="" textlink="">
      <xdr:nvSpPr>
        <xdr:cNvPr id="441" name="フローチャート: 判断 440"/>
        <xdr:cNvSpPr/>
      </xdr:nvSpPr>
      <xdr:spPr>
        <a:xfrm>
          <a:off x="1357884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24312</xdr:rowOff>
    </xdr:from>
    <xdr:to>
      <xdr:col>76</xdr:col>
      <xdr:colOff>165100</xdr:colOff>
      <xdr:row>60</xdr:row>
      <xdr:rowOff>125912</xdr:rowOff>
    </xdr:to>
    <xdr:sp macro="" textlink="">
      <xdr:nvSpPr>
        <xdr:cNvPr id="442" name="フローチャート: 判断 441"/>
        <xdr:cNvSpPr/>
      </xdr:nvSpPr>
      <xdr:spPr>
        <a:xfrm>
          <a:off x="1280414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120650</xdr:rowOff>
    </xdr:from>
    <xdr:to>
      <xdr:col>72</xdr:col>
      <xdr:colOff>38100</xdr:colOff>
      <xdr:row>60</xdr:row>
      <xdr:rowOff>50800</xdr:rowOff>
    </xdr:to>
    <xdr:sp macro="" textlink="">
      <xdr:nvSpPr>
        <xdr:cNvPr id="443" name="フローチャート: 判断 442"/>
        <xdr:cNvSpPr/>
      </xdr:nvSpPr>
      <xdr:spPr>
        <a:xfrm>
          <a:off x="12029440" y="1001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70031</xdr:rowOff>
    </xdr:from>
    <xdr:to>
      <xdr:col>67</xdr:col>
      <xdr:colOff>101600</xdr:colOff>
      <xdr:row>60</xdr:row>
      <xdr:rowOff>181</xdr:rowOff>
    </xdr:to>
    <xdr:sp macro="" textlink="">
      <xdr:nvSpPr>
        <xdr:cNvPr id="444" name="フローチャート: 判断 443"/>
        <xdr:cNvSpPr/>
      </xdr:nvSpPr>
      <xdr:spPr>
        <a:xfrm>
          <a:off x="11231880" y="9960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112485</xdr:rowOff>
    </xdr:from>
    <xdr:to>
      <xdr:col>85</xdr:col>
      <xdr:colOff>177800</xdr:colOff>
      <xdr:row>61</xdr:row>
      <xdr:rowOff>42635</xdr:rowOff>
    </xdr:to>
    <xdr:sp macro="" textlink="">
      <xdr:nvSpPr>
        <xdr:cNvPr id="450" name="楕円 449"/>
        <xdr:cNvSpPr/>
      </xdr:nvSpPr>
      <xdr:spPr>
        <a:xfrm>
          <a:off x="14325600" y="101708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135362</xdr:rowOff>
    </xdr:from>
    <xdr:ext cx="405111" cy="259045"/>
    <xdr:sp macro="" textlink="">
      <xdr:nvSpPr>
        <xdr:cNvPr id="451" name="【保健センター・保健所】&#10;有形固定資産減価償却率該当値テキスト"/>
        <xdr:cNvSpPr txBox="1"/>
      </xdr:nvSpPr>
      <xdr:spPr>
        <a:xfrm>
          <a:off x="14414500" y="1002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79828</xdr:rowOff>
    </xdr:from>
    <xdr:to>
      <xdr:col>81</xdr:col>
      <xdr:colOff>101600</xdr:colOff>
      <xdr:row>61</xdr:row>
      <xdr:rowOff>9978</xdr:rowOff>
    </xdr:to>
    <xdr:sp macro="" textlink="">
      <xdr:nvSpPr>
        <xdr:cNvPr id="452" name="楕円 451"/>
        <xdr:cNvSpPr/>
      </xdr:nvSpPr>
      <xdr:spPr>
        <a:xfrm>
          <a:off x="13578840" y="10138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130628</xdr:rowOff>
    </xdr:from>
    <xdr:to>
      <xdr:col>85</xdr:col>
      <xdr:colOff>127000</xdr:colOff>
      <xdr:row>60</xdr:row>
      <xdr:rowOff>163285</xdr:rowOff>
    </xdr:to>
    <xdr:cxnSp macro="">
      <xdr:nvCxnSpPr>
        <xdr:cNvPr id="453" name="直線コネクタ 452"/>
        <xdr:cNvCxnSpPr/>
      </xdr:nvCxnSpPr>
      <xdr:spPr>
        <a:xfrm>
          <a:off x="13629640" y="10189028"/>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47172</xdr:rowOff>
    </xdr:from>
    <xdr:to>
      <xdr:col>76</xdr:col>
      <xdr:colOff>165100</xdr:colOff>
      <xdr:row>60</xdr:row>
      <xdr:rowOff>148772</xdr:rowOff>
    </xdr:to>
    <xdr:sp macro="" textlink="">
      <xdr:nvSpPr>
        <xdr:cNvPr id="454" name="楕円 453"/>
        <xdr:cNvSpPr/>
      </xdr:nvSpPr>
      <xdr:spPr>
        <a:xfrm>
          <a:off x="1280414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97972</xdr:rowOff>
    </xdr:from>
    <xdr:to>
      <xdr:col>81</xdr:col>
      <xdr:colOff>50800</xdr:colOff>
      <xdr:row>60</xdr:row>
      <xdr:rowOff>130628</xdr:rowOff>
    </xdr:to>
    <xdr:cxnSp macro="">
      <xdr:nvCxnSpPr>
        <xdr:cNvPr id="455" name="直線コネクタ 454"/>
        <xdr:cNvCxnSpPr/>
      </xdr:nvCxnSpPr>
      <xdr:spPr>
        <a:xfrm>
          <a:off x="12854940" y="10156372"/>
          <a:ext cx="7747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14515</xdr:rowOff>
    </xdr:from>
    <xdr:to>
      <xdr:col>72</xdr:col>
      <xdr:colOff>38100</xdr:colOff>
      <xdr:row>60</xdr:row>
      <xdr:rowOff>116115</xdr:rowOff>
    </xdr:to>
    <xdr:sp macro="" textlink="">
      <xdr:nvSpPr>
        <xdr:cNvPr id="456" name="楕円 455"/>
        <xdr:cNvSpPr/>
      </xdr:nvSpPr>
      <xdr:spPr>
        <a:xfrm>
          <a:off x="12029440" y="10072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65315</xdr:rowOff>
    </xdr:from>
    <xdr:to>
      <xdr:col>76</xdr:col>
      <xdr:colOff>114300</xdr:colOff>
      <xdr:row>60</xdr:row>
      <xdr:rowOff>97972</xdr:rowOff>
    </xdr:to>
    <xdr:cxnSp macro="">
      <xdr:nvCxnSpPr>
        <xdr:cNvPr id="457" name="直線コネクタ 456"/>
        <xdr:cNvCxnSpPr/>
      </xdr:nvCxnSpPr>
      <xdr:spPr>
        <a:xfrm>
          <a:off x="12072620" y="10123715"/>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153307</xdr:rowOff>
    </xdr:from>
    <xdr:to>
      <xdr:col>67</xdr:col>
      <xdr:colOff>101600</xdr:colOff>
      <xdr:row>60</xdr:row>
      <xdr:rowOff>83457</xdr:rowOff>
    </xdr:to>
    <xdr:sp macro="" textlink="">
      <xdr:nvSpPr>
        <xdr:cNvPr id="458" name="楕円 457"/>
        <xdr:cNvSpPr/>
      </xdr:nvSpPr>
      <xdr:spPr>
        <a:xfrm>
          <a:off x="11231880" y="100440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32657</xdr:rowOff>
    </xdr:from>
    <xdr:to>
      <xdr:col>71</xdr:col>
      <xdr:colOff>177800</xdr:colOff>
      <xdr:row>60</xdr:row>
      <xdr:rowOff>65315</xdr:rowOff>
    </xdr:to>
    <xdr:cxnSp macro="">
      <xdr:nvCxnSpPr>
        <xdr:cNvPr id="459" name="直線コネクタ 458"/>
        <xdr:cNvCxnSpPr/>
      </xdr:nvCxnSpPr>
      <xdr:spPr>
        <a:xfrm>
          <a:off x="11282680" y="10091057"/>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14168</xdr:rowOff>
    </xdr:from>
    <xdr:ext cx="405111" cy="259045"/>
    <xdr:sp macro="" textlink="">
      <xdr:nvSpPr>
        <xdr:cNvPr id="460" name="n_1aveValue【保健センター・保健所】&#10;有形固定資産減価償却率"/>
        <xdr:cNvSpPr txBox="1"/>
      </xdr:nvSpPr>
      <xdr:spPr>
        <a:xfrm>
          <a:off x="13437244" y="10240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142439</xdr:rowOff>
    </xdr:from>
    <xdr:ext cx="405111" cy="259045"/>
    <xdr:sp macro="" textlink="">
      <xdr:nvSpPr>
        <xdr:cNvPr id="461" name="n_2aveValue【保健センター・保健所】&#10;有形固定資産減価償却率"/>
        <xdr:cNvSpPr txBox="1"/>
      </xdr:nvSpPr>
      <xdr:spPr>
        <a:xfrm>
          <a:off x="12675244" y="9865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462" name="n_3aveValue【保健センター・保健所】&#10;有形固定資産減価償却率"/>
        <xdr:cNvSpPr txBox="1"/>
      </xdr:nvSpPr>
      <xdr:spPr>
        <a:xfrm>
          <a:off x="119005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16708</xdr:rowOff>
    </xdr:from>
    <xdr:ext cx="405111" cy="259045"/>
    <xdr:sp macro="" textlink="">
      <xdr:nvSpPr>
        <xdr:cNvPr id="463" name="n_4aveValue【保健センター・保健所】&#10;有形固定資産減価償却率"/>
        <xdr:cNvSpPr txBox="1"/>
      </xdr:nvSpPr>
      <xdr:spPr>
        <a:xfrm>
          <a:off x="11102984" y="973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26505</xdr:rowOff>
    </xdr:from>
    <xdr:ext cx="405111" cy="259045"/>
    <xdr:sp macro="" textlink="">
      <xdr:nvSpPr>
        <xdr:cNvPr id="464" name="n_1mainValue【保健センター・保健所】&#10;有形固定資産減価償却率"/>
        <xdr:cNvSpPr txBox="1"/>
      </xdr:nvSpPr>
      <xdr:spPr>
        <a:xfrm>
          <a:off x="13437244" y="991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139899</xdr:rowOff>
    </xdr:from>
    <xdr:ext cx="405111" cy="259045"/>
    <xdr:sp macro="" textlink="">
      <xdr:nvSpPr>
        <xdr:cNvPr id="465" name="n_2mainValue【保健センター・保健所】&#10;有形固定資産減価償却率"/>
        <xdr:cNvSpPr txBox="1"/>
      </xdr:nvSpPr>
      <xdr:spPr>
        <a:xfrm>
          <a:off x="126752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107242</xdr:rowOff>
    </xdr:from>
    <xdr:ext cx="405111" cy="259045"/>
    <xdr:sp macro="" textlink="">
      <xdr:nvSpPr>
        <xdr:cNvPr id="466" name="n_3mainValue【保健センター・保健所】&#10;有形固定資産減価償却率"/>
        <xdr:cNvSpPr txBox="1"/>
      </xdr:nvSpPr>
      <xdr:spPr>
        <a:xfrm>
          <a:off x="11900544" y="1016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74584</xdr:rowOff>
    </xdr:from>
    <xdr:ext cx="405111" cy="259045"/>
    <xdr:sp macro="" textlink="">
      <xdr:nvSpPr>
        <xdr:cNvPr id="467" name="n_4mainValue【保健センター・保健所】&#10;有形固定資産減価償却率"/>
        <xdr:cNvSpPr txBox="1"/>
      </xdr:nvSpPr>
      <xdr:spPr>
        <a:xfrm>
          <a:off x="11102984" y="1013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143256</xdr:rowOff>
    </xdr:from>
    <xdr:to>
      <xdr:col>116</xdr:col>
      <xdr:colOff>62864</xdr:colOff>
      <xdr:row>64</xdr:row>
      <xdr:rowOff>24384</xdr:rowOff>
    </xdr:to>
    <xdr:cxnSp macro="">
      <xdr:nvCxnSpPr>
        <xdr:cNvPr id="491" name="直線コネクタ 490"/>
        <xdr:cNvCxnSpPr/>
      </xdr:nvCxnSpPr>
      <xdr:spPr>
        <a:xfrm flipV="1">
          <a:off x="19509104" y="9531096"/>
          <a:ext cx="0" cy="1222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28211</xdr:rowOff>
    </xdr:from>
    <xdr:ext cx="469744" cy="259045"/>
    <xdr:sp macro="" textlink="">
      <xdr:nvSpPr>
        <xdr:cNvPr id="492" name="【保健センター・保健所】&#10;一人当たり面積最小値テキスト"/>
        <xdr:cNvSpPr txBox="1"/>
      </xdr:nvSpPr>
      <xdr:spPr>
        <a:xfrm>
          <a:off x="19547840" y="1075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24384</xdr:rowOff>
    </xdr:from>
    <xdr:to>
      <xdr:col>116</xdr:col>
      <xdr:colOff>152400</xdr:colOff>
      <xdr:row>64</xdr:row>
      <xdr:rowOff>24384</xdr:rowOff>
    </xdr:to>
    <xdr:cxnSp macro="">
      <xdr:nvCxnSpPr>
        <xdr:cNvPr id="493" name="直線コネクタ 492"/>
        <xdr:cNvCxnSpPr/>
      </xdr:nvCxnSpPr>
      <xdr:spPr>
        <a:xfrm>
          <a:off x="19443700" y="107533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89933</xdr:rowOff>
    </xdr:from>
    <xdr:ext cx="469744" cy="259045"/>
    <xdr:sp macro="" textlink="">
      <xdr:nvSpPr>
        <xdr:cNvPr id="494" name="【保健センター・保健所】&#10;一人当たり面積最大値テキスト"/>
        <xdr:cNvSpPr txBox="1"/>
      </xdr:nvSpPr>
      <xdr:spPr>
        <a:xfrm>
          <a:off x="1954784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143256</xdr:rowOff>
    </xdr:from>
    <xdr:to>
      <xdr:col>116</xdr:col>
      <xdr:colOff>152400</xdr:colOff>
      <xdr:row>56</xdr:row>
      <xdr:rowOff>143256</xdr:rowOff>
    </xdr:to>
    <xdr:cxnSp macro="">
      <xdr:nvCxnSpPr>
        <xdr:cNvPr id="495" name="直線コネクタ 494"/>
        <xdr:cNvCxnSpPr/>
      </xdr:nvCxnSpPr>
      <xdr:spPr>
        <a:xfrm>
          <a:off x="19443700" y="9531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119143</xdr:rowOff>
    </xdr:from>
    <xdr:ext cx="469744" cy="259045"/>
    <xdr:sp macro="" textlink="">
      <xdr:nvSpPr>
        <xdr:cNvPr id="496" name="【保健センター・保健所】&#10;一人当たり面積平均値テキスト"/>
        <xdr:cNvSpPr txBox="1"/>
      </xdr:nvSpPr>
      <xdr:spPr>
        <a:xfrm>
          <a:off x="19547840" y="10345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96266</xdr:rowOff>
    </xdr:from>
    <xdr:to>
      <xdr:col>116</xdr:col>
      <xdr:colOff>114300</xdr:colOff>
      <xdr:row>63</xdr:row>
      <xdr:rowOff>26416</xdr:rowOff>
    </xdr:to>
    <xdr:sp macro="" textlink="">
      <xdr:nvSpPr>
        <xdr:cNvPr id="497" name="フローチャート: 判断 496"/>
        <xdr:cNvSpPr/>
      </xdr:nvSpPr>
      <xdr:spPr>
        <a:xfrm>
          <a:off x="19458940" y="104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105410</xdr:rowOff>
    </xdr:from>
    <xdr:to>
      <xdr:col>112</xdr:col>
      <xdr:colOff>38100</xdr:colOff>
      <xdr:row>63</xdr:row>
      <xdr:rowOff>35560</xdr:rowOff>
    </xdr:to>
    <xdr:sp macro="" textlink="">
      <xdr:nvSpPr>
        <xdr:cNvPr id="498" name="フローチャート: 判断 497"/>
        <xdr:cNvSpPr/>
      </xdr:nvSpPr>
      <xdr:spPr>
        <a:xfrm>
          <a:off x="18735040" y="1049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154178</xdr:rowOff>
    </xdr:from>
    <xdr:to>
      <xdr:col>107</xdr:col>
      <xdr:colOff>101600</xdr:colOff>
      <xdr:row>62</xdr:row>
      <xdr:rowOff>84328</xdr:rowOff>
    </xdr:to>
    <xdr:sp macro="" textlink="">
      <xdr:nvSpPr>
        <xdr:cNvPr id="499" name="フローチャート: 判断 498"/>
        <xdr:cNvSpPr/>
      </xdr:nvSpPr>
      <xdr:spPr>
        <a:xfrm>
          <a:off x="17937480" y="103802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72644</xdr:rowOff>
    </xdr:from>
    <xdr:to>
      <xdr:col>102</xdr:col>
      <xdr:colOff>165100</xdr:colOff>
      <xdr:row>64</xdr:row>
      <xdr:rowOff>2794</xdr:rowOff>
    </xdr:to>
    <xdr:sp macro="" textlink="">
      <xdr:nvSpPr>
        <xdr:cNvPr id="500" name="フローチャート: 判断 499"/>
        <xdr:cNvSpPr/>
      </xdr:nvSpPr>
      <xdr:spPr>
        <a:xfrm>
          <a:off x="17162780" y="10633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68834</xdr:rowOff>
    </xdr:from>
    <xdr:to>
      <xdr:col>98</xdr:col>
      <xdr:colOff>38100</xdr:colOff>
      <xdr:row>63</xdr:row>
      <xdr:rowOff>170434</xdr:rowOff>
    </xdr:to>
    <xdr:sp macro="" textlink="">
      <xdr:nvSpPr>
        <xdr:cNvPr id="501" name="フローチャート: 判断 500"/>
        <xdr:cNvSpPr/>
      </xdr:nvSpPr>
      <xdr:spPr>
        <a:xfrm>
          <a:off x="16388080" y="106301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53594</xdr:rowOff>
    </xdr:from>
    <xdr:to>
      <xdr:col>116</xdr:col>
      <xdr:colOff>114300</xdr:colOff>
      <xdr:row>63</xdr:row>
      <xdr:rowOff>155194</xdr:rowOff>
    </xdr:to>
    <xdr:sp macro="" textlink="">
      <xdr:nvSpPr>
        <xdr:cNvPr id="507" name="楕円 506"/>
        <xdr:cNvSpPr/>
      </xdr:nvSpPr>
      <xdr:spPr>
        <a:xfrm>
          <a:off x="19458940" y="1061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139971</xdr:rowOff>
    </xdr:from>
    <xdr:ext cx="469744" cy="259045"/>
    <xdr:sp macro="" textlink="">
      <xdr:nvSpPr>
        <xdr:cNvPr id="508" name="【保健センター・保健所】&#10;一人当たり面積該当値テキスト"/>
        <xdr:cNvSpPr txBox="1"/>
      </xdr:nvSpPr>
      <xdr:spPr>
        <a:xfrm>
          <a:off x="19547840" y="1053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57404</xdr:rowOff>
    </xdr:from>
    <xdr:to>
      <xdr:col>112</xdr:col>
      <xdr:colOff>38100</xdr:colOff>
      <xdr:row>63</xdr:row>
      <xdr:rowOff>159004</xdr:rowOff>
    </xdr:to>
    <xdr:sp macro="" textlink="">
      <xdr:nvSpPr>
        <xdr:cNvPr id="509" name="楕円 508"/>
        <xdr:cNvSpPr/>
      </xdr:nvSpPr>
      <xdr:spPr>
        <a:xfrm>
          <a:off x="18735040" y="106187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104394</xdr:rowOff>
    </xdr:from>
    <xdr:to>
      <xdr:col>116</xdr:col>
      <xdr:colOff>63500</xdr:colOff>
      <xdr:row>63</xdr:row>
      <xdr:rowOff>108204</xdr:rowOff>
    </xdr:to>
    <xdr:cxnSp macro="">
      <xdr:nvCxnSpPr>
        <xdr:cNvPr id="510" name="直線コネクタ 509"/>
        <xdr:cNvCxnSpPr/>
      </xdr:nvCxnSpPr>
      <xdr:spPr>
        <a:xfrm flipV="1">
          <a:off x="18778220" y="10665714"/>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61976</xdr:rowOff>
    </xdr:from>
    <xdr:to>
      <xdr:col>107</xdr:col>
      <xdr:colOff>101600</xdr:colOff>
      <xdr:row>63</xdr:row>
      <xdr:rowOff>163576</xdr:rowOff>
    </xdr:to>
    <xdr:sp macro="" textlink="">
      <xdr:nvSpPr>
        <xdr:cNvPr id="511" name="楕円 510"/>
        <xdr:cNvSpPr/>
      </xdr:nvSpPr>
      <xdr:spPr>
        <a:xfrm>
          <a:off x="17937480" y="1062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108204</xdr:rowOff>
    </xdr:from>
    <xdr:to>
      <xdr:col>111</xdr:col>
      <xdr:colOff>177800</xdr:colOff>
      <xdr:row>63</xdr:row>
      <xdr:rowOff>112776</xdr:rowOff>
    </xdr:to>
    <xdr:cxnSp macro="">
      <xdr:nvCxnSpPr>
        <xdr:cNvPr id="512" name="直線コネクタ 511"/>
        <xdr:cNvCxnSpPr/>
      </xdr:nvCxnSpPr>
      <xdr:spPr>
        <a:xfrm flipV="1">
          <a:off x="17988280" y="1066952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66548</xdr:rowOff>
    </xdr:from>
    <xdr:to>
      <xdr:col>102</xdr:col>
      <xdr:colOff>165100</xdr:colOff>
      <xdr:row>63</xdr:row>
      <xdr:rowOff>168148</xdr:rowOff>
    </xdr:to>
    <xdr:sp macro="" textlink="">
      <xdr:nvSpPr>
        <xdr:cNvPr id="513" name="楕円 512"/>
        <xdr:cNvSpPr/>
      </xdr:nvSpPr>
      <xdr:spPr>
        <a:xfrm>
          <a:off x="17162780" y="10627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112776</xdr:rowOff>
    </xdr:from>
    <xdr:to>
      <xdr:col>107</xdr:col>
      <xdr:colOff>50800</xdr:colOff>
      <xdr:row>63</xdr:row>
      <xdr:rowOff>117348</xdr:rowOff>
    </xdr:to>
    <xdr:cxnSp macro="">
      <xdr:nvCxnSpPr>
        <xdr:cNvPr id="514" name="直線コネクタ 513"/>
        <xdr:cNvCxnSpPr/>
      </xdr:nvCxnSpPr>
      <xdr:spPr>
        <a:xfrm flipV="1">
          <a:off x="17213580" y="1067409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69596</xdr:rowOff>
    </xdr:from>
    <xdr:to>
      <xdr:col>98</xdr:col>
      <xdr:colOff>38100</xdr:colOff>
      <xdr:row>63</xdr:row>
      <xdr:rowOff>171196</xdr:rowOff>
    </xdr:to>
    <xdr:sp macro="" textlink="">
      <xdr:nvSpPr>
        <xdr:cNvPr id="515" name="楕円 514"/>
        <xdr:cNvSpPr/>
      </xdr:nvSpPr>
      <xdr:spPr>
        <a:xfrm>
          <a:off x="16388080" y="106309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117348</xdr:rowOff>
    </xdr:from>
    <xdr:to>
      <xdr:col>102</xdr:col>
      <xdr:colOff>114300</xdr:colOff>
      <xdr:row>63</xdr:row>
      <xdr:rowOff>120396</xdr:rowOff>
    </xdr:to>
    <xdr:cxnSp macro="">
      <xdr:nvCxnSpPr>
        <xdr:cNvPr id="516" name="直線コネクタ 515"/>
        <xdr:cNvCxnSpPr/>
      </xdr:nvCxnSpPr>
      <xdr:spPr>
        <a:xfrm flipV="1">
          <a:off x="16431260" y="10678668"/>
          <a:ext cx="78232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52087</xdr:rowOff>
    </xdr:from>
    <xdr:ext cx="469744" cy="259045"/>
    <xdr:sp macro="" textlink="">
      <xdr:nvSpPr>
        <xdr:cNvPr id="517" name="n_1aveValue【保健センター・保健所】&#10;一人当たり面積"/>
        <xdr:cNvSpPr txBox="1"/>
      </xdr:nvSpPr>
      <xdr:spPr>
        <a:xfrm>
          <a:off x="18561127" y="1027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100855</xdr:rowOff>
    </xdr:from>
    <xdr:ext cx="469744" cy="259045"/>
    <xdr:sp macro="" textlink="">
      <xdr:nvSpPr>
        <xdr:cNvPr id="518" name="n_2aveValue【保健センター・保健所】&#10;一人当たり面積"/>
        <xdr:cNvSpPr txBox="1"/>
      </xdr:nvSpPr>
      <xdr:spPr>
        <a:xfrm>
          <a:off x="17776267" y="10159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165371</xdr:rowOff>
    </xdr:from>
    <xdr:ext cx="469744" cy="259045"/>
    <xdr:sp macro="" textlink="">
      <xdr:nvSpPr>
        <xdr:cNvPr id="519" name="n_3aveValue【保健センター・保健所】&#10;一人当たり面積"/>
        <xdr:cNvSpPr txBox="1"/>
      </xdr:nvSpPr>
      <xdr:spPr>
        <a:xfrm>
          <a:off x="17001567" y="1072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15511</xdr:rowOff>
    </xdr:from>
    <xdr:ext cx="469744" cy="259045"/>
    <xdr:sp macro="" textlink="">
      <xdr:nvSpPr>
        <xdr:cNvPr id="520" name="n_4aveValue【保健センター・保健所】&#10;一人当たり面積"/>
        <xdr:cNvSpPr txBox="1"/>
      </xdr:nvSpPr>
      <xdr:spPr>
        <a:xfrm>
          <a:off x="16226867" y="1040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150131</xdr:rowOff>
    </xdr:from>
    <xdr:ext cx="469744" cy="259045"/>
    <xdr:sp macro="" textlink="">
      <xdr:nvSpPr>
        <xdr:cNvPr id="521" name="n_1mainValue【保健センター・保健所】&#10;一人当たり面積"/>
        <xdr:cNvSpPr txBox="1"/>
      </xdr:nvSpPr>
      <xdr:spPr>
        <a:xfrm>
          <a:off x="18561127" y="1071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154703</xdr:rowOff>
    </xdr:from>
    <xdr:ext cx="469744" cy="259045"/>
    <xdr:sp macro="" textlink="">
      <xdr:nvSpPr>
        <xdr:cNvPr id="522" name="n_2mainValue【保健センター・保健所】&#10;一人当たり面積"/>
        <xdr:cNvSpPr txBox="1"/>
      </xdr:nvSpPr>
      <xdr:spPr>
        <a:xfrm>
          <a:off x="17776267" y="1071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13225</xdr:rowOff>
    </xdr:from>
    <xdr:ext cx="469744" cy="259045"/>
    <xdr:sp macro="" textlink="">
      <xdr:nvSpPr>
        <xdr:cNvPr id="523" name="n_3mainValue【保健センター・保健所】&#10;一人当たり面積"/>
        <xdr:cNvSpPr txBox="1"/>
      </xdr:nvSpPr>
      <xdr:spPr>
        <a:xfrm>
          <a:off x="17001567" y="1040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162323</xdr:rowOff>
    </xdr:from>
    <xdr:ext cx="469744" cy="259045"/>
    <xdr:sp macro="" textlink="">
      <xdr:nvSpPr>
        <xdr:cNvPr id="524" name="n_4mainValue【保健センター・保健所】&#10;一人当たり面積"/>
        <xdr:cNvSpPr txBox="1"/>
      </xdr:nvSpPr>
      <xdr:spPr>
        <a:xfrm>
          <a:off x="16226867" y="1072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45" name="テキスト ボックス 544"/>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48" name="直線コネクタ 547"/>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49" name="【消防施設】&#10;有形固定資産減価償却率最小値テキスト"/>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0" name="直線コネクタ 549"/>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51" name="【消防施設】&#10;有形固定資産減価償却率最大値テキスト"/>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2" name="直線コネクタ 551"/>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553" name="【消防施設】&#10;有形固定資産減価償却率平均値テキスト"/>
        <xdr:cNvSpPr txBox="1"/>
      </xdr:nvSpPr>
      <xdr:spPr>
        <a:xfrm>
          <a:off x="14414500" y="136436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41911</xdr:rowOff>
    </xdr:from>
    <xdr:to>
      <xdr:col>85</xdr:col>
      <xdr:colOff>177800</xdr:colOff>
      <xdr:row>82</xdr:row>
      <xdr:rowOff>143511</xdr:rowOff>
    </xdr:to>
    <xdr:sp macro="" textlink="">
      <xdr:nvSpPr>
        <xdr:cNvPr id="554" name="フローチャート: 判断 553"/>
        <xdr:cNvSpPr/>
      </xdr:nvSpPr>
      <xdr:spPr>
        <a:xfrm>
          <a:off x="14325600" y="1378839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20320</xdr:rowOff>
    </xdr:from>
    <xdr:to>
      <xdr:col>81</xdr:col>
      <xdr:colOff>101600</xdr:colOff>
      <xdr:row>82</xdr:row>
      <xdr:rowOff>121920</xdr:rowOff>
    </xdr:to>
    <xdr:sp macro="" textlink="">
      <xdr:nvSpPr>
        <xdr:cNvPr id="555" name="フローチャート: 判断 554"/>
        <xdr:cNvSpPr/>
      </xdr:nvSpPr>
      <xdr:spPr>
        <a:xfrm>
          <a:off x="13578840" y="1376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162561</xdr:rowOff>
    </xdr:from>
    <xdr:to>
      <xdr:col>76</xdr:col>
      <xdr:colOff>165100</xdr:colOff>
      <xdr:row>82</xdr:row>
      <xdr:rowOff>92711</xdr:rowOff>
    </xdr:to>
    <xdr:sp macro="" textlink="">
      <xdr:nvSpPr>
        <xdr:cNvPr id="556" name="フローチャート: 判断 555"/>
        <xdr:cNvSpPr/>
      </xdr:nvSpPr>
      <xdr:spPr>
        <a:xfrm>
          <a:off x="12804140" y="13741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76200</xdr:rowOff>
    </xdr:from>
    <xdr:to>
      <xdr:col>72</xdr:col>
      <xdr:colOff>38100</xdr:colOff>
      <xdr:row>83</xdr:row>
      <xdr:rowOff>6350</xdr:rowOff>
    </xdr:to>
    <xdr:sp macro="" textlink="">
      <xdr:nvSpPr>
        <xdr:cNvPr id="557" name="フローチャート: 判断 556"/>
        <xdr:cNvSpPr/>
      </xdr:nvSpPr>
      <xdr:spPr>
        <a:xfrm>
          <a:off x="12029440" y="138226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166370</xdr:rowOff>
    </xdr:from>
    <xdr:to>
      <xdr:col>67</xdr:col>
      <xdr:colOff>101600</xdr:colOff>
      <xdr:row>82</xdr:row>
      <xdr:rowOff>96520</xdr:rowOff>
    </xdr:to>
    <xdr:sp macro="" textlink="">
      <xdr:nvSpPr>
        <xdr:cNvPr id="558" name="フローチャート: 判断 557"/>
        <xdr:cNvSpPr/>
      </xdr:nvSpPr>
      <xdr:spPr>
        <a:xfrm>
          <a:off x="1123188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78739</xdr:rowOff>
    </xdr:from>
    <xdr:to>
      <xdr:col>85</xdr:col>
      <xdr:colOff>177800</xdr:colOff>
      <xdr:row>83</xdr:row>
      <xdr:rowOff>8889</xdr:rowOff>
    </xdr:to>
    <xdr:sp macro="" textlink="">
      <xdr:nvSpPr>
        <xdr:cNvPr id="564" name="楕円 563"/>
        <xdr:cNvSpPr/>
      </xdr:nvSpPr>
      <xdr:spPr>
        <a:xfrm>
          <a:off x="14325600" y="1382521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57166</xdr:rowOff>
    </xdr:from>
    <xdr:ext cx="405111" cy="259045"/>
    <xdr:sp macro="" textlink="">
      <xdr:nvSpPr>
        <xdr:cNvPr id="565" name="【消防施設】&#10;有形固定資産減価償却率該当値テキスト"/>
        <xdr:cNvSpPr txBox="1"/>
      </xdr:nvSpPr>
      <xdr:spPr>
        <a:xfrm>
          <a:off x="14414500"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71120</xdr:rowOff>
    </xdr:from>
    <xdr:to>
      <xdr:col>81</xdr:col>
      <xdr:colOff>101600</xdr:colOff>
      <xdr:row>83</xdr:row>
      <xdr:rowOff>1270</xdr:rowOff>
    </xdr:to>
    <xdr:sp macro="" textlink="">
      <xdr:nvSpPr>
        <xdr:cNvPr id="566" name="楕円 565"/>
        <xdr:cNvSpPr/>
      </xdr:nvSpPr>
      <xdr:spPr>
        <a:xfrm>
          <a:off x="13578840" y="1381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121920</xdr:rowOff>
    </xdr:from>
    <xdr:to>
      <xdr:col>85</xdr:col>
      <xdr:colOff>127000</xdr:colOff>
      <xdr:row>82</xdr:row>
      <xdr:rowOff>129539</xdr:rowOff>
    </xdr:to>
    <xdr:cxnSp macro="">
      <xdr:nvCxnSpPr>
        <xdr:cNvPr id="567" name="直線コネクタ 566"/>
        <xdr:cNvCxnSpPr/>
      </xdr:nvCxnSpPr>
      <xdr:spPr>
        <a:xfrm>
          <a:off x="13629640" y="13868400"/>
          <a:ext cx="74676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166370</xdr:rowOff>
    </xdr:from>
    <xdr:to>
      <xdr:col>76</xdr:col>
      <xdr:colOff>165100</xdr:colOff>
      <xdr:row>83</xdr:row>
      <xdr:rowOff>96520</xdr:rowOff>
    </xdr:to>
    <xdr:sp macro="" textlink="">
      <xdr:nvSpPr>
        <xdr:cNvPr id="568" name="楕円 567"/>
        <xdr:cNvSpPr/>
      </xdr:nvSpPr>
      <xdr:spPr>
        <a:xfrm>
          <a:off x="12804140" y="1391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121920</xdr:rowOff>
    </xdr:from>
    <xdr:to>
      <xdr:col>81</xdr:col>
      <xdr:colOff>50800</xdr:colOff>
      <xdr:row>83</xdr:row>
      <xdr:rowOff>45720</xdr:rowOff>
    </xdr:to>
    <xdr:cxnSp macro="">
      <xdr:nvCxnSpPr>
        <xdr:cNvPr id="569" name="直線コネクタ 568"/>
        <xdr:cNvCxnSpPr/>
      </xdr:nvCxnSpPr>
      <xdr:spPr>
        <a:xfrm flipV="1">
          <a:off x="12854940" y="13868400"/>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149861</xdr:rowOff>
    </xdr:from>
    <xdr:to>
      <xdr:col>72</xdr:col>
      <xdr:colOff>38100</xdr:colOff>
      <xdr:row>83</xdr:row>
      <xdr:rowOff>80011</xdr:rowOff>
    </xdr:to>
    <xdr:sp macro="" textlink="">
      <xdr:nvSpPr>
        <xdr:cNvPr id="570" name="楕円 569"/>
        <xdr:cNvSpPr/>
      </xdr:nvSpPr>
      <xdr:spPr>
        <a:xfrm>
          <a:off x="12029440" y="138963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29211</xdr:rowOff>
    </xdr:from>
    <xdr:to>
      <xdr:col>76</xdr:col>
      <xdr:colOff>114300</xdr:colOff>
      <xdr:row>83</xdr:row>
      <xdr:rowOff>45720</xdr:rowOff>
    </xdr:to>
    <xdr:cxnSp macro="">
      <xdr:nvCxnSpPr>
        <xdr:cNvPr id="571" name="直線コネクタ 570"/>
        <xdr:cNvCxnSpPr/>
      </xdr:nvCxnSpPr>
      <xdr:spPr>
        <a:xfrm>
          <a:off x="12072620" y="13943331"/>
          <a:ext cx="782320" cy="1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143511</xdr:rowOff>
    </xdr:from>
    <xdr:to>
      <xdr:col>67</xdr:col>
      <xdr:colOff>101600</xdr:colOff>
      <xdr:row>83</xdr:row>
      <xdr:rowOff>73661</xdr:rowOff>
    </xdr:to>
    <xdr:sp macro="" textlink="">
      <xdr:nvSpPr>
        <xdr:cNvPr id="572" name="楕円 571"/>
        <xdr:cNvSpPr/>
      </xdr:nvSpPr>
      <xdr:spPr>
        <a:xfrm>
          <a:off x="11231880" y="138899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22861</xdr:rowOff>
    </xdr:from>
    <xdr:to>
      <xdr:col>71</xdr:col>
      <xdr:colOff>177800</xdr:colOff>
      <xdr:row>83</xdr:row>
      <xdr:rowOff>29211</xdr:rowOff>
    </xdr:to>
    <xdr:cxnSp macro="">
      <xdr:nvCxnSpPr>
        <xdr:cNvPr id="573" name="直線コネクタ 572"/>
        <xdr:cNvCxnSpPr/>
      </xdr:nvCxnSpPr>
      <xdr:spPr>
        <a:xfrm>
          <a:off x="11282680" y="13936981"/>
          <a:ext cx="78994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138447</xdr:rowOff>
    </xdr:from>
    <xdr:ext cx="405111" cy="259045"/>
    <xdr:sp macro="" textlink="">
      <xdr:nvSpPr>
        <xdr:cNvPr id="574" name="n_1aveValue【消防施設】&#10;有形固定資産減価償却率"/>
        <xdr:cNvSpPr txBox="1"/>
      </xdr:nvSpPr>
      <xdr:spPr>
        <a:xfrm>
          <a:off x="13437244" y="1354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109238</xdr:rowOff>
    </xdr:from>
    <xdr:ext cx="405111" cy="259045"/>
    <xdr:sp macro="" textlink="">
      <xdr:nvSpPr>
        <xdr:cNvPr id="575" name="n_2aveValue【消防施設】&#10;有形固定資産減価償却率"/>
        <xdr:cNvSpPr txBox="1"/>
      </xdr:nvSpPr>
      <xdr:spPr>
        <a:xfrm>
          <a:off x="12675244" y="13520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22877</xdr:rowOff>
    </xdr:from>
    <xdr:ext cx="405111" cy="259045"/>
    <xdr:sp macro="" textlink="">
      <xdr:nvSpPr>
        <xdr:cNvPr id="576" name="n_3aveValue【消防施設】&#10;有形固定資産減価償却率"/>
        <xdr:cNvSpPr txBox="1"/>
      </xdr:nvSpPr>
      <xdr:spPr>
        <a:xfrm>
          <a:off x="11900544" y="1360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113047</xdr:rowOff>
    </xdr:from>
    <xdr:ext cx="405111" cy="259045"/>
    <xdr:sp macro="" textlink="">
      <xdr:nvSpPr>
        <xdr:cNvPr id="577" name="n_4aveValue【消防施設】&#10;有形固定資産減価償却率"/>
        <xdr:cNvSpPr txBox="1"/>
      </xdr:nvSpPr>
      <xdr:spPr>
        <a:xfrm>
          <a:off x="1110298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163847</xdr:rowOff>
    </xdr:from>
    <xdr:ext cx="405111" cy="259045"/>
    <xdr:sp macro="" textlink="">
      <xdr:nvSpPr>
        <xdr:cNvPr id="578" name="n_1mainValue【消防施設】&#10;有形固定資産減価償却率"/>
        <xdr:cNvSpPr txBox="1"/>
      </xdr:nvSpPr>
      <xdr:spPr>
        <a:xfrm>
          <a:off x="13437244" y="1391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87647</xdr:rowOff>
    </xdr:from>
    <xdr:ext cx="405111" cy="259045"/>
    <xdr:sp macro="" textlink="">
      <xdr:nvSpPr>
        <xdr:cNvPr id="579" name="n_2mainValue【消防施設】&#10;有形固定資産減価償却率"/>
        <xdr:cNvSpPr txBox="1"/>
      </xdr:nvSpPr>
      <xdr:spPr>
        <a:xfrm>
          <a:off x="12675244" y="1400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71138</xdr:rowOff>
    </xdr:from>
    <xdr:ext cx="405111" cy="259045"/>
    <xdr:sp macro="" textlink="">
      <xdr:nvSpPr>
        <xdr:cNvPr id="580" name="n_3mainValue【消防施設】&#10;有形固定資産減価償却率"/>
        <xdr:cNvSpPr txBox="1"/>
      </xdr:nvSpPr>
      <xdr:spPr>
        <a:xfrm>
          <a:off x="11900544" y="13985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64788</xdr:rowOff>
    </xdr:from>
    <xdr:ext cx="405111" cy="259045"/>
    <xdr:sp macro="" textlink="">
      <xdr:nvSpPr>
        <xdr:cNvPr id="581" name="n_4mainValue【消防施設】&#10;有形固定資産減価償却率"/>
        <xdr:cNvSpPr txBox="1"/>
      </xdr:nvSpPr>
      <xdr:spPr>
        <a:xfrm>
          <a:off x="11102984" y="1397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121376</xdr:rowOff>
    </xdr:from>
    <xdr:to>
      <xdr:col>116</xdr:col>
      <xdr:colOff>62864</xdr:colOff>
      <xdr:row>86</xdr:row>
      <xdr:rowOff>136071</xdr:rowOff>
    </xdr:to>
    <xdr:cxnSp macro="">
      <xdr:nvCxnSpPr>
        <xdr:cNvPr id="607" name="直線コネクタ 606"/>
        <xdr:cNvCxnSpPr/>
      </xdr:nvCxnSpPr>
      <xdr:spPr>
        <a:xfrm flipV="1">
          <a:off x="19509104" y="13029656"/>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608" name="【消防施設】&#10;一人当たり面積最小値テキスト"/>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609" name="直線コネクタ 608"/>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68053</xdr:rowOff>
    </xdr:from>
    <xdr:ext cx="469744" cy="259045"/>
    <xdr:sp macro="" textlink="">
      <xdr:nvSpPr>
        <xdr:cNvPr id="610" name="【消防施設】&#10;一人当たり面積最大値テキスト"/>
        <xdr:cNvSpPr txBox="1"/>
      </xdr:nvSpPr>
      <xdr:spPr>
        <a:xfrm>
          <a:off x="19547840" y="12808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121376</xdr:rowOff>
    </xdr:from>
    <xdr:to>
      <xdr:col>116</xdr:col>
      <xdr:colOff>152400</xdr:colOff>
      <xdr:row>77</xdr:row>
      <xdr:rowOff>121376</xdr:rowOff>
    </xdr:to>
    <xdr:cxnSp macro="">
      <xdr:nvCxnSpPr>
        <xdr:cNvPr id="611" name="直線コネクタ 610"/>
        <xdr:cNvCxnSpPr/>
      </xdr:nvCxnSpPr>
      <xdr:spPr>
        <a:xfrm>
          <a:off x="19443700" y="13029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54264</xdr:rowOff>
    </xdr:from>
    <xdr:ext cx="469744" cy="259045"/>
    <xdr:sp macro="" textlink="">
      <xdr:nvSpPr>
        <xdr:cNvPr id="612" name="【消防施設】&#10;一人当たり面積平均値テキスト"/>
        <xdr:cNvSpPr txBox="1"/>
      </xdr:nvSpPr>
      <xdr:spPr>
        <a:xfrm>
          <a:off x="19547840" y="139683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31387</xdr:rowOff>
    </xdr:from>
    <xdr:to>
      <xdr:col>116</xdr:col>
      <xdr:colOff>114300</xdr:colOff>
      <xdr:row>84</xdr:row>
      <xdr:rowOff>132987</xdr:rowOff>
    </xdr:to>
    <xdr:sp macro="" textlink="">
      <xdr:nvSpPr>
        <xdr:cNvPr id="613" name="フローチャート: 判断 612"/>
        <xdr:cNvSpPr/>
      </xdr:nvSpPr>
      <xdr:spPr>
        <a:xfrm>
          <a:off x="19458940" y="1411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26488</xdr:rowOff>
    </xdr:from>
    <xdr:to>
      <xdr:col>112</xdr:col>
      <xdr:colOff>38100</xdr:colOff>
      <xdr:row>84</xdr:row>
      <xdr:rowOff>128088</xdr:rowOff>
    </xdr:to>
    <xdr:sp macro="" textlink="">
      <xdr:nvSpPr>
        <xdr:cNvPr id="614" name="フローチャート: 判断 613"/>
        <xdr:cNvSpPr/>
      </xdr:nvSpPr>
      <xdr:spPr>
        <a:xfrm>
          <a:off x="18735040" y="141082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18324</xdr:rowOff>
    </xdr:from>
    <xdr:to>
      <xdr:col>107</xdr:col>
      <xdr:colOff>101600</xdr:colOff>
      <xdr:row>84</xdr:row>
      <xdr:rowOff>119924</xdr:rowOff>
    </xdr:to>
    <xdr:sp macro="" textlink="">
      <xdr:nvSpPr>
        <xdr:cNvPr id="615" name="フローチャート: 判断 614"/>
        <xdr:cNvSpPr/>
      </xdr:nvSpPr>
      <xdr:spPr>
        <a:xfrm>
          <a:off x="17937480" y="141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88537</xdr:rowOff>
    </xdr:from>
    <xdr:to>
      <xdr:col>102</xdr:col>
      <xdr:colOff>165100</xdr:colOff>
      <xdr:row>85</xdr:row>
      <xdr:rowOff>18687</xdr:rowOff>
    </xdr:to>
    <xdr:sp macro="" textlink="">
      <xdr:nvSpPr>
        <xdr:cNvPr id="616" name="フローチャート: 判断 615"/>
        <xdr:cNvSpPr/>
      </xdr:nvSpPr>
      <xdr:spPr>
        <a:xfrm>
          <a:off x="17162780" y="141702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111398</xdr:rowOff>
    </xdr:from>
    <xdr:to>
      <xdr:col>98</xdr:col>
      <xdr:colOff>38100</xdr:colOff>
      <xdr:row>85</xdr:row>
      <xdr:rowOff>41548</xdr:rowOff>
    </xdr:to>
    <xdr:sp macro="" textlink="">
      <xdr:nvSpPr>
        <xdr:cNvPr id="617" name="フローチャート: 判断 616"/>
        <xdr:cNvSpPr/>
      </xdr:nvSpPr>
      <xdr:spPr>
        <a:xfrm>
          <a:off x="16388080" y="141931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160382</xdr:rowOff>
    </xdr:from>
    <xdr:to>
      <xdr:col>116</xdr:col>
      <xdr:colOff>114300</xdr:colOff>
      <xdr:row>85</xdr:row>
      <xdr:rowOff>90532</xdr:rowOff>
    </xdr:to>
    <xdr:sp macro="" textlink="">
      <xdr:nvSpPr>
        <xdr:cNvPr id="623" name="楕円 622"/>
        <xdr:cNvSpPr/>
      </xdr:nvSpPr>
      <xdr:spPr>
        <a:xfrm>
          <a:off x="19458940" y="14242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138809</xdr:rowOff>
    </xdr:from>
    <xdr:ext cx="469744" cy="259045"/>
    <xdr:sp macro="" textlink="">
      <xdr:nvSpPr>
        <xdr:cNvPr id="624" name="【消防施設】&#10;一人当たり面積該当値テキスト"/>
        <xdr:cNvSpPr txBox="1"/>
      </xdr:nvSpPr>
      <xdr:spPr>
        <a:xfrm>
          <a:off x="19547840" y="1422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625" name="楕円 624"/>
        <xdr:cNvSpPr/>
      </xdr:nvSpPr>
      <xdr:spPr>
        <a:xfrm>
          <a:off x="18735040" y="14251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39732</xdr:rowOff>
    </xdr:from>
    <xdr:to>
      <xdr:col>116</xdr:col>
      <xdr:colOff>63500</xdr:colOff>
      <xdr:row>85</xdr:row>
      <xdr:rowOff>49530</xdr:rowOff>
    </xdr:to>
    <xdr:cxnSp macro="">
      <xdr:nvCxnSpPr>
        <xdr:cNvPr id="626" name="直線コネクタ 625"/>
        <xdr:cNvCxnSpPr/>
      </xdr:nvCxnSpPr>
      <xdr:spPr>
        <a:xfrm flipV="1">
          <a:off x="18778220" y="14289132"/>
          <a:ext cx="7315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23223</xdr:rowOff>
    </xdr:from>
    <xdr:to>
      <xdr:col>107</xdr:col>
      <xdr:colOff>101600</xdr:colOff>
      <xdr:row>85</xdr:row>
      <xdr:rowOff>124823</xdr:rowOff>
    </xdr:to>
    <xdr:sp macro="" textlink="">
      <xdr:nvSpPr>
        <xdr:cNvPr id="627" name="楕円 626"/>
        <xdr:cNvSpPr/>
      </xdr:nvSpPr>
      <xdr:spPr>
        <a:xfrm>
          <a:off x="17937480" y="1427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74023</xdr:rowOff>
    </xdr:to>
    <xdr:cxnSp macro="">
      <xdr:nvCxnSpPr>
        <xdr:cNvPr id="628" name="直線コネクタ 627"/>
        <xdr:cNvCxnSpPr/>
      </xdr:nvCxnSpPr>
      <xdr:spPr>
        <a:xfrm flipV="1">
          <a:off x="17988280" y="14298930"/>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28121</xdr:rowOff>
    </xdr:from>
    <xdr:to>
      <xdr:col>102</xdr:col>
      <xdr:colOff>165100</xdr:colOff>
      <xdr:row>85</xdr:row>
      <xdr:rowOff>129721</xdr:rowOff>
    </xdr:to>
    <xdr:sp macro="" textlink="">
      <xdr:nvSpPr>
        <xdr:cNvPr id="629" name="楕円 628"/>
        <xdr:cNvSpPr/>
      </xdr:nvSpPr>
      <xdr:spPr>
        <a:xfrm>
          <a:off x="17162780" y="14277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74023</xdr:rowOff>
    </xdr:from>
    <xdr:to>
      <xdr:col>107</xdr:col>
      <xdr:colOff>50800</xdr:colOff>
      <xdr:row>85</xdr:row>
      <xdr:rowOff>78921</xdr:rowOff>
    </xdr:to>
    <xdr:cxnSp macro="">
      <xdr:nvCxnSpPr>
        <xdr:cNvPr id="630" name="直線コネクタ 629"/>
        <xdr:cNvCxnSpPr/>
      </xdr:nvCxnSpPr>
      <xdr:spPr>
        <a:xfrm flipV="1">
          <a:off x="17213580" y="14323423"/>
          <a:ext cx="7747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31" name="楕円 630"/>
        <xdr:cNvSpPr/>
      </xdr:nvSpPr>
      <xdr:spPr>
        <a:xfrm>
          <a:off x="16388080" y="142840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78921</xdr:rowOff>
    </xdr:from>
    <xdr:to>
      <xdr:col>102</xdr:col>
      <xdr:colOff>114300</xdr:colOff>
      <xdr:row>85</xdr:row>
      <xdr:rowOff>85452</xdr:rowOff>
    </xdr:to>
    <xdr:cxnSp macro="">
      <xdr:nvCxnSpPr>
        <xdr:cNvPr id="632" name="直線コネクタ 631"/>
        <xdr:cNvCxnSpPr/>
      </xdr:nvCxnSpPr>
      <xdr:spPr>
        <a:xfrm flipV="1">
          <a:off x="16431260" y="14328321"/>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144615</xdr:rowOff>
    </xdr:from>
    <xdr:ext cx="469744" cy="259045"/>
    <xdr:sp macro="" textlink="">
      <xdr:nvSpPr>
        <xdr:cNvPr id="633" name="n_1aveValue【消防施設】&#10;一人当たり面積"/>
        <xdr:cNvSpPr txBox="1"/>
      </xdr:nvSpPr>
      <xdr:spPr>
        <a:xfrm>
          <a:off x="18561127" y="1389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136451</xdr:rowOff>
    </xdr:from>
    <xdr:ext cx="469744" cy="259045"/>
    <xdr:sp macro="" textlink="">
      <xdr:nvSpPr>
        <xdr:cNvPr id="634" name="n_2aveValue【消防施設】&#10;一人当たり面積"/>
        <xdr:cNvSpPr txBox="1"/>
      </xdr:nvSpPr>
      <xdr:spPr>
        <a:xfrm>
          <a:off x="17776267" y="1388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35214</xdr:rowOff>
    </xdr:from>
    <xdr:ext cx="469744" cy="259045"/>
    <xdr:sp macro="" textlink="">
      <xdr:nvSpPr>
        <xdr:cNvPr id="635" name="n_3aveValue【消防施設】&#10;一人当たり面積"/>
        <xdr:cNvSpPr txBox="1"/>
      </xdr:nvSpPr>
      <xdr:spPr>
        <a:xfrm>
          <a:off x="17001567" y="1394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58075</xdr:rowOff>
    </xdr:from>
    <xdr:ext cx="469744" cy="259045"/>
    <xdr:sp macro="" textlink="">
      <xdr:nvSpPr>
        <xdr:cNvPr id="636" name="n_4aveValue【消防施設】&#10;一人当たり面積"/>
        <xdr:cNvSpPr txBox="1"/>
      </xdr:nvSpPr>
      <xdr:spPr>
        <a:xfrm>
          <a:off x="16226867" y="1397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637" name="n_1mainValue【消防施設】&#10;一人当たり面積"/>
        <xdr:cNvSpPr txBox="1"/>
      </xdr:nvSpPr>
      <xdr:spPr>
        <a:xfrm>
          <a:off x="18561127"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115950</xdr:rowOff>
    </xdr:from>
    <xdr:ext cx="469744" cy="259045"/>
    <xdr:sp macro="" textlink="">
      <xdr:nvSpPr>
        <xdr:cNvPr id="638" name="n_2mainValue【消防施設】&#10;一人当たり面積"/>
        <xdr:cNvSpPr txBox="1"/>
      </xdr:nvSpPr>
      <xdr:spPr>
        <a:xfrm>
          <a:off x="17776267" y="1436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120848</xdr:rowOff>
    </xdr:from>
    <xdr:ext cx="469744" cy="259045"/>
    <xdr:sp macro="" textlink="">
      <xdr:nvSpPr>
        <xdr:cNvPr id="639" name="n_3mainValue【消防施設】&#10;一人当たり面積"/>
        <xdr:cNvSpPr txBox="1"/>
      </xdr:nvSpPr>
      <xdr:spPr>
        <a:xfrm>
          <a:off x="17001567" y="1437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640" name="n_4mainValue【消防施設】&#10;一人当たり面積"/>
        <xdr:cNvSpPr txBox="1"/>
      </xdr:nvSpPr>
      <xdr:spPr>
        <a:xfrm>
          <a:off x="16226867" y="14376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4355</xdr:rowOff>
    </xdr:from>
    <xdr:to>
      <xdr:col>85</xdr:col>
      <xdr:colOff>126364</xdr:colOff>
      <xdr:row>109</xdr:row>
      <xdr:rowOff>35379</xdr:rowOff>
    </xdr:to>
    <xdr:cxnSp macro="">
      <xdr:nvCxnSpPr>
        <xdr:cNvPr id="666" name="直線コネクタ 665"/>
        <xdr:cNvCxnSpPr/>
      </xdr:nvCxnSpPr>
      <xdr:spPr>
        <a:xfrm flipV="1">
          <a:off x="14375764" y="16768355"/>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122482</xdr:rowOff>
    </xdr:from>
    <xdr:ext cx="340478" cy="259045"/>
    <xdr:sp macro="" textlink="">
      <xdr:nvSpPr>
        <xdr:cNvPr id="669" name="【庁舎】&#10;有形固定資産減価償却率最大値テキスト"/>
        <xdr:cNvSpPr txBox="1"/>
      </xdr:nvSpPr>
      <xdr:spPr>
        <a:xfrm>
          <a:off x="14414500" y="165512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4355</xdr:rowOff>
    </xdr:from>
    <xdr:to>
      <xdr:col>86</xdr:col>
      <xdr:colOff>25400</xdr:colOff>
      <xdr:row>100</xdr:row>
      <xdr:rowOff>4355</xdr:rowOff>
    </xdr:to>
    <xdr:cxnSp macro="">
      <xdr:nvCxnSpPr>
        <xdr:cNvPr id="670" name="直線コネクタ 669"/>
        <xdr:cNvCxnSpPr/>
      </xdr:nvCxnSpPr>
      <xdr:spPr>
        <a:xfrm>
          <a:off x="14287500" y="1676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671" name="【庁舎】&#10;有形固定資産減価償却率平均値テキスト"/>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72" name="フローチャート: 判断 671"/>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40095</xdr:rowOff>
    </xdr:from>
    <xdr:to>
      <xdr:col>76</xdr:col>
      <xdr:colOff>165100</xdr:colOff>
      <xdr:row>105</xdr:row>
      <xdr:rowOff>141695</xdr:rowOff>
    </xdr:to>
    <xdr:sp macro="" textlink="">
      <xdr:nvSpPr>
        <xdr:cNvPr id="674" name="フローチャート: 判断 673"/>
        <xdr:cNvSpPr/>
      </xdr:nvSpPr>
      <xdr:spPr>
        <a:xfrm>
          <a:off x="12804140" y="1764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675" name="フローチャート: 判断 674"/>
        <xdr:cNvSpPr/>
      </xdr:nvSpPr>
      <xdr:spPr>
        <a:xfrm>
          <a:off x="120294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676" name="フローチャート: 判断 675"/>
        <xdr:cNvSpPr/>
      </xdr:nvSpPr>
      <xdr:spPr>
        <a:xfrm>
          <a:off x="1123188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36830</xdr:rowOff>
    </xdr:from>
    <xdr:to>
      <xdr:col>85</xdr:col>
      <xdr:colOff>177800</xdr:colOff>
      <xdr:row>105</xdr:row>
      <xdr:rowOff>138430</xdr:rowOff>
    </xdr:to>
    <xdr:sp macro="" textlink="">
      <xdr:nvSpPr>
        <xdr:cNvPr id="682" name="楕円 681"/>
        <xdr:cNvSpPr/>
      </xdr:nvSpPr>
      <xdr:spPr>
        <a:xfrm>
          <a:off x="14325600" y="176390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15257</xdr:rowOff>
    </xdr:from>
    <xdr:ext cx="405111" cy="259045"/>
    <xdr:sp macro="" textlink="">
      <xdr:nvSpPr>
        <xdr:cNvPr id="683" name="【庁舎】&#10;有形固定資産減価償却率該当値テキスト"/>
        <xdr:cNvSpPr txBox="1"/>
      </xdr:nvSpPr>
      <xdr:spPr>
        <a:xfrm>
          <a:off x="14414500"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2539</xdr:rowOff>
    </xdr:from>
    <xdr:to>
      <xdr:col>81</xdr:col>
      <xdr:colOff>101600</xdr:colOff>
      <xdr:row>105</xdr:row>
      <xdr:rowOff>104139</xdr:rowOff>
    </xdr:to>
    <xdr:sp macro="" textlink="">
      <xdr:nvSpPr>
        <xdr:cNvPr id="684" name="楕円 683"/>
        <xdr:cNvSpPr/>
      </xdr:nvSpPr>
      <xdr:spPr>
        <a:xfrm>
          <a:off x="1357884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53339</xdr:rowOff>
    </xdr:from>
    <xdr:to>
      <xdr:col>85</xdr:col>
      <xdr:colOff>127000</xdr:colOff>
      <xdr:row>105</xdr:row>
      <xdr:rowOff>87630</xdr:rowOff>
    </xdr:to>
    <xdr:cxnSp macro="">
      <xdr:nvCxnSpPr>
        <xdr:cNvPr id="685" name="直線コネクタ 684"/>
        <xdr:cNvCxnSpPr/>
      </xdr:nvCxnSpPr>
      <xdr:spPr>
        <a:xfrm>
          <a:off x="13629640" y="17655539"/>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141332</xdr:rowOff>
    </xdr:from>
    <xdr:to>
      <xdr:col>76</xdr:col>
      <xdr:colOff>165100</xdr:colOff>
      <xdr:row>105</xdr:row>
      <xdr:rowOff>71482</xdr:rowOff>
    </xdr:to>
    <xdr:sp macro="" textlink="">
      <xdr:nvSpPr>
        <xdr:cNvPr id="686" name="楕円 685"/>
        <xdr:cNvSpPr/>
      </xdr:nvSpPr>
      <xdr:spPr>
        <a:xfrm>
          <a:off x="12804140" y="175758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20682</xdr:rowOff>
    </xdr:from>
    <xdr:to>
      <xdr:col>81</xdr:col>
      <xdr:colOff>50800</xdr:colOff>
      <xdr:row>105</xdr:row>
      <xdr:rowOff>53339</xdr:rowOff>
    </xdr:to>
    <xdr:cxnSp macro="">
      <xdr:nvCxnSpPr>
        <xdr:cNvPr id="687" name="直線コネクタ 686"/>
        <xdr:cNvCxnSpPr/>
      </xdr:nvCxnSpPr>
      <xdr:spPr>
        <a:xfrm>
          <a:off x="12854940" y="17622882"/>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88" name="楕円 687"/>
        <xdr:cNvSpPr/>
      </xdr:nvSpPr>
      <xdr:spPr>
        <a:xfrm>
          <a:off x="12029440" y="175073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123552</xdr:rowOff>
    </xdr:from>
    <xdr:to>
      <xdr:col>76</xdr:col>
      <xdr:colOff>114300</xdr:colOff>
      <xdr:row>105</xdr:row>
      <xdr:rowOff>20682</xdr:rowOff>
    </xdr:to>
    <xdr:cxnSp macro="">
      <xdr:nvCxnSpPr>
        <xdr:cNvPr id="689" name="直線コネクタ 688"/>
        <xdr:cNvCxnSpPr/>
      </xdr:nvCxnSpPr>
      <xdr:spPr>
        <a:xfrm>
          <a:off x="12072620" y="17558112"/>
          <a:ext cx="78232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72752</xdr:rowOff>
    </xdr:from>
    <xdr:to>
      <xdr:col>67</xdr:col>
      <xdr:colOff>101600</xdr:colOff>
      <xdr:row>105</xdr:row>
      <xdr:rowOff>2902</xdr:rowOff>
    </xdr:to>
    <xdr:sp macro="" textlink="">
      <xdr:nvSpPr>
        <xdr:cNvPr id="690" name="楕円 689"/>
        <xdr:cNvSpPr/>
      </xdr:nvSpPr>
      <xdr:spPr>
        <a:xfrm>
          <a:off x="11231880" y="17507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123552</xdr:rowOff>
    </xdr:from>
    <xdr:to>
      <xdr:col>71</xdr:col>
      <xdr:colOff>177800</xdr:colOff>
      <xdr:row>104</xdr:row>
      <xdr:rowOff>123552</xdr:rowOff>
    </xdr:to>
    <xdr:cxnSp macro="">
      <xdr:nvCxnSpPr>
        <xdr:cNvPr id="691" name="直線コネクタ 690"/>
        <xdr:cNvCxnSpPr/>
      </xdr:nvCxnSpPr>
      <xdr:spPr>
        <a:xfrm>
          <a:off x="11282680" y="175581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2" name="n_1aveValue【庁舎】&#10;有形固定資産減価償却率"/>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132822</xdr:rowOff>
    </xdr:from>
    <xdr:ext cx="405111" cy="259045"/>
    <xdr:sp macro="" textlink="">
      <xdr:nvSpPr>
        <xdr:cNvPr id="693" name="n_2aveValue【庁舎】&#10;有形固定資産減価償却率"/>
        <xdr:cNvSpPr txBox="1"/>
      </xdr:nvSpPr>
      <xdr:spPr>
        <a:xfrm>
          <a:off x="1267524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694" name="n_3aveValue【庁舎】&#10;有形固定資産減価償却率"/>
        <xdr:cNvSpPr txBox="1"/>
      </xdr:nvSpPr>
      <xdr:spPr>
        <a:xfrm>
          <a:off x="11900544"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29953</xdr:rowOff>
    </xdr:from>
    <xdr:ext cx="405111" cy="259045"/>
    <xdr:sp macro="" textlink="">
      <xdr:nvSpPr>
        <xdr:cNvPr id="695" name="n_4aveValue【庁舎】&#10;有形固定資産減価償却率"/>
        <xdr:cNvSpPr txBox="1"/>
      </xdr:nvSpPr>
      <xdr:spPr>
        <a:xfrm>
          <a:off x="1110298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95266</xdr:rowOff>
    </xdr:from>
    <xdr:ext cx="405111" cy="259045"/>
    <xdr:sp macro="" textlink="">
      <xdr:nvSpPr>
        <xdr:cNvPr id="696" name="n_1mainValue【庁舎】&#10;有形固定資産減価償却率"/>
        <xdr:cNvSpPr txBox="1"/>
      </xdr:nvSpPr>
      <xdr:spPr>
        <a:xfrm>
          <a:off x="13437244" y="176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88009</xdr:rowOff>
    </xdr:from>
    <xdr:ext cx="405111" cy="259045"/>
    <xdr:sp macro="" textlink="">
      <xdr:nvSpPr>
        <xdr:cNvPr id="697" name="n_2mainValue【庁舎】&#10;有形固定資産減価償却率"/>
        <xdr:cNvSpPr txBox="1"/>
      </xdr:nvSpPr>
      <xdr:spPr>
        <a:xfrm>
          <a:off x="12675244" y="1735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698" name="n_3mainValue【庁舎】&#10;有形固定資産減価償却率"/>
        <xdr:cNvSpPr txBox="1"/>
      </xdr:nvSpPr>
      <xdr:spPr>
        <a:xfrm>
          <a:off x="119005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19429</xdr:rowOff>
    </xdr:from>
    <xdr:ext cx="405111" cy="259045"/>
    <xdr:sp macro="" textlink="">
      <xdr:nvSpPr>
        <xdr:cNvPr id="699" name="n_4mainValue【庁舎】&#10;有形固定資産減価償却率"/>
        <xdr:cNvSpPr txBox="1"/>
      </xdr:nvSpPr>
      <xdr:spPr>
        <a:xfrm>
          <a:off x="1110298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27279</xdr:rowOff>
    </xdr:from>
    <xdr:to>
      <xdr:col>116</xdr:col>
      <xdr:colOff>62864</xdr:colOff>
      <xdr:row>107</xdr:row>
      <xdr:rowOff>153924</xdr:rowOff>
    </xdr:to>
    <xdr:cxnSp macro="">
      <xdr:nvCxnSpPr>
        <xdr:cNvPr id="721" name="直線コネクタ 720"/>
        <xdr:cNvCxnSpPr/>
      </xdr:nvCxnSpPr>
      <xdr:spPr>
        <a:xfrm flipV="1">
          <a:off x="19509104" y="16791279"/>
          <a:ext cx="0" cy="130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157751</xdr:rowOff>
    </xdr:from>
    <xdr:ext cx="469744" cy="259045"/>
    <xdr:sp macro="" textlink="">
      <xdr:nvSpPr>
        <xdr:cNvPr id="722" name="【庁舎】&#10;一人当たり面積最小値テキスト"/>
        <xdr:cNvSpPr txBox="1"/>
      </xdr:nvSpPr>
      <xdr:spPr>
        <a:xfrm>
          <a:off x="19547840" y="18095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153924</xdr:rowOff>
    </xdr:from>
    <xdr:to>
      <xdr:col>116</xdr:col>
      <xdr:colOff>152400</xdr:colOff>
      <xdr:row>107</xdr:row>
      <xdr:rowOff>153924</xdr:rowOff>
    </xdr:to>
    <xdr:cxnSp macro="">
      <xdr:nvCxnSpPr>
        <xdr:cNvPr id="723" name="直線コネクタ 722"/>
        <xdr:cNvCxnSpPr/>
      </xdr:nvCxnSpPr>
      <xdr:spPr>
        <a:xfrm>
          <a:off x="19443700" y="180914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145406</xdr:rowOff>
    </xdr:from>
    <xdr:ext cx="469744" cy="259045"/>
    <xdr:sp macro="" textlink="">
      <xdr:nvSpPr>
        <xdr:cNvPr id="724" name="【庁舎】&#10;一人当たり面積最大値テキスト"/>
        <xdr:cNvSpPr txBox="1"/>
      </xdr:nvSpPr>
      <xdr:spPr>
        <a:xfrm>
          <a:off x="19547840" y="1657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27279</xdr:rowOff>
    </xdr:from>
    <xdr:to>
      <xdr:col>116</xdr:col>
      <xdr:colOff>152400</xdr:colOff>
      <xdr:row>100</xdr:row>
      <xdr:rowOff>27279</xdr:rowOff>
    </xdr:to>
    <xdr:cxnSp macro="">
      <xdr:nvCxnSpPr>
        <xdr:cNvPr id="725" name="直線コネクタ 724"/>
        <xdr:cNvCxnSpPr/>
      </xdr:nvCxnSpPr>
      <xdr:spPr>
        <a:xfrm>
          <a:off x="19443700" y="16791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112641</xdr:rowOff>
    </xdr:from>
    <xdr:ext cx="469744" cy="259045"/>
    <xdr:sp macro="" textlink="">
      <xdr:nvSpPr>
        <xdr:cNvPr id="726" name="【庁舎】&#10;一人当たり面積平均値テキスト"/>
        <xdr:cNvSpPr txBox="1"/>
      </xdr:nvSpPr>
      <xdr:spPr>
        <a:xfrm>
          <a:off x="19547840" y="17714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134214</xdr:rowOff>
    </xdr:from>
    <xdr:to>
      <xdr:col>116</xdr:col>
      <xdr:colOff>114300</xdr:colOff>
      <xdr:row>106</xdr:row>
      <xdr:rowOff>64364</xdr:rowOff>
    </xdr:to>
    <xdr:sp macro="" textlink="">
      <xdr:nvSpPr>
        <xdr:cNvPr id="727" name="フローチャート: 判断 726"/>
        <xdr:cNvSpPr/>
      </xdr:nvSpPr>
      <xdr:spPr>
        <a:xfrm>
          <a:off x="19458940" y="17736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155702</xdr:rowOff>
    </xdr:from>
    <xdr:to>
      <xdr:col>112</xdr:col>
      <xdr:colOff>38100</xdr:colOff>
      <xdr:row>106</xdr:row>
      <xdr:rowOff>85852</xdr:rowOff>
    </xdr:to>
    <xdr:sp macro="" textlink="">
      <xdr:nvSpPr>
        <xdr:cNvPr id="728" name="フローチャート: 判断 727"/>
        <xdr:cNvSpPr/>
      </xdr:nvSpPr>
      <xdr:spPr>
        <a:xfrm>
          <a:off x="18735040" y="17757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159359</xdr:rowOff>
    </xdr:from>
    <xdr:to>
      <xdr:col>107</xdr:col>
      <xdr:colOff>101600</xdr:colOff>
      <xdr:row>106</xdr:row>
      <xdr:rowOff>89509</xdr:rowOff>
    </xdr:to>
    <xdr:sp macro="" textlink="">
      <xdr:nvSpPr>
        <xdr:cNvPr id="729" name="フローチャート: 判断 728"/>
        <xdr:cNvSpPr/>
      </xdr:nvSpPr>
      <xdr:spPr>
        <a:xfrm>
          <a:off x="17937480" y="177615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116382</xdr:rowOff>
    </xdr:from>
    <xdr:to>
      <xdr:col>102</xdr:col>
      <xdr:colOff>165100</xdr:colOff>
      <xdr:row>107</xdr:row>
      <xdr:rowOff>46532</xdr:rowOff>
    </xdr:to>
    <xdr:sp macro="" textlink="">
      <xdr:nvSpPr>
        <xdr:cNvPr id="730" name="フローチャート: 判断 729"/>
        <xdr:cNvSpPr/>
      </xdr:nvSpPr>
      <xdr:spPr>
        <a:xfrm>
          <a:off x="17162780" y="17886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138328</xdr:rowOff>
    </xdr:from>
    <xdr:to>
      <xdr:col>98</xdr:col>
      <xdr:colOff>38100</xdr:colOff>
      <xdr:row>107</xdr:row>
      <xdr:rowOff>68478</xdr:rowOff>
    </xdr:to>
    <xdr:sp macro="" textlink="">
      <xdr:nvSpPr>
        <xdr:cNvPr id="731" name="フローチャート: 判断 730"/>
        <xdr:cNvSpPr/>
      </xdr:nvSpPr>
      <xdr:spPr>
        <a:xfrm>
          <a:off x="16388080" y="179081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107238</xdr:rowOff>
    </xdr:from>
    <xdr:to>
      <xdr:col>116</xdr:col>
      <xdr:colOff>114300</xdr:colOff>
      <xdr:row>105</xdr:row>
      <xdr:rowOff>37388</xdr:rowOff>
    </xdr:to>
    <xdr:sp macro="" textlink="">
      <xdr:nvSpPr>
        <xdr:cNvPr id="737" name="楕円 736"/>
        <xdr:cNvSpPr/>
      </xdr:nvSpPr>
      <xdr:spPr>
        <a:xfrm>
          <a:off x="19458940" y="175417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130115</xdr:rowOff>
    </xdr:from>
    <xdr:ext cx="469744" cy="259045"/>
    <xdr:sp macro="" textlink="">
      <xdr:nvSpPr>
        <xdr:cNvPr id="738" name="【庁舎】&#10;一人当たり面積該当値テキスト"/>
        <xdr:cNvSpPr txBox="1"/>
      </xdr:nvSpPr>
      <xdr:spPr>
        <a:xfrm>
          <a:off x="19547840" y="1739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124155</xdr:rowOff>
    </xdr:from>
    <xdr:to>
      <xdr:col>112</xdr:col>
      <xdr:colOff>38100</xdr:colOff>
      <xdr:row>105</xdr:row>
      <xdr:rowOff>54305</xdr:rowOff>
    </xdr:to>
    <xdr:sp macro="" textlink="">
      <xdr:nvSpPr>
        <xdr:cNvPr id="739" name="楕円 738"/>
        <xdr:cNvSpPr/>
      </xdr:nvSpPr>
      <xdr:spPr>
        <a:xfrm>
          <a:off x="18735040" y="175587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158038</xdr:rowOff>
    </xdr:from>
    <xdr:to>
      <xdr:col>116</xdr:col>
      <xdr:colOff>63500</xdr:colOff>
      <xdr:row>105</xdr:row>
      <xdr:rowOff>3505</xdr:rowOff>
    </xdr:to>
    <xdr:cxnSp macro="">
      <xdr:nvCxnSpPr>
        <xdr:cNvPr id="740" name="直線コネクタ 739"/>
        <xdr:cNvCxnSpPr/>
      </xdr:nvCxnSpPr>
      <xdr:spPr>
        <a:xfrm flipV="1">
          <a:off x="18778220" y="17592598"/>
          <a:ext cx="731520" cy="1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143357</xdr:rowOff>
    </xdr:from>
    <xdr:to>
      <xdr:col>107</xdr:col>
      <xdr:colOff>101600</xdr:colOff>
      <xdr:row>105</xdr:row>
      <xdr:rowOff>73507</xdr:rowOff>
    </xdr:to>
    <xdr:sp macro="" textlink="">
      <xdr:nvSpPr>
        <xdr:cNvPr id="741" name="楕円 740"/>
        <xdr:cNvSpPr/>
      </xdr:nvSpPr>
      <xdr:spPr>
        <a:xfrm>
          <a:off x="17937480" y="175779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3505</xdr:rowOff>
    </xdr:from>
    <xdr:to>
      <xdr:col>111</xdr:col>
      <xdr:colOff>177800</xdr:colOff>
      <xdr:row>105</xdr:row>
      <xdr:rowOff>22707</xdr:rowOff>
    </xdr:to>
    <xdr:cxnSp macro="">
      <xdr:nvCxnSpPr>
        <xdr:cNvPr id="742" name="直線コネクタ 741"/>
        <xdr:cNvCxnSpPr/>
      </xdr:nvCxnSpPr>
      <xdr:spPr>
        <a:xfrm flipV="1">
          <a:off x="17988280" y="17605705"/>
          <a:ext cx="78994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161646</xdr:rowOff>
    </xdr:from>
    <xdr:to>
      <xdr:col>102</xdr:col>
      <xdr:colOff>165100</xdr:colOff>
      <xdr:row>105</xdr:row>
      <xdr:rowOff>91796</xdr:rowOff>
    </xdr:to>
    <xdr:sp macro="" textlink="">
      <xdr:nvSpPr>
        <xdr:cNvPr id="743" name="楕円 742"/>
        <xdr:cNvSpPr/>
      </xdr:nvSpPr>
      <xdr:spPr>
        <a:xfrm>
          <a:off x="17162780" y="17596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22707</xdr:rowOff>
    </xdr:from>
    <xdr:to>
      <xdr:col>107</xdr:col>
      <xdr:colOff>50800</xdr:colOff>
      <xdr:row>105</xdr:row>
      <xdr:rowOff>40996</xdr:rowOff>
    </xdr:to>
    <xdr:cxnSp macro="">
      <xdr:nvCxnSpPr>
        <xdr:cNvPr id="744" name="直線コネクタ 743"/>
        <xdr:cNvCxnSpPr/>
      </xdr:nvCxnSpPr>
      <xdr:spPr>
        <a:xfrm flipV="1">
          <a:off x="17213580" y="17624907"/>
          <a:ext cx="7747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4369</xdr:rowOff>
    </xdr:from>
    <xdr:to>
      <xdr:col>98</xdr:col>
      <xdr:colOff>38100</xdr:colOff>
      <xdr:row>105</xdr:row>
      <xdr:rowOff>105969</xdr:rowOff>
    </xdr:to>
    <xdr:sp macro="" textlink="">
      <xdr:nvSpPr>
        <xdr:cNvPr id="745" name="楕円 744"/>
        <xdr:cNvSpPr/>
      </xdr:nvSpPr>
      <xdr:spPr>
        <a:xfrm>
          <a:off x="16388080" y="176065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40996</xdr:rowOff>
    </xdr:from>
    <xdr:to>
      <xdr:col>102</xdr:col>
      <xdr:colOff>114300</xdr:colOff>
      <xdr:row>105</xdr:row>
      <xdr:rowOff>55169</xdr:rowOff>
    </xdr:to>
    <xdr:cxnSp macro="">
      <xdr:nvCxnSpPr>
        <xdr:cNvPr id="746" name="直線コネクタ 745"/>
        <xdr:cNvCxnSpPr/>
      </xdr:nvCxnSpPr>
      <xdr:spPr>
        <a:xfrm flipV="1">
          <a:off x="16431260" y="17643196"/>
          <a:ext cx="78232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76979</xdr:rowOff>
    </xdr:from>
    <xdr:ext cx="469744" cy="259045"/>
    <xdr:sp macro="" textlink="">
      <xdr:nvSpPr>
        <xdr:cNvPr id="747" name="n_1aveValue【庁舎】&#10;一人当たり面積"/>
        <xdr:cNvSpPr txBox="1"/>
      </xdr:nvSpPr>
      <xdr:spPr>
        <a:xfrm>
          <a:off x="18561127" y="178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80636</xdr:rowOff>
    </xdr:from>
    <xdr:ext cx="469744" cy="259045"/>
    <xdr:sp macro="" textlink="">
      <xdr:nvSpPr>
        <xdr:cNvPr id="748" name="n_2aveValue【庁舎】&#10;一人当たり面積"/>
        <xdr:cNvSpPr txBox="1"/>
      </xdr:nvSpPr>
      <xdr:spPr>
        <a:xfrm>
          <a:off x="17776267" y="1785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37659</xdr:rowOff>
    </xdr:from>
    <xdr:ext cx="469744" cy="259045"/>
    <xdr:sp macro="" textlink="">
      <xdr:nvSpPr>
        <xdr:cNvPr id="749" name="n_3aveValue【庁舎】&#10;一人当たり面積"/>
        <xdr:cNvSpPr txBox="1"/>
      </xdr:nvSpPr>
      <xdr:spPr>
        <a:xfrm>
          <a:off x="17001567" y="1797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59605</xdr:rowOff>
    </xdr:from>
    <xdr:ext cx="469744" cy="259045"/>
    <xdr:sp macro="" textlink="">
      <xdr:nvSpPr>
        <xdr:cNvPr id="750" name="n_4aveValue【庁舎】&#10;一人当たり面積"/>
        <xdr:cNvSpPr txBox="1"/>
      </xdr:nvSpPr>
      <xdr:spPr>
        <a:xfrm>
          <a:off x="16226867" y="1799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70832</xdr:rowOff>
    </xdr:from>
    <xdr:ext cx="469744" cy="259045"/>
    <xdr:sp macro="" textlink="">
      <xdr:nvSpPr>
        <xdr:cNvPr id="751" name="n_1mainValue【庁舎】&#10;一人当たり面積"/>
        <xdr:cNvSpPr txBox="1"/>
      </xdr:nvSpPr>
      <xdr:spPr>
        <a:xfrm>
          <a:off x="18561127" y="17337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90034</xdr:rowOff>
    </xdr:from>
    <xdr:ext cx="469744" cy="259045"/>
    <xdr:sp macro="" textlink="">
      <xdr:nvSpPr>
        <xdr:cNvPr id="752" name="n_2mainValue【庁舎】&#10;一人当たり面積"/>
        <xdr:cNvSpPr txBox="1"/>
      </xdr:nvSpPr>
      <xdr:spPr>
        <a:xfrm>
          <a:off x="17776267" y="1735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108323</xdr:rowOff>
    </xdr:from>
    <xdr:ext cx="469744" cy="259045"/>
    <xdr:sp macro="" textlink="">
      <xdr:nvSpPr>
        <xdr:cNvPr id="753" name="n_3mainValue【庁舎】&#10;一人当たり面積"/>
        <xdr:cNvSpPr txBox="1"/>
      </xdr:nvSpPr>
      <xdr:spPr>
        <a:xfrm>
          <a:off x="17001567" y="1737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122496</xdr:rowOff>
    </xdr:from>
    <xdr:ext cx="469744" cy="259045"/>
    <xdr:sp macro="" textlink="">
      <xdr:nvSpPr>
        <xdr:cNvPr id="754" name="n_4mainValue【庁舎】&#10;一人当たり面積"/>
        <xdr:cNvSpPr txBox="1"/>
      </xdr:nvSpPr>
      <xdr:spPr>
        <a:xfrm>
          <a:off x="16226867" y="1738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ほとんどの類型において有形固定資産減価償却率は</a:t>
          </a:r>
          <a:r>
            <a:rPr kumimoji="1" lang="en-US" altLang="ja-JP" sz="1100" b="0" i="0" baseline="0">
              <a:solidFill>
                <a:schemeClr val="dk1"/>
              </a:solidFill>
              <a:effectLst/>
              <a:latin typeface="+mn-lt"/>
              <a:ea typeface="+mn-ea"/>
              <a:cs typeface="+mn-cs"/>
            </a:rPr>
            <a:t>55</a:t>
          </a:r>
          <a:r>
            <a:rPr kumimoji="1" lang="ja-JP" altLang="ja-JP"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75</a:t>
          </a:r>
          <a:r>
            <a:rPr kumimoji="1" lang="ja-JP" altLang="ja-JP" sz="1100" b="0" i="0" baseline="0">
              <a:solidFill>
                <a:schemeClr val="dk1"/>
              </a:solidFill>
              <a:effectLst/>
              <a:latin typeface="+mn-lt"/>
              <a:ea typeface="+mn-ea"/>
              <a:cs typeface="+mn-cs"/>
            </a:rPr>
            <a:t>％程度で推移しており、類似団体内平均値と同程度か上回っているが、特に使用上の問題もないことから今後も計画的な維持管理を行っていくこととしている。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一方、体育館については平成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に町民体育館の建替工事が完了したため、類似団体内平均値よりわずかに低くなっている。町民体育館分館については、老朽化等を踏まえながら、今後とも計画的に耐震化・維持修繕並びに解体などを行い、施設の適正な管理を行な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6434561</v>
      </c>
      <c r="BO4" s="407"/>
      <c r="BP4" s="407"/>
      <c r="BQ4" s="407"/>
      <c r="BR4" s="407"/>
      <c r="BS4" s="407"/>
      <c r="BT4" s="407"/>
      <c r="BU4" s="408"/>
      <c r="BV4" s="406">
        <v>6125284</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11.5</v>
      </c>
      <c r="CU4" s="413"/>
      <c r="CV4" s="413"/>
      <c r="CW4" s="413"/>
      <c r="CX4" s="413"/>
      <c r="CY4" s="413"/>
      <c r="CZ4" s="413"/>
      <c r="DA4" s="414"/>
      <c r="DB4" s="412">
        <v>8.8000000000000007</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5997773</v>
      </c>
      <c r="BO5" s="444"/>
      <c r="BP5" s="444"/>
      <c r="BQ5" s="444"/>
      <c r="BR5" s="444"/>
      <c r="BS5" s="444"/>
      <c r="BT5" s="444"/>
      <c r="BU5" s="445"/>
      <c r="BV5" s="443">
        <v>5747443</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89.7</v>
      </c>
      <c r="CU5" s="441"/>
      <c r="CV5" s="441"/>
      <c r="CW5" s="441"/>
      <c r="CX5" s="441"/>
      <c r="CY5" s="441"/>
      <c r="CZ5" s="441"/>
      <c r="DA5" s="442"/>
      <c r="DB5" s="440">
        <v>88.5</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104</v>
      </c>
      <c r="AV6" s="476"/>
      <c r="AW6" s="476"/>
      <c r="AX6" s="476"/>
      <c r="AY6" s="477" t="s">
        <v>105</v>
      </c>
      <c r="AZ6" s="478"/>
      <c r="BA6" s="478"/>
      <c r="BB6" s="478"/>
      <c r="BC6" s="478"/>
      <c r="BD6" s="478"/>
      <c r="BE6" s="478"/>
      <c r="BF6" s="478"/>
      <c r="BG6" s="478"/>
      <c r="BH6" s="478"/>
      <c r="BI6" s="478"/>
      <c r="BJ6" s="478"/>
      <c r="BK6" s="478"/>
      <c r="BL6" s="478"/>
      <c r="BM6" s="479"/>
      <c r="BN6" s="443">
        <v>436788</v>
      </c>
      <c r="BO6" s="444"/>
      <c r="BP6" s="444"/>
      <c r="BQ6" s="444"/>
      <c r="BR6" s="444"/>
      <c r="BS6" s="444"/>
      <c r="BT6" s="444"/>
      <c r="BU6" s="445"/>
      <c r="BV6" s="443">
        <v>377841</v>
      </c>
      <c r="BW6" s="444"/>
      <c r="BX6" s="444"/>
      <c r="BY6" s="444"/>
      <c r="BZ6" s="444"/>
      <c r="CA6" s="444"/>
      <c r="CB6" s="444"/>
      <c r="CC6" s="445"/>
      <c r="CD6" s="446" t="s">
        <v>106</v>
      </c>
      <c r="CE6" s="447"/>
      <c r="CF6" s="447"/>
      <c r="CG6" s="447"/>
      <c r="CH6" s="447"/>
      <c r="CI6" s="447"/>
      <c r="CJ6" s="447"/>
      <c r="CK6" s="447"/>
      <c r="CL6" s="447"/>
      <c r="CM6" s="447"/>
      <c r="CN6" s="447"/>
      <c r="CO6" s="447"/>
      <c r="CP6" s="447"/>
      <c r="CQ6" s="447"/>
      <c r="CR6" s="447"/>
      <c r="CS6" s="448"/>
      <c r="CT6" s="480">
        <v>90.6</v>
      </c>
      <c r="CU6" s="481"/>
      <c r="CV6" s="481"/>
      <c r="CW6" s="481"/>
      <c r="CX6" s="481"/>
      <c r="CY6" s="481"/>
      <c r="CZ6" s="481"/>
      <c r="DA6" s="482"/>
      <c r="DB6" s="480">
        <v>91.7</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107</v>
      </c>
      <c r="AN7" s="473"/>
      <c r="AO7" s="473"/>
      <c r="AP7" s="473"/>
      <c r="AQ7" s="473"/>
      <c r="AR7" s="473"/>
      <c r="AS7" s="473"/>
      <c r="AT7" s="474"/>
      <c r="AU7" s="475" t="s">
        <v>96</v>
      </c>
      <c r="AV7" s="476"/>
      <c r="AW7" s="476"/>
      <c r="AX7" s="476"/>
      <c r="AY7" s="477" t="s">
        <v>108</v>
      </c>
      <c r="AZ7" s="478"/>
      <c r="BA7" s="478"/>
      <c r="BB7" s="478"/>
      <c r="BC7" s="478"/>
      <c r="BD7" s="478"/>
      <c r="BE7" s="478"/>
      <c r="BF7" s="478"/>
      <c r="BG7" s="478"/>
      <c r="BH7" s="478"/>
      <c r="BI7" s="478"/>
      <c r="BJ7" s="478"/>
      <c r="BK7" s="478"/>
      <c r="BL7" s="478"/>
      <c r="BM7" s="479"/>
      <c r="BN7" s="443">
        <v>39568</v>
      </c>
      <c r="BO7" s="444"/>
      <c r="BP7" s="444"/>
      <c r="BQ7" s="444"/>
      <c r="BR7" s="444"/>
      <c r="BS7" s="444"/>
      <c r="BT7" s="444"/>
      <c r="BU7" s="445"/>
      <c r="BV7" s="443">
        <v>73309</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3444491</v>
      </c>
      <c r="CU7" s="444"/>
      <c r="CV7" s="444"/>
      <c r="CW7" s="444"/>
      <c r="CX7" s="444"/>
      <c r="CY7" s="444"/>
      <c r="CZ7" s="444"/>
      <c r="DA7" s="445"/>
      <c r="DB7" s="443">
        <v>3456114</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111</v>
      </c>
      <c r="AV8" s="476"/>
      <c r="AW8" s="476"/>
      <c r="AX8" s="476"/>
      <c r="AY8" s="477" t="s">
        <v>112</v>
      </c>
      <c r="AZ8" s="478"/>
      <c r="BA8" s="478"/>
      <c r="BB8" s="478"/>
      <c r="BC8" s="478"/>
      <c r="BD8" s="478"/>
      <c r="BE8" s="478"/>
      <c r="BF8" s="478"/>
      <c r="BG8" s="478"/>
      <c r="BH8" s="478"/>
      <c r="BI8" s="478"/>
      <c r="BJ8" s="478"/>
      <c r="BK8" s="478"/>
      <c r="BL8" s="478"/>
      <c r="BM8" s="479"/>
      <c r="BN8" s="443">
        <v>397220</v>
      </c>
      <c r="BO8" s="444"/>
      <c r="BP8" s="444"/>
      <c r="BQ8" s="444"/>
      <c r="BR8" s="444"/>
      <c r="BS8" s="444"/>
      <c r="BT8" s="444"/>
      <c r="BU8" s="445"/>
      <c r="BV8" s="443">
        <v>304532</v>
      </c>
      <c r="BW8" s="444"/>
      <c r="BX8" s="444"/>
      <c r="BY8" s="444"/>
      <c r="BZ8" s="444"/>
      <c r="CA8" s="444"/>
      <c r="CB8" s="444"/>
      <c r="CC8" s="445"/>
      <c r="CD8" s="446" t="s">
        <v>113</v>
      </c>
      <c r="CE8" s="447"/>
      <c r="CF8" s="447"/>
      <c r="CG8" s="447"/>
      <c r="CH8" s="447"/>
      <c r="CI8" s="447"/>
      <c r="CJ8" s="447"/>
      <c r="CK8" s="447"/>
      <c r="CL8" s="447"/>
      <c r="CM8" s="447"/>
      <c r="CN8" s="447"/>
      <c r="CO8" s="447"/>
      <c r="CP8" s="447"/>
      <c r="CQ8" s="447"/>
      <c r="CR8" s="447"/>
      <c r="CS8" s="448"/>
      <c r="CT8" s="483">
        <v>0.22</v>
      </c>
      <c r="CU8" s="484"/>
      <c r="CV8" s="484"/>
      <c r="CW8" s="484"/>
      <c r="CX8" s="484"/>
      <c r="CY8" s="484"/>
      <c r="CZ8" s="484"/>
      <c r="DA8" s="485"/>
      <c r="DB8" s="483">
        <v>0.23</v>
      </c>
      <c r="DC8" s="484"/>
      <c r="DD8" s="484"/>
      <c r="DE8" s="484"/>
      <c r="DF8" s="484"/>
      <c r="DG8" s="484"/>
      <c r="DH8" s="484"/>
      <c r="DI8" s="485"/>
    </row>
    <row r="9" spans="1:119" ht="18.75" customHeight="1" thickBot="1" x14ac:dyDescent="0.25">
      <c r="A9" s="181"/>
      <c r="B9" s="437" t="s">
        <v>114</v>
      </c>
      <c r="C9" s="438"/>
      <c r="D9" s="438"/>
      <c r="E9" s="438"/>
      <c r="F9" s="438"/>
      <c r="G9" s="438"/>
      <c r="H9" s="438"/>
      <c r="I9" s="438"/>
      <c r="J9" s="438"/>
      <c r="K9" s="486"/>
      <c r="L9" s="487" t="s">
        <v>115</v>
      </c>
      <c r="M9" s="488"/>
      <c r="N9" s="488"/>
      <c r="O9" s="488"/>
      <c r="P9" s="488"/>
      <c r="Q9" s="489"/>
      <c r="R9" s="490">
        <v>4956</v>
      </c>
      <c r="S9" s="491"/>
      <c r="T9" s="491"/>
      <c r="U9" s="491"/>
      <c r="V9" s="492"/>
      <c r="W9" s="400" t="s">
        <v>116</v>
      </c>
      <c r="X9" s="401"/>
      <c r="Y9" s="401"/>
      <c r="Z9" s="401"/>
      <c r="AA9" s="401"/>
      <c r="AB9" s="401"/>
      <c r="AC9" s="401"/>
      <c r="AD9" s="401"/>
      <c r="AE9" s="401"/>
      <c r="AF9" s="401"/>
      <c r="AG9" s="401"/>
      <c r="AH9" s="401"/>
      <c r="AI9" s="401"/>
      <c r="AJ9" s="401"/>
      <c r="AK9" s="401"/>
      <c r="AL9" s="402"/>
      <c r="AM9" s="472" t="s">
        <v>117</v>
      </c>
      <c r="AN9" s="473"/>
      <c r="AO9" s="473"/>
      <c r="AP9" s="473"/>
      <c r="AQ9" s="473"/>
      <c r="AR9" s="473"/>
      <c r="AS9" s="473"/>
      <c r="AT9" s="474"/>
      <c r="AU9" s="475" t="s">
        <v>118</v>
      </c>
      <c r="AV9" s="476"/>
      <c r="AW9" s="476"/>
      <c r="AX9" s="476"/>
      <c r="AY9" s="477" t="s">
        <v>119</v>
      </c>
      <c r="AZ9" s="478"/>
      <c r="BA9" s="478"/>
      <c r="BB9" s="478"/>
      <c r="BC9" s="478"/>
      <c r="BD9" s="478"/>
      <c r="BE9" s="478"/>
      <c r="BF9" s="478"/>
      <c r="BG9" s="478"/>
      <c r="BH9" s="478"/>
      <c r="BI9" s="478"/>
      <c r="BJ9" s="478"/>
      <c r="BK9" s="478"/>
      <c r="BL9" s="478"/>
      <c r="BM9" s="479"/>
      <c r="BN9" s="443">
        <v>92688</v>
      </c>
      <c r="BO9" s="444"/>
      <c r="BP9" s="444"/>
      <c r="BQ9" s="444"/>
      <c r="BR9" s="444"/>
      <c r="BS9" s="444"/>
      <c r="BT9" s="444"/>
      <c r="BU9" s="445"/>
      <c r="BV9" s="443">
        <v>-45324</v>
      </c>
      <c r="BW9" s="444"/>
      <c r="BX9" s="444"/>
      <c r="BY9" s="444"/>
      <c r="BZ9" s="444"/>
      <c r="CA9" s="444"/>
      <c r="CB9" s="444"/>
      <c r="CC9" s="445"/>
      <c r="CD9" s="446" t="s">
        <v>120</v>
      </c>
      <c r="CE9" s="447"/>
      <c r="CF9" s="447"/>
      <c r="CG9" s="447"/>
      <c r="CH9" s="447"/>
      <c r="CI9" s="447"/>
      <c r="CJ9" s="447"/>
      <c r="CK9" s="447"/>
      <c r="CL9" s="447"/>
      <c r="CM9" s="447"/>
      <c r="CN9" s="447"/>
      <c r="CO9" s="447"/>
      <c r="CP9" s="447"/>
      <c r="CQ9" s="447"/>
      <c r="CR9" s="447"/>
      <c r="CS9" s="448"/>
      <c r="CT9" s="440">
        <v>17.100000000000001</v>
      </c>
      <c r="CU9" s="441"/>
      <c r="CV9" s="441"/>
      <c r="CW9" s="441"/>
      <c r="CX9" s="441"/>
      <c r="CY9" s="441"/>
      <c r="CZ9" s="441"/>
      <c r="DA9" s="442"/>
      <c r="DB9" s="440">
        <v>17</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121</v>
      </c>
      <c r="M10" s="473"/>
      <c r="N10" s="473"/>
      <c r="O10" s="473"/>
      <c r="P10" s="473"/>
      <c r="Q10" s="474"/>
      <c r="R10" s="494">
        <v>5636</v>
      </c>
      <c r="S10" s="495"/>
      <c r="T10" s="495"/>
      <c r="U10" s="495"/>
      <c r="V10" s="496"/>
      <c r="W10" s="431"/>
      <c r="X10" s="432"/>
      <c r="Y10" s="432"/>
      <c r="Z10" s="432"/>
      <c r="AA10" s="432"/>
      <c r="AB10" s="432"/>
      <c r="AC10" s="432"/>
      <c r="AD10" s="432"/>
      <c r="AE10" s="432"/>
      <c r="AF10" s="432"/>
      <c r="AG10" s="432"/>
      <c r="AH10" s="432"/>
      <c r="AI10" s="432"/>
      <c r="AJ10" s="432"/>
      <c r="AK10" s="432"/>
      <c r="AL10" s="435"/>
      <c r="AM10" s="472" t="s">
        <v>122</v>
      </c>
      <c r="AN10" s="473"/>
      <c r="AO10" s="473"/>
      <c r="AP10" s="473"/>
      <c r="AQ10" s="473"/>
      <c r="AR10" s="473"/>
      <c r="AS10" s="473"/>
      <c r="AT10" s="474"/>
      <c r="AU10" s="475" t="s">
        <v>123</v>
      </c>
      <c r="AV10" s="476"/>
      <c r="AW10" s="476"/>
      <c r="AX10" s="476"/>
      <c r="AY10" s="477" t="s">
        <v>124</v>
      </c>
      <c r="AZ10" s="478"/>
      <c r="BA10" s="478"/>
      <c r="BB10" s="478"/>
      <c r="BC10" s="478"/>
      <c r="BD10" s="478"/>
      <c r="BE10" s="478"/>
      <c r="BF10" s="478"/>
      <c r="BG10" s="478"/>
      <c r="BH10" s="478"/>
      <c r="BI10" s="478"/>
      <c r="BJ10" s="478"/>
      <c r="BK10" s="478"/>
      <c r="BL10" s="478"/>
      <c r="BM10" s="479"/>
      <c r="BN10" s="443">
        <v>118</v>
      </c>
      <c r="BO10" s="444"/>
      <c r="BP10" s="444"/>
      <c r="BQ10" s="444"/>
      <c r="BR10" s="444"/>
      <c r="BS10" s="444"/>
      <c r="BT10" s="444"/>
      <c r="BU10" s="445"/>
      <c r="BV10" s="443">
        <v>158</v>
      </c>
      <c r="BW10" s="444"/>
      <c r="BX10" s="444"/>
      <c r="BY10" s="444"/>
      <c r="BZ10" s="444"/>
      <c r="CA10" s="444"/>
      <c r="CB10" s="444"/>
      <c r="CC10" s="445"/>
      <c r="CD10" s="184" t="s">
        <v>125</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126</v>
      </c>
      <c r="M11" s="498"/>
      <c r="N11" s="498"/>
      <c r="O11" s="498"/>
      <c r="P11" s="498"/>
      <c r="Q11" s="499"/>
      <c r="R11" s="500" t="s">
        <v>127</v>
      </c>
      <c r="S11" s="501"/>
      <c r="T11" s="501"/>
      <c r="U11" s="501"/>
      <c r="V11" s="502"/>
      <c r="W11" s="431"/>
      <c r="X11" s="432"/>
      <c r="Y11" s="432"/>
      <c r="Z11" s="432"/>
      <c r="AA11" s="432"/>
      <c r="AB11" s="432"/>
      <c r="AC11" s="432"/>
      <c r="AD11" s="432"/>
      <c r="AE11" s="432"/>
      <c r="AF11" s="432"/>
      <c r="AG11" s="432"/>
      <c r="AH11" s="432"/>
      <c r="AI11" s="432"/>
      <c r="AJ11" s="432"/>
      <c r="AK11" s="432"/>
      <c r="AL11" s="435"/>
      <c r="AM11" s="472" t="s">
        <v>128</v>
      </c>
      <c r="AN11" s="473"/>
      <c r="AO11" s="473"/>
      <c r="AP11" s="473"/>
      <c r="AQ11" s="473"/>
      <c r="AR11" s="473"/>
      <c r="AS11" s="473"/>
      <c r="AT11" s="474"/>
      <c r="AU11" s="475" t="s">
        <v>123</v>
      </c>
      <c r="AV11" s="476"/>
      <c r="AW11" s="476"/>
      <c r="AX11" s="476"/>
      <c r="AY11" s="477" t="s">
        <v>129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4800</v>
      </c>
      <c r="BW11" s="444"/>
      <c r="BX11" s="444"/>
      <c r="BY11" s="444"/>
      <c r="BZ11" s="444"/>
      <c r="CA11" s="444"/>
      <c r="CB11" s="444"/>
      <c r="CC11" s="445"/>
      <c r="CD11" s="446" t="s">
        <v>130</v>
      </c>
      <c r="CE11" s="447"/>
      <c r="CF11" s="447"/>
      <c r="CG11" s="447"/>
      <c r="CH11" s="447"/>
      <c r="CI11" s="447"/>
      <c r="CJ11" s="447"/>
      <c r="CK11" s="447"/>
      <c r="CL11" s="447"/>
      <c r="CM11" s="447"/>
      <c r="CN11" s="447"/>
      <c r="CO11" s="447"/>
      <c r="CP11" s="447"/>
      <c r="CQ11" s="447"/>
      <c r="CR11" s="447"/>
      <c r="CS11" s="448"/>
      <c r="CT11" s="483" t="s">
        <v>131</v>
      </c>
      <c r="CU11" s="484"/>
      <c r="CV11" s="484"/>
      <c r="CW11" s="484"/>
      <c r="CX11" s="484"/>
      <c r="CY11" s="484"/>
      <c r="CZ11" s="484"/>
      <c r="DA11" s="485"/>
      <c r="DB11" s="483" t="s">
        <v>132</v>
      </c>
      <c r="DC11" s="484"/>
      <c r="DD11" s="484"/>
      <c r="DE11" s="484"/>
      <c r="DF11" s="484"/>
      <c r="DG11" s="484"/>
      <c r="DH11" s="484"/>
      <c r="DI11" s="485"/>
    </row>
    <row r="12" spans="1:119" ht="18.75" customHeight="1" x14ac:dyDescent="0.2">
      <c r="A12" s="181"/>
      <c r="B12" s="503" t="s">
        <v>133</v>
      </c>
      <c r="C12" s="504"/>
      <c r="D12" s="504"/>
      <c r="E12" s="504"/>
      <c r="F12" s="504"/>
      <c r="G12" s="504"/>
      <c r="H12" s="504"/>
      <c r="I12" s="504"/>
      <c r="J12" s="504"/>
      <c r="K12" s="505"/>
      <c r="L12" s="512" t="s">
        <v>134</v>
      </c>
      <c r="M12" s="513"/>
      <c r="N12" s="513"/>
      <c r="O12" s="513"/>
      <c r="P12" s="513"/>
      <c r="Q12" s="514"/>
      <c r="R12" s="515">
        <v>4775</v>
      </c>
      <c r="S12" s="516"/>
      <c r="T12" s="516"/>
      <c r="U12" s="516"/>
      <c r="V12" s="517"/>
      <c r="W12" s="518" t="s">
        <v>1</v>
      </c>
      <c r="X12" s="476"/>
      <c r="Y12" s="476"/>
      <c r="Z12" s="476"/>
      <c r="AA12" s="476"/>
      <c r="AB12" s="519"/>
      <c r="AC12" s="520" t="s">
        <v>135</v>
      </c>
      <c r="AD12" s="521"/>
      <c r="AE12" s="521"/>
      <c r="AF12" s="521"/>
      <c r="AG12" s="522"/>
      <c r="AH12" s="520" t="s">
        <v>136</v>
      </c>
      <c r="AI12" s="521"/>
      <c r="AJ12" s="521"/>
      <c r="AK12" s="521"/>
      <c r="AL12" s="523"/>
      <c r="AM12" s="472" t="s">
        <v>137</v>
      </c>
      <c r="AN12" s="473"/>
      <c r="AO12" s="473"/>
      <c r="AP12" s="473"/>
      <c r="AQ12" s="473"/>
      <c r="AR12" s="473"/>
      <c r="AS12" s="473"/>
      <c r="AT12" s="474"/>
      <c r="AU12" s="475" t="s">
        <v>118</v>
      </c>
      <c r="AV12" s="476"/>
      <c r="AW12" s="476"/>
      <c r="AX12" s="476"/>
      <c r="AY12" s="477" t="s">
        <v>138</v>
      </c>
      <c r="AZ12" s="478"/>
      <c r="BA12" s="478"/>
      <c r="BB12" s="478"/>
      <c r="BC12" s="478"/>
      <c r="BD12" s="478"/>
      <c r="BE12" s="478"/>
      <c r="BF12" s="478"/>
      <c r="BG12" s="478"/>
      <c r="BH12" s="478"/>
      <c r="BI12" s="478"/>
      <c r="BJ12" s="478"/>
      <c r="BK12" s="478"/>
      <c r="BL12" s="478"/>
      <c r="BM12" s="479"/>
      <c r="BN12" s="443">
        <v>150000</v>
      </c>
      <c r="BO12" s="444"/>
      <c r="BP12" s="444"/>
      <c r="BQ12" s="444"/>
      <c r="BR12" s="444"/>
      <c r="BS12" s="444"/>
      <c r="BT12" s="444"/>
      <c r="BU12" s="445"/>
      <c r="BV12" s="443">
        <v>200000</v>
      </c>
      <c r="BW12" s="444"/>
      <c r="BX12" s="444"/>
      <c r="BY12" s="444"/>
      <c r="BZ12" s="444"/>
      <c r="CA12" s="444"/>
      <c r="CB12" s="444"/>
      <c r="CC12" s="445"/>
      <c r="CD12" s="446" t="s">
        <v>139</v>
      </c>
      <c r="CE12" s="447"/>
      <c r="CF12" s="447"/>
      <c r="CG12" s="447"/>
      <c r="CH12" s="447"/>
      <c r="CI12" s="447"/>
      <c r="CJ12" s="447"/>
      <c r="CK12" s="447"/>
      <c r="CL12" s="447"/>
      <c r="CM12" s="447"/>
      <c r="CN12" s="447"/>
      <c r="CO12" s="447"/>
      <c r="CP12" s="447"/>
      <c r="CQ12" s="447"/>
      <c r="CR12" s="447"/>
      <c r="CS12" s="448"/>
      <c r="CT12" s="483" t="s">
        <v>131</v>
      </c>
      <c r="CU12" s="484"/>
      <c r="CV12" s="484"/>
      <c r="CW12" s="484"/>
      <c r="CX12" s="484"/>
      <c r="CY12" s="484"/>
      <c r="CZ12" s="484"/>
      <c r="DA12" s="485"/>
      <c r="DB12" s="483" t="s">
        <v>131</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140</v>
      </c>
      <c r="N13" s="535"/>
      <c r="O13" s="535"/>
      <c r="P13" s="535"/>
      <c r="Q13" s="536"/>
      <c r="R13" s="527">
        <v>4725</v>
      </c>
      <c r="S13" s="528"/>
      <c r="T13" s="528"/>
      <c r="U13" s="528"/>
      <c r="V13" s="529"/>
      <c r="W13" s="459" t="s">
        <v>141</v>
      </c>
      <c r="X13" s="460"/>
      <c r="Y13" s="460"/>
      <c r="Z13" s="460"/>
      <c r="AA13" s="460"/>
      <c r="AB13" s="450"/>
      <c r="AC13" s="494">
        <v>242</v>
      </c>
      <c r="AD13" s="495"/>
      <c r="AE13" s="495"/>
      <c r="AF13" s="495"/>
      <c r="AG13" s="537"/>
      <c r="AH13" s="494">
        <v>283</v>
      </c>
      <c r="AI13" s="495"/>
      <c r="AJ13" s="495"/>
      <c r="AK13" s="495"/>
      <c r="AL13" s="496"/>
      <c r="AM13" s="472" t="s">
        <v>142</v>
      </c>
      <c r="AN13" s="473"/>
      <c r="AO13" s="473"/>
      <c r="AP13" s="473"/>
      <c r="AQ13" s="473"/>
      <c r="AR13" s="473"/>
      <c r="AS13" s="473"/>
      <c r="AT13" s="474"/>
      <c r="AU13" s="475" t="s">
        <v>143</v>
      </c>
      <c r="AV13" s="476"/>
      <c r="AW13" s="476"/>
      <c r="AX13" s="476"/>
      <c r="AY13" s="477" t="s">
        <v>144</v>
      </c>
      <c r="AZ13" s="478"/>
      <c r="BA13" s="478"/>
      <c r="BB13" s="478"/>
      <c r="BC13" s="478"/>
      <c r="BD13" s="478"/>
      <c r="BE13" s="478"/>
      <c r="BF13" s="478"/>
      <c r="BG13" s="478"/>
      <c r="BH13" s="478"/>
      <c r="BI13" s="478"/>
      <c r="BJ13" s="478"/>
      <c r="BK13" s="478"/>
      <c r="BL13" s="478"/>
      <c r="BM13" s="479"/>
      <c r="BN13" s="443">
        <v>-57194</v>
      </c>
      <c r="BO13" s="444"/>
      <c r="BP13" s="444"/>
      <c r="BQ13" s="444"/>
      <c r="BR13" s="444"/>
      <c r="BS13" s="444"/>
      <c r="BT13" s="444"/>
      <c r="BU13" s="445"/>
      <c r="BV13" s="443">
        <v>-240366</v>
      </c>
      <c r="BW13" s="444"/>
      <c r="BX13" s="444"/>
      <c r="BY13" s="444"/>
      <c r="BZ13" s="444"/>
      <c r="CA13" s="444"/>
      <c r="CB13" s="444"/>
      <c r="CC13" s="445"/>
      <c r="CD13" s="446" t="s">
        <v>145</v>
      </c>
      <c r="CE13" s="447"/>
      <c r="CF13" s="447"/>
      <c r="CG13" s="447"/>
      <c r="CH13" s="447"/>
      <c r="CI13" s="447"/>
      <c r="CJ13" s="447"/>
      <c r="CK13" s="447"/>
      <c r="CL13" s="447"/>
      <c r="CM13" s="447"/>
      <c r="CN13" s="447"/>
      <c r="CO13" s="447"/>
      <c r="CP13" s="447"/>
      <c r="CQ13" s="447"/>
      <c r="CR13" s="447"/>
      <c r="CS13" s="448"/>
      <c r="CT13" s="440">
        <v>12</v>
      </c>
      <c r="CU13" s="441"/>
      <c r="CV13" s="441"/>
      <c r="CW13" s="441"/>
      <c r="CX13" s="441"/>
      <c r="CY13" s="441"/>
      <c r="CZ13" s="441"/>
      <c r="DA13" s="442"/>
      <c r="DB13" s="440">
        <v>11.5</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146</v>
      </c>
      <c r="M14" s="525"/>
      <c r="N14" s="525"/>
      <c r="O14" s="525"/>
      <c r="P14" s="525"/>
      <c r="Q14" s="526"/>
      <c r="R14" s="527">
        <v>4913</v>
      </c>
      <c r="S14" s="528"/>
      <c r="T14" s="528"/>
      <c r="U14" s="528"/>
      <c r="V14" s="529"/>
      <c r="W14" s="433"/>
      <c r="X14" s="434"/>
      <c r="Y14" s="434"/>
      <c r="Z14" s="434"/>
      <c r="AA14" s="434"/>
      <c r="AB14" s="423"/>
      <c r="AC14" s="530">
        <v>10</v>
      </c>
      <c r="AD14" s="531"/>
      <c r="AE14" s="531"/>
      <c r="AF14" s="531"/>
      <c r="AG14" s="532"/>
      <c r="AH14" s="530">
        <v>10.3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147</v>
      </c>
      <c r="CE14" s="539"/>
      <c r="CF14" s="539"/>
      <c r="CG14" s="539"/>
      <c r="CH14" s="539"/>
      <c r="CI14" s="539"/>
      <c r="CJ14" s="539"/>
      <c r="CK14" s="539"/>
      <c r="CL14" s="539"/>
      <c r="CM14" s="539"/>
      <c r="CN14" s="539"/>
      <c r="CO14" s="539"/>
      <c r="CP14" s="539"/>
      <c r="CQ14" s="539"/>
      <c r="CR14" s="539"/>
      <c r="CS14" s="540"/>
      <c r="CT14" s="541" t="s">
        <v>131</v>
      </c>
      <c r="CU14" s="542"/>
      <c r="CV14" s="542"/>
      <c r="CW14" s="542"/>
      <c r="CX14" s="542"/>
      <c r="CY14" s="542"/>
      <c r="CZ14" s="542"/>
      <c r="DA14" s="543"/>
      <c r="DB14" s="541" t="s">
        <v>132</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148</v>
      </c>
      <c r="N15" s="535"/>
      <c r="O15" s="535"/>
      <c r="P15" s="535"/>
      <c r="Q15" s="536"/>
      <c r="R15" s="527">
        <v>4865</v>
      </c>
      <c r="S15" s="528"/>
      <c r="T15" s="528"/>
      <c r="U15" s="528"/>
      <c r="V15" s="529"/>
      <c r="W15" s="459" t="s">
        <v>149</v>
      </c>
      <c r="X15" s="460"/>
      <c r="Y15" s="460"/>
      <c r="Z15" s="460"/>
      <c r="AA15" s="460"/>
      <c r="AB15" s="450"/>
      <c r="AC15" s="494">
        <v>752</v>
      </c>
      <c r="AD15" s="495"/>
      <c r="AE15" s="495"/>
      <c r="AF15" s="495"/>
      <c r="AG15" s="537"/>
      <c r="AH15" s="494">
        <v>914</v>
      </c>
      <c r="AI15" s="495"/>
      <c r="AJ15" s="495"/>
      <c r="AK15" s="495"/>
      <c r="AL15" s="496"/>
      <c r="AM15" s="472"/>
      <c r="AN15" s="473"/>
      <c r="AO15" s="473"/>
      <c r="AP15" s="473"/>
      <c r="AQ15" s="473"/>
      <c r="AR15" s="473"/>
      <c r="AS15" s="473"/>
      <c r="AT15" s="474"/>
      <c r="AU15" s="475"/>
      <c r="AV15" s="476"/>
      <c r="AW15" s="476"/>
      <c r="AX15" s="476"/>
      <c r="AY15" s="403" t="s">
        <v>150</v>
      </c>
      <c r="AZ15" s="404"/>
      <c r="BA15" s="404"/>
      <c r="BB15" s="404"/>
      <c r="BC15" s="404"/>
      <c r="BD15" s="404"/>
      <c r="BE15" s="404"/>
      <c r="BF15" s="404"/>
      <c r="BG15" s="404"/>
      <c r="BH15" s="404"/>
      <c r="BI15" s="404"/>
      <c r="BJ15" s="404"/>
      <c r="BK15" s="404"/>
      <c r="BL15" s="404"/>
      <c r="BM15" s="405"/>
      <c r="BN15" s="406">
        <v>700557</v>
      </c>
      <c r="BO15" s="407"/>
      <c r="BP15" s="407"/>
      <c r="BQ15" s="407"/>
      <c r="BR15" s="407"/>
      <c r="BS15" s="407"/>
      <c r="BT15" s="407"/>
      <c r="BU15" s="408"/>
      <c r="BV15" s="406">
        <v>687380</v>
      </c>
      <c r="BW15" s="407"/>
      <c r="BX15" s="407"/>
      <c r="BY15" s="407"/>
      <c r="BZ15" s="407"/>
      <c r="CA15" s="407"/>
      <c r="CB15" s="407"/>
      <c r="CC15" s="408"/>
      <c r="CD15" s="544" t="s">
        <v>151</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152</v>
      </c>
      <c r="M16" s="547"/>
      <c r="N16" s="547"/>
      <c r="O16" s="547"/>
      <c r="P16" s="547"/>
      <c r="Q16" s="548"/>
      <c r="R16" s="549" t="s">
        <v>153</v>
      </c>
      <c r="S16" s="550"/>
      <c r="T16" s="550"/>
      <c r="U16" s="550"/>
      <c r="V16" s="551"/>
      <c r="W16" s="433"/>
      <c r="X16" s="434"/>
      <c r="Y16" s="434"/>
      <c r="Z16" s="434"/>
      <c r="AA16" s="434"/>
      <c r="AB16" s="423"/>
      <c r="AC16" s="530">
        <v>30.9</v>
      </c>
      <c r="AD16" s="531"/>
      <c r="AE16" s="531"/>
      <c r="AF16" s="531"/>
      <c r="AG16" s="532"/>
      <c r="AH16" s="530">
        <v>33.200000000000003</v>
      </c>
      <c r="AI16" s="531"/>
      <c r="AJ16" s="531"/>
      <c r="AK16" s="531"/>
      <c r="AL16" s="533"/>
      <c r="AM16" s="472"/>
      <c r="AN16" s="473"/>
      <c r="AO16" s="473"/>
      <c r="AP16" s="473"/>
      <c r="AQ16" s="473"/>
      <c r="AR16" s="473"/>
      <c r="AS16" s="473"/>
      <c r="AT16" s="474"/>
      <c r="AU16" s="475"/>
      <c r="AV16" s="476"/>
      <c r="AW16" s="476"/>
      <c r="AX16" s="476"/>
      <c r="AY16" s="477" t="s">
        <v>154</v>
      </c>
      <c r="AZ16" s="478"/>
      <c r="BA16" s="478"/>
      <c r="BB16" s="478"/>
      <c r="BC16" s="478"/>
      <c r="BD16" s="478"/>
      <c r="BE16" s="478"/>
      <c r="BF16" s="478"/>
      <c r="BG16" s="478"/>
      <c r="BH16" s="478"/>
      <c r="BI16" s="478"/>
      <c r="BJ16" s="478"/>
      <c r="BK16" s="478"/>
      <c r="BL16" s="478"/>
      <c r="BM16" s="479"/>
      <c r="BN16" s="443">
        <v>3241781</v>
      </c>
      <c r="BO16" s="444"/>
      <c r="BP16" s="444"/>
      <c r="BQ16" s="444"/>
      <c r="BR16" s="444"/>
      <c r="BS16" s="444"/>
      <c r="BT16" s="444"/>
      <c r="BU16" s="445"/>
      <c r="BV16" s="443">
        <v>3183662</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155</v>
      </c>
      <c r="N17" s="555"/>
      <c r="O17" s="555"/>
      <c r="P17" s="555"/>
      <c r="Q17" s="556"/>
      <c r="R17" s="549" t="s">
        <v>156</v>
      </c>
      <c r="S17" s="550"/>
      <c r="T17" s="550"/>
      <c r="U17" s="550"/>
      <c r="V17" s="551"/>
      <c r="W17" s="459" t="s">
        <v>157</v>
      </c>
      <c r="X17" s="460"/>
      <c r="Y17" s="460"/>
      <c r="Z17" s="460"/>
      <c r="AA17" s="460"/>
      <c r="AB17" s="450"/>
      <c r="AC17" s="494">
        <v>1438</v>
      </c>
      <c r="AD17" s="495"/>
      <c r="AE17" s="495"/>
      <c r="AF17" s="495"/>
      <c r="AG17" s="537"/>
      <c r="AH17" s="494">
        <v>1557</v>
      </c>
      <c r="AI17" s="495"/>
      <c r="AJ17" s="495"/>
      <c r="AK17" s="495"/>
      <c r="AL17" s="496"/>
      <c r="AM17" s="472"/>
      <c r="AN17" s="473"/>
      <c r="AO17" s="473"/>
      <c r="AP17" s="473"/>
      <c r="AQ17" s="473"/>
      <c r="AR17" s="473"/>
      <c r="AS17" s="473"/>
      <c r="AT17" s="474"/>
      <c r="AU17" s="475"/>
      <c r="AV17" s="476"/>
      <c r="AW17" s="476"/>
      <c r="AX17" s="476"/>
      <c r="AY17" s="477" t="s">
        <v>158</v>
      </c>
      <c r="AZ17" s="478"/>
      <c r="BA17" s="478"/>
      <c r="BB17" s="478"/>
      <c r="BC17" s="478"/>
      <c r="BD17" s="478"/>
      <c r="BE17" s="478"/>
      <c r="BF17" s="478"/>
      <c r="BG17" s="478"/>
      <c r="BH17" s="478"/>
      <c r="BI17" s="478"/>
      <c r="BJ17" s="478"/>
      <c r="BK17" s="478"/>
      <c r="BL17" s="478"/>
      <c r="BM17" s="479"/>
      <c r="BN17" s="443">
        <v>870143</v>
      </c>
      <c r="BO17" s="444"/>
      <c r="BP17" s="444"/>
      <c r="BQ17" s="444"/>
      <c r="BR17" s="444"/>
      <c r="BS17" s="444"/>
      <c r="BT17" s="444"/>
      <c r="BU17" s="445"/>
      <c r="BV17" s="443">
        <v>853750</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159</v>
      </c>
      <c r="C18" s="486"/>
      <c r="D18" s="486"/>
      <c r="E18" s="566"/>
      <c r="F18" s="566"/>
      <c r="G18" s="566"/>
      <c r="H18" s="566"/>
      <c r="I18" s="566"/>
      <c r="J18" s="566"/>
      <c r="K18" s="566"/>
      <c r="L18" s="567">
        <v>393.19</v>
      </c>
      <c r="M18" s="567"/>
      <c r="N18" s="567"/>
      <c r="O18" s="567"/>
      <c r="P18" s="567"/>
      <c r="Q18" s="567"/>
      <c r="R18" s="568"/>
      <c r="S18" s="568"/>
      <c r="T18" s="568"/>
      <c r="U18" s="568"/>
      <c r="V18" s="569"/>
      <c r="W18" s="461"/>
      <c r="X18" s="462"/>
      <c r="Y18" s="462"/>
      <c r="Z18" s="462"/>
      <c r="AA18" s="462"/>
      <c r="AB18" s="453"/>
      <c r="AC18" s="570">
        <v>59.1</v>
      </c>
      <c r="AD18" s="571"/>
      <c r="AE18" s="571"/>
      <c r="AF18" s="571"/>
      <c r="AG18" s="572"/>
      <c r="AH18" s="570">
        <v>56.5</v>
      </c>
      <c r="AI18" s="571"/>
      <c r="AJ18" s="571"/>
      <c r="AK18" s="571"/>
      <c r="AL18" s="573"/>
      <c r="AM18" s="472"/>
      <c r="AN18" s="473"/>
      <c r="AO18" s="473"/>
      <c r="AP18" s="473"/>
      <c r="AQ18" s="473"/>
      <c r="AR18" s="473"/>
      <c r="AS18" s="473"/>
      <c r="AT18" s="474"/>
      <c r="AU18" s="475"/>
      <c r="AV18" s="476"/>
      <c r="AW18" s="476"/>
      <c r="AX18" s="476"/>
      <c r="AY18" s="477" t="s">
        <v>160</v>
      </c>
      <c r="AZ18" s="478"/>
      <c r="BA18" s="478"/>
      <c r="BB18" s="478"/>
      <c r="BC18" s="478"/>
      <c r="BD18" s="478"/>
      <c r="BE18" s="478"/>
      <c r="BF18" s="478"/>
      <c r="BG18" s="478"/>
      <c r="BH18" s="478"/>
      <c r="BI18" s="478"/>
      <c r="BJ18" s="478"/>
      <c r="BK18" s="478"/>
      <c r="BL18" s="478"/>
      <c r="BM18" s="479"/>
      <c r="BN18" s="443">
        <v>3154030</v>
      </c>
      <c r="BO18" s="444"/>
      <c r="BP18" s="444"/>
      <c r="BQ18" s="444"/>
      <c r="BR18" s="444"/>
      <c r="BS18" s="444"/>
      <c r="BT18" s="444"/>
      <c r="BU18" s="445"/>
      <c r="BV18" s="443">
        <v>3129822</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161</v>
      </c>
      <c r="C19" s="486"/>
      <c r="D19" s="486"/>
      <c r="E19" s="566"/>
      <c r="F19" s="566"/>
      <c r="G19" s="566"/>
      <c r="H19" s="566"/>
      <c r="I19" s="566"/>
      <c r="J19" s="566"/>
      <c r="K19" s="566"/>
      <c r="L19" s="574">
        <v>13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162</v>
      </c>
      <c r="AZ19" s="478"/>
      <c r="BA19" s="478"/>
      <c r="BB19" s="478"/>
      <c r="BC19" s="478"/>
      <c r="BD19" s="478"/>
      <c r="BE19" s="478"/>
      <c r="BF19" s="478"/>
      <c r="BG19" s="478"/>
      <c r="BH19" s="478"/>
      <c r="BI19" s="478"/>
      <c r="BJ19" s="478"/>
      <c r="BK19" s="478"/>
      <c r="BL19" s="478"/>
      <c r="BM19" s="479"/>
      <c r="BN19" s="443">
        <v>4462197</v>
      </c>
      <c r="BO19" s="444"/>
      <c r="BP19" s="444"/>
      <c r="BQ19" s="444"/>
      <c r="BR19" s="444"/>
      <c r="BS19" s="444"/>
      <c r="BT19" s="444"/>
      <c r="BU19" s="445"/>
      <c r="BV19" s="443">
        <v>4422293</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163</v>
      </c>
      <c r="C20" s="486"/>
      <c r="D20" s="486"/>
      <c r="E20" s="566"/>
      <c r="F20" s="566"/>
      <c r="G20" s="566"/>
      <c r="H20" s="566"/>
      <c r="I20" s="566"/>
      <c r="J20" s="566"/>
      <c r="K20" s="566"/>
      <c r="L20" s="574">
        <v>1686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164</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165</v>
      </c>
      <c r="C22" s="587"/>
      <c r="D22" s="588"/>
      <c r="E22" s="455" t="s">
        <v>1</v>
      </c>
      <c r="F22" s="460"/>
      <c r="G22" s="460"/>
      <c r="H22" s="460"/>
      <c r="I22" s="460"/>
      <c r="J22" s="460"/>
      <c r="K22" s="450"/>
      <c r="L22" s="455" t="s">
        <v>166</v>
      </c>
      <c r="M22" s="460"/>
      <c r="N22" s="460"/>
      <c r="O22" s="460"/>
      <c r="P22" s="450"/>
      <c r="Q22" s="618" t="s">
        <v>167</v>
      </c>
      <c r="R22" s="619"/>
      <c r="S22" s="619"/>
      <c r="T22" s="619"/>
      <c r="U22" s="619"/>
      <c r="V22" s="620"/>
      <c r="W22" s="586" t="s">
        <v>168</v>
      </c>
      <c r="X22" s="587"/>
      <c r="Y22" s="588"/>
      <c r="Z22" s="455" t="s">
        <v>1</v>
      </c>
      <c r="AA22" s="460"/>
      <c r="AB22" s="460"/>
      <c r="AC22" s="460"/>
      <c r="AD22" s="460"/>
      <c r="AE22" s="460"/>
      <c r="AF22" s="460"/>
      <c r="AG22" s="450"/>
      <c r="AH22" s="624" t="s">
        <v>169</v>
      </c>
      <c r="AI22" s="460"/>
      <c r="AJ22" s="460"/>
      <c r="AK22" s="460"/>
      <c r="AL22" s="450"/>
      <c r="AM22" s="624" t="s">
        <v>170</v>
      </c>
      <c r="AN22" s="625"/>
      <c r="AO22" s="625"/>
      <c r="AP22" s="625"/>
      <c r="AQ22" s="625"/>
      <c r="AR22" s="626"/>
      <c r="AS22" s="618" t="s">
        <v>167</v>
      </c>
      <c r="AT22" s="619"/>
      <c r="AU22" s="619"/>
      <c r="AV22" s="619"/>
      <c r="AW22" s="619"/>
      <c r="AX22" s="630"/>
      <c r="AY22" s="403" t="s">
        <v>171</v>
      </c>
      <c r="AZ22" s="404"/>
      <c r="BA22" s="404"/>
      <c r="BB22" s="404"/>
      <c r="BC22" s="404"/>
      <c r="BD22" s="404"/>
      <c r="BE22" s="404"/>
      <c r="BF22" s="404"/>
      <c r="BG22" s="404"/>
      <c r="BH22" s="404"/>
      <c r="BI22" s="404"/>
      <c r="BJ22" s="404"/>
      <c r="BK22" s="404"/>
      <c r="BL22" s="404"/>
      <c r="BM22" s="405"/>
      <c r="BN22" s="406">
        <v>5332101</v>
      </c>
      <c r="BO22" s="407"/>
      <c r="BP22" s="407"/>
      <c r="BQ22" s="407"/>
      <c r="BR22" s="407"/>
      <c r="BS22" s="407"/>
      <c r="BT22" s="407"/>
      <c r="BU22" s="408"/>
      <c r="BV22" s="406">
        <v>5600539</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172</v>
      </c>
      <c r="AZ23" s="478"/>
      <c r="BA23" s="478"/>
      <c r="BB23" s="478"/>
      <c r="BC23" s="478"/>
      <c r="BD23" s="478"/>
      <c r="BE23" s="478"/>
      <c r="BF23" s="478"/>
      <c r="BG23" s="478"/>
      <c r="BH23" s="478"/>
      <c r="BI23" s="478"/>
      <c r="BJ23" s="478"/>
      <c r="BK23" s="478"/>
      <c r="BL23" s="478"/>
      <c r="BM23" s="479"/>
      <c r="BN23" s="443">
        <v>5267719</v>
      </c>
      <c r="BO23" s="444"/>
      <c r="BP23" s="444"/>
      <c r="BQ23" s="444"/>
      <c r="BR23" s="444"/>
      <c r="BS23" s="444"/>
      <c r="BT23" s="444"/>
      <c r="BU23" s="445"/>
      <c r="BV23" s="443">
        <v>5526305</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173</v>
      </c>
      <c r="F24" s="473"/>
      <c r="G24" s="473"/>
      <c r="H24" s="473"/>
      <c r="I24" s="473"/>
      <c r="J24" s="473"/>
      <c r="K24" s="474"/>
      <c r="L24" s="494">
        <v>1</v>
      </c>
      <c r="M24" s="495"/>
      <c r="N24" s="495"/>
      <c r="O24" s="495"/>
      <c r="P24" s="537"/>
      <c r="Q24" s="494">
        <v>8200</v>
      </c>
      <c r="R24" s="495"/>
      <c r="S24" s="495"/>
      <c r="T24" s="495"/>
      <c r="U24" s="495"/>
      <c r="V24" s="537"/>
      <c r="W24" s="589"/>
      <c r="X24" s="590"/>
      <c r="Y24" s="591"/>
      <c r="Z24" s="493" t="s">
        <v>174</v>
      </c>
      <c r="AA24" s="473"/>
      <c r="AB24" s="473"/>
      <c r="AC24" s="473"/>
      <c r="AD24" s="473"/>
      <c r="AE24" s="473"/>
      <c r="AF24" s="473"/>
      <c r="AG24" s="474"/>
      <c r="AH24" s="494">
        <v>88</v>
      </c>
      <c r="AI24" s="495"/>
      <c r="AJ24" s="495"/>
      <c r="AK24" s="495"/>
      <c r="AL24" s="537"/>
      <c r="AM24" s="494">
        <v>284240</v>
      </c>
      <c r="AN24" s="495"/>
      <c r="AO24" s="495"/>
      <c r="AP24" s="495"/>
      <c r="AQ24" s="495"/>
      <c r="AR24" s="537"/>
      <c r="AS24" s="494">
        <v>3230</v>
      </c>
      <c r="AT24" s="495"/>
      <c r="AU24" s="495"/>
      <c r="AV24" s="495"/>
      <c r="AW24" s="495"/>
      <c r="AX24" s="496"/>
      <c r="AY24" s="559" t="s">
        <v>175</v>
      </c>
      <c r="AZ24" s="560"/>
      <c r="BA24" s="560"/>
      <c r="BB24" s="560"/>
      <c r="BC24" s="560"/>
      <c r="BD24" s="560"/>
      <c r="BE24" s="560"/>
      <c r="BF24" s="560"/>
      <c r="BG24" s="560"/>
      <c r="BH24" s="560"/>
      <c r="BI24" s="560"/>
      <c r="BJ24" s="560"/>
      <c r="BK24" s="560"/>
      <c r="BL24" s="560"/>
      <c r="BM24" s="561"/>
      <c r="BN24" s="443">
        <v>3515936</v>
      </c>
      <c r="BO24" s="444"/>
      <c r="BP24" s="444"/>
      <c r="BQ24" s="444"/>
      <c r="BR24" s="444"/>
      <c r="BS24" s="444"/>
      <c r="BT24" s="444"/>
      <c r="BU24" s="445"/>
      <c r="BV24" s="443">
        <v>3606455</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176</v>
      </c>
      <c r="F25" s="473"/>
      <c r="G25" s="473"/>
      <c r="H25" s="473"/>
      <c r="I25" s="473"/>
      <c r="J25" s="473"/>
      <c r="K25" s="474"/>
      <c r="L25" s="494">
        <v>1</v>
      </c>
      <c r="M25" s="495"/>
      <c r="N25" s="495"/>
      <c r="O25" s="495"/>
      <c r="P25" s="537"/>
      <c r="Q25" s="494">
        <v>6350</v>
      </c>
      <c r="R25" s="495"/>
      <c r="S25" s="495"/>
      <c r="T25" s="495"/>
      <c r="U25" s="495"/>
      <c r="V25" s="537"/>
      <c r="W25" s="589"/>
      <c r="X25" s="590"/>
      <c r="Y25" s="591"/>
      <c r="Z25" s="493" t="s">
        <v>177</v>
      </c>
      <c r="AA25" s="473"/>
      <c r="AB25" s="473"/>
      <c r="AC25" s="473"/>
      <c r="AD25" s="473"/>
      <c r="AE25" s="473"/>
      <c r="AF25" s="473"/>
      <c r="AG25" s="474"/>
      <c r="AH25" s="494" t="s">
        <v>178</v>
      </c>
      <c r="AI25" s="495"/>
      <c r="AJ25" s="495"/>
      <c r="AK25" s="495"/>
      <c r="AL25" s="537"/>
      <c r="AM25" s="494" t="s">
        <v>179</v>
      </c>
      <c r="AN25" s="495"/>
      <c r="AO25" s="495"/>
      <c r="AP25" s="495"/>
      <c r="AQ25" s="495"/>
      <c r="AR25" s="537"/>
      <c r="AS25" s="494" t="s">
        <v>178</v>
      </c>
      <c r="AT25" s="495"/>
      <c r="AU25" s="495"/>
      <c r="AV25" s="495"/>
      <c r="AW25" s="495"/>
      <c r="AX25" s="496"/>
      <c r="AY25" s="403" t="s">
        <v>180</v>
      </c>
      <c r="AZ25" s="404"/>
      <c r="BA25" s="404"/>
      <c r="BB25" s="404"/>
      <c r="BC25" s="404"/>
      <c r="BD25" s="404"/>
      <c r="BE25" s="404"/>
      <c r="BF25" s="404"/>
      <c r="BG25" s="404"/>
      <c r="BH25" s="404"/>
      <c r="BI25" s="404"/>
      <c r="BJ25" s="404"/>
      <c r="BK25" s="404"/>
      <c r="BL25" s="404"/>
      <c r="BM25" s="405"/>
      <c r="BN25" s="406">
        <v>101158</v>
      </c>
      <c r="BO25" s="407"/>
      <c r="BP25" s="407"/>
      <c r="BQ25" s="407"/>
      <c r="BR25" s="407"/>
      <c r="BS25" s="407"/>
      <c r="BT25" s="407"/>
      <c r="BU25" s="408"/>
      <c r="BV25" s="406">
        <v>172088</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181</v>
      </c>
      <c r="F26" s="473"/>
      <c r="G26" s="473"/>
      <c r="H26" s="473"/>
      <c r="I26" s="473"/>
      <c r="J26" s="473"/>
      <c r="K26" s="474"/>
      <c r="L26" s="494">
        <v>1</v>
      </c>
      <c r="M26" s="495"/>
      <c r="N26" s="495"/>
      <c r="O26" s="495"/>
      <c r="P26" s="537"/>
      <c r="Q26" s="494">
        <v>5750</v>
      </c>
      <c r="R26" s="495"/>
      <c r="S26" s="495"/>
      <c r="T26" s="495"/>
      <c r="U26" s="495"/>
      <c r="V26" s="537"/>
      <c r="W26" s="589"/>
      <c r="X26" s="590"/>
      <c r="Y26" s="591"/>
      <c r="Z26" s="493" t="s">
        <v>182</v>
      </c>
      <c r="AA26" s="595"/>
      <c r="AB26" s="595"/>
      <c r="AC26" s="595"/>
      <c r="AD26" s="595"/>
      <c r="AE26" s="595"/>
      <c r="AF26" s="595"/>
      <c r="AG26" s="596"/>
      <c r="AH26" s="494">
        <v>6</v>
      </c>
      <c r="AI26" s="495"/>
      <c r="AJ26" s="495"/>
      <c r="AK26" s="495"/>
      <c r="AL26" s="537"/>
      <c r="AM26" s="494">
        <v>19806</v>
      </c>
      <c r="AN26" s="495"/>
      <c r="AO26" s="495"/>
      <c r="AP26" s="495"/>
      <c r="AQ26" s="495"/>
      <c r="AR26" s="537"/>
      <c r="AS26" s="494">
        <v>3301</v>
      </c>
      <c r="AT26" s="495"/>
      <c r="AU26" s="495"/>
      <c r="AV26" s="495"/>
      <c r="AW26" s="495"/>
      <c r="AX26" s="496"/>
      <c r="AY26" s="446" t="s">
        <v>183</v>
      </c>
      <c r="AZ26" s="447"/>
      <c r="BA26" s="447"/>
      <c r="BB26" s="447"/>
      <c r="BC26" s="447"/>
      <c r="BD26" s="447"/>
      <c r="BE26" s="447"/>
      <c r="BF26" s="447"/>
      <c r="BG26" s="447"/>
      <c r="BH26" s="447"/>
      <c r="BI26" s="447"/>
      <c r="BJ26" s="447"/>
      <c r="BK26" s="447"/>
      <c r="BL26" s="447"/>
      <c r="BM26" s="448"/>
      <c r="BN26" s="443" t="s">
        <v>178</v>
      </c>
      <c r="BO26" s="444"/>
      <c r="BP26" s="444"/>
      <c r="BQ26" s="444"/>
      <c r="BR26" s="444"/>
      <c r="BS26" s="444"/>
      <c r="BT26" s="444"/>
      <c r="BU26" s="445"/>
      <c r="BV26" s="443" t="s">
        <v>179</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184</v>
      </c>
      <c r="F27" s="473"/>
      <c r="G27" s="473"/>
      <c r="H27" s="473"/>
      <c r="I27" s="473"/>
      <c r="J27" s="473"/>
      <c r="K27" s="474"/>
      <c r="L27" s="494">
        <v>1</v>
      </c>
      <c r="M27" s="495"/>
      <c r="N27" s="495"/>
      <c r="O27" s="495"/>
      <c r="P27" s="537"/>
      <c r="Q27" s="494">
        <v>3100</v>
      </c>
      <c r="R27" s="495"/>
      <c r="S27" s="495"/>
      <c r="T27" s="495"/>
      <c r="U27" s="495"/>
      <c r="V27" s="537"/>
      <c r="W27" s="589"/>
      <c r="X27" s="590"/>
      <c r="Y27" s="591"/>
      <c r="Z27" s="493" t="s">
        <v>185</v>
      </c>
      <c r="AA27" s="473"/>
      <c r="AB27" s="473"/>
      <c r="AC27" s="473"/>
      <c r="AD27" s="473"/>
      <c r="AE27" s="473"/>
      <c r="AF27" s="473"/>
      <c r="AG27" s="474"/>
      <c r="AH27" s="494">
        <v>1</v>
      </c>
      <c r="AI27" s="495"/>
      <c r="AJ27" s="495"/>
      <c r="AK27" s="495"/>
      <c r="AL27" s="537"/>
      <c r="AM27" s="494" t="s">
        <v>186</v>
      </c>
      <c r="AN27" s="495"/>
      <c r="AO27" s="495"/>
      <c r="AP27" s="495"/>
      <c r="AQ27" s="495"/>
      <c r="AR27" s="537"/>
      <c r="AS27" s="494" t="s">
        <v>187</v>
      </c>
      <c r="AT27" s="495"/>
      <c r="AU27" s="495"/>
      <c r="AV27" s="495"/>
      <c r="AW27" s="495"/>
      <c r="AX27" s="496"/>
      <c r="AY27" s="538" t="s">
        <v>188</v>
      </c>
      <c r="AZ27" s="539"/>
      <c r="BA27" s="539"/>
      <c r="BB27" s="539"/>
      <c r="BC27" s="539"/>
      <c r="BD27" s="539"/>
      <c r="BE27" s="539"/>
      <c r="BF27" s="539"/>
      <c r="BG27" s="539"/>
      <c r="BH27" s="539"/>
      <c r="BI27" s="539"/>
      <c r="BJ27" s="539"/>
      <c r="BK27" s="539"/>
      <c r="BL27" s="539"/>
      <c r="BM27" s="540"/>
      <c r="BN27" s="562">
        <v>128412</v>
      </c>
      <c r="BO27" s="563"/>
      <c r="BP27" s="563"/>
      <c r="BQ27" s="563"/>
      <c r="BR27" s="563"/>
      <c r="BS27" s="563"/>
      <c r="BT27" s="563"/>
      <c r="BU27" s="564"/>
      <c r="BV27" s="562">
        <v>128406</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189</v>
      </c>
      <c r="F28" s="473"/>
      <c r="G28" s="473"/>
      <c r="H28" s="473"/>
      <c r="I28" s="473"/>
      <c r="J28" s="473"/>
      <c r="K28" s="474"/>
      <c r="L28" s="494">
        <v>1</v>
      </c>
      <c r="M28" s="495"/>
      <c r="N28" s="495"/>
      <c r="O28" s="495"/>
      <c r="P28" s="537"/>
      <c r="Q28" s="494">
        <v>2500</v>
      </c>
      <c r="R28" s="495"/>
      <c r="S28" s="495"/>
      <c r="T28" s="495"/>
      <c r="U28" s="495"/>
      <c r="V28" s="537"/>
      <c r="W28" s="589"/>
      <c r="X28" s="590"/>
      <c r="Y28" s="591"/>
      <c r="Z28" s="493" t="s">
        <v>190</v>
      </c>
      <c r="AA28" s="473"/>
      <c r="AB28" s="473"/>
      <c r="AC28" s="473"/>
      <c r="AD28" s="473"/>
      <c r="AE28" s="473"/>
      <c r="AF28" s="473"/>
      <c r="AG28" s="474"/>
      <c r="AH28" s="494" t="s">
        <v>179</v>
      </c>
      <c r="AI28" s="495"/>
      <c r="AJ28" s="495"/>
      <c r="AK28" s="495"/>
      <c r="AL28" s="537"/>
      <c r="AM28" s="494" t="s">
        <v>131</v>
      </c>
      <c r="AN28" s="495"/>
      <c r="AO28" s="495"/>
      <c r="AP28" s="495"/>
      <c r="AQ28" s="495"/>
      <c r="AR28" s="537"/>
      <c r="AS28" s="494" t="s">
        <v>178</v>
      </c>
      <c r="AT28" s="495"/>
      <c r="AU28" s="495"/>
      <c r="AV28" s="495"/>
      <c r="AW28" s="495"/>
      <c r="AX28" s="496"/>
      <c r="AY28" s="597" t="s">
        <v>191</v>
      </c>
      <c r="AZ28" s="598"/>
      <c r="BA28" s="598"/>
      <c r="BB28" s="599"/>
      <c r="BC28" s="403" t="s">
        <v>50</v>
      </c>
      <c r="BD28" s="404"/>
      <c r="BE28" s="404"/>
      <c r="BF28" s="404"/>
      <c r="BG28" s="404"/>
      <c r="BH28" s="404"/>
      <c r="BI28" s="404"/>
      <c r="BJ28" s="404"/>
      <c r="BK28" s="404"/>
      <c r="BL28" s="404"/>
      <c r="BM28" s="405"/>
      <c r="BN28" s="406">
        <v>1278656</v>
      </c>
      <c r="BO28" s="407"/>
      <c r="BP28" s="407"/>
      <c r="BQ28" s="407"/>
      <c r="BR28" s="407"/>
      <c r="BS28" s="407"/>
      <c r="BT28" s="407"/>
      <c r="BU28" s="408"/>
      <c r="BV28" s="406">
        <v>1268538</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192</v>
      </c>
      <c r="F29" s="473"/>
      <c r="G29" s="473"/>
      <c r="H29" s="473"/>
      <c r="I29" s="473"/>
      <c r="J29" s="473"/>
      <c r="K29" s="474"/>
      <c r="L29" s="494">
        <v>8</v>
      </c>
      <c r="M29" s="495"/>
      <c r="N29" s="495"/>
      <c r="O29" s="495"/>
      <c r="P29" s="537"/>
      <c r="Q29" s="494">
        <v>2350</v>
      </c>
      <c r="R29" s="495"/>
      <c r="S29" s="495"/>
      <c r="T29" s="495"/>
      <c r="U29" s="495"/>
      <c r="V29" s="537"/>
      <c r="W29" s="592"/>
      <c r="X29" s="593"/>
      <c r="Y29" s="594"/>
      <c r="Z29" s="493" t="s">
        <v>193</v>
      </c>
      <c r="AA29" s="473"/>
      <c r="AB29" s="473"/>
      <c r="AC29" s="473"/>
      <c r="AD29" s="473"/>
      <c r="AE29" s="473"/>
      <c r="AF29" s="473"/>
      <c r="AG29" s="474"/>
      <c r="AH29" s="494">
        <v>89</v>
      </c>
      <c r="AI29" s="495"/>
      <c r="AJ29" s="495"/>
      <c r="AK29" s="495"/>
      <c r="AL29" s="537"/>
      <c r="AM29" s="494">
        <v>288426</v>
      </c>
      <c r="AN29" s="495"/>
      <c r="AO29" s="495"/>
      <c r="AP29" s="495"/>
      <c r="AQ29" s="495"/>
      <c r="AR29" s="537"/>
      <c r="AS29" s="494">
        <v>3241</v>
      </c>
      <c r="AT29" s="495"/>
      <c r="AU29" s="495"/>
      <c r="AV29" s="495"/>
      <c r="AW29" s="495"/>
      <c r="AX29" s="496"/>
      <c r="AY29" s="600"/>
      <c r="AZ29" s="601"/>
      <c r="BA29" s="601"/>
      <c r="BB29" s="602"/>
      <c r="BC29" s="477" t="s">
        <v>194</v>
      </c>
      <c r="BD29" s="478"/>
      <c r="BE29" s="478"/>
      <c r="BF29" s="478"/>
      <c r="BG29" s="478"/>
      <c r="BH29" s="478"/>
      <c r="BI29" s="478"/>
      <c r="BJ29" s="478"/>
      <c r="BK29" s="478"/>
      <c r="BL29" s="478"/>
      <c r="BM29" s="479"/>
      <c r="BN29" s="443">
        <v>920510</v>
      </c>
      <c r="BO29" s="444"/>
      <c r="BP29" s="444"/>
      <c r="BQ29" s="444"/>
      <c r="BR29" s="444"/>
      <c r="BS29" s="444"/>
      <c r="BT29" s="444"/>
      <c r="BU29" s="445"/>
      <c r="BV29" s="443">
        <v>912734</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195</v>
      </c>
      <c r="X30" s="611"/>
      <c r="Y30" s="611"/>
      <c r="Z30" s="611"/>
      <c r="AA30" s="611"/>
      <c r="AB30" s="611"/>
      <c r="AC30" s="611"/>
      <c r="AD30" s="611"/>
      <c r="AE30" s="611"/>
      <c r="AF30" s="611"/>
      <c r="AG30" s="612"/>
      <c r="AH30" s="570">
        <v>98.4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947794</v>
      </c>
      <c r="BO30" s="563"/>
      <c r="BP30" s="563"/>
      <c r="BQ30" s="563"/>
      <c r="BR30" s="563"/>
      <c r="BS30" s="563"/>
      <c r="BT30" s="563"/>
      <c r="BU30" s="564"/>
      <c r="BV30" s="562">
        <v>922187</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196</v>
      </c>
      <c r="D32" s="606"/>
      <c r="E32" s="606"/>
      <c r="F32" s="606"/>
      <c r="G32" s="606"/>
      <c r="H32" s="606"/>
      <c r="I32" s="606"/>
      <c r="J32" s="606"/>
      <c r="K32" s="606"/>
      <c r="L32" s="606"/>
      <c r="M32" s="606"/>
      <c r="N32" s="606"/>
      <c r="O32" s="606"/>
      <c r="P32" s="606"/>
      <c r="Q32" s="606"/>
      <c r="R32" s="606"/>
      <c r="S32" s="606"/>
      <c r="U32" s="447" t="s">
        <v>197</v>
      </c>
      <c r="V32" s="447"/>
      <c r="W32" s="447"/>
      <c r="X32" s="447"/>
      <c r="Y32" s="447"/>
      <c r="Z32" s="447"/>
      <c r="AA32" s="447"/>
      <c r="AB32" s="447"/>
      <c r="AC32" s="447"/>
      <c r="AD32" s="447"/>
      <c r="AE32" s="447"/>
      <c r="AF32" s="447"/>
      <c r="AG32" s="447"/>
      <c r="AH32" s="447"/>
      <c r="AI32" s="447"/>
      <c r="AJ32" s="447"/>
      <c r="AK32" s="447"/>
      <c r="AM32" s="447" t="s">
        <v>198</v>
      </c>
      <c r="AN32" s="447"/>
      <c r="AO32" s="447"/>
      <c r="AP32" s="447"/>
      <c r="AQ32" s="447"/>
      <c r="AR32" s="447"/>
      <c r="AS32" s="447"/>
      <c r="AT32" s="447"/>
      <c r="AU32" s="447"/>
      <c r="AV32" s="447"/>
      <c r="AW32" s="447"/>
      <c r="AX32" s="447"/>
      <c r="AY32" s="447"/>
      <c r="AZ32" s="447"/>
      <c r="BA32" s="447"/>
      <c r="BB32" s="447"/>
      <c r="BC32" s="447"/>
      <c r="BE32" s="447" t="s">
        <v>199</v>
      </c>
      <c r="BF32" s="447"/>
      <c r="BG32" s="447"/>
      <c r="BH32" s="447"/>
      <c r="BI32" s="447"/>
      <c r="BJ32" s="447"/>
      <c r="BK32" s="447"/>
      <c r="BL32" s="447"/>
      <c r="BM32" s="447"/>
      <c r="BN32" s="447"/>
      <c r="BO32" s="447"/>
      <c r="BP32" s="447"/>
      <c r="BQ32" s="447"/>
      <c r="BR32" s="447"/>
      <c r="BS32" s="447"/>
      <c r="BT32" s="447"/>
      <c r="BU32" s="447"/>
      <c r="BW32" s="447" t="s">
        <v>200</v>
      </c>
      <c r="BX32" s="447"/>
      <c r="BY32" s="447"/>
      <c r="BZ32" s="447"/>
      <c r="CA32" s="447"/>
      <c r="CB32" s="447"/>
      <c r="CC32" s="447"/>
      <c r="CD32" s="447"/>
      <c r="CE32" s="447"/>
      <c r="CF32" s="447"/>
      <c r="CG32" s="447"/>
      <c r="CH32" s="447"/>
      <c r="CI32" s="447"/>
      <c r="CJ32" s="447"/>
      <c r="CK32" s="447"/>
      <c r="CL32" s="447"/>
      <c r="CM32" s="447"/>
      <c r="CO32" s="447" t="s">
        <v>201</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202</v>
      </c>
      <c r="D33" s="467"/>
      <c r="E33" s="432" t="s">
        <v>203</v>
      </c>
      <c r="F33" s="432"/>
      <c r="G33" s="432"/>
      <c r="H33" s="432"/>
      <c r="I33" s="432"/>
      <c r="J33" s="432"/>
      <c r="K33" s="432"/>
      <c r="L33" s="432"/>
      <c r="M33" s="432"/>
      <c r="N33" s="432"/>
      <c r="O33" s="432"/>
      <c r="P33" s="432"/>
      <c r="Q33" s="432"/>
      <c r="R33" s="432"/>
      <c r="S33" s="432"/>
      <c r="T33" s="206"/>
      <c r="U33" s="467" t="s">
        <v>204</v>
      </c>
      <c r="V33" s="467"/>
      <c r="W33" s="432" t="s">
        <v>203</v>
      </c>
      <c r="X33" s="432"/>
      <c r="Y33" s="432"/>
      <c r="Z33" s="432"/>
      <c r="AA33" s="432"/>
      <c r="AB33" s="432"/>
      <c r="AC33" s="432"/>
      <c r="AD33" s="432"/>
      <c r="AE33" s="432"/>
      <c r="AF33" s="432"/>
      <c r="AG33" s="432"/>
      <c r="AH33" s="432"/>
      <c r="AI33" s="432"/>
      <c r="AJ33" s="432"/>
      <c r="AK33" s="432"/>
      <c r="AL33" s="206"/>
      <c r="AM33" s="467" t="s">
        <v>205</v>
      </c>
      <c r="AN33" s="467"/>
      <c r="AO33" s="432" t="s">
        <v>203</v>
      </c>
      <c r="AP33" s="432"/>
      <c r="AQ33" s="432"/>
      <c r="AR33" s="432"/>
      <c r="AS33" s="432"/>
      <c r="AT33" s="432"/>
      <c r="AU33" s="432"/>
      <c r="AV33" s="432"/>
      <c r="AW33" s="432"/>
      <c r="AX33" s="432"/>
      <c r="AY33" s="432"/>
      <c r="AZ33" s="432"/>
      <c r="BA33" s="432"/>
      <c r="BB33" s="432"/>
      <c r="BC33" s="432"/>
      <c r="BD33" s="207"/>
      <c r="BE33" s="432" t="s">
        <v>206</v>
      </c>
      <c r="BF33" s="432"/>
      <c r="BG33" s="432" t="s">
        <v>207</v>
      </c>
      <c r="BH33" s="432"/>
      <c r="BI33" s="432"/>
      <c r="BJ33" s="432"/>
      <c r="BK33" s="432"/>
      <c r="BL33" s="432"/>
      <c r="BM33" s="432"/>
      <c r="BN33" s="432"/>
      <c r="BO33" s="432"/>
      <c r="BP33" s="432"/>
      <c r="BQ33" s="432"/>
      <c r="BR33" s="432"/>
      <c r="BS33" s="432"/>
      <c r="BT33" s="432"/>
      <c r="BU33" s="432"/>
      <c r="BV33" s="207"/>
      <c r="BW33" s="467" t="s">
        <v>206</v>
      </c>
      <c r="BX33" s="467"/>
      <c r="BY33" s="432" t="s">
        <v>208</v>
      </c>
      <c r="BZ33" s="432"/>
      <c r="CA33" s="432"/>
      <c r="CB33" s="432"/>
      <c r="CC33" s="432"/>
      <c r="CD33" s="432"/>
      <c r="CE33" s="432"/>
      <c r="CF33" s="432"/>
      <c r="CG33" s="432"/>
      <c r="CH33" s="432"/>
      <c r="CI33" s="432"/>
      <c r="CJ33" s="432"/>
      <c r="CK33" s="432"/>
      <c r="CL33" s="432"/>
      <c r="CM33" s="432"/>
      <c r="CN33" s="206"/>
      <c r="CO33" s="467" t="s">
        <v>205</v>
      </c>
      <c r="CP33" s="467"/>
      <c r="CQ33" s="432" t="s">
        <v>209</v>
      </c>
      <c r="CR33" s="432"/>
      <c r="CS33" s="432"/>
      <c r="CT33" s="432"/>
      <c r="CU33" s="432"/>
      <c r="CV33" s="432"/>
      <c r="CW33" s="432"/>
      <c r="CX33" s="432"/>
      <c r="CY33" s="432"/>
      <c r="CZ33" s="432"/>
      <c r="DA33" s="432"/>
      <c r="DB33" s="432"/>
      <c r="DC33" s="432"/>
      <c r="DD33" s="432"/>
      <c r="DE33" s="432"/>
      <c r="DF33" s="206"/>
      <c r="DG33" s="632" t="s">
        <v>210</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6</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81"/>
      <c r="BE34" s="633">
        <f>IF(BG34="","",MAX(C34:D43,U34:V43,AM34:AN43)+1)</f>
        <v>8</v>
      </c>
      <c r="BF34" s="633"/>
      <c r="BG34" s="634" t="str">
        <f>IF('各会計、関係団体の財政状況及び健全化判断比率'!B34="","",'各会計、関係団体の財政状況及び健全化判断比率'!B34)</f>
        <v>公共下水道事業特別会計</v>
      </c>
      <c r="BH34" s="634"/>
      <c r="BI34" s="634"/>
      <c r="BJ34" s="634"/>
      <c r="BK34" s="634"/>
      <c r="BL34" s="634"/>
      <c r="BM34" s="634"/>
      <c r="BN34" s="634"/>
      <c r="BO34" s="634"/>
      <c r="BP34" s="634"/>
      <c r="BQ34" s="634"/>
      <c r="BR34" s="634"/>
      <c r="BS34" s="634"/>
      <c r="BT34" s="634"/>
      <c r="BU34" s="634"/>
      <c r="BV34" s="181"/>
      <c r="BW34" s="633">
        <f>IF(BY34="","",MAX(C34:D43,U34:V43,AM34:AN43,BE34:BF43)+1)</f>
        <v>11</v>
      </c>
      <c r="BX34" s="633"/>
      <c r="BY34" s="634" t="str">
        <f>IF('各会計、関係団体の財政状況及び健全化判断比率'!B68="","",'各会計、関係団体の財政状況及び健全化判断比率'!B68)</f>
        <v>山形県消防補償等組合</v>
      </c>
      <c r="BZ34" s="634"/>
      <c r="CA34" s="634"/>
      <c r="CB34" s="634"/>
      <c r="CC34" s="634"/>
      <c r="CD34" s="634"/>
      <c r="CE34" s="634"/>
      <c r="CF34" s="634"/>
      <c r="CG34" s="634"/>
      <c r="CH34" s="634"/>
      <c r="CI34" s="634"/>
      <c r="CJ34" s="634"/>
      <c r="CK34" s="634"/>
      <c r="CL34" s="634"/>
      <c r="CM34" s="634"/>
      <c r="CN34" s="181"/>
      <c r="CO34" s="633">
        <f>IF(CQ34="","",MAX(C34:D43,U34:V43,AM34:AN43,BE34:BF43,BW34:BX43)+1)</f>
        <v>17</v>
      </c>
      <c r="CP34" s="633"/>
      <c r="CQ34" s="634" t="str">
        <f>IF('各会計、関係団体の財政状況及び健全化判断比率'!BS7="","",'各会計、関係団体の財政状況及び健全化判断比率'!BS7)</f>
        <v>西川町総合開発</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f t="shared" ref="AM35:AM43" si="0">IF(AO35="","",AM34+1)</f>
        <v>7</v>
      </c>
      <c r="AN35" s="633"/>
      <c r="AO35" s="634" t="str">
        <f>IF('各会計、関係団体の財政状況及び健全化判断比率'!B33="","",'各会計、関係団体の財政状況及び健全化判断比率'!B33)</f>
        <v>病院事業会計</v>
      </c>
      <c r="AP35" s="634"/>
      <c r="AQ35" s="634"/>
      <c r="AR35" s="634"/>
      <c r="AS35" s="634"/>
      <c r="AT35" s="634"/>
      <c r="AU35" s="634"/>
      <c r="AV35" s="634"/>
      <c r="AW35" s="634"/>
      <c r="AX35" s="634"/>
      <c r="AY35" s="634"/>
      <c r="AZ35" s="634"/>
      <c r="BA35" s="634"/>
      <c r="BB35" s="634"/>
      <c r="BC35" s="634"/>
      <c r="BD35" s="181"/>
      <c r="BE35" s="633">
        <f t="shared" ref="BE35:BE43" si="1">IF(BG35="","",BE34+1)</f>
        <v>9</v>
      </c>
      <c r="BF35" s="633"/>
      <c r="BG35" s="634" t="str">
        <f>IF('各会計、関係団体の財政状況及び健全化判断比率'!B35="","",'各会計、関係団体の財政状況及び健全化判断比率'!B35)</f>
        <v>農業集落排水事業特別会計</v>
      </c>
      <c r="BH35" s="634"/>
      <c r="BI35" s="634"/>
      <c r="BJ35" s="634"/>
      <c r="BK35" s="634"/>
      <c r="BL35" s="634"/>
      <c r="BM35" s="634"/>
      <c r="BN35" s="634"/>
      <c r="BO35" s="634"/>
      <c r="BP35" s="634"/>
      <c r="BQ35" s="634"/>
      <c r="BR35" s="634"/>
      <c r="BS35" s="634"/>
      <c r="BT35" s="634"/>
      <c r="BU35" s="634"/>
      <c r="BV35" s="181"/>
      <c r="BW35" s="633">
        <f t="shared" ref="BW35:BW43" si="2">IF(BY35="","",BW34+1)</f>
        <v>12</v>
      </c>
      <c r="BX35" s="633"/>
      <c r="BY35" s="634" t="str">
        <f>IF('各会計、関係団体の財政状況及び健全化判断比率'!B69="","",'各会計、関係団体の財政状況及び健全化判断比率'!B69)</f>
        <v>山形県自治会館管理組合</v>
      </c>
      <c r="BZ35" s="634"/>
      <c r="CA35" s="634"/>
      <c r="CB35" s="634"/>
      <c r="CC35" s="634"/>
      <c r="CD35" s="634"/>
      <c r="CE35" s="634"/>
      <c r="CF35" s="634"/>
      <c r="CG35" s="634"/>
      <c r="CH35" s="634"/>
      <c r="CI35" s="634"/>
      <c r="CJ35" s="634"/>
      <c r="CK35" s="634"/>
      <c r="CL35" s="634"/>
      <c r="CM35" s="634"/>
      <c r="CN35" s="181"/>
      <c r="CO35" s="633">
        <f t="shared" ref="CO35:CO43" si="3">IF(CQ35="","",CO34+1)</f>
        <v>18</v>
      </c>
      <c r="CP35" s="633"/>
      <c r="CQ35" s="634" t="str">
        <f>IF('各会計、関係団体の財政状況及び健全化判断比率'!BS8="","",'各会計、関係団体の財政状況及び健全化判断比率'!BS8)</f>
        <v>月山観光開発</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f t="shared" si="1"/>
        <v>10</v>
      </c>
      <c r="BF36" s="633"/>
      <c r="BG36" s="634" t="str">
        <f>IF('各会計、関係団体の財政状況及び健全化判断比率'!B36="","",'各会計、関係団体の財政状況及び健全化判断比率'!B36)</f>
        <v>宅地造成事業特別会計</v>
      </c>
      <c r="BH36" s="634"/>
      <c r="BI36" s="634"/>
      <c r="BJ36" s="634"/>
      <c r="BK36" s="634"/>
      <c r="BL36" s="634"/>
      <c r="BM36" s="634"/>
      <c r="BN36" s="634"/>
      <c r="BO36" s="634"/>
      <c r="BP36" s="634"/>
      <c r="BQ36" s="634"/>
      <c r="BR36" s="634"/>
      <c r="BS36" s="634"/>
      <c r="BT36" s="634"/>
      <c r="BU36" s="634"/>
      <c r="BV36" s="181"/>
      <c r="BW36" s="633">
        <f t="shared" si="2"/>
        <v>13</v>
      </c>
      <c r="BX36" s="633"/>
      <c r="BY36" s="634" t="str">
        <f>IF('各会計、関係団体の財政状況及び健全化判断比率'!B70="","",'各会計、関係団体の財政状況及び健全化判断比率'!B70)</f>
        <v>山形県市町村職員退職手当組合</v>
      </c>
      <c r="BZ36" s="634"/>
      <c r="CA36" s="634"/>
      <c r="CB36" s="634"/>
      <c r="CC36" s="634"/>
      <c r="CD36" s="634"/>
      <c r="CE36" s="634"/>
      <c r="CF36" s="634"/>
      <c r="CG36" s="634"/>
      <c r="CH36" s="634"/>
      <c r="CI36" s="634"/>
      <c r="CJ36" s="634"/>
      <c r="CK36" s="634"/>
      <c r="CL36" s="634"/>
      <c r="CM36" s="634"/>
      <c r="CN36" s="181"/>
      <c r="CO36" s="633">
        <f t="shared" si="3"/>
        <v>19</v>
      </c>
      <c r="CP36" s="633"/>
      <c r="CQ36" s="634" t="str">
        <f>IF('各会計、関係団体の財政状況及び健全化判断比率'!BS9="","",'各会計、関係団体の財政状況及び健全化判断比率'!BS9)</f>
        <v>米月山</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f t="shared" si="4"/>
        <v>5</v>
      </c>
      <c r="V37" s="633"/>
      <c r="W37" s="634" t="str">
        <f>IF('各会計、関係団体の財政状況及び健全化判断比率'!B31="","",'各会計、関係団体の財政状況及び健全化判断比率'!B31)</f>
        <v>介護保険特別会計（介護サービス）</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14</v>
      </c>
      <c r="BX37" s="633"/>
      <c r="BY37" s="634" t="str">
        <f>IF('各会計、関係団体の財政状況及び健全化判断比率'!B71="","",'各会計、関係団体の財政状況及び健全化判断比率'!B71)</f>
        <v>西村山広域行政事務組合（普通会計分）</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15</v>
      </c>
      <c r="BX38" s="633"/>
      <c r="BY38" s="634" t="str">
        <f>IF('各会計、関係団体の財政状況及び健全化判断比率'!B72="","",'各会計、関係団体の財政状況及び健全化判断比率'!B72)</f>
        <v>山形県後期高齢者医療広域連合（普通会計分）</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16</v>
      </c>
      <c r="BX39" s="633"/>
      <c r="BY39" s="634" t="str">
        <f>IF('各会計、関係団体の財政状況及び健全化判断比率'!B73="","",'各会計、関係団体の財政状況及び健全化判断比率'!B73)</f>
        <v>山形県後期高齢者医療広域連合（事業会計分）</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211</v>
      </c>
      <c r="E46" s="636" t="s">
        <v>212</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213</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214</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215</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216</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217</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218</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219</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H5miO14+5hAqtEPRNa5lMjvjKLCAA6m/7DpIuLBxCRusK/EWMIiLXb+gDV8hxbPu5M6m+yTe/2Jyiovor0k9AA==" saltValue="ZJkc93jt9fjiYUZ5enoIN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220</v>
      </c>
      <c r="DI1" s="639"/>
      <c r="DJ1" s="639"/>
      <c r="DK1" s="639"/>
      <c r="DL1" s="639"/>
      <c r="DM1" s="639"/>
      <c r="DN1" s="640"/>
      <c r="DO1" s="214"/>
      <c r="DP1" s="638" t="s">
        <v>221</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222</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223</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224</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225</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226</v>
      </c>
      <c r="S4" s="642"/>
      <c r="T4" s="642"/>
      <c r="U4" s="642"/>
      <c r="V4" s="642"/>
      <c r="W4" s="642"/>
      <c r="X4" s="642"/>
      <c r="Y4" s="643"/>
      <c r="Z4" s="641" t="s">
        <v>227</v>
      </c>
      <c r="AA4" s="642"/>
      <c r="AB4" s="642"/>
      <c r="AC4" s="643"/>
      <c r="AD4" s="641" t="s">
        <v>228</v>
      </c>
      <c r="AE4" s="642"/>
      <c r="AF4" s="642"/>
      <c r="AG4" s="642"/>
      <c r="AH4" s="642"/>
      <c r="AI4" s="642"/>
      <c r="AJ4" s="642"/>
      <c r="AK4" s="643"/>
      <c r="AL4" s="641" t="s">
        <v>227</v>
      </c>
      <c r="AM4" s="642"/>
      <c r="AN4" s="642"/>
      <c r="AO4" s="643"/>
      <c r="AP4" s="644" t="s">
        <v>229</v>
      </c>
      <c r="AQ4" s="644"/>
      <c r="AR4" s="644"/>
      <c r="AS4" s="644"/>
      <c r="AT4" s="644"/>
      <c r="AU4" s="644"/>
      <c r="AV4" s="644"/>
      <c r="AW4" s="644"/>
      <c r="AX4" s="644"/>
      <c r="AY4" s="644"/>
      <c r="AZ4" s="644"/>
      <c r="BA4" s="644"/>
      <c r="BB4" s="644"/>
      <c r="BC4" s="644"/>
      <c r="BD4" s="644"/>
      <c r="BE4" s="644"/>
      <c r="BF4" s="644"/>
      <c r="BG4" s="644" t="s">
        <v>230</v>
      </c>
      <c r="BH4" s="644"/>
      <c r="BI4" s="644"/>
      <c r="BJ4" s="644"/>
      <c r="BK4" s="644"/>
      <c r="BL4" s="644"/>
      <c r="BM4" s="644"/>
      <c r="BN4" s="644"/>
      <c r="BO4" s="644" t="s">
        <v>227</v>
      </c>
      <c r="BP4" s="644"/>
      <c r="BQ4" s="644"/>
      <c r="BR4" s="644"/>
      <c r="BS4" s="644" t="s">
        <v>231</v>
      </c>
      <c r="BT4" s="644"/>
      <c r="BU4" s="644"/>
      <c r="BV4" s="644"/>
      <c r="BW4" s="644"/>
      <c r="BX4" s="644"/>
      <c r="BY4" s="644"/>
      <c r="BZ4" s="644"/>
      <c r="CA4" s="644"/>
      <c r="CB4" s="644"/>
      <c r="CD4" s="641" t="s">
        <v>232</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233</v>
      </c>
      <c r="C5" s="646"/>
      <c r="D5" s="646"/>
      <c r="E5" s="646"/>
      <c r="F5" s="646"/>
      <c r="G5" s="646"/>
      <c r="H5" s="646"/>
      <c r="I5" s="646"/>
      <c r="J5" s="646"/>
      <c r="K5" s="646"/>
      <c r="L5" s="646"/>
      <c r="M5" s="646"/>
      <c r="N5" s="646"/>
      <c r="O5" s="646"/>
      <c r="P5" s="646"/>
      <c r="Q5" s="647"/>
      <c r="R5" s="648">
        <v>724308</v>
      </c>
      <c r="S5" s="649"/>
      <c r="T5" s="649"/>
      <c r="U5" s="649"/>
      <c r="V5" s="649"/>
      <c r="W5" s="649"/>
      <c r="X5" s="649"/>
      <c r="Y5" s="650"/>
      <c r="Z5" s="651">
        <v>11.3</v>
      </c>
      <c r="AA5" s="651"/>
      <c r="AB5" s="651"/>
      <c r="AC5" s="651"/>
      <c r="AD5" s="652">
        <v>724308</v>
      </c>
      <c r="AE5" s="652"/>
      <c r="AF5" s="652"/>
      <c r="AG5" s="652"/>
      <c r="AH5" s="652"/>
      <c r="AI5" s="652"/>
      <c r="AJ5" s="652"/>
      <c r="AK5" s="652"/>
      <c r="AL5" s="653">
        <v>20.8</v>
      </c>
      <c r="AM5" s="654"/>
      <c r="AN5" s="654"/>
      <c r="AO5" s="655"/>
      <c r="AP5" s="645" t="s">
        <v>234</v>
      </c>
      <c r="AQ5" s="646"/>
      <c r="AR5" s="646"/>
      <c r="AS5" s="646"/>
      <c r="AT5" s="646"/>
      <c r="AU5" s="646"/>
      <c r="AV5" s="646"/>
      <c r="AW5" s="646"/>
      <c r="AX5" s="646"/>
      <c r="AY5" s="646"/>
      <c r="AZ5" s="646"/>
      <c r="BA5" s="646"/>
      <c r="BB5" s="646"/>
      <c r="BC5" s="646"/>
      <c r="BD5" s="646"/>
      <c r="BE5" s="646"/>
      <c r="BF5" s="647"/>
      <c r="BG5" s="659">
        <v>717159</v>
      </c>
      <c r="BH5" s="660"/>
      <c r="BI5" s="660"/>
      <c r="BJ5" s="660"/>
      <c r="BK5" s="660"/>
      <c r="BL5" s="660"/>
      <c r="BM5" s="660"/>
      <c r="BN5" s="661"/>
      <c r="BO5" s="662">
        <v>99</v>
      </c>
      <c r="BP5" s="662"/>
      <c r="BQ5" s="662"/>
      <c r="BR5" s="662"/>
      <c r="BS5" s="663">
        <v>47494</v>
      </c>
      <c r="BT5" s="663"/>
      <c r="BU5" s="663"/>
      <c r="BV5" s="663"/>
      <c r="BW5" s="663"/>
      <c r="BX5" s="663"/>
      <c r="BY5" s="663"/>
      <c r="BZ5" s="663"/>
      <c r="CA5" s="663"/>
      <c r="CB5" s="667"/>
      <c r="CD5" s="641" t="s">
        <v>229</v>
      </c>
      <c r="CE5" s="642"/>
      <c r="CF5" s="642"/>
      <c r="CG5" s="642"/>
      <c r="CH5" s="642"/>
      <c r="CI5" s="642"/>
      <c r="CJ5" s="642"/>
      <c r="CK5" s="642"/>
      <c r="CL5" s="642"/>
      <c r="CM5" s="642"/>
      <c r="CN5" s="642"/>
      <c r="CO5" s="642"/>
      <c r="CP5" s="642"/>
      <c r="CQ5" s="643"/>
      <c r="CR5" s="641" t="s">
        <v>235</v>
      </c>
      <c r="CS5" s="642"/>
      <c r="CT5" s="642"/>
      <c r="CU5" s="642"/>
      <c r="CV5" s="642"/>
      <c r="CW5" s="642"/>
      <c r="CX5" s="642"/>
      <c r="CY5" s="643"/>
      <c r="CZ5" s="641" t="s">
        <v>227</v>
      </c>
      <c r="DA5" s="642"/>
      <c r="DB5" s="642"/>
      <c r="DC5" s="643"/>
      <c r="DD5" s="641" t="s">
        <v>236</v>
      </c>
      <c r="DE5" s="642"/>
      <c r="DF5" s="642"/>
      <c r="DG5" s="642"/>
      <c r="DH5" s="642"/>
      <c r="DI5" s="642"/>
      <c r="DJ5" s="642"/>
      <c r="DK5" s="642"/>
      <c r="DL5" s="642"/>
      <c r="DM5" s="642"/>
      <c r="DN5" s="642"/>
      <c r="DO5" s="642"/>
      <c r="DP5" s="643"/>
      <c r="DQ5" s="641" t="s">
        <v>237</v>
      </c>
      <c r="DR5" s="642"/>
      <c r="DS5" s="642"/>
      <c r="DT5" s="642"/>
      <c r="DU5" s="642"/>
      <c r="DV5" s="642"/>
      <c r="DW5" s="642"/>
      <c r="DX5" s="642"/>
      <c r="DY5" s="642"/>
      <c r="DZ5" s="642"/>
      <c r="EA5" s="642"/>
      <c r="EB5" s="642"/>
      <c r="EC5" s="643"/>
    </row>
    <row r="6" spans="2:143" ht="11.25" customHeight="1" x14ac:dyDescent="0.2">
      <c r="B6" s="656" t="s">
        <v>238</v>
      </c>
      <c r="C6" s="657"/>
      <c r="D6" s="657"/>
      <c r="E6" s="657"/>
      <c r="F6" s="657"/>
      <c r="G6" s="657"/>
      <c r="H6" s="657"/>
      <c r="I6" s="657"/>
      <c r="J6" s="657"/>
      <c r="K6" s="657"/>
      <c r="L6" s="657"/>
      <c r="M6" s="657"/>
      <c r="N6" s="657"/>
      <c r="O6" s="657"/>
      <c r="P6" s="657"/>
      <c r="Q6" s="658"/>
      <c r="R6" s="659">
        <v>78827</v>
      </c>
      <c r="S6" s="660"/>
      <c r="T6" s="660"/>
      <c r="U6" s="660"/>
      <c r="V6" s="660"/>
      <c r="W6" s="660"/>
      <c r="X6" s="660"/>
      <c r="Y6" s="661"/>
      <c r="Z6" s="662">
        <v>1.2</v>
      </c>
      <c r="AA6" s="662"/>
      <c r="AB6" s="662"/>
      <c r="AC6" s="662"/>
      <c r="AD6" s="663">
        <v>78827</v>
      </c>
      <c r="AE6" s="663"/>
      <c r="AF6" s="663"/>
      <c r="AG6" s="663"/>
      <c r="AH6" s="663"/>
      <c r="AI6" s="663"/>
      <c r="AJ6" s="663"/>
      <c r="AK6" s="663"/>
      <c r="AL6" s="664">
        <v>2.2999999999999998</v>
      </c>
      <c r="AM6" s="665"/>
      <c r="AN6" s="665"/>
      <c r="AO6" s="666"/>
      <c r="AP6" s="656" t="s">
        <v>239</v>
      </c>
      <c r="AQ6" s="657"/>
      <c r="AR6" s="657"/>
      <c r="AS6" s="657"/>
      <c r="AT6" s="657"/>
      <c r="AU6" s="657"/>
      <c r="AV6" s="657"/>
      <c r="AW6" s="657"/>
      <c r="AX6" s="657"/>
      <c r="AY6" s="657"/>
      <c r="AZ6" s="657"/>
      <c r="BA6" s="657"/>
      <c r="BB6" s="657"/>
      <c r="BC6" s="657"/>
      <c r="BD6" s="657"/>
      <c r="BE6" s="657"/>
      <c r="BF6" s="658"/>
      <c r="BG6" s="659">
        <v>717159</v>
      </c>
      <c r="BH6" s="660"/>
      <c r="BI6" s="660"/>
      <c r="BJ6" s="660"/>
      <c r="BK6" s="660"/>
      <c r="BL6" s="660"/>
      <c r="BM6" s="660"/>
      <c r="BN6" s="661"/>
      <c r="BO6" s="662">
        <v>99</v>
      </c>
      <c r="BP6" s="662"/>
      <c r="BQ6" s="662"/>
      <c r="BR6" s="662"/>
      <c r="BS6" s="663">
        <v>47494</v>
      </c>
      <c r="BT6" s="663"/>
      <c r="BU6" s="663"/>
      <c r="BV6" s="663"/>
      <c r="BW6" s="663"/>
      <c r="BX6" s="663"/>
      <c r="BY6" s="663"/>
      <c r="BZ6" s="663"/>
      <c r="CA6" s="663"/>
      <c r="CB6" s="667"/>
      <c r="CD6" s="645" t="s">
        <v>240</v>
      </c>
      <c r="CE6" s="646"/>
      <c r="CF6" s="646"/>
      <c r="CG6" s="646"/>
      <c r="CH6" s="646"/>
      <c r="CI6" s="646"/>
      <c r="CJ6" s="646"/>
      <c r="CK6" s="646"/>
      <c r="CL6" s="646"/>
      <c r="CM6" s="646"/>
      <c r="CN6" s="646"/>
      <c r="CO6" s="646"/>
      <c r="CP6" s="646"/>
      <c r="CQ6" s="647"/>
      <c r="CR6" s="659">
        <v>76612</v>
      </c>
      <c r="CS6" s="660"/>
      <c r="CT6" s="660"/>
      <c r="CU6" s="660"/>
      <c r="CV6" s="660"/>
      <c r="CW6" s="660"/>
      <c r="CX6" s="660"/>
      <c r="CY6" s="661"/>
      <c r="CZ6" s="653">
        <v>1.3</v>
      </c>
      <c r="DA6" s="654"/>
      <c r="DB6" s="654"/>
      <c r="DC6" s="670"/>
      <c r="DD6" s="668" t="s">
        <v>131</v>
      </c>
      <c r="DE6" s="660"/>
      <c r="DF6" s="660"/>
      <c r="DG6" s="660"/>
      <c r="DH6" s="660"/>
      <c r="DI6" s="660"/>
      <c r="DJ6" s="660"/>
      <c r="DK6" s="660"/>
      <c r="DL6" s="660"/>
      <c r="DM6" s="660"/>
      <c r="DN6" s="660"/>
      <c r="DO6" s="660"/>
      <c r="DP6" s="661"/>
      <c r="DQ6" s="668">
        <v>76612</v>
      </c>
      <c r="DR6" s="660"/>
      <c r="DS6" s="660"/>
      <c r="DT6" s="660"/>
      <c r="DU6" s="660"/>
      <c r="DV6" s="660"/>
      <c r="DW6" s="660"/>
      <c r="DX6" s="660"/>
      <c r="DY6" s="660"/>
      <c r="DZ6" s="660"/>
      <c r="EA6" s="660"/>
      <c r="EB6" s="660"/>
      <c r="EC6" s="669"/>
    </row>
    <row r="7" spans="2:143" ht="11.25" customHeight="1" x14ac:dyDescent="0.2">
      <c r="B7" s="656" t="s">
        <v>241</v>
      </c>
      <c r="C7" s="657"/>
      <c r="D7" s="657"/>
      <c r="E7" s="657"/>
      <c r="F7" s="657"/>
      <c r="G7" s="657"/>
      <c r="H7" s="657"/>
      <c r="I7" s="657"/>
      <c r="J7" s="657"/>
      <c r="K7" s="657"/>
      <c r="L7" s="657"/>
      <c r="M7" s="657"/>
      <c r="N7" s="657"/>
      <c r="O7" s="657"/>
      <c r="P7" s="657"/>
      <c r="Q7" s="658"/>
      <c r="R7" s="659">
        <v>153</v>
      </c>
      <c r="S7" s="660"/>
      <c r="T7" s="660"/>
      <c r="U7" s="660"/>
      <c r="V7" s="660"/>
      <c r="W7" s="660"/>
      <c r="X7" s="660"/>
      <c r="Y7" s="661"/>
      <c r="Z7" s="662">
        <v>0</v>
      </c>
      <c r="AA7" s="662"/>
      <c r="AB7" s="662"/>
      <c r="AC7" s="662"/>
      <c r="AD7" s="663">
        <v>153</v>
      </c>
      <c r="AE7" s="663"/>
      <c r="AF7" s="663"/>
      <c r="AG7" s="663"/>
      <c r="AH7" s="663"/>
      <c r="AI7" s="663"/>
      <c r="AJ7" s="663"/>
      <c r="AK7" s="663"/>
      <c r="AL7" s="664">
        <v>0</v>
      </c>
      <c r="AM7" s="665"/>
      <c r="AN7" s="665"/>
      <c r="AO7" s="666"/>
      <c r="AP7" s="656" t="s">
        <v>242</v>
      </c>
      <c r="AQ7" s="657"/>
      <c r="AR7" s="657"/>
      <c r="AS7" s="657"/>
      <c r="AT7" s="657"/>
      <c r="AU7" s="657"/>
      <c r="AV7" s="657"/>
      <c r="AW7" s="657"/>
      <c r="AX7" s="657"/>
      <c r="AY7" s="657"/>
      <c r="AZ7" s="657"/>
      <c r="BA7" s="657"/>
      <c r="BB7" s="657"/>
      <c r="BC7" s="657"/>
      <c r="BD7" s="657"/>
      <c r="BE7" s="657"/>
      <c r="BF7" s="658"/>
      <c r="BG7" s="659">
        <v>182725</v>
      </c>
      <c r="BH7" s="660"/>
      <c r="BI7" s="660"/>
      <c r="BJ7" s="660"/>
      <c r="BK7" s="660"/>
      <c r="BL7" s="660"/>
      <c r="BM7" s="660"/>
      <c r="BN7" s="661"/>
      <c r="BO7" s="662">
        <v>25.2</v>
      </c>
      <c r="BP7" s="662"/>
      <c r="BQ7" s="662"/>
      <c r="BR7" s="662"/>
      <c r="BS7" s="663">
        <v>1899</v>
      </c>
      <c r="BT7" s="663"/>
      <c r="BU7" s="663"/>
      <c r="BV7" s="663"/>
      <c r="BW7" s="663"/>
      <c r="BX7" s="663"/>
      <c r="BY7" s="663"/>
      <c r="BZ7" s="663"/>
      <c r="CA7" s="663"/>
      <c r="CB7" s="667"/>
      <c r="CD7" s="656" t="s">
        <v>243</v>
      </c>
      <c r="CE7" s="657"/>
      <c r="CF7" s="657"/>
      <c r="CG7" s="657"/>
      <c r="CH7" s="657"/>
      <c r="CI7" s="657"/>
      <c r="CJ7" s="657"/>
      <c r="CK7" s="657"/>
      <c r="CL7" s="657"/>
      <c r="CM7" s="657"/>
      <c r="CN7" s="657"/>
      <c r="CO7" s="657"/>
      <c r="CP7" s="657"/>
      <c r="CQ7" s="658"/>
      <c r="CR7" s="659">
        <v>899042</v>
      </c>
      <c r="CS7" s="660"/>
      <c r="CT7" s="660"/>
      <c r="CU7" s="660"/>
      <c r="CV7" s="660"/>
      <c r="CW7" s="660"/>
      <c r="CX7" s="660"/>
      <c r="CY7" s="661"/>
      <c r="CZ7" s="662">
        <v>15</v>
      </c>
      <c r="DA7" s="662"/>
      <c r="DB7" s="662"/>
      <c r="DC7" s="662"/>
      <c r="DD7" s="668">
        <v>227981</v>
      </c>
      <c r="DE7" s="660"/>
      <c r="DF7" s="660"/>
      <c r="DG7" s="660"/>
      <c r="DH7" s="660"/>
      <c r="DI7" s="660"/>
      <c r="DJ7" s="660"/>
      <c r="DK7" s="660"/>
      <c r="DL7" s="660"/>
      <c r="DM7" s="660"/>
      <c r="DN7" s="660"/>
      <c r="DO7" s="660"/>
      <c r="DP7" s="661"/>
      <c r="DQ7" s="668">
        <v>635475</v>
      </c>
      <c r="DR7" s="660"/>
      <c r="DS7" s="660"/>
      <c r="DT7" s="660"/>
      <c r="DU7" s="660"/>
      <c r="DV7" s="660"/>
      <c r="DW7" s="660"/>
      <c r="DX7" s="660"/>
      <c r="DY7" s="660"/>
      <c r="DZ7" s="660"/>
      <c r="EA7" s="660"/>
      <c r="EB7" s="660"/>
      <c r="EC7" s="669"/>
    </row>
    <row r="8" spans="2:143" ht="11.25" customHeight="1" x14ac:dyDescent="0.2">
      <c r="B8" s="656" t="s">
        <v>244</v>
      </c>
      <c r="C8" s="657"/>
      <c r="D8" s="657"/>
      <c r="E8" s="657"/>
      <c r="F8" s="657"/>
      <c r="G8" s="657"/>
      <c r="H8" s="657"/>
      <c r="I8" s="657"/>
      <c r="J8" s="657"/>
      <c r="K8" s="657"/>
      <c r="L8" s="657"/>
      <c r="M8" s="657"/>
      <c r="N8" s="657"/>
      <c r="O8" s="657"/>
      <c r="P8" s="657"/>
      <c r="Q8" s="658"/>
      <c r="R8" s="659">
        <v>1327</v>
      </c>
      <c r="S8" s="660"/>
      <c r="T8" s="660"/>
      <c r="U8" s="660"/>
      <c r="V8" s="660"/>
      <c r="W8" s="660"/>
      <c r="X8" s="660"/>
      <c r="Y8" s="661"/>
      <c r="Z8" s="662">
        <v>0</v>
      </c>
      <c r="AA8" s="662"/>
      <c r="AB8" s="662"/>
      <c r="AC8" s="662"/>
      <c r="AD8" s="663">
        <v>1327</v>
      </c>
      <c r="AE8" s="663"/>
      <c r="AF8" s="663"/>
      <c r="AG8" s="663"/>
      <c r="AH8" s="663"/>
      <c r="AI8" s="663"/>
      <c r="AJ8" s="663"/>
      <c r="AK8" s="663"/>
      <c r="AL8" s="664">
        <v>0</v>
      </c>
      <c r="AM8" s="665"/>
      <c r="AN8" s="665"/>
      <c r="AO8" s="666"/>
      <c r="AP8" s="656" t="s">
        <v>245</v>
      </c>
      <c r="AQ8" s="657"/>
      <c r="AR8" s="657"/>
      <c r="AS8" s="657"/>
      <c r="AT8" s="657"/>
      <c r="AU8" s="657"/>
      <c r="AV8" s="657"/>
      <c r="AW8" s="657"/>
      <c r="AX8" s="657"/>
      <c r="AY8" s="657"/>
      <c r="AZ8" s="657"/>
      <c r="BA8" s="657"/>
      <c r="BB8" s="657"/>
      <c r="BC8" s="657"/>
      <c r="BD8" s="657"/>
      <c r="BE8" s="657"/>
      <c r="BF8" s="658"/>
      <c r="BG8" s="659">
        <v>8670</v>
      </c>
      <c r="BH8" s="660"/>
      <c r="BI8" s="660"/>
      <c r="BJ8" s="660"/>
      <c r="BK8" s="660"/>
      <c r="BL8" s="660"/>
      <c r="BM8" s="660"/>
      <c r="BN8" s="661"/>
      <c r="BO8" s="662">
        <v>1.2</v>
      </c>
      <c r="BP8" s="662"/>
      <c r="BQ8" s="662"/>
      <c r="BR8" s="662"/>
      <c r="BS8" s="663" t="s">
        <v>246</v>
      </c>
      <c r="BT8" s="663"/>
      <c r="BU8" s="663"/>
      <c r="BV8" s="663"/>
      <c r="BW8" s="663"/>
      <c r="BX8" s="663"/>
      <c r="BY8" s="663"/>
      <c r="BZ8" s="663"/>
      <c r="CA8" s="663"/>
      <c r="CB8" s="667"/>
      <c r="CD8" s="656" t="s">
        <v>247</v>
      </c>
      <c r="CE8" s="657"/>
      <c r="CF8" s="657"/>
      <c r="CG8" s="657"/>
      <c r="CH8" s="657"/>
      <c r="CI8" s="657"/>
      <c r="CJ8" s="657"/>
      <c r="CK8" s="657"/>
      <c r="CL8" s="657"/>
      <c r="CM8" s="657"/>
      <c r="CN8" s="657"/>
      <c r="CO8" s="657"/>
      <c r="CP8" s="657"/>
      <c r="CQ8" s="658"/>
      <c r="CR8" s="659">
        <v>881390</v>
      </c>
      <c r="CS8" s="660"/>
      <c r="CT8" s="660"/>
      <c r="CU8" s="660"/>
      <c r="CV8" s="660"/>
      <c r="CW8" s="660"/>
      <c r="CX8" s="660"/>
      <c r="CY8" s="661"/>
      <c r="CZ8" s="662">
        <v>14.7</v>
      </c>
      <c r="DA8" s="662"/>
      <c r="DB8" s="662"/>
      <c r="DC8" s="662"/>
      <c r="DD8" s="668">
        <v>15092</v>
      </c>
      <c r="DE8" s="660"/>
      <c r="DF8" s="660"/>
      <c r="DG8" s="660"/>
      <c r="DH8" s="660"/>
      <c r="DI8" s="660"/>
      <c r="DJ8" s="660"/>
      <c r="DK8" s="660"/>
      <c r="DL8" s="660"/>
      <c r="DM8" s="660"/>
      <c r="DN8" s="660"/>
      <c r="DO8" s="660"/>
      <c r="DP8" s="661"/>
      <c r="DQ8" s="668">
        <v>557633</v>
      </c>
      <c r="DR8" s="660"/>
      <c r="DS8" s="660"/>
      <c r="DT8" s="660"/>
      <c r="DU8" s="660"/>
      <c r="DV8" s="660"/>
      <c r="DW8" s="660"/>
      <c r="DX8" s="660"/>
      <c r="DY8" s="660"/>
      <c r="DZ8" s="660"/>
      <c r="EA8" s="660"/>
      <c r="EB8" s="660"/>
      <c r="EC8" s="669"/>
    </row>
    <row r="9" spans="2:143" ht="11.25" customHeight="1" x14ac:dyDescent="0.2">
      <c r="B9" s="656" t="s">
        <v>248</v>
      </c>
      <c r="C9" s="657"/>
      <c r="D9" s="657"/>
      <c r="E9" s="657"/>
      <c r="F9" s="657"/>
      <c r="G9" s="657"/>
      <c r="H9" s="657"/>
      <c r="I9" s="657"/>
      <c r="J9" s="657"/>
      <c r="K9" s="657"/>
      <c r="L9" s="657"/>
      <c r="M9" s="657"/>
      <c r="N9" s="657"/>
      <c r="O9" s="657"/>
      <c r="P9" s="657"/>
      <c r="Q9" s="658"/>
      <c r="R9" s="659">
        <v>927</v>
      </c>
      <c r="S9" s="660"/>
      <c r="T9" s="660"/>
      <c r="U9" s="660"/>
      <c r="V9" s="660"/>
      <c r="W9" s="660"/>
      <c r="X9" s="660"/>
      <c r="Y9" s="661"/>
      <c r="Z9" s="662">
        <v>0</v>
      </c>
      <c r="AA9" s="662"/>
      <c r="AB9" s="662"/>
      <c r="AC9" s="662"/>
      <c r="AD9" s="663">
        <v>927</v>
      </c>
      <c r="AE9" s="663"/>
      <c r="AF9" s="663"/>
      <c r="AG9" s="663"/>
      <c r="AH9" s="663"/>
      <c r="AI9" s="663"/>
      <c r="AJ9" s="663"/>
      <c r="AK9" s="663"/>
      <c r="AL9" s="664">
        <v>0</v>
      </c>
      <c r="AM9" s="665"/>
      <c r="AN9" s="665"/>
      <c r="AO9" s="666"/>
      <c r="AP9" s="656" t="s">
        <v>249</v>
      </c>
      <c r="AQ9" s="657"/>
      <c r="AR9" s="657"/>
      <c r="AS9" s="657"/>
      <c r="AT9" s="657"/>
      <c r="AU9" s="657"/>
      <c r="AV9" s="657"/>
      <c r="AW9" s="657"/>
      <c r="AX9" s="657"/>
      <c r="AY9" s="657"/>
      <c r="AZ9" s="657"/>
      <c r="BA9" s="657"/>
      <c r="BB9" s="657"/>
      <c r="BC9" s="657"/>
      <c r="BD9" s="657"/>
      <c r="BE9" s="657"/>
      <c r="BF9" s="658"/>
      <c r="BG9" s="659">
        <v>155488</v>
      </c>
      <c r="BH9" s="660"/>
      <c r="BI9" s="660"/>
      <c r="BJ9" s="660"/>
      <c r="BK9" s="660"/>
      <c r="BL9" s="660"/>
      <c r="BM9" s="660"/>
      <c r="BN9" s="661"/>
      <c r="BO9" s="662">
        <v>21.5</v>
      </c>
      <c r="BP9" s="662"/>
      <c r="BQ9" s="662"/>
      <c r="BR9" s="662"/>
      <c r="BS9" s="663" t="s">
        <v>246</v>
      </c>
      <c r="BT9" s="663"/>
      <c r="BU9" s="663"/>
      <c r="BV9" s="663"/>
      <c r="BW9" s="663"/>
      <c r="BX9" s="663"/>
      <c r="BY9" s="663"/>
      <c r="BZ9" s="663"/>
      <c r="CA9" s="663"/>
      <c r="CB9" s="667"/>
      <c r="CD9" s="656" t="s">
        <v>250</v>
      </c>
      <c r="CE9" s="657"/>
      <c r="CF9" s="657"/>
      <c r="CG9" s="657"/>
      <c r="CH9" s="657"/>
      <c r="CI9" s="657"/>
      <c r="CJ9" s="657"/>
      <c r="CK9" s="657"/>
      <c r="CL9" s="657"/>
      <c r="CM9" s="657"/>
      <c r="CN9" s="657"/>
      <c r="CO9" s="657"/>
      <c r="CP9" s="657"/>
      <c r="CQ9" s="658"/>
      <c r="CR9" s="659">
        <v>640644</v>
      </c>
      <c r="CS9" s="660"/>
      <c r="CT9" s="660"/>
      <c r="CU9" s="660"/>
      <c r="CV9" s="660"/>
      <c r="CW9" s="660"/>
      <c r="CX9" s="660"/>
      <c r="CY9" s="661"/>
      <c r="CZ9" s="662">
        <v>10.7</v>
      </c>
      <c r="DA9" s="662"/>
      <c r="DB9" s="662"/>
      <c r="DC9" s="662"/>
      <c r="DD9" s="668">
        <v>24471</v>
      </c>
      <c r="DE9" s="660"/>
      <c r="DF9" s="660"/>
      <c r="DG9" s="660"/>
      <c r="DH9" s="660"/>
      <c r="DI9" s="660"/>
      <c r="DJ9" s="660"/>
      <c r="DK9" s="660"/>
      <c r="DL9" s="660"/>
      <c r="DM9" s="660"/>
      <c r="DN9" s="660"/>
      <c r="DO9" s="660"/>
      <c r="DP9" s="661"/>
      <c r="DQ9" s="668">
        <v>548144</v>
      </c>
      <c r="DR9" s="660"/>
      <c r="DS9" s="660"/>
      <c r="DT9" s="660"/>
      <c r="DU9" s="660"/>
      <c r="DV9" s="660"/>
      <c r="DW9" s="660"/>
      <c r="DX9" s="660"/>
      <c r="DY9" s="660"/>
      <c r="DZ9" s="660"/>
      <c r="EA9" s="660"/>
      <c r="EB9" s="660"/>
      <c r="EC9" s="669"/>
    </row>
    <row r="10" spans="2:143" ht="11.25" customHeight="1" x14ac:dyDescent="0.2">
      <c r="B10" s="656" t="s">
        <v>251</v>
      </c>
      <c r="C10" s="657"/>
      <c r="D10" s="657"/>
      <c r="E10" s="657"/>
      <c r="F10" s="657"/>
      <c r="G10" s="657"/>
      <c r="H10" s="657"/>
      <c r="I10" s="657"/>
      <c r="J10" s="657"/>
      <c r="K10" s="657"/>
      <c r="L10" s="657"/>
      <c r="M10" s="657"/>
      <c r="N10" s="657"/>
      <c r="O10" s="657"/>
      <c r="P10" s="657"/>
      <c r="Q10" s="658"/>
      <c r="R10" s="659" t="s">
        <v>246</v>
      </c>
      <c r="S10" s="660"/>
      <c r="T10" s="660"/>
      <c r="U10" s="660"/>
      <c r="V10" s="660"/>
      <c r="W10" s="660"/>
      <c r="X10" s="660"/>
      <c r="Y10" s="661"/>
      <c r="Z10" s="662" t="s">
        <v>131</v>
      </c>
      <c r="AA10" s="662"/>
      <c r="AB10" s="662"/>
      <c r="AC10" s="662"/>
      <c r="AD10" s="663" t="s">
        <v>131</v>
      </c>
      <c r="AE10" s="663"/>
      <c r="AF10" s="663"/>
      <c r="AG10" s="663"/>
      <c r="AH10" s="663"/>
      <c r="AI10" s="663"/>
      <c r="AJ10" s="663"/>
      <c r="AK10" s="663"/>
      <c r="AL10" s="664" t="s">
        <v>246</v>
      </c>
      <c r="AM10" s="665"/>
      <c r="AN10" s="665"/>
      <c r="AO10" s="666"/>
      <c r="AP10" s="656" t="s">
        <v>252</v>
      </c>
      <c r="AQ10" s="657"/>
      <c r="AR10" s="657"/>
      <c r="AS10" s="657"/>
      <c r="AT10" s="657"/>
      <c r="AU10" s="657"/>
      <c r="AV10" s="657"/>
      <c r="AW10" s="657"/>
      <c r="AX10" s="657"/>
      <c r="AY10" s="657"/>
      <c r="AZ10" s="657"/>
      <c r="BA10" s="657"/>
      <c r="BB10" s="657"/>
      <c r="BC10" s="657"/>
      <c r="BD10" s="657"/>
      <c r="BE10" s="657"/>
      <c r="BF10" s="658"/>
      <c r="BG10" s="659">
        <v>11489</v>
      </c>
      <c r="BH10" s="660"/>
      <c r="BI10" s="660"/>
      <c r="BJ10" s="660"/>
      <c r="BK10" s="660"/>
      <c r="BL10" s="660"/>
      <c r="BM10" s="660"/>
      <c r="BN10" s="661"/>
      <c r="BO10" s="662">
        <v>1.6</v>
      </c>
      <c r="BP10" s="662"/>
      <c r="BQ10" s="662"/>
      <c r="BR10" s="662"/>
      <c r="BS10" s="663" t="s">
        <v>131</v>
      </c>
      <c r="BT10" s="663"/>
      <c r="BU10" s="663"/>
      <c r="BV10" s="663"/>
      <c r="BW10" s="663"/>
      <c r="BX10" s="663"/>
      <c r="BY10" s="663"/>
      <c r="BZ10" s="663"/>
      <c r="CA10" s="663"/>
      <c r="CB10" s="667"/>
      <c r="CD10" s="656" t="s">
        <v>253</v>
      </c>
      <c r="CE10" s="657"/>
      <c r="CF10" s="657"/>
      <c r="CG10" s="657"/>
      <c r="CH10" s="657"/>
      <c r="CI10" s="657"/>
      <c r="CJ10" s="657"/>
      <c r="CK10" s="657"/>
      <c r="CL10" s="657"/>
      <c r="CM10" s="657"/>
      <c r="CN10" s="657"/>
      <c r="CO10" s="657"/>
      <c r="CP10" s="657"/>
      <c r="CQ10" s="658"/>
      <c r="CR10" s="659">
        <v>3570</v>
      </c>
      <c r="CS10" s="660"/>
      <c r="CT10" s="660"/>
      <c r="CU10" s="660"/>
      <c r="CV10" s="660"/>
      <c r="CW10" s="660"/>
      <c r="CX10" s="660"/>
      <c r="CY10" s="661"/>
      <c r="CZ10" s="662">
        <v>0.1</v>
      </c>
      <c r="DA10" s="662"/>
      <c r="DB10" s="662"/>
      <c r="DC10" s="662"/>
      <c r="DD10" s="668" t="s">
        <v>131</v>
      </c>
      <c r="DE10" s="660"/>
      <c r="DF10" s="660"/>
      <c r="DG10" s="660"/>
      <c r="DH10" s="660"/>
      <c r="DI10" s="660"/>
      <c r="DJ10" s="660"/>
      <c r="DK10" s="660"/>
      <c r="DL10" s="660"/>
      <c r="DM10" s="660"/>
      <c r="DN10" s="660"/>
      <c r="DO10" s="660"/>
      <c r="DP10" s="661"/>
      <c r="DQ10" s="668">
        <v>550</v>
      </c>
      <c r="DR10" s="660"/>
      <c r="DS10" s="660"/>
      <c r="DT10" s="660"/>
      <c r="DU10" s="660"/>
      <c r="DV10" s="660"/>
      <c r="DW10" s="660"/>
      <c r="DX10" s="660"/>
      <c r="DY10" s="660"/>
      <c r="DZ10" s="660"/>
      <c r="EA10" s="660"/>
      <c r="EB10" s="660"/>
      <c r="EC10" s="669"/>
    </row>
    <row r="11" spans="2:143" ht="11.25" customHeight="1" x14ac:dyDescent="0.2">
      <c r="B11" s="656" t="s">
        <v>254</v>
      </c>
      <c r="C11" s="657"/>
      <c r="D11" s="657"/>
      <c r="E11" s="657"/>
      <c r="F11" s="657"/>
      <c r="G11" s="657"/>
      <c r="H11" s="657"/>
      <c r="I11" s="657"/>
      <c r="J11" s="657"/>
      <c r="K11" s="657"/>
      <c r="L11" s="657"/>
      <c r="M11" s="657"/>
      <c r="N11" s="657"/>
      <c r="O11" s="657"/>
      <c r="P11" s="657"/>
      <c r="Q11" s="658"/>
      <c r="R11" s="659">
        <v>122731</v>
      </c>
      <c r="S11" s="660"/>
      <c r="T11" s="660"/>
      <c r="U11" s="660"/>
      <c r="V11" s="660"/>
      <c r="W11" s="660"/>
      <c r="X11" s="660"/>
      <c r="Y11" s="661"/>
      <c r="Z11" s="664">
        <v>1.9</v>
      </c>
      <c r="AA11" s="665"/>
      <c r="AB11" s="665"/>
      <c r="AC11" s="671"/>
      <c r="AD11" s="668">
        <v>122731</v>
      </c>
      <c r="AE11" s="660"/>
      <c r="AF11" s="660"/>
      <c r="AG11" s="660"/>
      <c r="AH11" s="660"/>
      <c r="AI11" s="660"/>
      <c r="AJ11" s="660"/>
      <c r="AK11" s="661"/>
      <c r="AL11" s="664">
        <v>3.5</v>
      </c>
      <c r="AM11" s="665"/>
      <c r="AN11" s="665"/>
      <c r="AO11" s="666"/>
      <c r="AP11" s="656" t="s">
        <v>255</v>
      </c>
      <c r="AQ11" s="657"/>
      <c r="AR11" s="657"/>
      <c r="AS11" s="657"/>
      <c r="AT11" s="657"/>
      <c r="AU11" s="657"/>
      <c r="AV11" s="657"/>
      <c r="AW11" s="657"/>
      <c r="AX11" s="657"/>
      <c r="AY11" s="657"/>
      <c r="AZ11" s="657"/>
      <c r="BA11" s="657"/>
      <c r="BB11" s="657"/>
      <c r="BC11" s="657"/>
      <c r="BD11" s="657"/>
      <c r="BE11" s="657"/>
      <c r="BF11" s="658"/>
      <c r="BG11" s="659">
        <v>7078</v>
      </c>
      <c r="BH11" s="660"/>
      <c r="BI11" s="660"/>
      <c r="BJ11" s="660"/>
      <c r="BK11" s="660"/>
      <c r="BL11" s="660"/>
      <c r="BM11" s="660"/>
      <c r="BN11" s="661"/>
      <c r="BO11" s="662">
        <v>1</v>
      </c>
      <c r="BP11" s="662"/>
      <c r="BQ11" s="662"/>
      <c r="BR11" s="662"/>
      <c r="BS11" s="663">
        <v>1899</v>
      </c>
      <c r="BT11" s="663"/>
      <c r="BU11" s="663"/>
      <c r="BV11" s="663"/>
      <c r="BW11" s="663"/>
      <c r="BX11" s="663"/>
      <c r="BY11" s="663"/>
      <c r="BZ11" s="663"/>
      <c r="CA11" s="663"/>
      <c r="CB11" s="667"/>
      <c r="CD11" s="656" t="s">
        <v>256</v>
      </c>
      <c r="CE11" s="657"/>
      <c r="CF11" s="657"/>
      <c r="CG11" s="657"/>
      <c r="CH11" s="657"/>
      <c r="CI11" s="657"/>
      <c r="CJ11" s="657"/>
      <c r="CK11" s="657"/>
      <c r="CL11" s="657"/>
      <c r="CM11" s="657"/>
      <c r="CN11" s="657"/>
      <c r="CO11" s="657"/>
      <c r="CP11" s="657"/>
      <c r="CQ11" s="658"/>
      <c r="CR11" s="659">
        <v>277998</v>
      </c>
      <c r="CS11" s="660"/>
      <c r="CT11" s="660"/>
      <c r="CU11" s="660"/>
      <c r="CV11" s="660"/>
      <c r="CW11" s="660"/>
      <c r="CX11" s="660"/>
      <c r="CY11" s="661"/>
      <c r="CZ11" s="662">
        <v>4.5999999999999996</v>
      </c>
      <c r="DA11" s="662"/>
      <c r="DB11" s="662"/>
      <c r="DC11" s="662"/>
      <c r="DD11" s="668">
        <v>30748</v>
      </c>
      <c r="DE11" s="660"/>
      <c r="DF11" s="660"/>
      <c r="DG11" s="660"/>
      <c r="DH11" s="660"/>
      <c r="DI11" s="660"/>
      <c r="DJ11" s="660"/>
      <c r="DK11" s="660"/>
      <c r="DL11" s="660"/>
      <c r="DM11" s="660"/>
      <c r="DN11" s="660"/>
      <c r="DO11" s="660"/>
      <c r="DP11" s="661"/>
      <c r="DQ11" s="668">
        <v>179642</v>
      </c>
      <c r="DR11" s="660"/>
      <c r="DS11" s="660"/>
      <c r="DT11" s="660"/>
      <c r="DU11" s="660"/>
      <c r="DV11" s="660"/>
      <c r="DW11" s="660"/>
      <c r="DX11" s="660"/>
      <c r="DY11" s="660"/>
      <c r="DZ11" s="660"/>
      <c r="EA11" s="660"/>
      <c r="EB11" s="660"/>
      <c r="EC11" s="669"/>
    </row>
    <row r="12" spans="2:143" ht="11.25" customHeight="1" x14ac:dyDescent="0.2">
      <c r="B12" s="656" t="s">
        <v>257</v>
      </c>
      <c r="C12" s="657"/>
      <c r="D12" s="657"/>
      <c r="E12" s="657"/>
      <c r="F12" s="657"/>
      <c r="G12" s="657"/>
      <c r="H12" s="657"/>
      <c r="I12" s="657"/>
      <c r="J12" s="657"/>
      <c r="K12" s="657"/>
      <c r="L12" s="657"/>
      <c r="M12" s="657"/>
      <c r="N12" s="657"/>
      <c r="O12" s="657"/>
      <c r="P12" s="657"/>
      <c r="Q12" s="658"/>
      <c r="R12" s="659" t="s">
        <v>131</v>
      </c>
      <c r="S12" s="660"/>
      <c r="T12" s="660"/>
      <c r="U12" s="660"/>
      <c r="V12" s="660"/>
      <c r="W12" s="660"/>
      <c r="X12" s="660"/>
      <c r="Y12" s="661"/>
      <c r="Z12" s="662" t="s">
        <v>178</v>
      </c>
      <c r="AA12" s="662"/>
      <c r="AB12" s="662"/>
      <c r="AC12" s="662"/>
      <c r="AD12" s="663" t="s">
        <v>131</v>
      </c>
      <c r="AE12" s="663"/>
      <c r="AF12" s="663"/>
      <c r="AG12" s="663"/>
      <c r="AH12" s="663"/>
      <c r="AI12" s="663"/>
      <c r="AJ12" s="663"/>
      <c r="AK12" s="663"/>
      <c r="AL12" s="664" t="s">
        <v>131</v>
      </c>
      <c r="AM12" s="665"/>
      <c r="AN12" s="665"/>
      <c r="AO12" s="666"/>
      <c r="AP12" s="656" t="s">
        <v>258</v>
      </c>
      <c r="AQ12" s="657"/>
      <c r="AR12" s="657"/>
      <c r="AS12" s="657"/>
      <c r="AT12" s="657"/>
      <c r="AU12" s="657"/>
      <c r="AV12" s="657"/>
      <c r="AW12" s="657"/>
      <c r="AX12" s="657"/>
      <c r="AY12" s="657"/>
      <c r="AZ12" s="657"/>
      <c r="BA12" s="657"/>
      <c r="BB12" s="657"/>
      <c r="BC12" s="657"/>
      <c r="BD12" s="657"/>
      <c r="BE12" s="657"/>
      <c r="BF12" s="658"/>
      <c r="BG12" s="659">
        <v>487796</v>
      </c>
      <c r="BH12" s="660"/>
      <c r="BI12" s="660"/>
      <c r="BJ12" s="660"/>
      <c r="BK12" s="660"/>
      <c r="BL12" s="660"/>
      <c r="BM12" s="660"/>
      <c r="BN12" s="661"/>
      <c r="BO12" s="662">
        <v>67.3</v>
      </c>
      <c r="BP12" s="662"/>
      <c r="BQ12" s="662"/>
      <c r="BR12" s="662"/>
      <c r="BS12" s="663">
        <v>45595</v>
      </c>
      <c r="BT12" s="663"/>
      <c r="BU12" s="663"/>
      <c r="BV12" s="663"/>
      <c r="BW12" s="663"/>
      <c r="BX12" s="663"/>
      <c r="BY12" s="663"/>
      <c r="BZ12" s="663"/>
      <c r="CA12" s="663"/>
      <c r="CB12" s="667"/>
      <c r="CD12" s="656" t="s">
        <v>259</v>
      </c>
      <c r="CE12" s="657"/>
      <c r="CF12" s="657"/>
      <c r="CG12" s="657"/>
      <c r="CH12" s="657"/>
      <c r="CI12" s="657"/>
      <c r="CJ12" s="657"/>
      <c r="CK12" s="657"/>
      <c r="CL12" s="657"/>
      <c r="CM12" s="657"/>
      <c r="CN12" s="657"/>
      <c r="CO12" s="657"/>
      <c r="CP12" s="657"/>
      <c r="CQ12" s="658"/>
      <c r="CR12" s="659">
        <v>592619</v>
      </c>
      <c r="CS12" s="660"/>
      <c r="CT12" s="660"/>
      <c r="CU12" s="660"/>
      <c r="CV12" s="660"/>
      <c r="CW12" s="660"/>
      <c r="CX12" s="660"/>
      <c r="CY12" s="661"/>
      <c r="CZ12" s="662">
        <v>9.9</v>
      </c>
      <c r="DA12" s="662"/>
      <c r="DB12" s="662"/>
      <c r="DC12" s="662"/>
      <c r="DD12" s="668">
        <v>13772</v>
      </c>
      <c r="DE12" s="660"/>
      <c r="DF12" s="660"/>
      <c r="DG12" s="660"/>
      <c r="DH12" s="660"/>
      <c r="DI12" s="660"/>
      <c r="DJ12" s="660"/>
      <c r="DK12" s="660"/>
      <c r="DL12" s="660"/>
      <c r="DM12" s="660"/>
      <c r="DN12" s="660"/>
      <c r="DO12" s="660"/>
      <c r="DP12" s="661"/>
      <c r="DQ12" s="668">
        <v>298479</v>
      </c>
      <c r="DR12" s="660"/>
      <c r="DS12" s="660"/>
      <c r="DT12" s="660"/>
      <c r="DU12" s="660"/>
      <c r="DV12" s="660"/>
      <c r="DW12" s="660"/>
      <c r="DX12" s="660"/>
      <c r="DY12" s="660"/>
      <c r="DZ12" s="660"/>
      <c r="EA12" s="660"/>
      <c r="EB12" s="660"/>
      <c r="EC12" s="669"/>
    </row>
    <row r="13" spans="2:143" ht="11.25" customHeight="1" x14ac:dyDescent="0.2">
      <c r="B13" s="656" t="s">
        <v>260</v>
      </c>
      <c r="C13" s="657"/>
      <c r="D13" s="657"/>
      <c r="E13" s="657"/>
      <c r="F13" s="657"/>
      <c r="G13" s="657"/>
      <c r="H13" s="657"/>
      <c r="I13" s="657"/>
      <c r="J13" s="657"/>
      <c r="K13" s="657"/>
      <c r="L13" s="657"/>
      <c r="M13" s="657"/>
      <c r="N13" s="657"/>
      <c r="O13" s="657"/>
      <c r="P13" s="657"/>
      <c r="Q13" s="658"/>
      <c r="R13" s="659" t="s">
        <v>261</v>
      </c>
      <c r="S13" s="660"/>
      <c r="T13" s="660"/>
      <c r="U13" s="660"/>
      <c r="V13" s="660"/>
      <c r="W13" s="660"/>
      <c r="X13" s="660"/>
      <c r="Y13" s="661"/>
      <c r="Z13" s="662" t="s">
        <v>131</v>
      </c>
      <c r="AA13" s="662"/>
      <c r="AB13" s="662"/>
      <c r="AC13" s="662"/>
      <c r="AD13" s="663" t="s">
        <v>178</v>
      </c>
      <c r="AE13" s="663"/>
      <c r="AF13" s="663"/>
      <c r="AG13" s="663"/>
      <c r="AH13" s="663"/>
      <c r="AI13" s="663"/>
      <c r="AJ13" s="663"/>
      <c r="AK13" s="663"/>
      <c r="AL13" s="664" t="s">
        <v>246</v>
      </c>
      <c r="AM13" s="665"/>
      <c r="AN13" s="665"/>
      <c r="AO13" s="666"/>
      <c r="AP13" s="656" t="s">
        <v>262</v>
      </c>
      <c r="AQ13" s="657"/>
      <c r="AR13" s="657"/>
      <c r="AS13" s="657"/>
      <c r="AT13" s="657"/>
      <c r="AU13" s="657"/>
      <c r="AV13" s="657"/>
      <c r="AW13" s="657"/>
      <c r="AX13" s="657"/>
      <c r="AY13" s="657"/>
      <c r="AZ13" s="657"/>
      <c r="BA13" s="657"/>
      <c r="BB13" s="657"/>
      <c r="BC13" s="657"/>
      <c r="BD13" s="657"/>
      <c r="BE13" s="657"/>
      <c r="BF13" s="658"/>
      <c r="BG13" s="659">
        <v>365540</v>
      </c>
      <c r="BH13" s="660"/>
      <c r="BI13" s="660"/>
      <c r="BJ13" s="660"/>
      <c r="BK13" s="660"/>
      <c r="BL13" s="660"/>
      <c r="BM13" s="660"/>
      <c r="BN13" s="661"/>
      <c r="BO13" s="662">
        <v>50.5</v>
      </c>
      <c r="BP13" s="662"/>
      <c r="BQ13" s="662"/>
      <c r="BR13" s="662"/>
      <c r="BS13" s="663">
        <v>45595</v>
      </c>
      <c r="BT13" s="663"/>
      <c r="BU13" s="663"/>
      <c r="BV13" s="663"/>
      <c r="BW13" s="663"/>
      <c r="BX13" s="663"/>
      <c r="BY13" s="663"/>
      <c r="BZ13" s="663"/>
      <c r="CA13" s="663"/>
      <c r="CB13" s="667"/>
      <c r="CD13" s="656" t="s">
        <v>263</v>
      </c>
      <c r="CE13" s="657"/>
      <c r="CF13" s="657"/>
      <c r="CG13" s="657"/>
      <c r="CH13" s="657"/>
      <c r="CI13" s="657"/>
      <c r="CJ13" s="657"/>
      <c r="CK13" s="657"/>
      <c r="CL13" s="657"/>
      <c r="CM13" s="657"/>
      <c r="CN13" s="657"/>
      <c r="CO13" s="657"/>
      <c r="CP13" s="657"/>
      <c r="CQ13" s="658"/>
      <c r="CR13" s="659">
        <v>904344</v>
      </c>
      <c r="CS13" s="660"/>
      <c r="CT13" s="660"/>
      <c r="CU13" s="660"/>
      <c r="CV13" s="660"/>
      <c r="CW13" s="660"/>
      <c r="CX13" s="660"/>
      <c r="CY13" s="661"/>
      <c r="CZ13" s="662">
        <v>15.1</v>
      </c>
      <c r="DA13" s="662"/>
      <c r="DB13" s="662"/>
      <c r="DC13" s="662"/>
      <c r="DD13" s="668">
        <v>480288</v>
      </c>
      <c r="DE13" s="660"/>
      <c r="DF13" s="660"/>
      <c r="DG13" s="660"/>
      <c r="DH13" s="660"/>
      <c r="DI13" s="660"/>
      <c r="DJ13" s="660"/>
      <c r="DK13" s="660"/>
      <c r="DL13" s="660"/>
      <c r="DM13" s="660"/>
      <c r="DN13" s="660"/>
      <c r="DO13" s="660"/>
      <c r="DP13" s="661"/>
      <c r="DQ13" s="668">
        <v>359430</v>
      </c>
      <c r="DR13" s="660"/>
      <c r="DS13" s="660"/>
      <c r="DT13" s="660"/>
      <c r="DU13" s="660"/>
      <c r="DV13" s="660"/>
      <c r="DW13" s="660"/>
      <c r="DX13" s="660"/>
      <c r="DY13" s="660"/>
      <c r="DZ13" s="660"/>
      <c r="EA13" s="660"/>
      <c r="EB13" s="660"/>
      <c r="EC13" s="669"/>
    </row>
    <row r="14" spans="2:143" ht="11.25" customHeight="1" x14ac:dyDescent="0.2">
      <c r="B14" s="656" t="s">
        <v>264</v>
      </c>
      <c r="C14" s="657"/>
      <c r="D14" s="657"/>
      <c r="E14" s="657"/>
      <c r="F14" s="657"/>
      <c r="G14" s="657"/>
      <c r="H14" s="657"/>
      <c r="I14" s="657"/>
      <c r="J14" s="657"/>
      <c r="K14" s="657"/>
      <c r="L14" s="657"/>
      <c r="M14" s="657"/>
      <c r="N14" s="657"/>
      <c r="O14" s="657"/>
      <c r="P14" s="657"/>
      <c r="Q14" s="658"/>
      <c r="R14" s="659">
        <v>83</v>
      </c>
      <c r="S14" s="660"/>
      <c r="T14" s="660"/>
      <c r="U14" s="660"/>
      <c r="V14" s="660"/>
      <c r="W14" s="660"/>
      <c r="X14" s="660"/>
      <c r="Y14" s="661"/>
      <c r="Z14" s="662">
        <v>0</v>
      </c>
      <c r="AA14" s="662"/>
      <c r="AB14" s="662"/>
      <c r="AC14" s="662"/>
      <c r="AD14" s="663">
        <v>83</v>
      </c>
      <c r="AE14" s="663"/>
      <c r="AF14" s="663"/>
      <c r="AG14" s="663"/>
      <c r="AH14" s="663"/>
      <c r="AI14" s="663"/>
      <c r="AJ14" s="663"/>
      <c r="AK14" s="663"/>
      <c r="AL14" s="664">
        <v>0</v>
      </c>
      <c r="AM14" s="665"/>
      <c r="AN14" s="665"/>
      <c r="AO14" s="666"/>
      <c r="AP14" s="656" t="s">
        <v>265</v>
      </c>
      <c r="AQ14" s="657"/>
      <c r="AR14" s="657"/>
      <c r="AS14" s="657"/>
      <c r="AT14" s="657"/>
      <c r="AU14" s="657"/>
      <c r="AV14" s="657"/>
      <c r="AW14" s="657"/>
      <c r="AX14" s="657"/>
      <c r="AY14" s="657"/>
      <c r="AZ14" s="657"/>
      <c r="BA14" s="657"/>
      <c r="BB14" s="657"/>
      <c r="BC14" s="657"/>
      <c r="BD14" s="657"/>
      <c r="BE14" s="657"/>
      <c r="BF14" s="658"/>
      <c r="BG14" s="659">
        <v>20364</v>
      </c>
      <c r="BH14" s="660"/>
      <c r="BI14" s="660"/>
      <c r="BJ14" s="660"/>
      <c r="BK14" s="660"/>
      <c r="BL14" s="660"/>
      <c r="BM14" s="660"/>
      <c r="BN14" s="661"/>
      <c r="BO14" s="662">
        <v>2.8</v>
      </c>
      <c r="BP14" s="662"/>
      <c r="BQ14" s="662"/>
      <c r="BR14" s="662"/>
      <c r="BS14" s="663" t="s">
        <v>178</v>
      </c>
      <c r="BT14" s="663"/>
      <c r="BU14" s="663"/>
      <c r="BV14" s="663"/>
      <c r="BW14" s="663"/>
      <c r="BX14" s="663"/>
      <c r="BY14" s="663"/>
      <c r="BZ14" s="663"/>
      <c r="CA14" s="663"/>
      <c r="CB14" s="667"/>
      <c r="CD14" s="656" t="s">
        <v>266</v>
      </c>
      <c r="CE14" s="657"/>
      <c r="CF14" s="657"/>
      <c r="CG14" s="657"/>
      <c r="CH14" s="657"/>
      <c r="CI14" s="657"/>
      <c r="CJ14" s="657"/>
      <c r="CK14" s="657"/>
      <c r="CL14" s="657"/>
      <c r="CM14" s="657"/>
      <c r="CN14" s="657"/>
      <c r="CO14" s="657"/>
      <c r="CP14" s="657"/>
      <c r="CQ14" s="658"/>
      <c r="CR14" s="659">
        <v>190569</v>
      </c>
      <c r="CS14" s="660"/>
      <c r="CT14" s="660"/>
      <c r="CU14" s="660"/>
      <c r="CV14" s="660"/>
      <c r="CW14" s="660"/>
      <c r="CX14" s="660"/>
      <c r="CY14" s="661"/>
      <c r="CZ14" s="662">
        <v>3.2</v>
      </c>
      <c r="DA14" s="662"/>
      <c r="DB14" s="662"/>
      <c r="DC14" s="662"/>
      <c r="DD14" s="668">
        <v>11794</v>
      </c>
      <c r="DE14" s="660"/>
      <c r="DF14" s="660"/>
      <c r="DG14" s="660"/>
      <c r="DH14" s="660"/>
      <c r="DI14" s="660"/>
      <c r="DJ14" s="660"/>
      <c r="DK14" s="660"/>
      <c r="DL14" s="660"/>
      <c r="DM14" s="660"/>
      <c r="DN14" s="660"/>
      <c r="DO14" s="660"/>
      <c r="DP14" s="661"/>
      <c r="DQ14" s="668">
        <v>175115</v>
      </c>
      <c r="DR14" s="660"/>
      <c r="DS14" s="660"/>
      <c r="DT14" s="660"/>
      <c r="DU14" s="660"/>
      <c r="DV14" s="660"/>
      <c r="DW14" s="660"/>
      <c r="DX14" s="660"/>
      <c r="DY14" s="660"/>
      <c r="DZ14" s="660"/>
      <c r="EA14" s="660"/>
      <c r="EB14" s="660"/>
      <c r="EC14" s="669"/>
    </row>
    <row r="15" spans="2:143" ht="11.25" customHeight="1" x14ac:dyDescent="0.2">
      <c r="B15" s="656" t="s">
        <v>267</v>
      </c>
      <c r="C15" s="657"/>
      <c r="D15" s="657"/>
      <c r="E15" s="657"/>
      <c r="F15" s="657"/>
      <c r="G15" s="657"/>
      <c r="H15" s="657"/>
      <c r="I15" s="657"/>
      <c r="J15" s="657"/>
      <c r="K15" s="657"/>
      <c r="L15" s="657"/>
      <c r="M15" s="657"/>
      <c r="N15" s="657"/>
      <c r="O15" s="657"/>
      <c r="P15" s="657"/>
      <c r="Q15" s="658"/>
      <c r="R15" s="659" t="s">
        <v>131</v>
      </c>
      <c r="S15" s="660"/>
      <c r="T15" s="660"/>
      <c r="U15" s="660"/>
      <c r="V15" s="660"/>
      <c r="W15" s="660"/>
      <c r="X15" s="660"/>
      <c r="Y15" s="661"/>
      <c r="Z15" s="662" t="s">
        <v>178</v>
      </c>
      <c r="AA15" s="662"/>
      <c r="AB15" s="662"/>
      <c r="AC15" s="662"/>
      <c r="AD15" s="663" t="s">
        <v>246</v>
      </c>
      <c r="AE15" s="663"/>
      <c r="AF15" s="663"/>
      <c r="AG15" s="663"/>
      <c r="AH15" s="663"/>
      <c r="AI15" s="663"/>
      <c r="AJ15" s="663"/>
      <c r="AK15" s="663"/>
      <c r="AL15" s="664" t="s">
        <v>246</v>
      </c>
      <c r="AM15" s="665"/>
      <c r="AN15" s="665"/>
      <c r="AO15" s="666"/>
      <c r="AP15" s="656" t="s">
        <v>268</v>
      </c>
      <c r="AQ15" s="657"/>
      <c r="AR15" s="657"/>
      <c r="AS15" s="657"/>
      <c r="AT15" s="657"/>
      <c r="AU15" s="657"/>
      <c r="AV15" s="657"/>
      <c r="AW15" s="657"/>
      <c r="AX15" s="657"/>
      <c r="AY15" s="657"/>
      <c r="AZ15" s="657"/>
      <c r="BA15" s="657"/>
      <c r="BB15" s="657"/>
      <c r="BC15" s="657"/>
      <c r="BD15" s="657"/>
      <c r="BE15" s="657"/>
      <c r="BF15" s="658"/>
      <c r="BG15" s="659">
        <v>26274</v>
      </c>
      <c r="BH15" s="660"/>
      <c r="BI15" s="660"/>
      <c r="BJ15" s="660"/>
      <c r="BK15" s="660"/>
      <c r="BL15" s="660"/>
      <c r="BM15" s="660"/>
      <c r="BN15" s="661"/>
      <c r="BO15" s="662">
        <v>3.6</v>
      </c>
      <c r="BP15" s="662"/>
      <c r="BQ15" s="662"/>
      <c r="BR15" s="662"/>
      <c r="BS15" s="663" t="s">
        <v>246</v>
      </c>
      <c r="BT15" s="663"/>
      <c r="BU15" s="663"/>
      <c r="BV15" s="663"/>
      <c r="BW15" s="663"/>
      <c r="BX15" s="663"/>
      <c r="BY15" s="663"/>
      <c r="BZ15" s="663"/>
      <c r="CA15" s="663"/>
      <c r="CB15" s="667"/>
      <c r="CD15" s="656" t="s">
        <v>269</v>
      </c>
      <c r="CE15" s="657"/>
      <c r="CF15" s="657"/>
      <c r="CG15" s="657"/>
      <c r="CH15" s="657"/>
      <c r="CI15" s="657"/>
      <c r="CJ15" s="657"/>
      <c r="CK15" s="657"/>
      <c r="CL15" s="657"/>
      <c r="CM15" s="657"/>
      <c r="CN15" s="657"/>
      <c r="CO15" s="657"/>
      <c r="CP15" s="657"/>
      <c r="CQ15" s="658"/>
      <c r="CR15" s="659">
        <v>455344</v>
      </c>
      <c r="CS15" s="660"/>
      <c r="CT15" s="660"/>
      <c r="CU15" s="660"/>
      <c r="CV15" s="660"/>
      <c r="CW15" s="660"/>
      <c r="CX15" s="660"/>
      <c r="CY15" s="661"/>
      <c r="CZ15" s="662">
        <v>7.6</v>
      </c>
      <c r="DA15" s="662"/>
      <c r="DB15" s="662"/>
      <c r="DC15" s="662"/>
      <c r="DD15" s="668">
        <v>46679</v>
      </c>
      <c r="DE15" s="660"/>
      <c r="DF15" s="660"/>
      <c r="DG15" s="660"/>
      <c r="DH15" s="660"/>
      <c r="DI15" s="660"/>
      <c r="DJ15" s="660"/>
      <c r="DK15" s="660"/>
      <c r="DL15" s="660"/>
      <c r="DM15" s="660"/>
      <c r="DN15" s="660"/>
      <c r="DO15" s="660"/>
      <c r="DP15" s="661"/>
      <c r="DQ15" s="668">
        <v>385920</v>
      </c>
      <c r="DR15" s="660"/>
      <c r="DS15" s="660"/>
      <c r="DT15" s="660"/>
      <c r="DU15" s="660"/>
      <c r="DV15" s="660"/>
      <c r="DW15" s="660"/>
      <c r="DX15" s="660"/>
      <c r="DY15" s="660"/>
      <c r="DZ15" s="660"/>
      <c r="EA15" s="660"/>
      <c r="EB15" s="660"/>
      <c r="EC15" s="669"/>
    </row>
    <row r="16" spans="2:143" ht="11.25" customHeight="1" x14ac:dyDescent="0.2">
      <c r="B16" s="656" t="s">
        <v>270</v>
      </c>
      <c r="C16" s="657"/>
      <c r="D16" s="657"/>
      <c r="E16" s="657"/>
      <c r="F16" s="657"/>
      <c r="G16" s="657"/>
      <c r="H16" s="657"/>
      <c r="I16" s="657"/>
      <c r="J16" s="657"/>
      <c r="K16" s="657"/>
      <c r="L16" s="657"/>
      <c r="M16" s="657"/>
      <c r="N16" s="657"/>
      <c r="O16" s="657"/>
      <c r="P16" s="657"/>
      <c r="Q16" s="658"/>
      <c r="R16" s="659">
        <v>4923</v>
      </c>
      <c r="S16" s="660"/>
      <c r="T16" s="660"/>
      <c r="U16" s="660"/>
      <c r="V16" s="660"/>
      <c r="W16" s="660"/>
      <c r="X16" s="660"/>
      <c r="Y16" s="661"/>
      <c r="Z16" s="662">
        <v>0.1</v>
      </c>
      <c r="AA16" s="662"/>
      <c r="AB16" s="662"/>
      <c r="AC16" s="662"/>
      <c r="AD16" s="663">
        <v>4923</v>
      </c>
      <c r="AE16" s="663"/>
      <c r="AF16" s="663"/>
      <c r="AG16" s="663"/>
      <c r="AH16" s="663"/>
      <c r="AI16" s="663"/>
      <c r="AJ16" s="663"/>
      <c r="AK16" s="663"/>
      <c r="AL16" s="664">
        <v>0.1</v>
      </c>
      <c r="AM16" s="665"/>
      <c r="AN16" s="665"/>
      <c r="AO16" s="666"/>
      <c r="AP16" s="656" t="s">
        <v>271</v>
      </c>
      <c r="AQ16" s="657"/>
      <c r="AR16" s="657"/>
      <c r="AS16" s="657"/>
      <c r="AT16" s="657"/>
      <c r="AU16" s="657"/>
      <c r="AV16" s="657"/>
      <c r="AW16" s="657"/>
      <c r="AX16" s="657"/>
      <c r="AY16" s="657"/>
      <c r="AZ16" s="657"/>
      <c r="BA16" s="657"/>
      <c r="BB16" s="657"/>
      <c r="BC16" s="657"/>
      <c r="BD16" s="657"/>
      <c r="BE16" s="657"/>
      <c r="BF16" s="658"/>
      <c r="BG16" s="659" t="s">
        <v>246</v>
      </c>
      <c r="BH16" s="660"/>
      <c r="BI16" s="660"/>
      <c r="BJ16" s="660"/>
      <c r="BK16" s="660"/>
      <c r="BL16" s="660"/>
      <c r="BM16" s="660"/>
      <c r="BN16" s="661"/>
      <c r="BO16" s="662" t="s">
        <v>131</v>
      </c>
      <c r="BP16" s="662"/>
      <c r="BQ16" s="662"/>
      <c r="BR16" s="662"/>
      <c r="BS16" s="663" t="s">
        <v>131</v>
      </c>
      <c r="BT16" s="663"/>
      <c r="BU16" s="663"/>
      <c r="BV16" s="663"/>
      <c r="BW16" s="663"/>
      <c r="BX16" s="663"/>
      <c r="BY16" s="663"/>
      <c r="BZ16" s="663"/>
      <c r="CA16" s="663"/>
      <c r="CB16" s="667"/>
      <c r="CD16" s="656" t="s">
        <v>272</v>
      </c>
      <c r="CE16" s="657"/>
      <c r="CF16" s="657"/>
      <c r="CG16" s="657"/>
      <c r="CH16" s="657"/>
      <c r="CI16" s="657"/>
      <c r="CJ16" s="657"/>
      <c r="CK16" s="657"/>
      <c r="CL16" s="657"/>
      <c r="CM16" s="657"/>
      <c r="CN16" s="657"/>
      <c r="CO16" s="657"/>
      <c r="CP16" s="657"/>
      <c r="CQ16" s="658"/>
      <c r="CR16" s="659">
        <v>310882</v>
      </c>
      <c r="CS16" s="660"/>
      <c r="CT16" s="660"/>
      <c r="CU16" s="660"/>
      <c r="CV16" s="660"/>
      <c r="CW16" s="660"/>
      <c r="CX16" s="660"/>
      <c r="CY16" s="661"/>
      <c r="CZ16" s="662">
        <v>5.2</v>
      </c>
      <c r="DA16" s="662"/>
      <c r="DB16" s="662"/>
      <c r="DC16" s="662"/>
      <c r="DD16" s="668" t="s">
        <v>131</v>
      </c>
      <c r="DE16" s="660"/>
      <c r="DF16" s="660"/>
      <c r="DG16" s="660"/>
      <c r="DH16" s="660"/>
      <c r="DI16" s="660"/>
      <c r="DJ16" s="660"/>
      <c r="DK16" s="660"/>
      <c r="DL16" s="660"/>
      <c r="DM16" s="660"/>
      <c r="DN16" s="660"/>
      <c r="DO16" s="660"/>
      <c r="DP16" s="661"/>
      <c r="DQ16" s="668">
        <v>45686</v>
      </c>
      <c r="DR16" s="660"/>
      <c r="DS16" s="660"/>
      <c r="DT16" s="660"/>
      <c r="DU16" s="660"/>
      <c r="DV16" s="660"/>
      <c r="DW16" s="660"/>
      <c r="DX16" s="660"/>
      <c r="DY16" s="660"/>
      <c r="DZ16" s="660"/>
      <c r="EA16" s="660"/>
      <c r="EB16" s="660"/>
      <c r="EC16" s="669"/>
    </row>
    <row r="17" spans="2:133" ht="11.25" customHeight="1" x14ac:dyDescent="0.2">
      <c r="B17" s="656" t="s">
        <v>273</v>
      </c>
      <c r="C17" s="657"/>
      <c r="D17" s="657"/>
      <c r="E17" s="657"/>
      <c r="F17" s="657"/>
      <c r="G17" s="657"/>
      <c r="H17" s="657"/>
      <c r="I17" s="657"/>
      <c r="J17" s="657"/>
      <c r="K17" s="657"/>
      <c r="L17" s="657"/>
      <c r="M17" s="657"/>
      <c r="N17" s="657"/>
      <c r="O17" s="657"/>
      <c r="P17" s="657"/>
      <c r="Q17" s="658"/>
      <c r="R17" s="659">
        <v>5319</v>
      </c>
      <c r="S17" s="660"/>
      <c r="T17" s="660"/>
      <c r="U17" s="660"/>
      <c r="V17" s="660"/>
      <c r="W17" s="660"/>
      <c r="X17" s="660"/>
      <c r="Y17" s="661"/>
      <c r="Z17" s="662">
        <v>0.1</v>
      </c>
      <c r="AA17" s="662"/>
      <c r="AB17" s="662"/>
      <c r="AC17" s="662"/>
      <c r="AD17" s="663">
        <v>5319</v>
      </c>
      <c r="AE17" s="663"/>
      <c r="AF17" s="663"/>
      <c r="AG17" s="663"/>
      <c r="AH17" s="663"/>
      <c r="AI17" s="663"/>
      <c r="AJ17" s="663"/>
      <c r="AK17" s="663"/>
      <c r="AL17" s="664">
        <v>0.2</v>
      </c>
      <c r="AM17" s="665"/>
      <c r="AN17" s="665"/>
      <c r="AO17" s="666"/>
      <c r="AP17" s="656" t="s">
        <v>274</v>
      </c>
      <c r="AQ17" s="657"/>
      <c r="AR17" s="657"/>
      <c r="AS17" s="657"/>
      <c r="AT17" s="657"/>
      <c r="AU17" s="657"/>
      <c r="AV17" s="657"/>
      <c r="AW17" s="657"/>
      <c r="AX17" s="657"/>
      <c r="AY17" s="657"/>
      <c r="AZ17" s="657"/>
      <c r="BA17" s="657"/>
      <c r="BB17" s="657"/>
      <c r="BC17" s="657"/>
      <c r="BD17" s="657"/>
      <c r="BE17" s="657"/>
      <c r="BF17" s="658"/>
      <c r="BG17" s="659" t="s">
        <v>178</v>
      </c>
      <c r="BH17" s="660"/>
      <c r="BI17" s="660"/>
      <c r="BJ17" s="660"/>
      <c r="BK17" s="660"/>
      <c r="BL17" s="660"/>
      <c r="BM17" s="660"/>
      <c r="BN17" s="661"/>
      <c r="BO17" s="662" t="s">
        <v>246</v>
      </c>
      <c r="BP17" s="662"/>
      <c r="BQ17" s="662"/>
      <c r="BR17" s="662"/>
      <c r="BS17" s="663" t="s">
        <v>131</v>
      </c>
      <c r="BT17" s="663"/>
      <c r="BU17" s="663"/>
      <c r="BV17" s="663"/>
      <c r="BW17" s="663"/>
      <c r="BX17" s="663"/>
      <c r="BY17" s="663"/>
      <c r="BZ17" s="663"/>
      <c r="CA17" s="663"/>
      <c r="CB17" s="667"/>
      <c r="CD17" s="656" t="s">
        <v>275</v>
      </c>
      <c r="CE17" s="657"/>
      <c r="CF17" s="657"/>
      <c r="CG17" s="657"/>
      <c r="CH17" s="657"/>
      <c r="CI17" s="657"/>
      <c r="CJ17" s="657"/>
      <c r="CK17" s="657"/>
      <c r="CL17" s="657"/>
      <c r="CM17" s="657"/>
      <c r="CN17" s="657"/>
      <c r="CO17" s="657"/>
      <c r="CP17" s="657"/>
      <c r="CQ17" s="658"/>
      <c r="CR17" s="659">
        <v>764759</v>
      </c>
      <c r="CS17" s="660"/>
      <c r="CT17" s="660"/>
      <c r="CU17" s="660"/>
      <c r="CV17" s="660"/>
      <c r="CW17" s="660"/>
      <c r="CX17" s="660"/>
      <c r="CY17" s="661"/>
      <c r="CZ17" s="662">
        <v>12.8</v>
      </c>
      <c r="DA17" s="662"/>
      <c r="DB17" s="662"/>
      <c r="DC17" s="662"/>
      <c r="DD17" s="668" t="s">
        <v>261</v>
      </c>
      <c r="DE17" s="660"/>
      <c r="DF17" s="660"/>
      <c r="DG17" s="660"/>
      <c r="DH17" s="660"/>
      <c r="DI17" s="660"/>
      <c r="DJ17" s="660"/>
      <c r="DK17" s="660"/>
      <c r="DL17" s="660"/>
      <c r="DM17" s="660"/>
      <c r="DN17" s="660"/>
      <c r="DO17" s="660"/>
      <c r="DP17" s="661"/>
      <c r="DQ17" s="668">
        <v>762723</v>
      </c>
      <c r="DR17" s="660"/>
      <c r="DS17" s="660"/>
      <c r="DT17" s="660"/>
      <c r="DU17" s="660"/>
      <c r="DV17" s="660"/>
      <c r="DW17" s="660"/>
      <c r="DX17" s="660"/>
      <c r="DY17" s="660"/>
      <c r="DZ17" s="660"/>
      <c r="EA17" s="660"/>
      <c r="EB17" s="660"/>
      <c r="EC17" s="669"/>
    </row>
    <row r="18" spans="2:133" ht="11.25" customHeight="1" x14ac:dyDescent="0.2">
      <c r="B18" s="656" t="s">
        <v>276</v>
      </c>
      <c r="C18" s="657"/>
      <c r="D18" s="657"/>
      <c r="E18" s="657"/>
      <c r="F18" s="657"/>
      <c r="G18" s="657"/>
      <c r="H18" s="657"/>
      <c r="I18" s="657"/>
      <c r="J18" s="657"/>
      <c r="K18" s="657"/>
      <c r="L18" s="657"/>
      <c r="M18" s="657"/>
      <c r="N18" s="657"/>
      <c r="O18" s="657"/>
      <c r="P18" s="657"/>
      <c r="Q18" s="658"/>
      <c r="R18" s="659">
        <v>1249</v>
      </c>
      <c r="S18" s="660"/>
      <c r="T18" s="660"/>
      <c r="U18" s="660"/>
      <c r="V18" s="660"/>
      <c r="W18" s="660"/>
      <c r="X18" s="660"/>
      <c r="Y18" s="661"/>
      <c r="Z18" s="662">
        <v>0</v>
      </c>
      <c r="AA18" s="662"/>
      <c r="AB18" s="662"/>
      <c r="AC18" s="662"/>
      <c r="AD18" s="663">
        <v>1249</v>
      </c>
      <c r="AE18" s="663"/>
      <c r="AF18" s="663"/>
      <c r="AG18" s="663"/>
      <c r="AH18" s="663"/>
      <c r="AI18" s="663"/>
      <c r="AJ18" s="663"/>
      <c r="AK18" s="663"/>
      <c r="AL18" s="664">
        <v>0</v>
      </c>
      <c r="AM18" s="665"/>
      <c r="AN18" s="665"/>
      <c r="AO18" s="666"/>
      <c r="AP18" s="656" t="s">
        <v>277</v>
      </c>
      <c r="AQ18" s="657"/>
      <c r="AR18" s="657"/>
      <c r="AS18" s="657"/>
      <c r="AT18" s="657"/>
      <c r="AU18" s="657"/>
      <c r="AV18" s="657"/>
      <c r="AW18" s="657"/>
      <c r="AX18" s="657"/>
      <c r="AY18" s="657"/>
      <c r="AZ18" s="657"/>
      <c r="BA18" s="657"/>
      <c r="BB18" s="657"/>
      <c r="BC18" s="657"/>
      <c r="BD18" s="657"/>
      <c r="BE18" s="657"/>
      <c r="BF18" s="658"/>
      <c r="BG18" s="659" t="s">
        <v>246</v>
      </c>
      <c r="BH18" s="660"/>
      <c r="BI18" s="660"/>
      <c r="BJ18" s="660"/>
      <c r="BK18" s="660"/>
      <c r="BL18" s="660"/>
      <c r="BM18" s="660"/>
      <c r="BN18" s="661"/>
      <c r="BO18" s="662" t="s">
        <v>246</v>
      </c>
      <c r="BP18" s="662"/>
      <c r="BQ18" s="662"/>
      <c r="BR18" s="662"/>
      <c r="BS18" s="663" t="s">
        <v>261</v>
      </c>
      <c r="BT18" s="663"/>
      <c r="BU18" s="663"/>
      <c r="BV18" s="663"/>
      <c r="BW18" s="663"/>
      <c r="BX18" s="663"/>
      <c r="BY18" s="663"/>
      <c r="BZ18" s="663"/>
      <c r="CA18" s="663"/>
      <c r="CB18" s="667"/>
      <c r="CD18" s="656" t="s">
        <v>278</v>
      </c>
      <c r="CE18" s="657"/>
      <c r="CF18" s="657"/>
      <c r="CG18" s="657"/>
      <c r="CH18" s="657"/>
      <c r="CI18" s="657"/>
      <c r="CJ18" s="657"/>
      <c r="CK18" s="657"/>
      <c r="CL18" s="657"/>
      <c r="CM18" s="657"/>
      <c r="CN18" s="657"/>
      <c r="CO18" s="657"/>
      <c r="CP18" s="657"/>
      <c r="CQ18" s="658"/>
      <c r="CR18" s="659" t="s">
        <v>131</v>
      </c>
      <c r="CS18" s="660"/>
      <c r="CT18" s="660"/>
      <c r="CU18" s="660"/>
      <c r="CV18" s="660"/>
      <c r="CW18" s="660"/>
      <c r="CX18" s="660"/>
      <c r="CY18" s="661"/>
      <c r="CZ18" s="662" t="s">
        <v>178</v>
      </c>
      <c r="DA18" s="662"/>
      <c r="DB18" s="662"/>
      <c r="DC18" s="662"/>
      <c r="DD18" s="668" t="s">
        <v>131</v>
      </c>
      <c r="DE18" s="660"/>
      <c r="DF18" s="660"/>
      <c r="DG18" s="660"/>
      <c r="DH18" s="660"/>
      <c r="DI18" s="660"/>
      <c r="DJ18" s="660"/>
      <c r="DK18" s="660"/>
      <c r="DL18" s="660"/>
      <c r="DM18" s="660"/>
      <c r="DN18" s="660"/>
      <c r="DO18" s="660"/>
      <c r="DP18" s="661"/>
      <c r="DQ18" s="668" t="s">
        <v>246</v>
      </c>
      <c r="DR18" s="660"/>
      <c r="DS18" s="660"/>
      <c r="DT18" s="660"/>
      <c r="DU18" s="660"/>
      <c r="DV18" s="660"/>
      <c r="DW18" s="660"/>
      <c r="DX18" s="660"/>
      <c r="DY18" s="660"/>
      <c r="DZ18" s="660"/>
      <c r="EA18" s="660"/>
      <c r="EB18" s="660"/>
      <c r="EC18" s="669"/>
    </row>
    <row r="19" spans="2:133" ht="11.25" customHeight="1" x14ac:dyDescent="0.2">
      <c r="B19" s="656" t="s">
        <v>279</v>
      </c>
      <c r="C19" s="657"/>
      <c r="D19" s="657"/>
      <c r="E19" s="657"/>
      <c r="F19" s="657"/>
      <c r="G19" s="657"/>
      <c r="H19" s="657"/>
      <c r="I19" s="657"/>
      <c r="J19" s="657"/>
      <c r="K19" s="657"/>
      <c r="L19" s="657"/>
      <c r="M19" s="657"/>
      <c r="N19" s="657"/>
      <c r="O19" s="657"/>
      <c r="P19" s="657"/>
      <c r="Q19" s="658"/>
      <c r="R19" s="659">
        <v>1249</v>
      </c>
      <c r="S19" s="660"/>
      <c r="T19" s="660"/>
      <c r="U19" s="660"/>
      <c r="V19" s="660"/>
      <c r="W19" s="660"/>
      <c r="X19" s="660"/>
      <c r="Y19" s="661"/>
      <c r="Z19" s="662">
        <v>0</v>
      </c>
      <c r="AA19" s="662"/>
      <c r="AB19" s="662"/>
      <c r="AC19" s="662"/>
      <c r="AD19" s="663">
        <v>1249</v>
      </c>
      <c r="AE19" s="663"/>
      <c r="AF19" s="663"/>
      <c r="AG19" s="663"/>
      <c r="AH19" s="663"/>
      <c r="AI19" s="663"/>
      <c r="AJ19" s="663"/>
      <c r="AK19" s="663"/>
      <c r="AL19" s="664">
        <v>0</v>
      </c>
      <c r="AM19" s="665"/>
      <c r="AN19" s="665"/>
      <c r="AO19" s="666"/>
      <c r="AP19" s="656" t="s">
        <v>280</v>
      </c>
      <c r="AQ19" s="657"/>
      <c r="AR19" s="657"/>
      <c r="AS19" s="657"/>
      <c r="AT19" s="657"/>
      <c r="AU19" s="657"/>
      <c r="AV19" s="657"/>
      <c r="AW19" s="657"/>
      <c r="AX19" s="657"/>
      <c r="AY19" s="657"/>
      <c r="AZ19" s="657"/>
      <c r="BA19" s="657"/>
      <c r="BB19" s="657"/>
      <c r="BC19" s="657"/>
      <c r="BD19" s="657"/>
      <c r="BE19" s="657"/>
      <c r="BF19" s="658"/>
      <c r="BG19" s="659">
        <v>7149</v>
      </c>
      <c r="BH19" s="660"/>
      <c r="BI19" s="660"/>
      <c r="BJ19" s="660"/>
      <c r="BK19" s="660"/>
      <c r="BL19" s="660"/>
      <c r="BM19" s="660"/>
      <c r="BN19" s="661"/>
      <c r="BO19" s="662">
        <v>1</v>
      </c>
      <c r="BP19" s="662"/>
      <c r="BQ19" s="662"/>
      <c r="BR19" s="662"/>
      <c r="BS19" s="663" t="s">
        <v>178</v>
      </c>
      <c r="BT19" s="663"/>
      <c r="BU19" s="663"/>
      <c r="BV19" s="663"/>
      <c r="BW19" s="663"/>
      <c r="BX19" s="663"/>
      <c r="BY19" s="663"/>
      <c r="BZ19" s="663"/>
      <c r="CA19" s="663"/>
      <c r="CB19" s="667"/>
      <c r="CD19" s="656" t="s">
        <v>281</v>
      </c>
      <c r="CE19" s="657"/>
      <c r="CF19" s="657"/>
      <c r="CG19" s="657"/>
      <c r="CH19" s="657"/>
      <c r="CI19" s="657"/>
      <c r="CJ19" s="657"/>
      <c r="CK19" s="657"/>
      <c r="CL19" s="657"/>
      <c r="CM19" s="657"/>
      <c r="CN19" s="657"/>
      <c r="CO19" s="657"/>
      <c r="CP19" s="657"/>
      <c r="CQ19" s="658"/>
      <c r="CR19" s="659" t="s">
        <v>246</v>
      </c>
      <c r="CS19" s="660"/>
      <c r="CT19" s="660"/>
      <c r="CU19" s="660"/>
      <c r="CV19" s="660"/>
      <c r="CW19" s="660"/>
      <c r="CX19" s="660"/>
      <c r="CY19" s="661"/>
      <c r="CZ19" s="662" t="s">
        <v>261</v>
      </c>
      <c r="DA19" s="662"/>
      <c r="DB19" s="662"/>
      <c r="DC19" s="662"/>
      <c r="DD19" s="668" t="s">
        <v>178</v>
      </c>
      <c r="DE19" s="660"/>
      <c r="DF19" s="660"/>
      <c r="DG19" s="660"/>
      <c r="DH19" s="660"/>
      <c r="DI19" s="660"/>
      <c r="DJ19" s="660"/>
      <c r="DK19" s="660"/>
      <c r="DL19" s="660"/>
      <c r="DM19" s="660"/>
      <c r="DN19" s="660"/>
      <c r="DO19" s="660"/>
      <c r="DP19" s="661"/>
      <c r="DQ19" s="668" t="s">
        <v>246</v>
      </c>
      <c r="DR19" s="660"/>
      <c r="DS19" s="660"/>
      <c r="DT19" s="660"/>
      <c r="DU19" s="660"/>
      <c r="DV19" s="660"/>
      <c r="DW19" s="660"/>
      <c r="DX19" s="660"/>
      <c r="DY19" s="660"/>
      <c r="DZ19" s="660"/>
      <c r="EA19" s="660"/>
      <c r="EB19" s="660"/>
      <c r="EC19" s="669"/>
    </row>
    <row r="20" spans="2:133" ht="11.25" customHeight="1" x14ac:dyDescent="0.2">
      <c r="B20" s="672" t="s">
        <v>282</v>
      </c>
      <c r="C20" s="673"/>
      <c r="D20" s="673"/>
      <c r="E20" s="673"/>
      <c r="F20" s="673"/>
      <c r="G20" s="673"/>
      <c r="H20" s="673"/>
      <c r="I20" s="673"/>
      <c r="J20" s="673"/>
      <c r="K20" s="673"/>
      <c r="L20" s="673"/>
      <c r="M20" s="673"/>
      <c r="N20" s="673"/>
      <c r="O20" s="673"/>
      <c r="P20" s="673"/>
      <c r="Q20" s="674"/>
      <c r="R20" s="659" t="s">
        <v>246</v>
      </c>
      <c r="S20" s="660"/>
      <c r="T20" s="660"/>
      <c r="U20" s="660"/>
      <c r="V20" s="660"/>
      <c r="W20" s="660"/>
      <c r="X20" s="660"/>
      <c r="Y20" s="661"/>
      <c r="Z20" s="662" t="s">
        <v>131</v>
      </c>
      <c r="AA20" s="662"/>
      <c r="AB20" s="662"/>
      <c r="AC20" s="662"/>
      <c r="AD20" s="663" t="s">
        <v>131</v>
      </c>
      <c r="AE20" s="663"/>
      <c r="AF20" s="663"/>
      <c r="AG20" s="663"/>
      <c r="AH20" s="663"/>
      <c r="AI20" s="663"/>
      <c r="AJ20" s="663"/>
      <c r="AK20" s="663"/>
      <c r="AL20" s="664" t="s">
        <v>131</v>
      </c>
      <c r="AM20" s="665"/>
      <c r="AN20" s="665"/>
      <c r="AO20" s="666"/>
      <c r="AP20" s="656" t="s">
        <v>283</v>
      </c>
      <c r="AQ20" s="657"/>
      <c r="AR20" s="657"/>
      <c r="AS20" s="657"/>
      <c r="AT20" s="657"/>
      <c r="AU20" s="657"/>
      <c r="AV20" s="657"/>
      <c r="AW20" s="657"/>
      <c r="AX20" s="657"/>
      <c r="AY20" s="657"/>
      <c r="AZ20" s="657"/>
      <c r="BA20" s="657"/>
      <c r="BB20" s="657"/>
      <c r="BC20" s="657"/>
      <c r="BD20" s="657"/>
      <c r="BE20" s="657"/>
      <c r="BF20" s="658"/>
      <c r="BG20" s="659">
        <v>7149</v>
      </c>
      <c r="BH20" s="660"/>
      <c r="BI20" s="660"/>
      <c r="BJ20" s="660"/>
      <c r="BK20" s="660"/>
      <c r="BL20" s="660"/>
      <c r="BM20" s="660"/>
      <c r="BN20" s="661"/>
      <c r="BO20" s="662">
        <v>1</v>
      </c>
      <c r="BP20" s="662"/>
      <c r="BQ20" s="662"/>
      <c r="BR20" s="662"/>
      <c r="BS20" s="663" t="s">
        <v>246</v>
      </c>
      <c r="BT20" s="663"/>
      <c r="BU20" s="663"/>
      <c r="BV20" s="663"/>
      <c r="BW20" s="663"/>
      <c r="BX20" s="663"/>
      <c r="BY20" s="663"/>
      <c r="BZ20" s="663"/>
      <c r="CA20" s="663"/>
      <c r="CB20" s="667"/>
      <c r="CD20" s="656" t="s">
        <v>284</v>
      </c>
      <c r="CE20" s="657"/>
      <c r="CF20" s="657"/>
      <c r="CG20" s="657"/>
      <c r="CH20" s="657"/>
      <c r="CI20" s="657"/>
      <c r="CJ20" s="657"/>
      <c r="CK20" s="657"/>
      <c r="CL20" s="657"/>
      <c r="CM20" s="657"/>
      <c r="CN20" s="657"/>
      <c r="CO20" s="657"/>
      <c r="CP20" s="657"/>
      <c r="CQ20" s="658"/>
      <c r="CR20" s="659">
        <v>5997773</v>
      </c>
      <c r="CS20" s="660"/>
      <c r="CT20" s="660"/>
      <c r="CU20" s="660"/>
      <c r="CV20" s="660"/>
      <c r="CW20" s="660"/>
      <c r="CX20" s="660"/>
      <c r="CY20" s="661"/>
      <c r="CZ20" s="662">
        <v>100</v>
      </c>
      <c r="DA20" s="662"/>
      <c r="DB20" s="662"/>
      <c r="DC20" s="662"/>
      <c r="DD20" s="668">
        <v>850825</v>
      </c>
      <c r="DE20" s="660"/>
      <c r="DF20" s="660"/>
      <c r="DG20" s="660"/>
      <c r="DH20" s="660"/>
      <c r="DI20" s="660"/>
      <c r="DJ20" s="660"/>
      <c r="DK20" s="660"/>
      <c r="DL20" s="660"/>
      <c r="DM20" s="660"/>
      <c r="DN20" s="660"/>
      <c r="DO20" s="660"/>
      <c r="DP20" s="661"/>
      <c r="DQ20" s="668">
        <v>4025409</v>
      </c>
      <c r="DR20" s="660"/>
      <c r="DS20" s="660"/>
      <c r="DT20" s="660"/>
      <c r="DU20" s="660"/>
      <c r="DV20" s="660"/>
      <c r="DW20" s="660"/>
      <c r="DX20" s="660"/>
      <c r="DY20" s="660"/>
      <c r="DZ20" s="660"/>
      <c r="EA20" s="660"/>
      <c r="EB20" s="660"/>
      <c r="EC20" s="669"/>
    </row>
    <row r="21" spans="2:133" ht="11.25" customHeight="1" x14ac:dyDescent="0.2">
      <c r="B21" s="656" t="s">
        <v>285</v>
      </c>
      <c r="C21" s="657"/>
      <c r="D21" s="657"/>
      <c r="E21" s="657"/>
      <c r="F21" s="657"/>
      <c r="G21" s="657"/>
      <c r="H21" s="657"/>
      <c r="I21" s="657"/>
      <c r="J21" s="657"/>
      <c r="K21" s="657"/>
      <c r="L21" s="657"/>
      <c r="M21" s="657"/>
      <c r="N21" s="657"/>
      <c r="O21" s="657"/>
      <c r="P21" s="657"/>
      <c r="Q21" s="658"/>
      <c r="R21" s="659">
        <v>2921447</v>
      </c>
      <c r="S21" s="660"/>
      <c r="T21" s="660"/>
      <c r="U21" s="660"/>
      <c r="V21" s="660"/>
      <c r="W21" s="660"/>
      <c r="X21" s="660"/>
      <c r="Y21" s="661"/>
      <c r="Z21" s="662">
        <v>45.4</v>
      </c>
      <c r="AA21" s="662"/>
      <c r="AB21" s="662"/>
      <c r="AC21" s="662"/>
      <c r="AD21" s="663">
        <v>2541224</v>
      </c>
      <c r="AE21" s="663"/>
      <c r="AF21" s="663"/>
      <c r="AG21" s="663"/>
      <c r="AH21" s="663"/>
      <c r="AI21" s="663"/>
      <c r="AJ21" s="663"/>
      <c r="AK21" s="663"/>
      <c r="AL21" s="664">
        <v>73</v>
      </c>
      <c r="AM21" s="665"/>
      <c r="AN21" s="665"/>
      <c r="AO21" s="666"/>
      <c r="AP21" s="656" t="s">
        <v>286</v>
      </c>
      <c r="AQ21" s="675"/>
      <c r="AR21" s="675"/>
      <c r="AS21" s="675"/>
      <c r="AT21" s="675"/>
      <c r="AU21" s="675"/>
      <c r="AV21" s="675"/>
      <c r="AW21" s="675"/>
      <c r="AX21" s="675"/>
      <c r="AY21" s="675"/>
      <c r="AZ21" s="675"/>
      <c r="BA21" s="675"/>
      <c r="BB21" s="675"/>
      <c r="BC21" s="675"/>
      <c r="BD21" s="675"/>
      <c r="BE21" s="675"/>
      <c r="BF21" s="676"/>
      <c r="BG21" s="659">
        <v>7149</v>
      </c>
      <c r="BH21" s="660"/>
      <c r="BI21" s="660"/>
      <c r="BJ21" s="660"/>
      <c r="BK21" s="660"/>
      <c r="BL21" s="660"/>
      <c r="BM21" s="660"/>
      <c r="BN21" s="661"/>
      <c r="BO21" s="662">
        <v>1</v>
      </c>
      <c r="BP21" s="662"/>
      <c r="BQ21" s="662"/>
      <c r="BR21" s="662"/>
      <c r="BS21" s="663" t="s">
        <v>178</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287</v>
      </c>
      <c r="C22" s="657"/>
      <c r="D22" s="657"/>
      <c r="E22" s="657"/>
      <c r="F22" s="657"/>
      <c r="G22" s="657"/>
      <c r="H22" s="657"/>
      <c r="I22" s="657"/>
      <c r="J22" s="657"/>
      <c r="K22" s="657"/>
      <c r="L22" s="657"/>
      <c r="M22" s="657"/>
      <c r="N22" s="657"/>
      <c r="O22" s="657"/>
      <c r="P22" s="657"/>
      <c r="Q22" s="658"/>
      <c r="R22" s="659">
        <v>2541224</v>
      </c>
      <c r="S22" s="660"/>
      <c r="T22" s="660"/>
      <c r="U22" s="660"/>
      <c r="V22" s="660"/>
      <c r="W22" s="660"/>
      <c r="X22" s="660"/>
      <c r="Y22" s="661"/>
      <c r="Z22" s="662">
        <v>39.5</v>
      </c>
      <c r="AA22" s="662"/>
      <c r="AB22" s="662"/>
      <c r="AC22" s="662"/>
      <c r="AD22" s="663">
        <v>2541224</v>
      </c>
      <c r="AE22" s="663"/>
      <c r="AF22" s="663"/>
      <c r="AG22" s="663"/>
      <c r="AH22" s="663"/>
      <c r="AI22" s="663"/>
      <c r="AJ22" s="663"/>
      <c r="AK22" s="663"/>
      <c r="AL22" s="664">
        <v>73</v>
      </c>
      <c r="AM22" s="665"/>
      <c r="AN22" s="665"/>
      <c r="AO22" s="666"/>
      <c r="AP22" s="656" t="s">
        <v>288</v>
      </c>
      <c r="AQ22" s="675"/>
      <c r="AR22" s="675"/>
      <c r="AS22" s="675"/>
      <c r="AT22" s="675"/>
      <c r="AU22" s="675"/>
      <c r="AV22" s="675"/>
      <c r="AW22" s="675"/>
      <c r="AX22" s="675"/>
      <c r="AY22" s="675"/>
      <c r="AZ22" s="675"/>
      <c r="BA22" s="675"/>
      <c r="BB22" s="675"/>
      <c r="BC22" s="675"/>
      <c r="BD22" s="675"/>
      <c r="BE22" s="675"/>
      <c r="BF22" s="676"/>
      <c r="BG22" s="659" t="s">
        <v>131</v>
      </c>
      <c r="BH22" s="660"/>
      <c r="BI22" s="660"/>
      <c r="BJ22" s="660"/>
      <c r="BK22" s="660"/>
      <c r="BL22" s="660"/>
      <c r="BM22" s="660"/>
      <c r="BN22" s="661"/>
      <c r="BO22" s="662" t="s">
        <v>178</v>
      </c>
      <c r="BP22" s="662"/>
      <c r="BQ22" s="662"/>
      <c r="BR22" s="662"/>
      <c r="BS22" s="663" t="s">
        <v>131</v>
      </c>
      <c r="BT22" s="663"/>
      <c r="BU22" s="663"/>
      <c r="BV22" s="663"/>
      <c r="BW22" s="663"/>
      <c r="BX22" s="663"/>
      <c r="BY22" s="663"/>
      <c r="BZ22" s="663"/>
      <c r="CA22" s="663"/>
      <c r="CB22" s="667"/>
      <c r="CD22" s="641" t="s">
        <v>289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290</v>
      </c>
      <c r="C23" s="657"/>
      <c r="D23" s="657"/>
      <c r="E23" s="657"/>
      <c r="F23" s="657"/>
      <c r="G23" s="657"/>
      <c r="H23" s="657"/>
      <c r="I23" s="657"/>
      <c r="J23" s="657"/>
      <c r="K23" s="657"/>
      <c r="L23" s="657"/>
      <c r="M23" s="657"/>
      <c r="N23" s="657"/>
      <c r="O23" s="657"/>
      <c r="P23" s="657"/>
      <c r="Q23" s="658"/>
      <c r="R23" s="659">
        <v>380223</v>
      </c>
      <c r="S23" s="660"/>
      <c r="T23" s="660"/>
      <c r="U23" s="660"/>
      <c r="V23" s="660"/>
      <c r="W23" s="660"/>
      <c r="X23" s="660"/>
      <c r="Y23" s="661"/>
      <c r="Z23" s="662">
        <v>5.9</v>
      </c>
      <c r="AA23" s="662"/>
      <c r="AB23" s="662"/>
      <c r="AC23" s="662"/>
      <c r="AD23" s="663" t="s">
        <v>131</v>
      </c>
      <c r="AE23" s="663"/>
      <c r="AF23" s="663"/>
      <c r="AG23" s="663"/>
      <c r="AH23" s="663"/>
      <c r="AI23" s="663"/>
      <c r="AJ23" s="663"/>
      <c r="AK23" s="663"/>
      <c r="AL23" s="664" t="s">
        <v>178</v>
      </c>
      <c r="AM23" s="665"/>
      <c r="AN23" s="665"/>
      <c r="AO23" s="666"/>
      <c r="AP23" s="656" t="s">
        <v>291</v>
      </c>
      <c r="AQ23" s="675"/>
      <c r="AR23" s="675"/>
      <c r="AS23" s="675"/>
      <c r="AT23" s="675"/>
      <c r="AU23" s="675"/>
      <c r="AV23" s="675"/>
      <c r="AW23" s="675"/>
      <c r="AX23" s="675"/>
      <c r="AY23" s="675"/>
      <c r="AZ23" s="675"/>
      <c r="BA23" s="675"/>
      <c r="BB23" s="675"/>
      <c r="BC23" s="675"/>
      <c r="BD23" s="675"/>
      <c r="BE23" s="675"/>
      <c r="BF23" s="676"/>
      <c r="BG23" s="659" t="s">
        <v>131</v>
      </c>
      <c r="BH23" s="660"/>
      <c r="BI23" s="660"/>
      <c r="BJ23" s="660"/>
      <c r="BK23" s="660"/>
      <c r="BL23" s="660"/>
      <c r="BM23" s="660"/>
      <c r="BN23" s="661"/>
      <c r="BO23" s="662" t="s">
        <v>178</v>
      </c>
      <c r="BP23" s="662"/>
      <c r="BQ23" s="662"/>
      <c r="BR23" s="662"/>
      <c r="BS23" s="663" t="s">
        <v>178</v>
      </c>
      <c r="BT23" s="663"/>
      <c r="BU23" s="663"/>
      <c r="BV23" s="663"/>
      <c r="BW23" s="663"/>
      <c r="BX23" s="663"/>
      <c r="BY23" s="663"/>
      <c r="BZ23" s="663"/>
      <c r="CA23" s="663"/>
      <c r="CB23" s="667"/>
      <c r="CD23" s="641" t="s">
        <v>229</v>
      </c>
      <c r="CE23" s="642"/>
      <c r="CF23" s="642"/>
      <c r="CG23" s="642"/>
      <c r="CH23" s="642"/>
      <c r="CI23" s="642"/>
      <c r="CJ23" s="642"/>
      <c r="CK23" s="642"/>
      <c r="CL23" s="642"/>
      <c r="CM23" s="642"/>
      <c r="CN23" s="642"/>
      <c r="CO23" s="642"/>
      <c r="CP23" s="642"/>
      <c r="CQ23" s="643"/>
      <c r="CR23" s="641" t="s">
        <v>292</v>
      </c>
      <c r="CS23" s="642"/>
      <c r="CT23" s="642"/>
      <c r="CU23" s="642"/>
      <c r="CV23" s="642"/>
      <c r="CW23" s="642"/>
      <c r="CX23" s="642"/>
      <c r="CY23" s="643"/>
      <c r="CZ23" s="641" t="s">
        <v>293</v>
      </c>
      <c r="DA23" s="642"/>
      <c r="DB23" s="642"/>
      <c r="DC23" s="643"/>
      <c r="DD23" s="641" t="s">
        <v>294</v>
      </c>
      <c r="DE23" s="642"/>
      <c r="DF23" s="642"/>
      <c r="DG23" s="642"/>
      <c r="DH23" s="642"/>
      <c r="DI23" s="642"/>
      <c r="DJ23" s="642"/>
      <c r="DK23" s="643"/>
      <c r="DL23" s="686" t="s">
        <v>295</v>
      </c>
      <c r="DM23" s="687"/>
      <c r="DN23" s="687"/>
      <c r="DO23" s="687"/>
      <c r="DP23" s="687"/>
      <c r="DQ23" s="687"/>
      <c r="DR23" s="687"/>
      <c r="DS23" s="687"/>
      <c r="DT23" s="687"/>
      <c r="DU23" s="687"/>
      <c r="DV23" s="688"/>
      <c r="DW23" s="641" t="s">
        <v>296</v>
      </c>
      <c r="DX23" s="642"/>
      <c r="DY23" s="642"/>
      <c r="DZ23" s="642"/>
      <c r="EA23" s="642"/>
      <c r="EB23" s="642"/>
      <c r="EC23" s="643"/>
    </row>
    <row r="24" spans="2:133" ht="11.25" customHeight="1" x14ac:dyDescent="0.2">
      <c r="B24" s="656" t="s">
        <v>297</v>
      </c>
      <c r="C24" s="657"/>
      <c r="D24" s="657"/>
      <c r="E24" s="657"/>
      <c r="F24" s="657"/>
      <c r="G24" s="657"/>
      <c r="H24" s="657"/>
      <c r="I24" s="657"/>
      <c r="J24" s="657"/>
      <c r="K24" s="657"/>
      <c r="L24" s="657"/>
      <c r="M24" s="657"/>
      <c r="N24" s="657"/>
      <c r="O24" s="657"/>
      <c r="P24" s="657"/>
      <c r="Q24" s="658"/>
      <c r="R24" s="659" t="s">
        <v>246</v>
      </c>
      <c r="S24" s="660"/>
      <c r="T24" s="660"/>
      <c r="U24" s="660"/>
      <c r="V24" s="660"/>
      <c r="W24" s="660"/>
      <c r="X24" s="660"/>
      <c r="Y24" s="661"/>
      <c r="Z24" s="662" t="s">
        <v>178</v>
      </c>
      <c r="AA24" s="662"/>
      <c r="AB24" s="662"/>
      <c r="AC24" s="662"/>
      <c r="AD24" s="663" t="s">
        <v>131</v>
      </c>
      <c r="AE24" s="663"/>
      <c r="AF24" s="663"/>
      <c r="AG24" s="663"/>
      <c r="AH24" s="663"/>
      <c r="AI24" s="663"/>
      <c r="AJ24" s="663"/>
      <c r="AK24" s="663"/>
      <c r="AL24" s="664" t="s">
        <v>131</v>
      </c>
      <c r="AM24" s="665"/>
      <c r="AN24" s="665"/>
      <c r="AO24" s="666"/>
      <c r="AP24" s="656" t="s">
        <v>298</v>
      </c>
      <c r="AQ24" s="675"/>
      <c r="AR24" s="675"/>
      <c r="AS24" s="675"/>
      <c r="AT24" s="675"/>
      <c r="AU24" s="675"/>
      <c r="AV24" s="675"/>
      <c r="AW24" s="675"/>
      <c r="AX24" s="675"/>
      <c r="AY24" s="675"/>
      <c r="AZ24" s="675"/>
      <c r="BA24" s="675"/>
      <c r="BB24" s="675"/>
      <c r="BC24" s="675"/>
      <c r="BD24" s="675"/>
      <c r="BE24" s="675"/>
      <c r="BF24" s="676"/>
      <c r="BG24" s="659" t="s">
        <v>246</v>
      </c>
      <c r="BH24" s="660"/>
      <c r="BI24" s="660"/>
      <c r="BJ24" s="660"/>
      <c r="BK24" s="660"/>
      <c r="BL24" s="660"/>
      <c r="BM24" s="660"/>
      <c r="BN24" s="661"/>
      <c r="BO24" s="662" t="s">
        <v>246</v>
      </c>
      <c r="BP24" s="662"/>
      <c r="BQ24" s="662"/>
      <c r="BR24" s="662"/>
      <c r="BS24" s="663" t="s">
        <v>178</v>
      </c>
      <c r="BT24" s="663"/>
      <c r="BU24" s="663"/>
      <c r="BV24" s="663"/>
      <c r="BW24" s="663"/>
      <c r="BX24" s="663"/>
      <c r="BY24" s="663"/>
      <c r="BZ24" s="663"/>
      <c r="CA24" s="663"/>
      <c r="CB24" s="667"/>
      <c r="CD24" s="645" t="s">
        <v>299</v>
      </c>
      <c r="CE24" s="646"/>
      <c r="CF24" s="646"/>
      <c r="CG24" s="646"/>
      <c r="CH24" s="646"/>
      <c r="CI24" s="646"/>
      <c r="CJ24" s="646"/>
      <c r="CK24" s="646"/>
      <c r="CL24" s="646"/>
      <c r="CM24" s="646"/>
      <c r="CN24" s="646"/>
      <c r="CO24" s="646"/>
      <c r="CP24" s="646"/>
      <c r="CQ24" s="647"/>
      <c r="CR24" s="648">
        <v>1977425</v>
      </c>
      <c r="CS24" s="649"/>
      <c r="CT24" s="649"/>
      <c r="CU24" s="649"/>
      <c r="CV24" s="649"/>
      <c r="CW24" s="649"/>
      <c r="CX24" s="649"/>
      <c r="CY24" s="650"/>
      <c r="CZ24" s="653">
        <v>33</v>
      </c>
      <c r="DA24" s="654"/>
      <c r="DB24" s="654"/>
      <c r="DC24" s="670"/>
      <c r="DD24" s="691">
        <v>1717593</v>
      </c>
      <c r="DE24" s="649"/>
      <c r="DF24" s="649"/>
      <c r="DG24" s="649"/>
      <c r="DH24" s="649"/>
      <c r="DI24" s="649"/>
      <c r="DJ24" s="649"/>
      <c r="DK24" s="650"/>
      <c r="DL24" s="691">
        <v>1708232</v>
      </c>
      <c r="DM24" s="649"/>
      <c r="DN24" s="649"/>
      <c r="DO24" s="649"/>
      <c r="DP24" s="649"/>
      <c r="DQ24" s="649"/>
      <c r="DR24" s="649"/>
      <c r="DS24" s="649"/>
      <c r="DT24" s="649"/>
      <c r="DU24" s="649"/>
      <c r="DV24" s="650"/>
      <c r="DW24" s="653">
        <v>48.6</v>
      </c>
      <c r="DX24" s="654"/>
      <c r="DY24" s="654"/>
      <c r="DZ24" s="654"/>
      <c r="EA24" s="654"/>
      <c r="EB24" s="654"/>
      <c r="EC24" s="655"/>
    </row>
    <row r="25" spans="2:133" ht="11.25" customHeight="1" x14ac:dyDescent="0.2">
      <c r="B25" s="656" t="s">
        <v>300</v>
      </c>
      <c r="C25" s="657"/>
      <c r="D25" s="657"/>
      <c r="E25" s="657"/>
      <c r="F25" s="657"/>
      <c r="G25" s="657"/>
      <c r="H25" s="657"/>
      <c r="I25" s="657"/>
      <c r="J25" s="657"/>
      <c r="K25" s="657"/>
      <c r="L25" s="657"/>
      <c r="M25" s="657"/>
      <c r="N25" s="657"/>
      <c r="O25" s="657"/>
      <c r="P25" s="657"/>
      <c r="Q25" s="658"/>
      <c r="R25" s="659">
        <v>3861294</v>
      </c>
      <c r="S25" s="660"/>
      <c r="T25" s="660"/>
      <c r="U25" s="660"/>
      <c r="V25" s="660"/>
      <c r="W25" s="660"/>
      <c r="X25" s="660"/>
      <c r="Y25" s="661"/>
      <c r="Z25" s="662">
        <v>60</v>
      </c>
      <c r="AA25" s="662"/>
      <c r="AB25" s="662"/>
      <c r="AC25" s="662"/>
      <c r="AD25" s="663">
        <v>3481071</v>
      </c>
      <c r="AE25" s="663"/>
      <c r="AF25" s="663"/>
      <c r="AG25" s="663"/>
      <c r="AH25" s="663"/>
      <c r="AI25" s="663"/>
      <c r="AJ25" s="663"/>
      <c r="AK25" s="663"/>
      <c r="AL25" s="664">
        <v>100</v>
      </c>
      <c r="AM25" s="665"/>
      <c r="AN25" s="665"/>
      <c r="AO25" s="666"/>
      <c r="AP25" s="656" t="s">
        <v>301</v>
      </c>
      <c r="AQ25" s="675"/>
      <c r="AR25" s="675"/>
      <c r="AS25" s="675"/>
      <c r="AT25" s="675"/>
      <c r="AU25" s="675"/>
      <c r="AV25" s="675"/>
      <c r="AW25" s="675"/>
      <c r="AX25" s="675"/>
      <c r="AY25" s="675"/>
      <c r="AZ25" s="675"/>
      <c r="BA25" s="675"/>
      <c r="BB25" s="675"/>
      <c r="BC25" s="675"/>
      <c r="BD25" s="675"/>
      <c r="BE25" s="675"/>
      <c r="BF25" s="676"/>
      <c r="BG25" s="659" t="s">
        <v>131</v>
      </c>
      <c r="BH25" s="660"/>
      <c r="BI25" s="660"/>
      <c r="BJ25" s="660"/>
      <c r="BK25" s="660"/>
      <c r="BL25" s="660"/>
      <c r="BM25" s="660"/>
      <c r="BN25" s="661"/>
      <c r="BO25" s="662" t="s">
        <v>261</v>
      </c>
      <c r="BP25" s="662"/>
      <c r="BQ25" s="662"/>
      <c r="BR25" s="662"/>
      <c r="BS25" s="663" t="s">
        <v>246</v>
      </c>
      <c r="BT25" s="663"/>
      <c r="BU25" s="663"/>
      <c r="BV25" s="663"/>
      <c r="BW25" s="663"/>
      <c r="BX25" s="663"/>
      <c r="BY25" s="663"/>
      <c r="BZ25" s="663"/>
      <c r="CA25" s="663"/>
      <c r="CB25" s="667"/>
      <c r="CD25" s="656" t="s">
        <v>302</v>
      </c>
      <c r="CE25" s="657"/>
      <c r="CF25" s="657"/>
      <c r="CG25" s="657"/>
      <c r="CH25" s="657"/>
      <c r="CI25" s="657"/>
      <c r="CJ25" s="657"/>
      <c r="CK25" s="657"/>
      <c r="CL25" s="657"/>
      <c r="CM25" s="657"/>
      <c r="CN25" s="657"/>
      <c r="CO25" s="657"/>
      <c r="CP25" s="657"/>
      <c r="CQ25" s="658"/>
      <c r="CR25" s="659">
        <v>941559</v>
      </c>
      <c r="CS25" s="692"/>
      <c r="CT25" s="692"/>
      <c r="CU25" s="692"/>
      <c r="CV25" s="692"/>
      <c r="CW25" s="692"/>
      <c r="CX25" s="692"/>
      <c r="CY25" s="693"/>
      <c r="CZ25" s="664">
        <v>15.7</v>
      </c>
      <c r="DA25" s="689"/>
      <c r="DB25" s="689"/>
      <c r="DC25" s="694"/>
      <c r="DD25" s="668">
        <v>880348</v>
      </c>
      <c r="DE25" s="692"/>
      <c r="DF25" s="692"/>
      <c r="DG25" s="692"/>
      <c r="DH25" s="692"/>
      <c r="DI25" s="692"/>
      <c r="DJ25" s="692"/>
      <c r="DK25" s="693"/>
      <c r="DL25" s="668">
        <v>873437</v>
      </c>
      <c r="DM25" s="692"/>
      <c r="DN25" s="692"/>
      <c r="DO25" s="692"/>
      <c r="DP25" s="692"/>
      <c r="DQ25" s="692"/>
      <c r="DR25" s="692"/>
      <c r="DS25" s="692"/>
      <c r="DT25" s="692"/>
      <c r="DU25" s="692"/>
      <c r="DV25" s="693"/>
      <c r="DW25" s="664">
        <v>24.8</v>
      </c>
      <c r="DX25" s="689"/>
      <c r="DY25" s="689"/>
      <c r="DZ25" s="689"/>
      <c r="EA25" s="689"/>
      <c r="EB25" s="689"/>
      <c r="EC25" s="690"/>
    </row>
    <row r="26" spans="2:133" ht="11.25" customHeight="1" x14ac:dyDescent="0.2">
      <c r="B26" s="656" t="s">
        <v>303</v>
      </c>
      <c r="C26" s="657"/>
      <c r="D26" s="657"/>
      <c r="E26" s="657"/>
      <c r="F26" s="657"/>
      <c r="G26" s="657"/>
      <c r="H26" s="657"/>
      <c r="I26" s="657"/>
      <c r="J26" s="657"/>
      <c r="K26" s="657"/>
      <c r="L26" s="657"/>
      <c r="M26" s="657"/>
      <c r="N26" s="657"/>
      <c r="O26" s="657"/>
      <c r="P26" s="657"/>
      <c r="Q26" s="658"/>
      <c r="R26" s="659">
        <v>941</v>
      </c>
      <c r="S26" s="660"/>
      <c r="T26" s="660"/>
      <c r="U26" s="660"/>
      <c r="V26" s="660"/>
      <c r="W26" s="660"/>
      <c r="X26" s="660"/>
      <c r="Y26" s="661"/>
      <c r="Z26" s="662">
        <v>0</v>
      </c>
      <c r="AA26" s="662"/>
      <c r="AB26" s="662"/>
      <c r="AC26" s="662"/>
      <c r="AD26" s="663">
        <v>941</v>
      </c>
      <c r="AE26" s="663"/>
      <c r="AF26" s="663"/>
      <c r="AG26" s="663"/>
      <c r="AH26" s="663"/>
      <c r="AI26" s="663"/>
      <c r="AJ26" s="663"/>
      <c r="AK26" s="663"/>
      <c r="AL26" s="664">
        <v>0</v>
      </c>
      <c r="AM26" s="665"/>
      <c r="AN26" s="665"/>
      <c r="AO26" s="666"/>
      <c r="AP26" s="656" t="s">
        <v>304</v>
      </c>
      <c r="AQ26" s="675"/>
      <c r="AR26" s="675"/>
      <c r="AS26" s="675"/>
      <c r="AT26" s="675"/>
      <c r="AU26" s="675"/>
      <c r="AV26" s="675"/>
      <c r="AW26" s="675"/>
      <c r="AX26" s="675"/>
      <c r="AY26" s="675"/>
      <c r="AZ26" s="675"/>
      <c r="BA26" s="675"/>
      <c r="BB26" s="675"/>
      <c r="BC26" s="675"/>
      <c r="BD26" s="675"/>
      <c r="BE26" s="675"/>
      <c r="BF26" s="676"/>
      <c r="BG26" s="659" t="s">
        <v>246</v>
      </c>
      <c r="BH26" s="660"/>
      <c r="BI26" s="660"/>
      <c r="BJ26" s="660"/>
      <c r="BK26" s="660"/>
      <c r="BL26" s="660"/>
      <c r="BM26" s="660"/>
      <c r="BN26" s="661"/>
      <c r="BO26" s="662" t="s">
        <v>261</v>
      </c>
      <c r="BP26" s="662"/>
      <c r="BQ26" s="662"/>
      <c r="BR26" s="662"/>
      <c r="BS26" s="663" t="s">
        <v>178</v>
      </c>
      <c r="BT26" s="663"/>
      <c r="BU26" s="663"/>
      <c r="BV26" s="663"/>
      <c r="BW26" s="663"/>
      <c r="BX26" s="663"/>
      <c r="BY26" s="663"/>
      <c r="BZ26" s="663"/>
      <c r="CA26" s="663"/>
      <c r="CB26" s="667"/>
      <c r="CD26" s="656" t="s">
        <v>305</v>
      </c>
      <c r="CE26" s="657"/>
      <c r="CF26" s="657"/>
      <c r="CG26" s="657"/>
      <c r="CH26" s="657"/>
      <c r="CI26" s="657"/>
      <c r="CJ26" s="657"/>
      <c r="CK26" s="657"/>
      <c r="CL26" s="657"/>
      <c r="CM26" s="657"/>
      <c r="CN26" s="657"/>
      <c r="CO26" s="657"/>
      <c r="CP26" s="657"/>
      <c r="CQ26" s="658"/>
      <c r="CR26" s="659">
        <v>550104</v>
      </c>
      <c r="CS26" s="660"/>
      <c r="CT26" s="660"/>
      <c r="CU26" s="660"/>
      <c r="CV26" s="660"/>
      <c r="CW26" s="660"/>
      <c r="CX26" s="660"/>
      <c r="CY26" s="661"/>
      <c r="CZ26" s="664">
        <v>9.1999999999999993</v>
      </c>
      <c r="DA26" s="689"/>
      <c r="DB26" s="689"/>
      <c r="DC26" s="694"/>
      <c r="DD26" s="668">
        <v>508356</v>
      </c>
      <c r="DE26" s="660"/>
      <c r="DF26" s="660"/>
      <c r="DG26" s="660"/>
      <c r="DH26" s="660"/>
      <c r="DI26" s="660"/>
      <c r="DJ26" s="660"/>
      <c r="DK26" s="661"/>
      <c r="DL26" s="668" t="s">
        <v>178</v>
      </c>
      <c r="DM26" s="660"/>
      <c r="DN26" s="660"/>
      <c r="DO26" s="660"/>
      <c r="DP26" s="660"/>
      <c r="DQ26" s="660"/>
      <c r="DR26" s="660"/>
      <c r="DS26" s="660"/>
      <c r="DT26" s="660"/>
      <c r="DU26" s="660"/>
      <c r="DV26" s="661"/>
      <c r="DW26" s="664" t="s">
        <v>261</v>
      </c>
      <c r="DX26" s="689"/>
      <c r="DY26" s="689"/>
      <c r="DZ26" s="689"/>
      <c r="EA26" s="689"/>
      <c r="EB26" s="689"/>
      <c r="EC26" s="690"/>
    </row>
    <row r="27" spans="2:133" ht="11.25" customHeight="1" x14ac:dyDescent="0.2">
      <c r="B27" s="656" t="s">
        <v>306</v>
      </c>
      <c r="C27" s="657"/>
      <c r="D27" s="657"/>
      <c r="E27" s="657"/>
      <c r="F27" s="657"/>
      <c r="G27" s="657"/>
      <c r="H27" s="657"/>
      <c r="I27" s="657"/>
      <c r="J27" s="657"/>
      <c r="K27" s="657"/>
      <c r="L27" s="657"/>
      <c r="M27" s="657"/>
      <c r="N27" s="657"/>
      <c r="O27" s="657"/>
      <c r="P27" s="657"/>
      <c r="Q27" s="658"/>
      <c r="R27" s="659">
        <v>12463</v>
      </c>
      <c r="S27" s="660"/>
      <c r="T27" s="660"/>
      <c r="U27" s="660"/>
      <c r="V27" s="660"/>
      <c r="W27" s="660"/>
      <c r="X27" s="660"/>
      <c r="Y27" s="661"/>
      <c r="Z27" s="662">
        <v>0.2</v>
      </c>
      <c r="AA27" s="662"/>
      <c r="AB27" s="662"/>
      <c r="AC27" s="662"/>
      <c r="AD27" s="663" t="s">
        <v>178</v>
      </c>
      <c r="AE27" s="663"/>
      <c r="AF27" s="663"/>
      <c r="AG27" s="663"/>
      <c r="AH27" s="663"/>
      <c r="AI27" s="663"/>
      <c r="AJ27" s="663"/>
      <c r="AK27" s="663"/>
      <c r="AL27" s="664" t="s">
        <v>246</v>
      </c>
      <c r="AM27" s="665"/>
      <c r="AN27" s="665"/>
      <c r="AO27" s="666"/>
      <c r="AP27" s="656" t="s">
        <v>307</v>
      </c>
      <c r="AQ27" s="657"/>
      <c r="AR27" s="657"/>
      <c r="AS27" s="657"/>
      <c r="AT27" s="657"/>
      <c r="AU27" s="657"/>
      <c r="AV27" s="657"/>
      <c r="AW27" s="657"/>
      <c r="AX27" s="657"/>
      <c r="AY27" s="657"/>
      <c r="AZ27" s="657"/>
      <c r="BA27" s="657"/>
      <c r="BB27" s="657"/>
      <c r="BC27" s="657"/>
      <c r="BD27" s="657"/>
      <c r="BE27" s="657"/>
      <c r="BF27" s="658"/>
      <c r="BG27" s="659">
        <v>724308</v>
      </c>
      <c r="BH27" s="660"/>
      <c r="BI27" s="660"/>
      <c r="BJ27" s="660"/>
      <c r="BK27" s="660"/>
      <c r="BL27" s="660"/>
      <c r="BM27" s="660"/>
      <c r="BN27" s="661"/>
      <c r="BO27" s="662">
        <v>100</v>
      </c>
      <c r="BP27" s="662"/>
      <c r="BQ27" s="662"/>
      <c r="BR27" s="662"/>
      <c r="BS27" s="663">
        <v>47494</v>
      </c>
      <c r="BT27" s="663"/>
      <c r="BU27" s="663"/>
      <c r="BV27" s="663"/>
      <c r="BW27" s="663"/>
      <c r="BX27" s="663"/>
      <c r="BY27" s="663"/>
      <c r="BZ27" s="663"/>
      <c r="CA27" s="663"/>
      <c r="CB27" s="667"/>
      <c r="CD27" s="656" t="s">
        <v>308</v>
      </c>
      <c r="CE27" s="657"/>
      <c r="CF27" s="657"/>
      <c r="CG27" s="657"/>
      <c r="CH27" s="657"/>
      <c r="CI27" s="657"/>
      <c r="CJ27" s="657"/>
      <c r="CK27" s="657"/>
      <c r="CL27" s="657"/>
      <c r="CM27" s="657"/>
      <c r="CN27" s="657"/>
      <c r="CO27" s="657"/>
      <c r="CP27" s="657"/>
      <c r="CQ27" s="658"/>
      <c r="CR27" s="659">
        <v>271107</v>
      </c>
      <c r="CS27" s="692"/>
      <c r="CT27" s="692"/>
      <c r="CU27" s="692"/>
      <c r="CV27" s="692"/>
      <c r="CW27" s="692"/>
      <c r="CX27" s="692"/>
      <c r="CY27" s="693"/>
      <c r="CZ27" s="664">
        <v>4.5</v>
      </c>
      <c r="DA27" s="689"/>
      <c r="DB27" s="689"/>
      <c r="DC27" s="694"/>
      <c r="DD27" s="668">
        <v>74522</v>
      </c>
      <c r="DE27" s="692"/>
      <c r="DF27" s="692"/>
      <c r="DG27" s="692"/>
      <c r="DH27" s="692"/>
      <c r="DI27" s="692"/>
      <c r="DJ27" s="692"/>
      <c r="DK27" s="693"/>
      <c r="DL27" s="668">
        <v>72072</v>
      </c>
      <c r="DM27" s="692"/>
      <c r="DN27" s="692"/>
      <c r="DO27" s="692"/>
      <c r="DP27" s="692"/>
      <c r="DQ27" s="692"/>
      <c r="DR27" s="692"/>
      <c r="DS27" s="692"/>
      <c r="DT27" s="692"/>
      <c r="DU27" s="692"/>
      <c r="DV27" s="693"/>
      <c r="DW27" s="664">
        <v>2.1</v>
      </c>
      <c r="DX27" s="689"/>
      <c r="DY27" s="689"/>
      <c r="DZ27" s="689"/>
      <c r="EA27" s="689"/>
      <c r="EB27" s="689"/>
      <c r="EC27" s="690"/>
    </row>
    <row r="28" spans="2:133" ht="11.25" customHeight="1" x14ac:dyDescent="0.2">
      <c r="B28" s="656" t="s">
        <v>309</v>
      </c>
      <c r="C28" s="657"/>
      <c r="D28" s="657"/>
      <c r="E28" s="657"/>
      <c r="F28" s="657"/>
      <c r="G28" s="657"/>
      <c r="H28" s="657"/>
      <c r="I28" s="657"/>
      <c r="J28" s="657"/>
      <c r="K28" s="657"/>
      <c r="L28" s="657"/>
      <c r="M28" s="657"/>
      <c r="N28" s="657"/>
      <c r="O28" s="657"/>
      <c r="P28" s="657"/>
      <c r="Q28" s="658"/>
      <c r="R28" s="659">
        <v>55347</v>
      </c>
      <c r="S28" s="660"/>
      <c r="T28" s="660"/>
      <c r="U28" s="660"/>
      <c r="V28" s="660"/>
      <c r="W28" s="660"/>
      <c r="X28" s="660"/>
      <c r="Y28" s="661"/>
      <c r="Z28" s="662">
        <v>0.9</v>
      </c>
      <c r="AA28" s="662"/>
      <c r="AB28" s="662"/>
      <c r="AC28" s="662"/>
      <c r="AD28" s="663" t="s">
        <v>131</v>
      </c>
      <c r="AE28" s="663"/>
      <c r="AF28" s="663"/>
      <c r="AG28" s="663"/>
      <c r="AH28" s="663"/>
      <c r="AI28" s="663"/>
      <c r="AJ28" s="663"/>
      <c r="AK28" s="663"/>
      <c r="AL28" s="664" t="s">
        <v>131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310</v>
      </c>
      <c r="CE28" s="657"/>
      <c r="CF28" s="657"/>
      <c r="CG28" s="657"/>
      <c r="CH28" s="657"/>
      <c r="CI28" s="657"/>
      <c r="CJ28" s="657"/>
      <c r="CK28" s="657"/>
      <c r="CL28" s="657"/>
      <c r="CM28" s="657"/>
      <c r="CN28" s="657"/>
      <c r="CO28" s="657"/>
      <c r="CP28" s="657"/>
      <c r="CQ28" s="658"/>
      <c r="CR28" s="659">
        <v>764759</v>
      </c>
      <c r="CS28" s="660"/>
      <c r="CT28" s="660"/>
      <c r="CU28" s="660"/>
      <c r="CV28" s="660"/>
      <c r="CW28" s="660"/>
      <c r="CX28" s="660"/>
      <c r="CY28" s="661"/>
      <c r="CZ28" s="664">
        <v>12.8</v>
      </c>
      <c r="DA28" s="689"/>
      <c r="DB28" s="689"/>
      <c r="DC28" s="694"/>
      <c r="DD28" s="668">
        <v>762723</v>
      </c>
      <c r="DE28" s="660"/>
      <c r="DF28" s="660"/>
      <c r="DG28" s="660"/>
      <c r="DH28" s="660"/>
      <c r="DI28" s="660"/>
      <c r="DJ28" s="660"/>
      <c r="DK28" s="661"/>
      <c r="DL28" s="668">
        <v>762723</v>
      </c>
      <c r="DM28" s="660"/>
      <c r="DN28" s="660"/>
      <c r="DO28" s="660"/>
      <c r="DP28" s="660"/>
      <c r="DQ28" s="660"/>
      <c r="DR28" s="660"/>
      <c r="DS28" s="660"/>
      <c r="DT28" s="660"/>
      <c r="DU28" s="660"/>
      <c r="DV28" s="661"/>
      <c r="DW28" s="664">
        <v>21.7</v>
      </c>
      <c r="DX28" s="689"/>
      <c r="DY28" s="689"/>
      <c r="DZ28" s="689"/>
      <c r="EA28" s="689"/>
      <c r="EB28" s="689"/>
      <c r="EC28" s="690"/>
    </row>
    <row r="29" spans="2:133" ht="11.25" customHeight="1" x14ac:dyDescent="0.2">
      <c r="B29" s="656" t="s">
        <v>311</v>
      </c>
      <c r="C29" s="657"/>
      <c r="D29" s="657"/>
      <c r="E29" s="657"/>
      <c r="F29" s="657"/>
      <c r="G29" s="657"/>
      <c r="H29" s="657"/>
      <c r="I29" s="657"/>
      <c r="J29" s="657"/>
      <c r="K29" s="657"/>
      <c r="L29" s="657"/>
      <c r="M29" s="657"/>
      <c r="N29" s="657"/>
      <c r="O29" s="657"/>
      <c r="P29" s="657"/>
      <c r="Q29" s="658"/>
      <c r="R29" s="659">
        <v>3426</v>
      </c>
      <c r="S29" s="660"/>
      <c r="T29" s="660"/>
      <c r="U29" s="660"/>
      <c r="V29" s="660"/>
      <c r="W29" s="660"/>
      <c r="X29" s="660"/>
      <c r="Y29" s="661"/>
      <c r="Z29" s="662">
        <v>0.1</v>
      </c>
      <c r="AA29" s="662"/>
      <c r="AB29" s="662"/>
      <c r="AC29" s="662"/>
      <c r="AD29" s="663" t="s">
        <v>246</v>
      </c>
      <c r="AE29" s="663"/>
      <c r="AF29" s="663"/>
      <c r="AG29" s="663"/>
      <c r="AH29" s="663"/>
      <c r="AI29" s="663"/>
      <c r="AJ29" s="663"/>
      <c r="AK29" s="663"/>
      <c r="AL29" s="664" t="s">
        <v>131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312</v>
      </c>
      <c r="CE29" s="698"/>
      <c r="CF29" s="656" t="s">
        <v>72</v>
      </c>
      <c r="CG29" s="657"/>
      <c r="CH29" s="657"/>
      <c r="CI29" s="657"/>
      <c r="CJ29" s="657"/>
      <c r="CK29" s="657"/>
      <c r="CL29" s="657"/>
      <c r="CM29" s="657"/>
      <c r="CN29" s="657"/>
      <c r="CO29" s="657"/>
      <c r="CP29" s="657"/>
      <c r="CQ29" s="658"/>
      <c r="CR29" s="659">
        <v>764759</v>
      </c>
      <c r="CS29" s="692"/>
      <c r="CT29" s="692"/>
      <c r="CU29" s="692"/>
      <c r="CV29" s="692"/>
      <c r="CW29" s="692"/>
      <c r="CX29" s="692"/>
      <c r="CY29" s="693"/>
      <c r="CZ29" s="664">
        <v>12.8</v>
      </c>
      <c r="DA29" s="689"/>
      <c r="DB29" s="689"/>
      <c r="DC29" s="694"/>
      <c r="DD29" s="668">
        <v>762723</v>
      </c>
      <c r="DE29" s="692"/>
      <c r="DF29" s="692"/>
      <c r="DG29" s="692"/>
      <c r="DH29" s="692"/>
      <c r="DI29" s="692"/>
      <c r="DJ29" s="692"/>
      <c r="DK29" s="693"/>
      <c r="DL29" s="668">
        <v>762723</v>
      </c>
      <c r="DM29" s="692"/>
      <c r="DN29" s="692"/>
      <c r="DO29" s="692"/>
      <c r="DP29" s="692"/>
      <c r="DQ29" s="692"/>
      <c r="DR29" s="692"/>
      <c r="DS29" s="692"/>
      <c r="DT29" s="692"/>
      <c r="DU29" s="692"/>
      <c r="DV29" s="693"/>
      <c r="DW29" s="664">
        <v>21.7</v>
      </c>
      <c r="DX29" s="689"/>
      <c r="DY29" s="689"/>
      <c r="DZ29" s="689"/>
      <c r="EA29" s="689"/>
      <c r="EB29" s="689"/>
      <c r="EC29" s="690"/>
    </row>
    <row r="30" spans="2:133" ht="11.25" customHeight="1" x14ac:dyDescent="0.2">
      <c r="B30" s="656" t="s">
        <v>313</v>
      </c>
      <c r="C30" s="657"/>
      <c r="D30" s="657"/>
      <c r="E30" s="657"/>
      <c r="F30" s="657"/>
      <c r="G30" s="657"/>
      <c r="H30" s="657"/>
      <c r="I30" s="657"/>
      <c r="J30" s="657"/>
      <c r="K30" s="657"/>
      <c r="L30" s="657"/>
      <c r="M30" s="657"/>
      <c r="N30" s="657"/>
      <c r="O30" s="657"/>
      <c r="P30" s="657"/>
      <c r="Q30" s="658"/>
      <c r="R30" s="659">
        <v>873596</v>
      </c>
      <c r="S30" s="660"/>
      <c r="T30" s="660"/>
      <c r="U30" s="660"/>
      <c r="V30" s="660"/>
      <c r="W30" s="660"/>
      <c r="X30" s="660"/>
      <c r="Y30" s="661"/>
      <c r="Z30" s="662">
        <v>13.6</v>
      </c>
      <c r="AA30" s="662"/>
      <c r="AB30" s="662"/>
      <c r="AC30" s="662"/>
      <c r="AD30" s="663" t="s">
        <v>131</v>
      </c>
      <c r="AE30" s="663"/>
      <c r="AF30" s="663"/>
      <c r="AG30" s="663"/>
      <c r="AH30" s="663"/>
      <c r="AI30" s="663"/>
      <c r="AJ30" s="663"/>
      <c r="AK30" s="663"/>
      <c r="AL30" s="664" t="s">
        <v>178</v>
      </c>
      <c r="AM30" s="665"/>
      <c r="AN30" s="665"/>
      <c r="AO30" s="666"/>
      <c r="AP30" s="641" t="s">
        <v>229</v>
      </c>
      <c r="AQ30" s="642"/>
      <c r="AR30" s="642"/>
      <c r="AS30" s="642"/>
      <c r="AT30" s="642"/>
      <c r="AU30" s="642"/>
      <c r="AV30" s="642"/>
      <c r="AW30" s="642"/>
      <c r="AX30" s="642"/>
      <c r="AY30" s="642"/>
      <c r="AZ30" s="642"/>
      <c r="BA30" s="642"/>
      <c r="BB30" s="642"/>
      <c r="BC30" s="642"/>
      <c r="BD30" s="642"/>
      <c r="BE30" s="642"/>
      <c r="BF30" s="643"/>
      <c r="BG30" s="641" t="s">
        <v>314</v>
      </c>
      <c r="BH30" s="695"/>
      <c r="BI30" s="695"/>
      <c r="BJ30" s="695"/>
      <c r="BK30" s="695"/>
      <c r="BL30" s="695"/>
      <c r="BM30" s="695"/>
      <c r="BN30" s="695"/>
      <c r="BO30" s="695"/>
      <c r="BP30" s="695"/>
      <c r="BQ30" s="696"/>
      <c r="BR30" s="641" t="s">
        <v>315</v>
      </c>
      <c r="BS30" s="695"/>
      <c r="BT30" s="695"/>
      <c r="BU30" s="695"/>
      <c r="BV30" s="695"/>
      <c r="BW30" s="695"/>
      <c r="BX30" s="695"/>
      <c r="BY30" s="695"/>
      <c r="BZ30" s="695"/>
      <c r="CA30" s="695"/>
      <c r="CB30" s="696"/>
      <c r="CD30" s="699"/>
      <c r="CE30" s="700"/>
      <c r="CF30" s="656" t="s">
        <v>316</v>
      </c>
      <c r="CG30" s="657"/>
      <c r="CH30" s="657"/>
      <c r="CI30" s="657"/>
      <c r="CJ30" s="657"/>
      <c r="CK30" s="657"/>
      <c r="CL30" s="657"/>
      <c r="CM30" s="657"/>
      <c r="CN30" s="657"/>
      <c r="CO30" s="657"/>
      <c r="CP30" s="657"/>
      <c r="CQ30" s="658"/>
      <c r="CR30" s="659">
        <v>749437</v>
      </c>
      <c r="CS30" s="660"/>
      <c r="CT30" s="660"/>
      <c r="CU30" s="660"/>
      <c r="CV30" s="660"/>
      <c r="CW30" s="660"/>
      <c r="CX30" s="660"/>
      <c r="CY30" s="661"/>
      <c r="CZ30" s="664">
        <v>12.5</v>
      </c>
      <c r="DA30" s="689"/>
      <c r="DB30" s="689"/>
      <c r="DC30" s="694"/>
      <c r="DD30" s="668">
        <v>747632</v>
      </c>
      <c r="DE30" s="660"/>
      <c r="DF30" s="660"/>
      <c r="DG30" s="660"/>
      <c r="DH30" s="660"/>
      <c r="DI30" s="660"/>
      <c r="DJ30" s="660"/>
      <c r="DK30" s="661"/>
      <c r="DL30" s="668">
        <v>747632</v>
      </c>
      <c r="DM30" s="660"/>
      <c r="DN30" s="660"/>
      <c r="DO30" s="660"/>
      <c r="DP30" s="660"/>
      <c r="DQ30" s="660"/>
      <c r="DR30" s="660"/>
      <c r="DS30" s="660"/>
      <c r="DT30" s="660"/>
      <c r="DU30" s="660"/>
      <c r="DV30" s="661"/>
      <c r="DW30" s="664">
        <v>21.3</v>
      </c>
      <c r="DX30" s="689"/>
      <c r="DY30" s="689"/>
      <c r="DZ30" s="689"/>
      <c r="EA30" s="689"/>
      <c r="EB30" s="689"/>
      <c r="EC30" s="690"/>
    </row>
    <row r="31" spans="2:133" ht="11.25" customHeight="1" x14ac:dyDescent="0.2">
      <c r="B31" s="672" t="s">
        <v>317</v>
      </c>
      <c r="C31" s="673"/>
      <c r="D31" s="673"/>
      <c r="E31" s="673"/>
      <c r="F31" s="673"/>
      <c r="G31" s="673"/>
      <c r="H31" s="673"/>
      <c r="I31" s="673"/>
      <c r="J31" s="673"/>
      <c r="K31" s="673"/>
      <c r="L31" s="673"/>
      <c r="M31" s="673"/>
      <c r="N31" s="673"/>
      <c r="O31" s="673"/>
      <c r="P31" s="673"/>
      <c r="Q31" s="674"/>
      <c r="R31" s="659" t="s">
        <v>178</v>
      </c>
      <c r="S31" s="660"/>
      <c r="T31" s="660"/>
      <c r="U31" s="660"/>
      <c r="V31" s="660"/>
      <c r="W31" s="660"/>
      <c r="X31" s="660"/>
      <c r="Y31" s="661"/>
      <c r="Z31" s="662" t="s">
        <v>131</v>
      </c>
      <c r="AA31" s="662"/>
      <c r="AB31" s="662"/>
      <c r="AC31" s="662"/>
      <c r="AD31" s="663" t="s">
        <v>131</v>
      </c>
      <c r="AE31" s="663"/>
      <c r="AF31" s="663"/>
      <c r="AG31" s="663"/>
      <c r="AH31" s="663"/>
      <c r="AI31" s="663"/>
      <c r="AJ31" s="663"/>
      <c r="AK31" s="663"/>
      <c r="AL31" s="664" t="s">
        <v>131</v>
      </c>
      <c r="AM31" s="665"/>
      <c r="AN31" s="665"/>
      <c r="AO31" s="666"/>
      <c r="AP31" s="707" t="s">
        <v>318</v>
      </c>
      <c r="AQ31" s="708"/>
      <c r="AR31" s="708"/>
      <c r="AS31" s="708"/>
      <c r="AT31" s="713" t="s">
        <v>319</v>
      </c>
      <c r="AU31" s="218"/>
      <c r="AV31" s="218"/>
      <c r="AW31" s="218"/>
      <c r="AX31" s="645" t="s">
        <v>193</v>
      </c>
      <c r="AY31" s="646"/>
      <c r="AZ31" s="646"/>
      <c r="BA31" s="646"/>
      <c r="BB31" s="646"/>
      <c r="BC31" s="646"/>
      <c r="BD31" s="646"/>
      <c r="BE31" s="646"/>
      <c r="BF31" s="647"/>
      <c r="BG31" s="706">
        <v>99.2</v>
      </c>
      <c r="BH31" s="703"/>
      <c r="BI31" s="703"/>
      <c r="BJ31" s="703"/>
      <c r="BK31" s="703"/>
      <c r="BL31" s="703"/>
      <c r="BM31" s="654">
        <v>97.1</v>
      </c>
      <c r="BN31" s="703"/>
      <c r="BO31" s="703"/>
      <c r="BP31" s="703"/>
      <c r="BQ31" s="704"/>
      <c r="BR31" s="706">
        <v>99.3</v>
      </c>
      <c r="BS31" s="703"/>
      <c r="BT31" s="703"/>
      <c r="BU31" s="703"/>
      <c r="BV31" s="703"/>
      <c r="BW31" s="703"/>
      <c r="BX31" s="654">
        <v>97.4</v>
      </c>
      <c r="BY31" s="703"/>
      <c r="BZ31" s="703"/>
      <c r="CA31" s="703"/>
      <c r="CB31" s="704"/>
      <c r="CD31" s="699"/>
      <c r="CE31" s="700"/>
      <c r="CF31" s="656" t="s">
        <v>320</v>
      </c>
      <c r="CG31" s="657"/>
      <c r="CH31" s="657"/>
      <c r="CI31" s="657"/>
      <c r="CJ31" s="657"/>
      <c r="CK31" s="657"/>
      <c r="CL31" s="657"/>
      <c r="CM31" s="657"/>
      <c r="CN31" s="657"/>
      <c r="CO31" s="657"/>
      <c r="CP31" s="657"/>
      <c r="CQ31" s="658"/>
      <c r="CR31" s="659">
        <v>15322</v>
      </c>
      <c r="CS31" s="692"/>
      <c r="CT31" s="692"/>
      <c r="CU31" s="692"/>
      <c r="CV31" s="692"/>
      <c r="CW31" s="692"/>
      <c r="CX31" s="692"/>
      <c r="CY31" s="693"/>
      <c r="CZ31" s="664">
        <v>0.3</v>
      </c>
      <c r="DA31" s="689"/>
      <c r="DB31" s="689"/>
      <c r="DC31" s="694"/>
      <c r="DD31" s="668">
        <v>15091</v>
      </c>
      <c r="DE31" s="692"/>
      <c r="DF31" s="692"/>
      <c r="DG31" s="692"/>
      <c r="DH31" s="692"/>
      <c r="DI31" s="692"/>
      <c r="DJ31" s="692"/>
      <c r="DK31" s="693"/>
      <c r="DL31" s="668">
        <v>15091</v>
      </c>
      <c r="DM31" s="692"/>
      <c r="DN31" s="692"/>
      <c r="DO31" s="692"/>
      <c r="DP31" s="692"/>
      <c r="DQ31" s="692"/>
      <c r="DR31" s="692"/>
      <c r="DS31" s="692"/>
      <c r="DT31" s="692"/>
      <c r="DU31" s="692"/>
      <c r="DV31" s="693"/>
      <c r="DW31" s="664">
        <v>0.4</v>
      </c>
      <c r="DX31" s="689"/>
      <c r="DY31" s="689"/>
      <c r="DZ31" s="689"/>
      <c r="EA31" s="689"/>
      <c r="EB31" s="689"/>
      <c r="EC31" s="690"/>
    </row>
    <row r="32" spans="2:133" ht="11.25" customHeight="1" x14ac:dyDescent="0.2">
      <c r="B32" s="656" t="s">
        <v>321</v>
      </c>
      <c r="C32" s="657"/>
      <c r="D32" s="657"/>
      <c r="E32" s="657"/>
      <c r="F32" s="657"/>
      <c r="G32" s="657"/>
      <c r="H32" s="657"/>
      <c r="I32" s="657"/>
      <c r="J32" s="657"/>
      <c r="K32" s="657"/>
      <c r="L32" s="657"/>
      <c r="M32" s="657"/>
      <c r="N32" s="657"/>
      <c r="O32" s="657"/>
      <c r="P32" s="657"/>
      <c r="Q32" s="658"/>
      <c r="R32" s="659">
        <v>288537</v>
      </c>
      <c r="S32" s="660"/>
      <c r="T32" s="660"/>
      <c r="U32" s="660"/>
      <c r="V32" s="660"/>
      <c r="W32" s="660"/>
      <c r="X32" s="660"/>
      <c r="Y32" s="661"/>
      <c r="Z32" s="662">
        <v>4.5</v>
      </c>
      <c r="AA32" s="662"/>
      <c r="AB32" s="662"/>
      <c r="AC32" s="662"/>
      <c r="AD32" s="663" t="s">
        <v>131</v>
      </c>
      <c r="AE32" s="663"/>
      <c r="AF32" s="663"/>
      <c r="AG32" s="663"/>
      <c r="AH32" s="663"/>
      <c r="AI32" s="663"/>
      <c r="AJ32" s="663"/>
      <c r="AK32" s="663"/>
      <c r="AL32" s="664" t="s">
        <v>131</v>
      </c>
      <c r="AM32" s="665"/>
      <c r="AN32" s="665"/>
      <c r="AO32" s="666"/>
      <c r="AP32" s="709"/>
      <c r="AQ32" s="710"/>
      <c r="AR32" s="710"/>
      <c r="AS32" s="710"/>
      <c r="AT32" s="714"/>
      <c r="AU32" s="214" t="s">
        <v>322</v>
      </c>
      <c r="AX32" s="656" t="s">
        <v>323</v>
      </c>
      <c r="AY32" s="657"/>
      <c r="AZ32" s="657"/>
      <c r="BA32" s="657"/>
      <c r="BB32" s="657"/>
      <c r="BC32" s="657"/>
      <c r="BD32" s="657"/>
      <c r="BE32" s="657"/>
      <c r="BF32" s="658"/>
      <c r="BG32" s="716">
        <v>99.6</v>
      </c>
      <c r="BH32" s="692"/>
      <c r="BI32" s="692"/>
      <c r="BJ32" s="692"/>
      <c r="BK32" s="692"/>
      <c r="BL32" s="692"/>
      <c r="BM32" s="665">
        <v>98.5</v>
      </c>
      <c r="BN32" s="692"/>
      <c r="BO32" s="692"/>
      <c r="BP32" s="692"/>
      <c r="BQ32" s="705"/>
      <c r="BR32" s="716">
        <v>99.8</v>
      </c>
      <c r="BS32" s="692"/>
      <c r="BT32" s="692"/>
      <c r="BU32" s="692"/>
      <c r="BV32" s="692"/>
      <c r="BW32" s="692"/>
      <c r="BX32" s="665">
        <v>98.5</v>
      </c>
      <c r="BY32" s="692"/>
      <c r="BZ32" s="692"/>
      <c r="CA32" s="692"/>
      <c r="CB32" s="705"/>
      <c r="CD32" s="701"/>
      <c r="CE32" s="702"/>
      <c r="CF32" s="656" t="s">
        <v>324</v>
      </c>
      <c r="CG32" s="657"/>
      <c r="CH32" s="657"/>
      <c r="CI32" s="657"/>
      <c r="CJ32" s="657"/>
      <c r="CK32" s="657"/>
      <c r="CL32" s="657"/>
      <c r="CM32" s="657"/>
      <c r="CN32" s="657"/>
      <c r="CO32" s="657"/>
      <c r="CP32" s="657"/>
      <c r="CQ32" s="658"/>
      <c r="CR32" s="659" t="s">
        <v>131</v>
      </c>
      <c r="CS32" s="660"/>
      <c r="CT32" s="660"/>
      <c r="CU32" s="660"/>
      <c r="CV32" s="660"/>
      <c r="CW32" s="660"/>
      <c r="CX32" s="660"/>
      <c r="CY32" s="661"/>
      <c r="CZ32" s="664" t="s">
        <v>131</v>
      </c>
      <c r="DA32" s="689"/>
      <c r="DB32" s="689"/>
      <c r="DC32" s="694"/>
      <c r="DD32" s="668" t="s">
        <v>246</v>
      </c>
      <c r="DE32" s="660"/>
      <c r="DF32" s="660"/>
      <c r="DG32" s="660"/>
      <c r="DH32" s="660"/>
      <c r="DI32" s="660"/>
      <c r="DJ32" s="660"/>
      <c r="DK32" s="661"/>
      <c r="DL32" s="668" t="s">
        <v>131</v>
      </c>
      <c r="DM32" s="660"/>
      <c r="DN32" s="660"/>
      <c r="DO32" s="660"/>
      <c r="DP32" s="660"/>
      <c r="DQ32" s="660"/>
      <c r="DR32" s="660"/>
      <c r="DS32" s="660"/>
      <c r="DT32" s="660"/>
      <c r="DU32" s="660"/>
      <c r="DV32" s="661"/>
      <c r="DW32" s="664" t="s">
        <v>131</v>
      </c>
      <c r="DX32" s="689"/>
      <c r="DY32" s="689"/>
      <c r="DZ32" s="689"/>
      <c r="EA32" s="689"/>
      <c r="EB32" s="689"/>
      <c r="EC32" s="690"/>
    </row>
    <row r="33" spans="2:133" ht="11.25" customHeight="1" x14ac:dyDescent="0.2">
      <c r="B33" s="656" t="s">
        <v>325</v>
      </c>
      <c r="C33" s="657"/>
      <c r="D33" s="657"/>
      <c r="E33" s="657"/>
      <c r="F33" s="657"/>
      <c r="G33" s="657"/>
      <c r="H33" s="657"/>
      <c r="I33" s="657"/>
      <c r="J33" s="657"/>
      <c r="K33" s="657"/>
      <c r="L33" s="657"/>
      <c r="M33" s="657"/>
      <c r="N33" s="657"/>
      <c r="O33" s="657"/>
      <c r="P33" s="657"/>
      <c r="Q33" s="658"/>
      <c r="R33" s="659">
        <v>19030</v>
      </c>
      <c r="S33" s="660"/>
      <c r="T33" s="660"/>
      <c r="U33" s="660"/>
      <c r="V33" s="660"/>
      <c r="W33" s="660"/>
      <c r="X33" s="660"/>
      <c r="Y33" s="661"/>
      <c r="Z33" s="662">
        <v>0.3</v>
      </c>
      <c r="AA33" s="662"/>
      <c r="AB33" s="662"/>
      <c r="AC33" s="662"/>
      <c r="AD33" s="663" t="s">
        <v>246</v>
      </c>
      <c r="AE33" s="663"/>
      <c r="AF33" s="663"/>
      <c r="AG33" s="663"/>
      <c r="AH33" s="663"/>
      <c r="AI33" s="663"/>
      <c r="AJ33" s="663"/>
      <c r="AK33" s="663"/>
      <c r="AL33" s="664" t="s">
        <v>131</v>
      </c>
      <c r="AM33" s="665"/>
      <c r="AN33" s="665"/>
      <c r="AO33" s="666"/>
      <c r="AP33" s="711"/>
      <c r="AQ33" s="712"/>
      <c r="AR33" s="712"/>
      <c r="AS33" s="712"/>
      <c r="AT33" s="715"/>
      <c r="AU33" s="219"/>
      <c r="AV33" s="219"/>
      <c r="AW33" s="219"/>
      <c r="AX33" s="680" t="s">
        <v>326</v>
      </c>
      <c r="AY33" s="681"/>
      <c r="AZ33" s="681"/>
      <c r="BA33" s="681"/>
      <c r="BB33" s="681"/>
      <c r="BC33" s="681"/>
      <c r="BD33" s="681"/>
      <c r="BE33" s="681"/>
      <c r="BF33" s="682"/>
      <c r="BG33" s="717">
        <v>98.7</v>
      </c>
      <c r="BH33" s="718"/>
      <c r="BI33" s="718"/>
      <c r="BJ33" s="718"/>
      <c r="BK33" s="718"/>
      <c r="BL33" s="718"/>
      <c r="BM33" s="719">
        <v>95.1</v>
      </c>
      <c r="BN33" s="718"/>
      <c r="BO33" s="718"/>
      <c r="BP33" s="718"/>
      <c r="BQ33" s="720"/>
      <c r="BR33" s="717">
        <v>98.7</v>
      </c>
      <c r="BS33" s="718"/>
      <c r="BT33" s="718"/>
      <c r="BU33" s="718"/>
      <c r="BV33" s="718"/>
      <c r="BW33" s="718"/>
      <c r="BX33" s="719">
        <v>95.6</v>
      </c>
      <c r="BY33" s="718"/>
      <c r="BZ33" s="718"/>
      <c r="CA33" s="718"/>
      <c r="CB33" s="720"/>
      <c r="CD33" s="656" t="s">
        <v>327</v>
      </c>
      <c r="CE33" s="657"/>
      <c r="CF33" s="657"/>
      <c r="CG33" s="657"/>
      <c r="CH33" s="657"/>
      <c r="CI33" s="657"/>
      <c r="CJ33" s="657"/>
      <c r="CK33" s="657"/>
      <c r="CL33" s="657"/>
      <c r="CM33" s="657"/>
      <c r="CN33" s="657"/>
      <c r="CO33" s="657"/>
      <c r="CP33" s="657"/>
      <c r="CQ33" s="658"/>
      <c r="CR33" s="659">
        <v>2858641</v>
      </c>
      <c r="CS33" s="692"/>
      <c r="CT33" s="692"/>
      <c r="CU33" s="692"/>
      <c r="CV33" s="692"/>
      <c r="CW33" s="692"/>
      <c r="CX33" s="692"/>
      <c r="CY33" s="693"/>
      <c r="CZ33" s="664">
        <v>47.7</v>
      </c>
      <c r="DA33" s="689"/>
      <c r="DB33" s="689"/>
      <c r="DC33" s="694"/>
      <c r="DD33" s="668">
        <v>2110123</v>
      </c>
      <c r="DE33" s="692"/>
      <c r="DF33" s="692"/>
      <c r="DG33" s="692"/>
      <c r="DH33" s="692"/>
      <c r="DI33" s="692"/>
      <c r="DJ33" s="692"/>
      <c r="DK33" s="693"/>
      <c r="DL33" s="668">
        <v>1445798</v>
      </c>
      <c r="DM33" s="692"/>
      <c r="DN33" s="692"/>
      <c r="DO33" s="692"/>
      <c r="DP33" s="692"/>
      <c r="DQ33" s="692"/>
      <c r="DR33" s="692"/>
      <c r="DS33" s="692"/>
      <c r="DT33" s="692"/>
      <c r="DU33" s="692"/>
      <c r="DV33" s="693"/>
      <c r="DW33" s="664">
        <v>41.1</v>
      </c>
      <c r="DX33" s="689"/>
      <c r="DY33" s="689"/>
      <c r="DZ33" s="689"/>
      <c r="EA33" s="689"/>
      <c r="EB33" s="689"/>
      <c r="EC33" s="690"/>
    </row>
    <row r="34" spans="2:133" ht="11.25" customHeight="1" x14ac:dyDescent="0.2">
      <c r="B34" s="656" t="s">
        <v>328</v>
      </c>
      <c r="C34" s="657"/>
      <c r="D34" s="657"/>
      <c r="E34" s="657"/>
      <c r="F34" s="657"/>
      <c r="G34" s="657"/>
      <c r="H34" s="657"/>
      <c r="I34" s="657"/>
      <c r="J34" s="657"/>
      <c r="K34" s="657"/>
      <c r="L34" s="657"/>
      <c r="M34" s="657"/>
      <c r="N34" s="657"/>
      <c r="O34" s="657"/>
      <c r="P34" s="657"/>
      <c r="Q34" s="658"/>
      <c r="R34" s="659">
        <v>226189</v>
      </c>
      <c r="S34" s="660"/>
      <c r="T34" s="660"/>
      <c r="U34" s="660"/>
      <c r="V34" s="660"/>
      <c r="W34" s="660"/>
      <c r="X34" s="660"/>
      <c r="Y34" s="661"/>
      <c r="Z34" s="662">
        <v>3.5</v>
      </c>
      <c r="AA34" s="662"/>
      <c r="AB34" s="662"/>
      <c r="AC34" s="662"/>
      <c r="AD34" s="663" t="s">
        <v>246</v>
      </c>
      <c r="AE34" s="663"/>
      <c r="AF34" s="663"/>
      <c r="AG34" s="663"/>
      <c r="AH34" s="663"/>
      <c r="AI34" s="663"/>
      <c r="AJ34" s="663"/>
      <c r="AK34" s="663"/>
      <c r="AL34" s="664" t="s">
        <v>261</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329</v>
      </c>
      <c r="CE34" s="657"/>
      <c r="CF34" s="657"/>
      <c r="CG34" s="657"/>
      <c r="CH34" s="657"/>
      <c r="CI34" s="657"/>
      <c r="CJ34" s="657"/>
      <c r="CK34" s="657"/>
      <c r="CL34" s="657"/>
      <c r="CM34" s="657"/>
      <c r="CN34" s="657"/>
      <c r="CO34" s="657"/>
      <c r="CP34" s="657"/>
      <c r="CQ34" s="658"/>
      <c r="CR34" s="659">
        <v>850713</v>
      </c>
      <c r="CS34" s="660"/>
      <c r="CT34" s="660"/>
      <c r="CU34" s="660"/>
      <c r="CV34" s="660"/>
      <c r="CW34" s="660"/>
      <c r="CX34" s="660"/>
      <c r="CY34" s="661"/>
      <c r="CZ34" s="664">
        <v>14.2</v>
      </c>
      <c r="DA34" s="689"/>
      <c r="DB34" s="689"/>
      <c r="DC34" s="694"/>
      <c r="DD34" s="668">
        <v>692728</v>
      </c>
      <c r="DE34" s="660"/>
      <c r="DF34" s="660"/>
      <c r="DG34" s="660"/>
      <c r="DH34" s="660"/>
      <c r="DI34" s="660"/>
      <c r="DJ34" s="660"/>
      <c r="DK34" s="661"/>
      <c r="DL34" s="668">
        <v>421812</v>
      </c>
      <c r="DM34" s="660"/>
      <c r="DN34" s="660"/>
      <c r="DO34" s="660"/>
      <c r="DP34" s="660"/>
      <c r="DQ34" s="660"/>
      <c r="DR34" s="660"/>
      <c r="DS34" s="660"/>
      <c r="DT34" s="660"/>
      <c r="DU34" s="660"/>
      <c r="DV34" s="661"/>
      <c r="DW34" s="664">
        <v>12</v>
      </c>
      <c r="DX34" s="689"/>
      <c r="DY34" s="689"/>
      <c r="DZ34" s="689"/>
      <c r="EA34" s="689"/>
      <c r="EB34" s="689"/>
      <c r="EC34" s="690"/>
    </row>
    <row r="35" spans="2:133" ht="11.25" customHeight="1" x14ac:dyDescent="0.2">
      <c r="B35" s="656" t="s">
        <v>330</v>
      </c>
      <c r="C35" s="657"/>
      <c r="D35" s="657"/>
      <c r="E35" s="657"/>
      <c r="F35" s="657"/>
      <c r="G35" s="657"/>
      <c r="H35" s="657"/>
      <c r="I35" s="657"/>
      <c r="J35" s="657"/>
      <c r="K35" s="657"/>
      <c r="L35" s="657"/>
      <c r="M35" s="657"/>
      <c r="N35" s="657"/>
      <c r="O35" s="657"/>
      <c r="P35" s="657"/>
      <c r="Q35" s="658"/>
      <c r="R35" s="659">
        <v>344389</v>
      </c>
      <c r="S35" s="660"/>
      <c r="T35" s="660"/>
      <c r="U35" s="660"/>
      <c r="V35" s="660"/>
      <c r="W35" s="660"/>
      <c r="X35" s="660"/>
      <c r="Y35" s="661"/>
      <c r="Z35" s="662">
        <v>5.4</v>
      </c>
      <c r="AA35" s="662"/>
      <c r="AB35" s="662"/>
      <c r="AC35" s="662"/>
      <c r="AD35" s="663" t="s">
        <v>131</v>
      </c>
      <c r="AE35" s="663"/>
      <c r="AF35" s="663"/>
      <c r="AG35" s="663"/>
      <c r="AH35" s="663"/>
      <c r="AI35" s="663"/>
      <c r="AJ35" s="663"/>
      <c r="AK35" s="663"/>
      <c r="AL35" s="664" t="s">
        <v>131</v>
      </c>
      <c r="AM35" s="665"/>
      <c r="AN35" s="665"/>
      <c r="AO35" s="666"/>
      <c r="AP35" s="222"/>
      <c r="AQ35" s="641" t="s">
        <v>331</v>
      </c>
      <c r="AR35" s="642"/>
      <c r="AS35" s="642"/>
      <c r="AT35" s="642"/>
      <c r="AU35" s="642"/>
      <c r="AV35" s="642"/>
      <c r="AW35" s="642"/>
      <c r="AX35" s="642"/>
      <c r="AY35" s="642"/>
      <c r="AZ35" s="642"/>
      <c r="BA35" s="642"/>
      <c r="BB35" s="642"/>
      <c r="BC35" s="642"/>
      <c r="BD35" s="642"/>
      <c r="BE35" s="642"/>
      <c r="BF35" s="643"/>
      <c r="BG35" s="641" t="s">
        <v>332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333</v>
      </c>
      <c r="CE35" s="657"/>
      <c r="CF35" s="657"/>
      <c r="CG35" s="657"/>
      <c r="CH35" s="657"/>
      <c r="CI35" s="657"/>
      <c r="CJ35" s="657"/>
      <c r="CK35" s="657"/>
      <c r="CL35" s="657"/>
      <c r="CM35" s="657"/>
      <c r="CN35" s="657"/>
      <c r="CO35" s="657"/>
      <c r="CP35" s="657"/>
      <c r="CQ35" s="658"/>
      <c r="CR35" s="659">
        <v>213989</v>
      </c>
      <c r="CS35" s="692"/>
      <c r="CT35" s="692"/>
      <c r="CU35" s="692"/>
      <c r="CV35" s="692"/>
      <c r="CW35" s="692"/>
      <c r="CX35" s="692"/>
      <c r="CY35" s="693"/>
      <c r="CZ35" s="664">
        <v>3.6</v>
      </c>
      <c r="DA35" s="689"/>
      <c r="DB35" s="689"/>
      <c r="DC35" s="694"/>
      <c r="DD35" s="668">
        <v>147140</v>
      </c>
      <c r="DE35" s="692"/>
      <c r="DF35" s="692"/>
      <c r="DG35" s="692"/>
      <c r="DH35" s="692"/>
      <c r="DI35" s="692"/>
      <c r="DJ35" s="692"/>
      <c r="DK35" s="693"/>
      <c r="DL35" s="668">
        <v>100596</v>
      </c>
      <c r="DM35" s="692"/>
      <c r="DN35" s="692"/>
      <c r="DO35" s="692"/>
      <c r="DP35" s="692"/>
      <c r="DQ35" s="692"/>
      <c r="DR35" s="692"/>
      <c r="DS35" s="692"/>
      <c r="DT35" s="692"/>
      <c r="DU35" s="692"/>
      <c r="DV35" s="693"/>
      <c r="DW35" s="664">
        <v>2.9</v>
      </c>
      <c r="DX35" s="689"/>
      <c r="DY35" s="689"/>
      <c r="DZ35" s="689"/>
      <c r="EA35" s="689"/>
      <c r="EB35" s="689"/>
      <c r="EC35" s="690"/>
    </row>
    <row r="36" spans="2:133" ht="11.25" customHeight="1" x14ac:dyDescent="0.2">
      <c r="B36" s="656" t="s">
        <v>334</v>
      </c>
      <c r="C36" s="657"/>
      <c r="D36" s="657"/>
      <c r="E36" s="657"/>
      <c r="F36" s="657"/>
      <c r="G36" s="657"/>
      <c r="H36" s="657"/>
      <c r="I36" s="657"/>
      <c r="J36" s="657"/>
      <c r="K36" s="657"/>
      <c r="L36" s="657"/>
      <c r="M36" s="657"/>
      <c r="N36" s="657"/>
      <c r="O36" s="657"/>
      <c r="P36" s="657"/>
      <c r="Q36" s="658"/>
      <c r="R36" s="659">
        <v>217841</v>
      </c>
      <c r="S36" s="660"/>
      <c r="T36" s="660"/>
      <c r="U36" s="660"/>
      <c r="V36" s="660"/>
      <c r="W36" s="660"/>
      <c r="X36" s="660"/>
      <c r="Y36" s="661"/>
      <c r="Z36" s="662">
        <v>3.4</v>
      </c>
      <c r="AA36" s="662"/>
      <c r="AB36" s="662"/>
      <c r="AC36" s="662"/>
      <c r="AD36" s="663" t="s">
        <v>131</v>
      </c>
      <c r="AE36" s="663"/>
      <c r="AF36" s="663"/>
      <c r="AG36" s="663"/>
      <c r="AH36" s="663"/>
      <c r="AI36" s="663"/>
      <c r="AJ36" s="663"/>
      <c r="AK36" s="663"/>
      <c r="AL36" s="664" t="s">
        <v>178</v>
      </c>
      <c r="AM36" s="665"/>
      <c r="AN36" s="665"/>
      <c r="AO36" s="666"/>
      <c r="AP36" s="222"/>
      <c r="AQ36" s="725" t="s">
        <v>335</v>
      </c>
      <c r="AR36" s="726"/>
      <c r="AS36" s="726"/>
      <c r="AT36" s="726"/>
      <c r="AU36" s="726"/>
      <c r="AV36" s="726"/>
      <c r="AW36" s="726"/>
      <c r="AX36" s="726"/>
      <c r="AY36" s="727"/>
      <c r="AZ36" s="648">
        <v>738671</v>
      </c>
      <c r="BA36" s="649"/>
      <c r="BB36" s="649"/>
      <c r="BC36" s="649"/>
      <c r="BD36" s="649"/>
      <c r="BE36" s="649"/>
      <c r="BF36" s="721"/>
      <c r="BG36" s="645" t="s">
        <v>336</v>
      </c>
      <c r="BH36" s="646"/>
      <c r="BI36" s="646"/>
      <c r="BJ36" s="646"/>
      <c r="BK36" s="646"/>
      <c r="BL36" s="646"/>
      <c r="BM36" s="646"/>
      <c r="BN36" s="646"/>
      <c r="BO36" s="646"/>
      <c r="BP36" s="646"/>
      <c r="BQ36" s="646"/>
      <c r="BR36" s="646"/>
      <c r="BS36" s="646"/>
      <c r="BT36" s="646"/>
      <c r="BU36" s="647"/>
      <c r="BV36" s="648">
        <v>42409</v>
      </c>
      <c r="BW36" s="649"/>
      <c r="BX36" s="649"/>
      <c r="BY36" s="649"/>
      <c r="BZ36" s="649"/>
      <c r="CA36" s="649"/>
      <c r="CB36" s="721"/>
      <c r="CD36" s="656" t="s">
        <v>337</v>
      </c>
      <c r="CE36" s="657"/>
      <c r="CF36" s="657"/>
      <c r="CG36" s="657"/>
      <c r="CH36" s="657"/>
      <c r="CI36" s="657"/>
      <c r="CJ36" s="657"/>
      <c r="CK36" s="657"/>
      <c r="CL36" s="657"/>
      <c r="CM36" s="657"/>
      <c r="CN36" s="657"/>
      <c r="CO36" s="657"/>
      <c r="CP36" s="657"/>
      <c r="CQ36" s="658"/>
      <c r="CR36" s="659">
        <v>1117379</v>
      </c>
      <c r="CS36" s="660"/>
      <c r="CT36" s="660"/>
      <c r="CU36" s="660"/>
      <c r="CV36" s="660"/>
      <c r="CW36" s="660"/>
      <c r="CX36" s="660"/>
      <c r="CY36" s="661"/>
      <c r="CZ36" s="664">
        <v>18.600000000000001</v>
      </c>
      <c r="DA36" s="689"/>
      <c r="DB36" s="689"/>
      <c r="DC36" s="694"/>
      <c r="DD36" s="668">
        <v>883081</v>
      </c>
      <c r="DE36" s="660"/>
      <c r="DF36" s="660"/>
      <c r="DG36" s="660"/>
      <c r="DH36" s="660"/>
      <c r="DI36" s="660"/>
      <c r="DJ36" s="660"/>
      <c r="DK36" s="661"/>
      <c r="DL36" s="668">
        <v>600512</v>
      </c>
      <c r="DM36" s="660"/>
      <c r="DN36" s="660"/>
      <c r="DO36" s="660"/>
      <c r="DP36" s="660"/>
      <c r="DQ36" s="660"/>
      <c r="DR36" s="660"/>
      <c r="DS36" s="660"/>
      <c r="DT36" s="660"/>
      <c r="DU36" s="660"/>
      <c r="DV36" s="661"/>
      <c r="DW36" s="664">
        <v>17.100000000000001</v>
      </c>
      <c r="DX36" s="689"/>
      <c r="DY36" s="689"/>
      <c r="DZ36" s="689"/>
      <c r="EA36" s="689"/>
      <c r="EB36" s="689"/>
      <c r="EC36" s="690"/>
    </row>
    <row r="37" spans="2:133" ht="11.25" customHeight="1" x14ac:dyDescent="0.2">
      <c r="B37" s="656" t="s">
        <v>338</v>
      </c>
      <c r="C37" s="657"/>
      <c r="D37" s="657"/>
      <c r="E37" s="657"/>
      <c r="F37" s="657"/>
      <c r="G37" s="657"/>
      <c r="H37" s="657"/>
      <c r="I37" s="657"/>
      <c r="J37" s="657"/>
      <c r="K37" s="657"/>
      <c r="L37" s="657"/>
      <c r="M37" s="657"/>
      <c r="N37" s="657"/>
      <c r="O37" s="657"/>
      <c r="P37" s="657"/>
      <c r="Q37" s="658"/>
      <c r="R37" s="659">
        <v>50508</v>
      </c>
      <c r="S37" s="660"/>
      <c r="T37" s="660"/>
      <c r="U37" s="660"/>
      <c r="V37" s="660"/>
      <c r="W37" s="660"/>
      <c r="X37" s="660"/>
      <c r="Y37" s="661"/>
      <c r="Z37" s="662">
        <v>0.8</v>
      </c>
      <c r="AA37" s="662"/>
      <c r="AB37" s="662"/>
      <c r="AC37" s="662"/>
      <c r="AD37" s="663">
        <v>15</v>
      </c>
      <c r="AE37" s="663"/>
      <c r="AF37" s="663"/>
      <c r="AG37" s="663"/>
      <c r="AH37" s="663"/>
      <c r="AI37" s="663"/>
      <c r="AJ37" s="663"/>
      <c r="AK37" s="663"/>
      <c r="AL37" s="664">
        <v>0</v>
      </c>
      <c r="AM37" s="665"/>
      <c r="AN37" s="665"/>
      <c r="AO37" s="666"/>
      <c r="AQ37" s="722" t="s">
        <v>339</v>
      </c>
      <c r="AR37" s="723"/>
      <c r="AS37" s="723"/>
      <c r="AT37" s="723"/>
      <c r="AU37" s="723"/>
      <c r="AV37" s="723"/>
      <c r="AW37" s="723"/>
      <c r="AX37" s="723"/>
      <c r="AY37" s="724"/>
      <c r="AZ37" s="659">
        <v>294120</v>
      </c>
      <c r="BA37" s="660"/>
      <c r="BB37" s="660"/>
      <c r="BC37" s="660"/>
      <c r="BD37" s="692"/>
      <c r="BE37" s="692"/>
      <c r="BF37" s="705"/>
      <c r="BG37" s="656" t="s">
        <v>340</v>
      </c>
      <c r="BH37" s="657"/>
      <c r="BI37" s="657"/>
      <c r="BJ37" s="657"/>
      <c r="BK37" s="657"/>
      <c r="BL37" s="657"/>
      <c r="BM37" s="657"/>
      <c r="BN37" s="657"/>
      <c r="BO37" s="657"/>
      <c r="BP37" s="657"/>
      <c r="BQ37" s="657"/>
      <c r="BR37" s="657"/>
      <c r="BS37" s="657"/>
      <c r="BT37" s="657"/>
      <c r="BU37" s="658"/>
      <c r="BV37" s="659">
        <v>5992</v>
      </c>
      <c r="BW37" s="660"/>
      <c r="BX37" s="660"/>
      <c r="BY37" s="660"/>
      <c r="BZ37" s="660"/>
      <c r="CA37" s="660"/>
      <c r="CB37" s="669"/>
      <c r="CD37" s="656" t="s">
        <v>341</v>
      </c>
      <c r="CE37" s="657"/>
      <c r="CF37" s="657"/>
      <c r="CG37" s="657"/>
      <c r="CH37" s="657"/>
      <c r="CI37" s="657"/>
      <c r="CJ37" s="657"/>
      <c r="CK37" s="657"/>
      <c r="CL37" s="657"/>
      <c r="CM37" s="657"/>
      <c r="CN37" s="657"/>
      <c r="CO37" s="657"/>
      <c r="CP37" s="657"/>
      <c r="CQ37" s="658"/>
      <c r="CR37" s="659">
        <v>235931</v>
      </c>
      <c r="CS37" s="692"/>
      <c r="CT37" s="692"/>
      <c r="CU37" s="692"/>
      <c r="CV37" s="692"/>
      <c r="CW37" s="692"/>
      <c r="CX37" s="692"/>
      <c r="CY37" s="693"/>
      <c r="CZ37" s="664">
        <v>3.9</v>
      </c>
      <c r="DA37" s="689"/>
      <c r="DB37" s="689"/>
      <c r="DC37" s="694"/>
      <c r="DD37" s="668">
        <v>232306</v>
      </c>
      <c r="DE37" s="692"/>
      <c r="DF37" s="692"/>
      <c r="DG37" s="692"/>
      <c r="DH37" s="692"/>
      <c r="DI37" s="692"/>
      <c r="DJ37" s="692"/>
      <c r="DK37" s="693"/>
      <c r="DL37" s="668">
        <v>228319</v>
      </c>
      <c r="DM37" s="692"/>
      <c r="DN37" s="692"/>
      <c r="DO37" s="692"/>
      <c r="DP37" s="692"/>
      <c r="DQ37" s="692"/>
      <c r="DR37" s="692"/>
      <c r="DS37" s="692"/>
      <c r="DT37" s="692"/>
      <c r="DU37" s="692"/>
      <c r="DV37" s="693"/>
      <c r="DW37" s="664">
        <v>6.5</v>
      </c>
      <c r="DX37" s="689"/>
      <c r="DY37" s="689"/>
      <c r="DZ37" s="689"/>
      <c r="EA37" s="689"/>
      <c r="EB37" s="689"/>
      <c r="EC37" s="690"/>
    </row>
    <row r="38" spans="2:133" ht="11.25" customHeight="1" x14ac:dyDescent="0.2">
      <c r="B38" s="656" t="s">
        <v>342</v>
      </c>
      <c r="C38" s="657"/>
      <c r="D38" s="657"/>
      <c r="E38" s="657"/>
      <c r="F38" s="657"/>
      <c r="G38" s="657"/>
      <c r="H38" s="657"/>
      <c r="I38" s="657"/>
      <c r="J38" s="657"/>
      <c r="K38" s="657"/>
      <c r="L38" s="657"/>
      <c r="M38" s="657"/>
      <c r="N38" s="657"/>
      <c r="O38" s="657"/>
      <c r="P38" s="657"/>
      <c r="Q38" s="658"/>
      <c r="R38" s="659">
        <v>481000</v>
      </c>
      <c r="S38" s="660"/>
      <c r="T38" s="660"/>
      <c r="U38" s="660"/>
      <c r="V38" s="660"/>
      <c r="W38" s="660"/>
      <c r="X38" s="660"/>
      <c r="Y38" s="661"/>
      <c r="Z38" s="662">
        <v>7.5</v>
      </c>
      <c r="AA38" s="662"/>
      <c r="AB38" s="662"/>
      <c r="AC38" s="662"/>
      <c r="AD38" s="663" t="s">
        <v>131</v>
      </c>
      <c r="AE38" s="663"/>
      <c r="AF38" s="663"/>
      <c r="AG38" s="663"/>
      <c r="AH38" s="663"/>
      <c r="AI38" s="663"/>
      <c r="AJ38" s="663"/>
      <c r="AK38" s="663"/>
      <c r="AL38" s="664" t="s">
        <v>246</v>
      </c>
      <c r="AM38" s="665"/>
      <c r="AN38" s="665"/>
      <c r="AO38" s="666"/>
      <c r="AQ38" s="722" t="s">
        <v>343</v>
      </c>
      <c r="AR38" s="723"/>
      <c r="AS38" s="723"/>
      <c r="AT38" s="723"/>
      <c r="AU38" s="723"/>
      <c r="AV38" s="723"/>
      <c r="AW38" s="723"/>
      <c r="AX38" s="723"/>
      <c r="AY38" s="724"/>
      <c r="AZ38" s="659">
        <v>117800</v>
      </c>
      <c r="BA38" s="660"/>
      <c r="BB38" s="660"/>
      <c r="BC38" s="660"/>
      <c r="BD38" s="692"/>
      <c r="BE38" s="692"/>
      <c r="BF38" s="705"/>
      <c r="BG38" s="656" t="s">
        <v>344</v>
      </c>
      <c r="BH38" s="657"/>
      <c r="BI38" s="657"/>
      <c r="BJ38" s="657"/>
      <c r="BK38" s="657"/>
      <c r="BL38" s="657"/>
      <c r="BM38" s="657"/>
      <c r="BN38" s="657"/>
      <c r="BO38" s="657"/>
      <c r="BP38" s="657"/>
      <c r="BQ38" s="657"/>
      <c r="BR38" s="657"/>
      <c r="BS38" s="657"/>
      <c r="BT38" s="657"/>
      <c r="BU38" s="658"/>
      <c r="BV38" s="659">
        <v>659</v>
      </c>
      <c r="BW38" s="660"/>
      <c r="BX38" s="660"/>
      <c r="BY38" s="660"/>
      <c r="BZ38" s="660"/>
      <c r="CA38" s="660"/>
      <c r="CB38" s="669"/>
      <c r="CD38" s="656" t="s">
        <v>345</v>
      </c>
      <c r="CE38" s="657"/>
      <c r="CF38" s="657"/>
      <c r="CG38" s="657"/>
      <c r="CH38" s="657"/>
      <c r="CI38" s="657"/>
      <c r="CJ38" s="657"/>
      <c r="CK38" s="657"/>
      <c r="CL38" s="657"/>
      <c r="CM38" s="657"/>
      <c r="CN38" s="657"/>
      <c r="CO38" s="657"/>
      <c r="CP38" s="657"/>
      <c r="CQ38" s="658"/>
      <c r="CR38" s="659">
        <v>379643</v>
      </c>
      <c r="CS38" s="660"/>
      <c r="CT38" s="660"/>
      <c r="CU38" s="660"/>
      <c r="CV38" s="660"/>
      <c r="CW38" s="660"/>
      <c r="CX38" s="660"/>
      <c r="CY38" s="661"/>
      <c r="CZ38" s="664">
        <v>6.3</v>
      </c>
      <c r="DA38" s="689"/>
      <c r="DB38" s="689"/>
      <c r="DC38" s="694"/>
      <c r="DD38" s="668">
        <v>343593</v>
      </c>
      <c r="DE38" s="660"/>
      <c r="DF38" s="660"/>
      <c r="DG38" s="660"/>
      <c r="DH38" s="660"/>
      <c r="DI38" s="660"/>
      <c r="DJ38" s="660"/>
      <c r="DK38" s="661"/>
      <c r="DL38" s="668">
        <v>322878</v>
      </c>
      <c r="DM38" s="660"/>
      <c r="DN38" s="660"/>
      <c r="DO38" s="660"/>
      <c r="DP38" s="660"/>
      <c r="DQ38" s="660"/>
      <c r="DR38" s="660"/>
      <c r="DS38" s="660"/>
      <c r="DT38" s="660"/>
      <c r="DU38" s="660"/>
      <c r="DV38" s="661"/>
      <c r="DW38" s="664">
        <v>9.1999999999999993</v>
      </c>
      <c r="DX38" s="689"/>
      <c r="DY38" s="689"/>
      <c r="DZ38" s="689"/>
      <c r="EA38" s="689"/>
      <c r="EB38" s="689"/>
      <c r="EC38" s="690"/>
    </row>
    <row r="39" spans="2:133" ht="11.25" customHeight="1" x14ac:dyDescent="0.2">
      <c r="B39" s="656" t="s">
        <v>346</v>
      </c>
      <c r="C39" s="657"/>
      <c r="D39" s="657"/>
      <c r="E39" s="657"/>
      <c r="F39" s="657"/>
      <c r="G39" s="657"/>
      <c r="H39" s="657"/>
      <c r="I39" s="657"/>
      <c r="J39" s="657"/>
      <c r="K39" s="657"/>
      <c r="L39" s="657"/>
      <c r="M39" s="657"/>
      <c r="N39" s="657"/>
      <c r="O39" s="657"/>
      <c r="P39" s="657"/>
      <c r="Q39" s="658"/>
      <c r="R39" s="659" t="s">
        <v>131</v>
      </c>
      <c r="S39" s="660"/>
      <c r="T39" s="660"/>
      <c r="U39" s="660"/>
      <c r="V39" s="660"/>
      <c r="W39" s="660"/>
      <c r="X39" s="660"/>
      <c r="Y39" s="661"/>
      <c r="Z39" s="662" t="s">
        <v>131</v>
      </c>
      <c r="AA39" s="662"/>
      <c r="AB39" s="662"/>
      <c r="AC39" s="662"/>
      <c r="AD39" s="663" t="s">
        <v>246</v>
      </c>
      <c r="AE39" s="663"/>
      <c r="AF39" s="663"/>
      <c r="AG39" s="663"/>
      <c r="AH39" s="663"/>
      <c r="AI39" s="663"/>
      <c r="AJ39" s="663"/>
      <c r="AK39" s="663"/>
      <c r="AL39" s="664" t="s">
        <v>246</v>
      </c>
      <c r="AM39" s="665"/>
      <c r="AN39" s="665"/>
      <c r="AO39" s="666"/>
      <c r="AQ39" s="722" t="s">
        <v>347</v>
      </c>
      <c r="AR39" s="723"/>
      <c r="AS39" s="723"/>
      <c r="AT39" s="723"/>
      <c r="AU39" s="723"/>
      <c r="AV39" s="723"/>
      <c r="AW39" s="723"/>
      <c r="AX39" s="723"/>
      <c r="AY39" s="724"/>
      <c r="AZ39" s="659">
        <v>64908</v>
      </c>
      <c r="BA39" s="660"/>
      <c r="BB39" s="660"/>
      <c r="BC39" s="660"/>
      <c r="BD39" s="692"/>
      <c r="BE39" s="692"/>
      <c r="BF39" s="705"/>
      <c r="BG39" s="656" t="s">
        <v>348</v>
      </c>
      <c r="BH39" s="657"/>
      <c r="BI39" s="657"/>
      <c r="BJ39" s="657"/>
      <c r="BK39" s="657"/>
      <c r="BL39" s="657"/>
      <c r="BM39" s="657"/>
      <c r="BN39" s="657"/>
      <c r="BO39" s="657"/>
      <c r="BP39" s="657"/>
      <c r="BQ39" s="657"/>
      <c r="BR39" s="657"/>
      <c r="BS39" s="657"/>
      <c r="BT39" s="657"/>
      <c r="BU39" s="658"/>
      <c r="BV39" s="659">
        <v>1002</v>
      </c>
      <c r="BW39" s="660"/>
      <c r="BX39" s="660"/>
      <c r="BY39" s="660"/>
      <c r="BZ39" s="660"/>
      <c r="CA39" s="660"/>
      <c r="CB39" s="669"/>
      <c r="CD39" s="656" t="s">
        <v>349</v>
      </c>
      <c r="CE39" s="657"/>
      <c r="CF39" s="657"/>
      <c r="CG39" s="657"/>
      <c r="CH39" s="657"/>
      <c r="CI39" s="657"/>
      <c r="CJ39" s="657"/>
      <c r="CK39" s="657"/>
      <c r="CL39" s="657"/>
      <c r="CM39" s="657"/>
      <c r="CN39" s="657"/>
      <c r="CO39" s="657"/>
      <c r="CP39" s="657"/>
      <c r="CQ39" s="658"/>
      <c r="CR39" s="659">
        <v>223940</v>
      </c>
      <c r="CS39" s="692"/>
      <c r="CT39" s="692"/>
      <c r="CU39" s="692"/>
      <c r="CV39" s="692"/>
      <c r="CW39" s="692"/>
      <c r="CX39" s="692"/>
      <c r="CY39" s="693"/>
      <c r="CZ39" s="664">
        <v>3.7</v>
      </c>
      <c r="DA39" s="689"/>
      <c r="DB39" s="689"/>
      <c r="DC39" s="694"/>
      <c r="DD39" s="668">
        <v>4429</v>
      </c>
      <c r="DE39" s="692"/>
      <c r="DF39" s="692"/>
      <c r="DG39" s="692"/>
      <c r="DH39" s="692"/>
      <c r="DI39" s="692"/>
      <c r="DJ39" s="692"/>
      <c r="DK39" s="693"/>
      <c r="DL39" s="668" t="s">
        <v>131</v>
      </c>
      <c r="DM39" s="692"/>
      <c r="DN39" s="692"/>
      <c r="DO39" s="692"/>
      <c r="DP39" s="692"/>
      <c r="DQ39" s="692"/>
      <c r="DR39" s="692"/>
      <c r="DS39" s="692"/>
      <c r="DT39" s="692"/>
      <c r="DU39" s="692"/>
      <c r="DV39" s="693"/>
      <c r="DW39" s="664" t="s">
        <v>131</v>
      </c>
      <c r="DX39" s="689"/>
      <c r="DY39" s="689"/>
      <c r="DZ39" s="689"/>
      <c r="EA39" s="689"/>
      <c r="EB39" s="689"/>
      <c r="EC39" s="690"/>
    </row>
    <row r="40" spans="2:133" ht="11.25" customHeight="1" x14ac:dyDescent="0.2">
      <c r="B40" s="656" t="s">
        <v>350</v>
      </c>
      <c r="C40" s="657"/>
      <c r="D40" s="657"/>
      <c r="E40" s="657"/>
      <c r="F40" s="657"/>
      <c r="G40" s="657"/>
      <c r="H40" s="657"/>
      <c r="I40" s="657"/>
      <c r="J40" s="657"/>
      <c r="K40" s="657"/>
      <c r="L40" s="657"/>
      <c r="M40" s="657"/>
      <c r="N40" s="657"/>
      <c r="O40" s="657"/>
      <c r="P40" s="657"/>
      <c r="Q40" s="658"/>
      <c r="R40" s="659">
        <v>33100</v>
      </c>
      <c r="S40" s="660"/>
      <c r="T40" s="660"/>
      <c r="U40" s="660"/>
      <c r="V40" s="660"/>
      <c r="W40" s="660"/>
      <c r="X40" s="660"/>
      <c r="Y40" s="661"/>
      <c r="Z40" s="662">
        <v>0.5</v>
      </c>
      <c r="AA40" s="662"/>
      <c r="AB40" s="662"/>
      <c r="AC40" s="662"/>
      <c r="AD40" s="663" t="s">
        <v>131</v>
      </c>
      <c r="AE40" s="663"/>
      <c r="AF40" s="663"/>
      <c r="AG40" s="663"/>
      <c r="AH40" s="663"/>
      <c r="AI40" s="663"/>
      <c r="AJ40" s="663"/>
      <c r="AK40" s="663"/>
      <c r="AL40" s="664" t="s">
        <v>178</v>
      </c>
      <c r="AM40" s="665"/>
      <c r="AN40" s="665"/>
      <c r="AO40" s="666"/>
      <c r="AQ40" s="722" t="s">
        <v>351</v>
      </c>
      <c r="AR40" s="723"/>
      <c r="AS40" s="723"/>
      <c r="AT40" s="723"/>
      <c r="AU40" s="723"/>
      <c r="AV40" s="723"/>
      <c r="AW40" s="723"/>
      <c r="AX40" s="723"/>
      <c r="AY40" s="724"/>
      <c r="AZ40" s="659" t="s">
        <v>246</v>
      </c>
      <c r="BA40" s="660"/>
      <c r="BB40" s="660"/>
      <c r="BC40" s="660"/>
      <c r="BD40" s="692"/>
      <c r="BE40" s="692"/>
      <c r="BF40" s="705"/>
      <c r="BG40" s="709" t="s">
        <v>352</v>
      </c>
      <c r="BH40" s="710"/>
      <c r="BI40" s="710"/>
      <c r="BJ40" s="710"/>
      <c r="BK40" s="710"/>
      <c r="BL40" s="223"/>
      <c r="BM40" s="657" t="s">
        <v>353</v>
      </c>
      <c r="BN40" s="657"/>
      <c r="BO40" s="657"/>
      <c r="BP40" s="657"/>
      <c r="BQ40" s="657"/>
      <c r="BR40" s="657"/>
      <c r="BS40" s="657"/>
      <c r="BT40" s="657"/>
      <c r="BU40" s="658"/>
      <c r="BV40" s="659">
        <v>71</v>
      </c>
      <c r="BW40" s="660"/>
      <c r="BX40" s="660"/>
      <c r="BY40" s="660"/>
      <c r="BZ40" s="660"/>
      <c r="CA40" s="660"/>
      <c r="CB40" s="669"/>
      <c r="CD40" s="656" t="s">
        <v>354</v>
      </c>
      <c r="CE40" s="657"/>
      <c r="CF40" s="657"/>
      <c r="CG40" s="657"/>
      <c r="CH40" s="657"/>
      <c r="CI40" s="657"/>
      <c r="CJ40" s="657"/>
      <c r="CK40" s="657"/>
      <c r="CL40" s="657"/>
      <c r="CM40" s="657"/>
      <c r="CN40" s="657"/>
      <c r="CO40" s="657"/>
      <c r="CP40" s="657"/>
      <c r="CQ40" s="658"/>
      <c r="CR40" s="659">
        <v>72977</v>
      </c>
      <c r="CS40" s="660"/>
      <c r="CT40" s="660"/>
      <c r="CU40" s="660"/>
      <c r="CV40" s="660"/>
      <c r="CW40" s="660"/>
      <c r="CX40" s="660"/>
      <c r="CY40" s="661"/>
      <c r="CZ40" s="664">
        <v>1.2</v>
      </c>
      <c r="DA40" s="689"/>
      <c r="DB40" s="689"/>
      <c r="DC40" s="694"/>
      <c r="DD40" s="668">
        <v>39152</v>
      </c>
      <c r="DE40" s="660"/>
      <c r="DF40" s="660"/>
      <c r="DG40" s="660"/>
      <c r="DH40" s="660"/>
      <c r="DI40" s="660"/>
      <c r="DJ40" s="660"/>
      <c r="DK40" s="661"/>
      <c r="DL40" s="668" t="s">
        <v>246</v>
      </c>
      <c r="DM40" s="660"/>
      <c r="DN40" s="660"/>
      <c r="DO40" s="660"/>
      <c r="DP40" s="660"/>
      <c r="DQ40" s="660"/>
      <c r="DR40" s="660"/>
      <c r="DS40" s="660"/>
      <c r="DT40" s="660"/>
      <c r="DU40" s="660"/>
      <c r="DV40" s="661"/>
      <c r="DW40" s="664" t="s">
        <v>246</v>
      </c>
      <c r="DX40" s="689"/>
      <c r="DY40" s="689"/>
      <c r="DZ40" s="689"/>
      <c r="EA40" s="689"/>
      <c r="EB40" s="689"/>
      <c r="EC40" s="690"/>
    </row>
    <row r="41" spans="2:133" ht="11.25" customHeight="1" x14ac:dyDescent="0.2">
      <c r="B41" s="680" t="s">
        <v>355</v>
      </c>
      <c r="C41" s="681"/>
      <c r="D41" s="681"/>
      <c r="E41" s="681"/>
      <c r="F41" s="681"/>
      <c r="G41" s="681"/>
      <c r="H41" s="681"/>
      <c r="I41" s="681"/>
      <c r="J41" s="681"/>
      <c r="K41" s="681"/>
      <c r="L41" s="681"/>
      <c r="M41" s="681"/>
      <c r="N41" s="681"/>
      <c r="O41" s="681"/>
      <c r="P41" s="681"/>
      <c r="Q41" s="682"/>
      <c r="R41" s="731">
        <v>6434561</v>
      </c>
      <c r="S41" s="732"/>
      <c r="T41" s="732"/>
      <c r="U41" s="732"/>
      <c r="V41" s="732"/>
      <c r="W41" s="732"/>
      <c r="X41" s="732"/>
      <c r="Y41" s="736"/>
      <c r="Z41" s="737">
        <v>100</v>
      </c>
      <c r="AA41" s="737"/>
      <c r="AB41" s="737"/>
      <c r="AC41" s="737"/>
      <c r="AD41" s="738">
        <v>3482027</v>
      </c>
      <c r="AE41" s="738"/>
      <c r="AF41" s="738"/>
      <c r="AG41" s="738"/>
      <c r="AH41" s="738"/>
      <c r="AI41" s="738"/>
      <c r="AJ41" s="738"/>
      <c r="AK41" s="738"/>
      <c r="AL41" s="739">
        <v>100</v>
      </c>
      <c r="AM41" s="719"/>
      <c r="AN41" s="719"/>
      <c r="AO41" s="740"/>
      <c r="AQ41" s="722" t="s">
        <v>356</v>
      </c>
      <c r="AR41" s="723"/>
      <c r="AS41" s="723"/>
      <c r="AT41" s="723"/>
      <c r="AU41" s="723"/>
      <c r="AV41" s="723"/>
      <c r="AW41" s="723"/>
      <c r="AX41" s="723"/>
      <c r="AY41" s="724"/>
      <c r="AZ41" s="659">
        <v>59298</v>
      </c>
      <c r="BA41" s="660"/>
      <c r="BB41" s="660"/>
      <c r="BC41" s="660"/>
      <c r="BD41" s="692"/>
      <c r="BE41" s="692"/>
      <c r="BF41" s="705"/>
      <c r="BG41" s="709"/>
      <c r="BH41" s="710"/>
      <c r="BI41" s="710"/>
      <c r="BJ41" s="710"/>
      <c r="BK41" s="710"/>
      <c r="BL41" s="223"/>
      <c r="BM41" s="657" t="s">
        <v>357</v>
      </c>
      <c r="BN41" s="657"/>
      <c r="BO41" s="657"/>
      <c r="BP41" s="657"/>
      <c r="BQ41" s="657"/>
      <c r="BR41" s="657"/>
      <c r="BS41" s="657"/>
      <c r="BT41" s="657"/>
      <c r="BU41" s="658"/>
      <c r="BV41" s="659" t="s">
        <v>131</v>
      </c>
      <c r="BW41" s="660"/>
      <c r="BX41" s="660"/>
      <c r="BY41" s="660"/>
      <c r="BZ41" s="660"/>
      <c r="CA41" s="660"/>
      <c r="CB41" s="669"/>
      <c r="CD41" s="656" t="s">
        <v>358</v>
      </c>
      <c r="CE41" s="657"/>
      <c r="CF41" s="657"/>
      <c r="CG41" s="657"/>
      <c r="CH41" s="657"/>
      <c r="CI41" s="657"/>
      <c r="CJ41" s="657"/>
      <c r="CK41" s="657"/>
      <c r="CL41" s="657"/>
      <c r="CM41" s="657"/>
      <c r="CN41" s="657"/>
      <c r="CO41" s="657"/>
      <c r="CP41" s="657"/>
      <c r="CQ41" s="658"/>
      <c r="CR41" s="659" t="s">
        <v>131</v>
      </c>
      <c r="CS41" s="692"/>
      <c r="CT41" s="692"/>
      <c r="CU41" s="692"/>
      <c r="CV41" s="692"/>
      <c r="CW41" s="692"/>
      <c r="CX41" s="692"/>
      <c r="CY41" s="693"/>
      <c r="CZ41" s="664" t="s">
        <v>131</v>
      </c>
      <c r="DA41" s="689"/>
      <c r="DB41" s="689"/>
      <c r="DC41" s="694"/>
      <c r="DD41" s="668" t="s">
        <v>246</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359</v>
      </c>
      <c r="AR42" s="729"/>
      <c r="AS42" s="729"/>
      <c r="AT42" s="729"/>
      <c r="AU42" s="729"/>
      <c r="AV42" s="729"/>
      <c r="AW42" s="729"/>
      <c r="AX42" s="729"/>
      <c r="AY42" s="730"/>
      <c r="AZ42" s="731">
        <v>202545</v>
      </c>
      <c r="BA42" s="732"/>
      <c r="BB42" s="732"/>
      <c r="BC42" s="732"/>
      <c r="BD42" s="718"/>
      <c r="BE42" s="718"/>
      <c r="BF42" s="720"/>
      <c r="BG42" s="711"/>
      <c r="BH42" s="712"/>
      <c r="BI42" s="712"/>
      <c r="BJ42" s="712"/>
      <c r="BK42" s="712"/>
      <c r="BL42" s="224"/>
      <c r="BM42" s="681" t="s">
        <v>360</v>
      </c>
      <c r="BN42" s="681"/>
      <c r="BO42" s="681"/>
      <c r="BP42" s="681"/>
      <c r="BQ42" s="681"/>
      <c r="BR42" s="681"/>
      <c r="BS42" s="681"/>
      <c r="BT42" s="681"/>
      <c r="BU42" s="682"/>
      <c r="BV42" s="731">
        <v>400</v>
      </c>
      <c r="BW42" s="732"/>
      <c r="BX42" s="732"/>
      <c r="BY42" s="732"/>
      <c r="BZ42" s="732"/>
      <c r="CA42" s="732"/>
      <c r="CB42" s="741"/>
      <c r="CD42" s="656" t="s">
        <v>361</v>
      </c>
      <c r="CE42" s="657"/>
      <c r="CF42" s="657"/>
      <c r="CG42" s="657"/>
      <c r="CH42" s="657"/>
      <c r="CI42" s="657"/>
      <c r="CJ42" s="657"/>
      <c r="CK42" s="657"/>
      <c r="CL42" s="657"/>
      <c r="CM42" s="657"/>
      <c r="CN42" s="657"/>
      <c r="CO42" s="657"/>
      <c r="CP42" s="657"/>
      <c r="CQ42" s="658"/>
      <c r="CR42" s="659">
        <v>1161707</v>
      </c>
      <c r="CS42" s="692"/>
      <c r="CT42" s="692"/>
      <c r="CU42" s="692"/>
      <c r="CV42" s="692"/>
      <c r="CW42" s="692"/>
      <c r="CX42" s="692"/>
      <c r="CY42" s="693"/>
      <c r="CZ42" s="664">
        <v>19.399999999999999</v>
      </c>
      <c r="DA42" s="689"/>
      <c r="DB42" s="689"/>
      <c r="DC42" s="694"/>
      <c r="DD42" s="668">
        <v>197693</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362</v>
      </c>
      <c r="CD43" s="656" t="s">
        <v>363</v>
      </c>
      <c r="CE43" s="657"/>
      <c r="CF43" s="657"/>
      <c r="CG43" s="657"/>
      <c r="CH43" s="657"/>
      <c r="CI43" s="657"/>
      <c r="CJ43" s="657"/>
      <c r="CK43" s="657"/>
      <c r="CL43" s="657"/>
      <c r="CM43" s="657"/>
      <c r="CN43" s="657"/>
      <c r="CO43" s="657"/>
      <c r="CP43" s="657"/>
      <c r="CQ43" s="658"/>
      <c r="CR43" s="659">
        <v>16260</v>
      </c>
      <c r="CS43" s="692"/>
      <c r="CT43" s="692"/>
      <c r="CU43" s="692"/>
      <c r="CV43" s="692"/>
      <c r="CW43" s="692"/>
      <c r="CX43" s="692"/>
      <c r="CY43" s="693"/>
      <c r="CZ43" s="664">
        <v>0.3</v>
      </c>
      <c r="DA43" s="689"/>
      <c r="DB43" s="689"/>
      <c r="DC43" s="694"/>
      <c r="DD43" s="668">
        <v>16215</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312</v>
      </c>
      <c r="CE44" s="698"/>
      <c r="CF44" s="656" t="s">
        <v>365</v>
      </c>
      <c r="CG44" s="657"/>
      <c r="CH44" s="657"/>
      <c r="CI44" s="657"/>
      <c r="CJ44" s="657"/>
      <c r="CK44" s="657"/>
      <c r="CL44" s="657"/>
      <c r="CM44" s="657"/>
      <c r="CN44" s="657"/>
      <c r="CO44" s="657"/>
      <c r="CP44" s="657"/>
      <c r="CQ44" s="658"/>
      <c r="CR44" s="659">
        <v>850825</v>
      </c>
      <c r="CS44" s="660"/>
      <c r="CT44" s="660"/>
      <c r="CU44" s="660"/>
      <c r="CV44" s="660"/>
      <c r="CW44" s="660"/>
      <c r="CX44" s="660"/>
      <c r="CY44" s="661"/>
      <c r="CZ44" s="664">
        <v>14.2</v>
      </c>
      <c r="DA44" s="665"/>
      <c r="DB44" s="665"/>
      <c r="DC44" s="671"/>
      <c r="DD44" s="668">
        <v>152007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367</v>
      </c>
      <c r="CG45" s="657"/>
      <c r="CH45" s="657"/>
      <c r="CI45" s="657"/>
      <c r="CJ45" s="657"/>
      <c r="CK45" s="657"/>
      <c r="CL45" s="657"/>
      <c r="CM45" s="657"/>
      <c r="CN45" s="657"/>
      <c r="CO45" s="657"/>
      <c r="CP45" s="657"/>
      <c r="CQ45" s="658"/>
      <c r="CR45" s="659">
        <v>354692</v>
      </c>
      <c r="CS45" s="692"/>
      <c r="CT45" s="692"/>
      <c r="CU45" s="692"/>
      <c r="CV45" s="692"/>
      <c r="CW45" s="692"/>
      <c r="CX45" s="692"/>
      <c r="CY45" s="693"/>
      <c r="CZ45" s="664">
        <v>5.9</v>
      </c>
      <c r="DA45" s="689"/>
      <c r="DB45" s="689"/>
      <c r="DC45" s="694"/>
      <c r="DD45" s="668">
        <v>28935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9"/>
      <c r="CE46" s="700"/>
      <c r="CF46" s="656" t="s">
        <v>368</v>
      </c>
      <c r="CG46" s="657"/>
      <c r="CH46" s="657"/>
      <c r="CI46" s="657"/>
      <c r="CJ46" s="657"/>
      <c r="CK46" s="657"/>
      <c r="CL46" s="657"/>
      <c r="CM46" s="657"/>
      <c r="CN46" s="657"/>
      <c r="CO46" s="657"/>
      <c r="CP46" s="657"/>
      <c r="CQ46" s="658"/>
      <c r="CR46" s="659">
        <v>489261</v>
      </c>
      <c r="CS46" s="660"/>
      <c r="CT46" s="660"/>
      <c r="CU46" s="660"/>
      <c r="CV46" s="660"/>
      <c r="CW46" s="660"/>
      <c r="CX46" s="660"/>
      <c r="CY46" s="661"/>
      <c r="CZ46" s="664">
        <v>8.1999999999999993</v>
      </c>
      <c r="DA46" s="665"/>
      <c r="DB46" s="665"/>
      <c r="DC46" s="671"/>
      <c r="DD46" s="668">
        <v>116200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9"/>
      <c r="CE47" s="700"/>
      <c r="CF47" s="656" t="s">
        <v>369</v>
      </c>
      <c r="CG47" s="657"/>
      <c r="CH47" s="657"/>
      <c r="CI47" s="657"/>
      <c r="CJ47" s="657"/>
      <c r="CK47" s="657"/>
      <c r="CL47" s="657"/>
      <c r="CM47" s="657"/>
      <c r="CN47" s="657"/>
      <c r="CO47" s="657"/>
      <c r="CP47" s="657"/>
      <c r="CQ47" s="658"/>
      <c r="CR47" s="659">
        <v>310882</v>
      </c>
      <c r="CS47" s="692"/>
      <c r="CT47" s="692"/>
      <c r="CU47" s="692"/>
      <c r="CV47" s="692"/>
      <c r="CW47" s="692"/>
      <c r="CX47" s="692"/>
      <c r="CY47" s="693"/>
      <c r="CZ47" s="664">
        <v>5.2</v>
      </c>
      <c r="DA47" s="689"/>
      <c r="DB47" s="689"/>
      <c r="DC47" s="694"/>
      <c r="DD47" s="668">
        <v>45686</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701"/>
      <c r="CE48" s="702"/>
      <c r="CF48" s="656" t="s">
        <v>370</v>
      </c>
      <c r="CG48" s="657"/>
      <c r="CH48" s="657"/>
      <c r="CI48" s="657"/>
      <c r="CJ48" s="657"/>
      <c r="CK48" s="657"/>
      <c r="CL48" s="657"/>
      <c r="CM48" s="657"/>
      <c r="CN48" s="657"/>
      <c r="CO48" s="657"/>
      <c r="CP48" s="657"/>
      <c r="CQ48" s="658"/>
      <c r="CR48" s="659" t="s">
        <v>131</v>
      </c>
      <c r="CS48" s="660"/>
      <c r="CT48" s="660"/>
      <c r="CU48" s="660"/>
      <c r="CV48" s="660"/>
      <c r="CW48" s="660"/>
      <c r="CX48" s="660"/>
      <c r="CY48" s="661"/>
      <c r="CZ48" s="664" t="s">
        <v>131</v>
      </c>
      <c r="DA48" s="665"/>
      <c r="DB48" s="665"/>
      <c r="DC48" s="671"/>
      <c r="DD48" s="668" t="s">
        <v>246</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371</v>
      </c>
      <c r="CE49" s="681"/>
      <c r="CF49" s="681"/>
      <c r="CG49" s="681"/>
      <c r="CH49" s="681"/>
      <c r="CI49" s="681"/>
      <c r="CJ49" s="681"/>
      <c r="CK49" s="681"/>
      <c r="CL49" s="681"/>
      <c r="CM49" s="681"/>
      <c r="CN49" s="681"/>
      <c r="CO49" s="681"/>
      <c r="CP49" s="681"/>
      <c r="CQ49" s="682"/>
      <c r="CR49" s="731">
        <v>5997773</v>
      </c>
      <c r="CS49" s="718"/>
      <c r="CT49" s="718"/>
      <c r="CU49" s="718"/>
      <c r="CV49" s="718"/>
      <c r="CW49" s="718"/>
      <c r="CX49" s="718"/>
      <c r="CY49" s="747"/>
      <c r="CZ49" s="739">
        <v>100</v>
      </c>
      <c r="DA49" s="748"/>
      <c r="DB49" s="748"/>
      <c r="DC49" s="749"/>
      <c r="DD49" s="750">
        <v>4025409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vV30cenx/hDMXKFixr5BV6w0PLcCjvDNJDAt0ZhUoZsN/A7Efqxhvcy0jrkl31K9QpxKm+AiG9Pvk8+7QwpmFA==" saltValue="OEj0WkDJNX2iJf+LZoWbD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372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373</v>
      </c>
      <c r="DK2" s="759"/>
      <c r="DL2" s="759"/>
      <c r="DM2" s="759"/>
      <c r="DN2" s="759"/>
      <c r="DO2" s="760"/>
      <c r="DP2" s="228"/>
      <c r="DQ2" s="758" t="s">
        <v>374</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377</v>
      </c>
      <c r="B5" s="764"/>
      <c r="C5" s="764"/>
      <c r="D5" s="764"/>
      <c r="E5" s="764"/>
      <c r="F5" s="764"/>
      <c r="G5" s="764"/>
      <c r="H5" s="764"/>
      <c r="I5" s="764"/>
      <c r="J5" s="764"/>
      <c r="K5" s="764"/>
      <c r="L5" s="764"/>
      <c r="M5" s="764"/>
      <c r="N5" s="764"/>
      <c r="O5" s="764"/>
      <c r="P5" s="765"/>
      <c r="Q5" s="769" t="s">
        <v>378</v>
      </c>
      <c r="R5" s="770"/>
      <c r="S5" s="770"/>
      <c r="T5" s="770"/>
      <c r="U5" s="771"/>
      <c r="V5" s="769" t="s">
        <v>379</v>
      </c>
      <c r="W5" s="770"/>
      <c r="X5" s="770"/>
      <c r="Y5" s="770"/>
      <c r="Z5" s="771"/>
      <c r="AA5" s="769" t="s">
        <v>380</v>
      </c>
      <c r="AB5" s="770"/>
      <c r="AC5" s="770"/>
      <c r="AD5" s="770"/>
      <c r="AE5" s="770"/>
      <c r="AF5" s="775" t="s">
        <v>381</v>
      </c>
      <c r="AG5" s="770"/>
      <c r="AH5" s="770"/>
      <c r="AI5" s="770"/>
      <c r="AJ5" s="776"/>
      <c r="AK5" s="770" t="s">
        <v>382</v>
      </c>
      <c r="AL5" s="770"/>
      <c r="AM5" s="770"/>
      <c r="AN5" s="770"/>
      <c r="AO5" s="771"/>
      <c r="AP5" s="769" t="s">
        <v>383</v>
      </c>
      <c r="AQ5" s="770"/>
      <c r="AR5" s="770"/>
      <c r="AS5" s="770"/>
      <c r="AT5" s="771"/>
      <c r="AU5" s="769" t="s">
        <v>384</v>
      </c>
      <c r="AV5" s="770"/>
      <c r="AW5" s="770"/>
      <c r="AX5" s="770"/>
      <c r="AY5" s="776"/>
      <c r="AZ5" s="232"/>
      <c r="BA5" s="232"/>
      <c r="BB5" s="232"/>
      <c r="BC5" s="232"/>
      <c r="BD5" s="232"/>
      <c r="BE5" s="233"/>
      <c r="BF5" s="233"/>
      <c r="BG5" s="233"/>
      <c r="BH5" s="233"/>
      <c r="BI5" s="233"/>
      <c r="BJ5" s="233"/>
      <c r="BK5" s="233"/>
      <c r="BL5" s="233"/>
      <c r="BM5" s="233"/>
      <c r="BN5" s="233"/>
      <c r="BO5" s="233"/>
      <c r="BP5" s="233"/>
      <c r="BQ5" s="763" t="s">
        <v>385</v>
      </c>
      <c r="BR5" s="764"/>
      <c r="BS5" s="764"/>
      <c r="BT5" s="764"/>
      <c r="BU5" s="764"/>
      <c r="BV5" s="764"/>
      <c r="BW5" s="764"/>
      <c r="BX5" s="764"/>
      <c r="BY5" s="764"/>
      <c r="BZ5" s="764"/>
      <c r="CA5" s="764"/>
      <c r="CB5" s="764"/>
      <c r="CC5" s="764"/>
      <c r="CD5" s="764"/>
      <c r="CE5" s="764"/>
      <c r="CF5" s="764"/>
      <c r="CG5" s="765"/>
      <c r="CH5" s="769" t="s">
        <v>386</v>
      </c>
      <c r="CI5" s="770"/>
      <c r="CJ5" s="770"/>
      <c r="CK5" s="770"/>
      <c r="CL5" s="771"/>
      <c r="CM5" s="769" t="s">
        <v>387</v>
      </c>
      <c r="CN5" s="770"/>
      <c r="CO5" s="770"/>
      <c r="CP5" s="770"/>
      <c r="CQ5" s="771"/>
      <c r="CR5" s="769" t="s">
        <v>388</v>
      </c>
      <c r="CS5" s="770"/>
      <c r="CT5" s="770"/>
      <c r="CU5" s="770"/>
      <c r="CV5" s="771"/>
      <c r="CW5" s="769" t="s">
        <v>389</v>
      </c>
      <c r="CX5" s="770"/>
      <c r="CY5" s="770"/>
      <c r="CZ5" s="770"/>
      <c r="DA5" s="771"/>
      <c r="DB5" s="769" t="s">
        <v>390</v>
      </c>
      <c r="DC5" s="770"/>
      <c r="DD5" s="770"/>
      <c r="DE5" s="770"/>
      <c r="DF5" s="771"/>
      <c r="DG5" s="799" t="s">
        <v>391</v>
      </c>
      <c r="DH5" s="800"/>
      <c r="DI5" s="800"/>
      <c r="DJ5" s="800"/>
      <c r="DK5" s="801"/>
      <c r="DL5" s="799" t="s">
        <v>392</v>
      </c>
      <c r="DM5" s="800"/>
      <c r="DN5" s="800"/>
      <c r="DO5" s="800"/>
      <c r="DP5" s="801"/>
      <c r="DQ5" s="769" t="s">
        <v>393</v>
      </c>
      <c r="DR5" s="770"/>
      <c r="DS5" s="770"/>
      <c r="DT5" s="770"/>
      <c r="DU5" s="771"/>
      <c r="DV5" s="769" t="s">
        <v>384</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394</v>
      </c>
      <c r="C7" s="786"/>
      <c r="D7" s="786"/>
      <c r="E7" s="786"/>
      <c r="F7" s="786"/>
      <c r="G7" s="786"/>
      <c r="H7" s="786"/>
      <c r="I7" s="786"/>
      <c r="J7" s="786"/>
      <c r="K7" s="786"/>
      <c r="L7" s="786"/>
      <c r="M7" s="786"/>
      <c r="N7" s="786"/>
      <c r="O7" s="786"/>
      <c r="P7" s="787"/>
      <c r="Q7" s="788">
        <v>6438</v>
      </c>
      <c r="R7" s="789"/>
      <c r="S7" s="789"/>
      <c r="T7" s="789"/>
      <c r="U7" s="789"/>
      <c r="V7" s="789">
        <v>6001</v>
      </c>
      <c r="W7" s="789"/>
      <c r="X7" s="789"/>
      <c r="Y7" s="789"/>
      <c r="Z7" s="789"/>
      <c r="AA7" s="789">
        <v>437</v>
      </c>
      <c r="AB7" s="789"/>
      <c r="AC7" s="789"/>
      <c r="AD7" s="789"/>
      <c r="AE7" s="790"/>
      <c r="AF7" s="791">
        <v>397</v>
      </c>
      <c r="AG7" s="792"/>
      <c r="AH7" s="792"/>
      <c r="AI7" s="792"/>
      <c r="AJ7" s="793"/>
      <c r="AK7" s="794">
        <v>341</v>
      </c>
      <c r="AL7" s="795"/>
      <c r="AM7" s="795"/>
      <c r="AN7" s="795"/>
      <c r="AO7" s="795"/>
      <c r="AP7" s="795">
        <v>5332</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604</v>
      </c>
      <c r="BT7" s="783"/>
      <c r="BU7" s="783"/>
      <c r="BV7" s="783"/>
      <c r="BW7" s="783"/>
      <c r="BX7" s="783"/>
      <c r="BY7" s="783"/>
      <c r="BZ7" s="783"/>
      <c r="CA7" s="783"/>
      <c r="CB7" s="783"/>
      <c r="CC7" s="783"/>
      <c r="CD7" s="783"/>
      <c r="CE7" s="783"/>
      <c r="CF7" s="783"/>
      <c r="CG7" s="798"/>
      <c r="CH7" s="779">
        <v>26</v>
      </c>
      <c r="CI7" s="780"/>
      <c r="CJ7" s="780"/>
      <c r="CK7" s="780"/>
      <c r="CL7" s="781"/>
      <c r="CM7" s="779">
        <v>104</v>
      </c>
      <c r="CN7" s="780"/>
      <c r="CO7" s="780"/>
      <c r="CP7" s="780"/>
      <c r="CQ7" s="781"/>
      <c r="CR7" s="779">
        <v>73</v>
      </c>
      <c r="CS7" s="780"/>
      <c r="CT7" s="780"/>
      <c r="CU7" s="780"/>
      <c r="CV7" s="781"/>
      <c r="CW7" s="779">
        <v>3</v>
      </c>
      <c r="CX7" s="780"/>
      <c r="CY7" s="780"/>
      <c r="CZ7" s="780"/>
      <c r="DA7" s="781"/>
      <c r="DB7" s="779" t="s">
        <v>596</v>
      </c>
      <c r="DC7" s="780"/>
      <c r="DD7" s="780"/>
      <c r="DE7" s="780"/>
      <c r="DF7" s="781"/>
      <c r="DG7" s="779" t="s">
        <v>596</v>
      </c>
      <c r="DH7" s="780"/>
      <c r="DI7" s="780"/>
      <c r="DJ7" s="780"/>
      <c r="DK7" s="781"/>
      <c r="DL7" s="779" t="s">
        <v>596</v>
      </c>
      <c r="DM7" s="780"/>
      <c r="DN7" s="780"/>
      <c r="DO7" s="780"/>
      <c r="DP7" s="781"/>
      <c r="DQ7" s="779" t="s">
        <v>596</v>
      </c>
      <c r="DR7" s="780"/>
      <c r="DS7" s="780"/>
      <c r="DT7" s="780"/>
      <c r="DU7" s="781"/>
      <c r="DV7" s="782"/>
      <c r="DW7" s="783"/>
      <c r="DX7" s="783"/>
      <c r="DY7" s="783"/>
      <c r="DZ7" s="784"/>
      <c r="EA7" s="234"/>
    </row>
    <row r="8" spans="1:131" s="235" customFormat="1" ht="26.25" customHeight="1" x14ac:dyDescent="0.2">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605</v>
      </c>
      <c r="BT8" s="810"/>
      <c r="BU8" s="810"/>
      <c r="BV8" s="810"/>
      <c r="BW8" s="810"/>
      <c r="BX8" s="810"/>
      <c r="BY8" s="810"/>
      <c r="BZ8" s="810"/>
      <c r="CA8" s="810"/>
      <c r="CB8" s="810"/>
      <c r="CC8" s="810"/>
      <c r="CD8" s="810"/>
      <c r="CE8" s="810"/>
      <c r="CF8" s="810"/>
      <c r="CG8" s="811"/>
      <c r="CH8" s="812">
        <v>-27</v>
      </c>
      <c r="CI8" s="813"/>
      <c r="CJ8" s="813"/>
      <c r="CK8" s="813"/>
      <c r="CL8" s="814"/>
      <c r="CM8" s="812">
        <v>74</v>
      </c>
      <c r="CN8" s="813"/>
      <c r="CO8" s="813"/>
      <c r="CP8" s="813"/>
      <c r="CQ8" s="814"/>
      <c r="CR8" s="812">
        <v>13</v>
      </c>
      <c r="CS8" s="813"/>
      <c r="CT8" s="813"/>
      <c r="CU8" s="813"/>
      <c r="CV8" s="814"/>
      <c r="CW8" s="812">
        <v>7</v>
      </c>
      <c r="CX8" s="813"/>
      <c r="CY8" s="813"/>
      <c r="CZ8" s="813"/>
      <c r="DA8" s="814"/>
      <c r="DB8" s="812" t="s">
        <v>596</v>
      </c>
      <c r="DC8" s="813"/>
      <c r="DD8" s="813"/>
      <c r="DE8" s="813"/>
      <c r="DF8" s="814"/>
      <c r="DG8" s="812" t="s">
        <v>596</v>
      </c>
      <c r="DH8" s="813"/>
      <c r="DI8" s="813"/>
      <c r="DJ8" s="813"/>
      <c r="DK8" s="814"/>
      <c r="DL8" s="812" t="s">
        <v>596</v>
      </c>
      <c r="DM8" s="813"/>
      <c r="DN8" s="813"/>
      <c r="DO8" s="813"/>
      <c r="DP8" s="814"/>
      <c r="DQ8" s="812" t="s">
        <v>596</v>
      </c>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606</v>
      </c>
      <c r="BT9" s="810"/>
      <c r="BU9" s="810"/>
      <c r="BV9" s="810"/>
      <c r="BW9" s="810"/>
      <c r="BX9" s="810"/>
      <c r="BY9" s="810"/>
      <c r="BZ9" s="810"/>
      <c r="CA9" s="810"/>
      <c r="CB9" s="810"/>
      <c r="CC9" s="810"/>
      <c r="CD9" s="810"/>
      <c r="CE9" s="810"/>
      <c r="CF9" s="810"/>
      <c r="CG9" s="811"/>
      <c r="CH9" s="812">
        <v>4</v>
      </c>
      <c r="CI9" s="813"/>
      <c r="CJ9" s="813"/>
      <c r="CK9" s="813"/>
      <c r="CL9" s="814"/>
      <c r="CM9" s="812">
        <v>26</v>
      </c>
      <c r="CN9" s="813"/>
      <c r="CO9" s="813"/>
      <c r="CP9" s="813"/>
      <c r="CQ9" s="814"/>
      <c r="CR9" s="812">
        <v>10</v>
      </c>
      <c r="CS9" s="813"/>
      <c r="CT9" s="813"/>
      <c r="CU9" s="813"/>
      <c r="CV9" s="814"/>
      <c r="CW9" s="812">
        <v>1</v>
      </c>
      <c r="CX9" s="813"/>
      <c r="CY9" s="813"/>
      <c r="CZ9" s="813"/>
      <c r="DA9" s="814"/>
      <c r="DB9" s="812" t="s">
        <v>596</v>
      </c>
      <c r="DC9" s="813"/>
      <c r="DD9" s="813"/>
      <c r="DE9" s="813"/>
      <c r="DF9" s="814"/>
      <c r="DG9" s="812" t="s">
        <v>596</v>
      </c>
      <c r="DH9" s="813"/>
      <c r="DI9" s="813"/>
      <c r="DJ9" s="813"/>
      <c r="DK9" s="814"/>
      <c r="DL9" s="812" t="s">
        <v>596</v>
      </c>
      <c r="DM9" s="813"/>
      <c r="DN9" s="813"/>
      <c r="DO9" s="813"/>
      <c r="DP9" s="814"/>
      <c r="DQ9" s="812" t="s">
        <v>596</v>
      </c>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395</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396</v>
      </c>
      <c r="B23" s="825" t="s">
        <v>397</v>
      </c>
      <c r="C23" s="826"/>
      <c r="D23" s="826"/>
      <c r="E23" s="826"/>
      <c r="F23" s="826"/>
      <c r="G23" s="826"/>
      <c r="H23" s="826"/>
      <c r="I23" s="826"/>
      <c r="J23" s="826"/>
      <c r="K23" s="826"/>
      <c r="L23" s="826"/>
      <c r="M23" s="826"/>
      <c r="N23" s="826"/>
      <c r="O23" s="826"/>
      <c r="P23" s="827"/>
      <c r="Q23" s="828">
        <v>6435</v>
      </c>
      <c r="R23" s="829"/>
      <c r="S23" s="829"/>
      <c r="T23" s="829"/>
      <c r="U23" s="829"/>
      <c r="V23" s="829">
        <v>5998</v>
      </c>
      <c r="W23" s="829"/>
      <c r="X23" s="829"/>
      <c r="Y23" s="829"/>
      <c r="Z23" s="829"/>
      <c r="AA23" s="829">
        <v>437</v>
      </c>
      <c r="AB23" s="829"/>
      <c r="AC23" s="829"/>
      <c r="AD23" s="829"/>
      <c r="AE23" s="830"/>
      <c r="AF23" s="831">
        <v>397</v>
      </c>
      <c r="AG23" s="829"/>
      <c r="AH23" s="829"/>
      <c r="AI23" s="829"/>
      <c r="AJ23" s="832"/>
      <c r="AK23" s="833"/>
      <c r="AL23" s="834"/>
      <c r="AM23" s="834"/>
      <c r="AN23" s="834"/>
      <c r="AO23" s="834"/>
      <c r="AP23" s="829">
        <v>5332</v>
      </c>
      <c r="AQ23" s="829"/>
      <c r="AR23" s="829"/>
      <c r="AS23" s="829"/>
      <c r="AT23" s="829"/>
      <c r="AU23" s="845"/>
      <c r="AV23" s="845"/>
      <c r="AW23" s="845"/>
      <c r="AX23" s="845"/>
      <c r="AY23" s="846"/>
      <c r="AZ23" s="847" t="s">
        <v>398</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400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377</v>
      </c>
      <c r="B26" s="764"/>
      <c r="C26" s="764"/>
      <c r="D26" s="764"/>
      <c r="E26" s="764"/>
      <c r="F26" s="764"/>
      <c r="G26" s="764"/>
      <c r="H26" s="764"/>
      <c r="I26" s="764"/>
      <c r="J26" s="764"/>
      <c r="K26" s="764"/>
      <c r="L26" s="764"/>
      <c r="M26" s="764"/>
      <c r="N26" s="764"/>
      <c r="O26" s="764"/>
      <c r="P26" s="765"/>
      <c r="Q26" s="769" t="s">
        <v>401</v>
      </c>
      <c r="R26" s="770"/>
      <c r="S26" s="770"/>
      <c r="T26" s="770"/>
      <c r="U26" s="771"/>
      <c r="V26" s="769" t="s">
        <v>402</v>
      </c>
      <c r="W26" s="770"/>
      <c r="X26" s="770"/>
      <c r="Y26" s="770"/>
      <c r="Z26" s="771"/>
      <c r="AA26" s="769" t="s">
        <v>403</v>
      </c>
      <c r="AB26" s="770"/>
      <c r="AC26" s="770"/>
      <c r="AD26" s="770"/>
      <c r="AE26" s="770"/>
      <c r="AF26" s="850" t="s">
        <v>404</v>
      </c>
      <c r="AG26" s="851"/>
      <c r="AH26" s="851"/>
      <c r="AI26" s="851"/>
      <c r="AJ26" s="852"/>
      <c r="AK26" s="770" t="s">
        <v>405</v>
      </c>
      <c r="AL26" s="770"/>
      <c r="AM26" s="770"/>
      <c r="AN26" s="770"/>
      <c r="AO26" s="771"/>
      <c r="AP26" s="769" t="s">
        <v>406</v>
      </c>
      <c r="AQ26" s="770"/>
      <c r="AR26" s="770"/>
      <c r="AS26" s="770"/>
      <c r="AT26" s="771"/>
      <c r="AU26" s="769" t="s">
        <v>407</v>
      </c>
      <c r="AV26" s="770"/>
      <c r="AW26" s="770"/>
      <c r="AX26" s="770"/>
      <c r="AY26" s="771"/>
      <c r="AZ26" s="769" t="s">
        <v>408</v>
      </c>
      <c r="BA26" s="770"/>
      <c r="BB26" s="770"/>
      <c r="BC26" s="770"/>
      <c r="BD26" s="771"/>
      <c r="BE26" s="769" t="s">
        <v>384</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409</v>
      </c>
      <c r="C28" s="786"/>
      <c r="D28" s="786"/>
      <c r="E28" s="786"/>
      <c r="F28" s="786"/>
      <c r="G28" s="786"/>
      <c r="H28" s="786"/>
      <c r="I28" s="786"/>
      <c r="J28" s="786"/>
      <c r="K28" s="786"/>
      <c r="L28" s="786"/>
      <c r="M28" s="786"/>
      <c r="N28" s="786"/>
      <c r="O28" s="786"/>
      <c r="P28" s="787"/>
      <c r="Q28" s="858">
        <v>615</v>
      </c>
      <c r="R28" s="859"/>
      <c r="S28" s="859"/>
      <c r="T28" s="859"/>
      <c r="U28" s="859"/>
      <c r="V28" s="859">
        <v>573</v>
      </c>
      <c r="W28" s="859"/>
      <c r="X28" s="859"/>
      <c r="Y28" s="859"/>
      <c r="Z28" s="859"/>
      <c r="AA28" s="859">
        <v>42</v>
      </c>
      <c r="AB28" s="859"/>
      <c r="AC28" s="859"/>
      <c r="AD28" s="859"/>
      <c r="AE28" s="860"/>
      <c r="AF28" s="861">
        <v>42</v>
      </c>
      <c r="AG28" s="859"/>
      <c r="AH28" s="859"/>
      <c r="AI28" s="859"/>
      <c r="AJ28" s="862"/>
      <c r="AK28" s="863">
        <v>77</v>
      </c>
      <c r="AL28" s="864"/>
      <c r="AM28" s="864"/>
      <c r="AN28" s="864"/>
      <c r="AO28" s="864"/>
      <c r="AP28" s="865" t="s">
        <v>596</v>
      </c>
      <c r="AQ28" s="866"/>
      <c r="AR28" s="866"/>
      <c r="AS28" s="866"/>
      <c r="AT28" s="867"/>
      <c r="AU28" s="865" t="s">
        <v>596</v>
      </c>
      <c r="AV28" s="866"/>
      <c r="AW28" s="866"/>
      <c r="AX28" s="866"/>
      <c r="AY28" s="867"/>
      <c r="AZ28" s="868" t="s">
        <v>596</v>
      </c>
      <c r="BA28" s="869"/>
      <c r="BB28" s="869"/>
      <c r="BC28" s="869"/>
      <c r="BD28" s="870"/>
      <c r="BE28" s="856" t="s">
        <v>597</v>
      </c>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410</v>
      </c>
      <c r="C29" s="817"/>
      <c r="D29" s="817"/>
      <c r="E29" s="817"/>
      <c r="F29" s="817"/>
      <c r="G29" s="817"/>
      <c r="H29" s="817"/>
      <c r="I29" s="817"/>
      <c r="J29" s="817"/>
      <c r="K29" s="817"/>
      <c r="L29" s="817"/>
      <c r="M29" s="817"/>
      <c r="N29" s="817"/>
      <c r="O29" s="817"/>
      <c r="P29" s="818"/>
      <c r="Q29" s="819">
        <v>734</v>
      </c>
      <c r="R29" s="820"/>
      <c r="S29" s="820"/>
      <c r="T29" s="820"/>
      <c r="U29" s="820"/>
      <c r="V29" s="820">
        <v>722</v>
      </c>
      <c r="W29" s="820"/>
      <c r="X29" s="820"/>
      <c r="Y29" s="820"/>
      <c r="Z29" s="820"/>
      <c r="AA29" s="820">
        <v>12</v>
      </c>
      <c r="AB29" s="820"/>
      <c r="AC29" s="820"/>
      <c r="AD29" s="820"/>
      <c r="AE29" s="821"/>
      <c r="AF29" s="822">
        <v>12</v>
      </c>
      <c r="AG29" s="823"/>
      <c r="AH29" s="823"/>
      <c r="AI29" s="823"/>
      <c r="AJ29" s="824"/>
      <c r="AK29" s="873">
        <v>101</v>
      </c>
      <c r="AL29" s="879"/>
      <c r="AM29" s="879"/>
      <c r="AN29" s="879"/>
      <c r="AO29" s="879"/>
      <c r="AP29" s="871" t="s">
        <v>596</v>
      </c>
      <c r="AQ29" s="872"/>
      <c r="AR29" s="872"/>
      <c r="AS29" s="872"/>
      <c r="AT29" s="873"/>
      <c r="AU29" s="871" t="s">
        <v>596</v>
      </c>
      <c r="AV29" s="872"/>
      <c r="AW29" s="872"/>
      <c r="AX29" s="872"/>
      <c r="AY29" s="873"/>
      <c r="AZ29" s="874" t="s">
        <v>596</v>
      </c>
      <c r="BA29" s="875"/>
      <c r="BB29" s="875"/>
      <c r="BC29" s="875"/>
      <c r="BD29" s="876"/>
      <c r="BE29" s="877"/>
      <c r="BF29" s="877"/>
      <c r="BG29" s="877"/>
      <c r="BH29" s="877"/>
      <c r="BI29" s="878"/>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411</v>
      </c>
      <c r="C30" s="817"/>
      <c r="D30" s="817"/>
      <c r="E30" s="817"/>
      <c r="F30" s="817"/>
      <c r="G30" s="817"/>
      <c r="H30" s="817"/>
      <c r="I30" s="817"/>
      <c r="J30" s="817"/>
      <c r="K30" s="817"/>
      <c r="L30" s="817"/>
      <c r="M30" s="817"/>
      <c r="N30" s="817"/>
      <c r="O30" s="817"/>
      <c r="P30" s="818"/>
      <c r="Q30" s="819">
        <v>91</v>
      </c>
      <c r="R30" s="820"/>
      <c r="S30" s="820"/>
      <c r="T30" s="820"/>
      <c r="U30" s="820"/>
      <c r="V30" s="820">
        <v>91</v>
      </c>
      <c r="W30" s="820"/>
      <c r="X30" s="820"/>
      <c r="Y30" s="820"/>
      <c r="Z30" s="820"/>
      <c r="AA30" s="820">
        <v>0</v>
      </c>
      <c r="AB30" s="820"/>
      <c r="AC30" s="820"/>
      <c r="AD30" s="820"/>
      <c r="AE30" s="821"/>
      <c r="AF30" s="822">
        <v>0</v>
      </c>
      <c r="AG30" s="823"/>
      <c r="AH30" s="823"/>
      <c r="AI30" s="823"/>
      <c r="AJ30" s="824"/>
      <c r="AK30" s="873">
        <v>27</v>
      </c>
      <c r="AL30" s="879"/>
      <c r="AM30" s="879"/>
      <c r="AN30" s="879"/>
      <c r="AO30" s="879"/>
      <c r="AP30" s="871" t="s">
        <v>596</v>
      </c>
      <c r="AQ30" s="872"/>
      <c r="AR30" s="872"/>
      <c r="AS30" s="872"/>
      <c r="AT30" s="873"/>
      <c r="AU30" s="871" t="s">
        <v>596</v>
      </c>
      <c r="AV30" s="872"/>
      <c r="AW30" s="872"/>
      <c r="AX30" s="872"/>
      <c r="AY30" s="873"/>
      <c r="AZ30" s="874" t="s">
        <v>596</v>
      </c>
      <c r="BA30" s="875"/>
      <c r="BB30" s="875"/>
      <c r="BC30" s="875"/>
      <c r="BD30" s="876"/>
      <c r="BE30" s="877"/>
      <c r="BF30" s="877"/>
      <c r="BG30" s="877"/>
      <c r="BH30" s="877"/>
      <c r="BI30" s="878"/>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412</v>
      </c>
      <c r="C31" s="817"/>
      <c r="D31" s="817"/>
      <c r="E31" s="817"/>
      <c r="F31" s="817"/>
      <c r="G31" s="817"/>
      <c r="H31" s="817"/>
      <c r="I31" s="817"/>
      <c r="J31" s="817"/>
      <c r="K31" s="817"/>
      <c r="L31" s="817"/>
      <c r="M31" s="817"/>
      <c r="N31" s="817"/>
      <c r="O31" s="817"/>
      <c r="P31" s="818"/>
      <c r="Q31" s="819">
        <v>3</v>
      </c>
      <c r="R31" s="820"/>
      <c r="S31" s="820"/>
      <c r="T31" s="820"/>
      <c r="U31" s="820"/>
      <c r="V31" s="820">
        <v>3</v>
      </c>
      <c r="W31" s="820"/>
      <c r="X31" s="820"/>
      <c r="Y31" s="820"/>
      <c r="Z31" s="820"/>
      <c r="AA31" s="820" t="s">
        <v>596</v>
      </c>
      <c r="AB31" s="820"/>
      <c r="AC31" s="820"/>
      <c r="AD31" s="820"/>
      <c r="AE31" s="821"/>
      <c r="AF31" s="822" t="s">
        <v>131</v>
      </c>
      <c r="AG31" s="823"/>
      <c r="AH31" s="823"/>
      <c r="AI31" s="823"/>
      <c r="AJ31" s="824"/>
      <c r="AK31" s="873" t="s">
        <v>596</v>
      </c>
      <c r="AL31" s="879"/>
      <c r="AM31" s="879"/>
      <c r="AN31" s="879"/>
      <c r="AO31" s="879"/>
      <c r="AP31" s="873" t="s">
        <v>596</v>
      </c>
      <c r="AQ31" s="879"/>
      <c r="AR31" s="879"/>
      <c r="AS31" s="879"/>
      <c r="AT31" s="879"/>
      <c r="AU31" s="873" t="s">
        <v>596</v>
      </c>
      <c r="AV31" s="879"/>
      <c r="AW31" s="879"/>
      <c r="AX31" s="879"/>
      <c r="AY31" s="879"/>
      <c r="AZ31" s="873" t="s">
        <v>596</v>
      </c>
      <c r="BA31" s="879"/>
      <c r="BB31" s="879"/>
      <c r="BC31" s="879"/>
      <c r="BD31" s="879"/>
      <c r="BE31" s="877"/>
      <c r="BF31" s="877"/>
      <c r="BG31" s="877"/>
      <c r="BH31" s="877"/>
      <c r="BI31" s="878"/>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413</v>
      </c>
      <c r="C32" s="817"/>
      <c r="D32" s="817"/>
      <c r="E32" s="817"/>
      <c r="F32" s="817"/>
      <c r="G32" s="817"/>
      <c r="H32" s="817"/>
      <c r="I32" s="817"/>
      <c r="J32" s="817"/>
      <c r="K32" s="817"/>
      <c r="L32" s="817"/>
      <c r="M32" s="817"/>
      <c r="N32" s="817"/>
      <c r="O32" s="817"/>
      <c r="P32" s="818"/>
      <c r="Q32" s="819">
        <v>201</v>
      </c>
      <c r="R32" s="820"/>
      <c r="S32" s="820"/>
      <c r="T32" s="820"/>
      <c r="U32" s="820"/>
      <c r="V32" s="820">
        <v>200</v>
      </c>
      <c r="W32" s="820"/>
      <c r="X32" s="820"/>
      <c r="Y32" s="820"/>
      <c r="Z32" s="820"/>
      <c r="AA32" s="820">
        <v>1</v>
      </c>
      <c r="AB32" s="820"/>
      <c r="AC32" s="820"/>
      <c r="AD32" s="820"/>
      <c r="AE32" s="821"/>
      <c r="AF32" s="822">
        <v>272</v>
      </c>
      <c r="AG32" s="823"/>
      <c r="AH32" s="823"/>
      <c r="AI32" s="823"/>
      <c r="AJ32" s="824"/>
      <c r="AK32" s="873">
        <v>65</v>
      </c>
      <c r="AL32" s="879"/>
      <c r="AM32" s="879"/>
      <c r="AN32" s="879"/>
      <c r="AO32" s="879"/>
      <c r="AP32" s="879">
        <v>680</v>
      </c>
      <c r="AQ32" s="879"/>
      <c r="AR32" s="879"/>
      <c r="AS32" s="879"/>
      <c r="AT32" s="879"/>
      <c r="AU32" s="879">
        <v>287</v>
      </c>
      <c r="AV32" s="879"/>
      <c r="AW32" s="879"/>
      <c r="AX32" s="879"/>
      <c r="AY32" s="879"/>
      <c r="AZ32" s="873" t="s">
        <v>596</v>
      </c>
      <c r="BA32" s="879"/>
      <c r="BB32" s="879"/>
      <c r="BC32" s="879"/>
      <c r="BD32" s="879"/>
      <c r="BE32" s="877" t="s">
        <v>414</v>
      </c>
      <c r="BF32" s="877"/>
      <c r="BG32" s="877"/>
      <c r="BH32" s="877"/>
      <c r="BI32" s="878"/>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415</v>
      </c>
      <c r="C33" s="817"/>
      <c r="D33" s="817"/>
      <c r="E33" s="817"/>
      <c r="F33" s="817"/>
      <c r="G33" s="817"/>
      <c r="H33" s="817"/>
      <c r="I33" s="817"/>
      <c r="J33" s="817"/>
      <c r="K33" s="817"/>
      <c r="L33" s="817"/>
      <c r="M33" s="817"/>
      <c r="N33" s="817"/>
      <c r="O33" s="817"/>
      <c r="P33" s="818"/>
      <c r="Q33" s="819">
        <v>733</v>
      </c>
      <c r="R33" s="820"/>
      <c r="S33" s="820"/>
      <c r="T33" s="820"/>
      <c r="U33" s="820"/>
      <c r="V33" s="820">
        <v>717</v>
      </c>
      <c r="W33" s="820"/>
      <c r="X33" s="820"/>
      <c r="Y33" s="820"/>
      <c r="Z33" s="820"/>
      <c r="AA33" s="820">
        <v>16</v>
      </c>
      <c r="AB33" s="820"/>
      <c r="AC33" s="820"/>
      <c r="AD33" s="820"/>
      <c r="AE33" s="821"/>
      <c r="AF33" s="822">
        <v>369</v>
      </c>
      <c r="AG33" s="823"/>
      <c r="AH33" s="823"/>
      <c r="AI33" s="823"/>
      <c r="AJ33" s="824"/>
      <c r="AK33" s="873">
        <v>294</v>
      </c>
      <c r="AL33" s="879"/>
      <c r="AM33" s="879"/>
      <c r="AN33" s="879"/>
      <c r="AO33" s="879"/>
      <c r="AP33" s="879">
        <v>42</v>
      </c>
      <c r="AQ33" s="879"/>
      <c r="AR33" s="879"/>
      <c r="AS33" s="879"/>
      <c r="AT33" s="879"/>
      <c r="AU33" s="879">
        <v>30</v>
      </c>
      <c r="AV33" s="879"/>
      <c r="AW33" s="879"/>
      <c r="AX33" s="879"/>
      <c r="AY33" s="879"/>
      <c r="AZ33" s="873" t="s">
        <v>596</v>
      </c>
      <c r="BA33" s="879"/>
      <c r="BB33" s="879"/>
      <c r="BC33" s="879"/>
      <c r="BD33" s="879"/>
      <c r="BE33" s="877" t="s">
        <v>416</v>
      </c>
      <c r="BF33" s="877"/>
      <c r="BG33" s="877"/>
      <c r="BH33" s="877"/>
      <c r="BI33" s="878"/>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417</v>
      </c>
      <c r="C34" s="817"/>
      <c r="D34" s="817"/>
      <c r="E34" s="817"/>
      <c r="F34" s="817"/>
      <c r="G34" s="817"/>
      <c r="H34" s="817"/>
      <c r="I34" s="817"/>
      <c r="J34" s="817"/>
      <c r="K34" s="817"/>
      <c r="L34" s="817"/>
      <c r="M34" s="817"/>
      <c r="N34" s="817"/>
      <c r="O34" s="817"/>
      <c r="P34" s="818"/>
      <c r="Q34" s="819">
        <v>187</v>
      </c>
      <c r="R34" s="820"/>
      <c r="S34" s="820"/>
      <c r="T34" s="820"/>
      <c r="U34" s="820"/>
      <c r="V34" s="820">
        <v>184</v>
      </c>
      <c r="W34" s="820"/>
      <c r="X34" s="820"/>
      <c r="Y34" s="820"/>
      <c r="Z34" s="820"/>
      <c r="AA34" s="820">
        <v>3</v>
      </c>
      <c r="AB34" s="820"/>
      <c r="AC34" s="820"/>
      <c r="AD34" s="820"/>
      <c r="AE34" s="821"/>
      <c r="AF34" s="822">
        <v>3</v>
      </c>
      <c r="AG34" s="823"/>
      <c r="AH34" s="823"/>
      <c r="AI34" s="823"/>
      <c r="AJ34" s="824"/>
      <c r="AK34" s="873">
        <v>96</v>
      </c>
      <c r="AL34" s="879"/>
      <c r="AM34" s="879"/>
      <c r="AN34" s="879"/>
      <c r="AO34" s="879"/>
      <c r="AP34" s="879">
        <v>642</v>
      </c>
      <c r="AQ34" s="879"/>
      <c r="AR34" s="879"/>
      <c r="AS34" s="879"/>
      <c r="AT34" s="879"/>
      <c r="AU34" s="879">
        <v>642</v>
      </c>
      <c r="AV34" s="879"/>
      <c r="AW34" s="879"/>
      <c r="AX34" s="879"/>
      <c r="AY34" s="879"/>
      <c r="AZ34" s="873" t="s">
        <v>596</v>
      </c>
      <c r="BA34" s="879"/>
      <c r="BB34" s="879"/>
      <c r="BC34" s="879"/>
      <c r="BD34" s="879"/>
      <c r="BE34" s="877" t="s">
        <v>418</v>
      </c>
      <c r="BF34" s="877"/>
      <c r="BG34" s="877"/>
      <c r="BH34" s="877"/>
      <c r="BI34" s="878"/>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t="s">
        <v>419</v>
      </c>
      <c r="C35" s="817"/>
      <c r="D35" s="817"/>
      <c r="E35" s="817"/>
      <c r="F35" s="817"/>
      <c r="G35" s="817"/>
      <c r="H35" s="817"/>
      <c r="I35" s="817"/>
      <c r="J35" s="817"/>
      <c r="K35" s="817"/>
      <c r="L35" s="817"/>
      <c r="M35" s="817"/>
      <c r="N35" s="817"/>
      <c r="O35" s="817"/>
      <c r="P35" s="818"/>
      <c r="Q35" s="819">
        <v>29</v>
      </c>
      <c r="R35" s="820"/>
      <c r="S35" s="820"/>
      <c r="T35" s="820"/>
      <c r="U35" s="820"/>
      <c r="V35" s="820">
        <v>29</v>
      </c>
      <c r="W35" s="820"/>
      <c r="X35" s="820"/>
      <c r="Y35" s="820"/>
      <c r="Z35" s="820"/>
      <c r="AA35" s="820">
        <v>0</v>
      </c>
      <c r="AB35" s="820"/>
      <c r="AC35" s="820"/>
      <c r="AD35" s="820"/>
      <c r="AE35" s="821"/>
      <c r="AF35" s="822">
        <v>0</v>
      </c>
      <c r="AG35" s="823"/>
      <c r="AH35" s="823"/>
      <c r="AI35" s="823"/>
      <c r="AJ35" s="824"/>
      <c r="AK35" s="873">
        <v>21</v>
      </c>
      <c r="AL35" s="879"/>
      <c r="AM35" s="879"/>
      <c r="AN35" s="879"/>
      <c r="AO35" s="879"/>
      <c r="AP35" s="879">
        <v>81</v>
      </c>
      <c r="AQ35" s="879"/>
      <c r="AR35" s="879"/>
      <c r="AS35" s="879"/>
      <c r="AT35" s="879"/>
      <c r="AU35" s="879">
        <v>81</v>
      </c>
      <c r="AV35" s="879"/>
      <c r="AW35" s="879"/>
      <c r="AX35" s="879"/>
      <c r="AY35" s="879"/>
      <c r="AZ35" s="873" t="s">
        <v>596</v>
      </c>
      <c r="BA35" s="879"/>
      <c r="BB35" s="879"/>
      <c r="BC35" s="879"/>
      <c r="BD35" s="879"/>
      <c r="BE35" s="877" t="s">
        <v>418</v>
      </c>
      <c r="BF35" s="877"/>
      <c r="BG35" s="877"/>
      <c r="BH35" s="877"/>
      <c r="BI35" s="878"/>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t="s">
        <v>420</v>
      </c>
      <c r="C36" s="817"/>
      <c r="D36" s="817"/>
      <c r="E36" s="817"/>
      <c r="F36" s="817"/>
      <c r="G36" s="817"/>
      <c r="H36" s="817"/>
      <c r="I36" s="817"/>
      <c r="J36" s="817"/>
      <c r="K36" s="817"/>
      <c r="L36" s="817"/>
      <c r="M36" s="817"/>
      <c r="N36" s="817"/>
      <c r="O36" s="817"/>
      <c r="P36" s="818"/>
      <c r="Q36" s="819">
        <v>0</v>
      </c>
      <c r="R36" s="820"/>
      <c r="S36" s="820"/>
      <c r="T36" s="820"/>
      <c r="U36" s="820"/>
      <c r="V36" s="820" t="s">
        <v>596</v>
      </c>
      <c r="W36" s="820"/>
      <c r="X36" s="820"/>
      <c r="Y36" s="820"/>
      <c r="Z36" s="820"/>
      <c r="AA36" s="820">
        <v>0</v>
      </c>
      <c r="AB36" s="820"/>
      <c r="AC36" s="820"/>
      <c r="AD36" s="820"/>
      <c r="AE36" s="821"/>
      <c r="AF36" s="822">
        <v>6</v>
      </c>
      <c r="AG36" s="823"/>
      <c r="AH36" s="823"/>
      <c r="AI36" s="823"/>
      <c r="AJ36" s="824"/>
      <c r="AK36" s="873" t="s">
        <v>596</v>
      </c>
      <c r="AL36" s="879"/>
      <c r="AM36" s="879"/>
      <c r="AN36" s="879"/>
      <c r="AO36" s="879"/>
      <c r="AP36" s="873" t="s">
        <v>596</v>
      </c>
      <c r="AQ36" s="879"/>
      <c r="AR36" s="879"/>
      <c r="AS36" s="879"/>
      <c r="AT36" s="879"/>
      <c r="AU36" s="873" t="s">
        <v>596</v>
      </c>
      <c r="AV36" s="879"/>
      <c r="AW36" s="879"/>
      <c r="AX36" s="879"/>
      <c r="AY36" s="879"/>
      <c r="AZ36" s="873" t="s">
        <v>596</v>
      </c>
      <c r="BA36" s="879"/>
      <c r="BB36" s="879"/>
      <c r="BC36" s="879"/>
      <c r="BD36" s="879"/>
      <c r="BE36" s="877" t="s">
        <v>421</v>
      </c>
      <c r="BF36" s="877"/>
      <c r="BG36" s="877"/>
      <c r="BH36" s="877"/>
      <c r="BI36" s="878"/>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3"/>
      <c r="AL37" s="879"/>
      <c r="AM37" s="879"/>
      <c r="AN37" s="879"/>
      <c r="AO37" s="879"/>
      <c r="AP37" s="879"/>
      <c r="AQ37" s="879"/>
      <c r="AR37" s="879"/>
      <c r="AS37" s="879"/>
      <c r="AT37" s="879"/>
      <c r="AU37" s="879"/>
      <c r="AV37" s="879"/>
      <c r="AW37" s="879"/>
      <c r="AX37" s="879"/>
      <c r="AY37" s="879"/>
      <c r="AZ37" s="880"/>
      <c r="BA37" s="880"/>
      <c r="BB37" s="880"/>
      <c r="BC37" s="880"/>
      <c r="BD37" s="880"/>
      <c r="BE37" s="877"/>
      <c r="BF37" s="877"/>
      <c r="BG37" s="877"/>
      <c r="BH37" s="877"/>
      <c r="BI37" s="878"/>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3"/>
      <c r="AL38" s="879"/>
      <c r="AM38" s="879"/>
      <c r="AN38" s="879"/>
      <c r="AO38" s="879"/>
      <c r="AP38" s="879"/>
      <c r="AQ38" s="879"/>
      <c r="AR38" s="879"/>
      <c r="AS38" s="879"/>
      <c r="AT38" s="879"/>
      <c r="AU38" s="879"/>
      <c r="AV38" s="879"/>
      <c r="AW38" s="879"/>
      <c r="AX38" s="879"/>
      <c r="AY38" s="879"/>
      <c r="AZ38" s="880"/>
      <c r="BA38" s="880"/>
      <c r="BB38" s="880"/>
      <c r="BC38" s="880"/>
      <c r="BD38" s="880"/>
      <c r="BE38" s="877"/>
      <c r="BF38" s="877"/>
      <c r="BG38" s="877"/>
      <c r="BH38" s="877"/>
      <c r="BI38" s="878"/>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3"/>
      <c r="AL39" s="879"/>
      <c r="AM39" s="879"/>
      <c r="AN39" s="879"/>
      <c r="AO39" s="879"/>
      <c r="AP39" s="879"/>
      <c r="AQ39" s="879"/>
      <c r="AR39" s="879"/>
      <c r="AS39" s="879"/>
      <c r="AT39" s="879"/>
      <c r="AU39" s="879"/>
      <c r="AV39" s="879"/>
      <c r="AW39" s="879"/>
      <c r="AX39" s="879"/>
      <c r="AY39" s="879"/>
      <c r="AZ39" s="880"/>
      <c r="BA39" s="880"/>
      <c r="BB39" s="880"/>
      <c r="BC39" s="880"/>
      <c r="BD39" s="880"/>
      <c r="BE39" s="877"/>
      <c r="BF39" s="877"/>
      <c r="BG39" s="877"/>
      <c r="BH39" s="877"/>
      <c r="BI39" s="878"/>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3"/>
      <c r="AL40" s="879"/>
      <c r="AM40" s="879"/>
      <c r="AN40" s="879"/>
      <c r="AO40" s="879"/>
      <c r="AP40" s="879"/>
      <c r="AQ40" s="879"/>
      <c r="AR40" s="879"/>
      <c r="AS40" s="879"/>
      <c r="AT40" s="879"/>
      <c r="AU40" s="879"/>
      <c r="AV40" s="879"/>
      <c r="AW40" s="879"/>
      <c r="AX40" s="879"/>
      <c r="AY40" s="879"/>
      <c r="AZ40" s="880"/>
      <c r="BA40" s="880"/>
      <c r="BB40" s="880"/>
      <c r="BC40" s="880"/>
      <c r="BD40" s="880"/>
      <c r="BE40" s="877"/>
      <c r="BF40" s="877"/>
      <c r="BG40" s="877"/>
      <c r="BH40" s="877"/>
      <c r="BI40" s="878"/>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3"/>
      <c r="AL41" s="879"/>
      <c r="AM41" s="879"/>
      <c r="AN41" s="879"/>
      <c r="AO41" s="879"/>
      <c r="AP41" s="879"/>
      <c r="AQ41" s="879"/>
      <c r="AR41" s="879"/>
      <c r="AS41" s="879"/>
      <c r="AT41" s="879"/>
      <c r="AU41" s="879"/>
      <c r="AV41" s="879"/>
      <c r="AW41" s="879"/>
      <c r="AX41" s="879"/>
      <c r="AY41" s="879"/>
      <c r="AZ41" s="880"/>
      <c r="BA41" s="880"/>
      <c r="BB41" s="880"/>
      <c r="BC41" s="880"/>
      <c r="BD41" s="880"/>
      <c r="BE41" s="877"/>
      <c r="BF41" s="877"/>
      <c r="BG41" s="877"/>
      <c r="BH41" s="877"/>
      <c r="BI41" s="878"/>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3"/>
      <c r="AL42" s="879"/>
      <c r="AM42" s="879"/>
      <c r="AN42" s="879"/>
      <c r="AO42" s="879"/>
      <c r="AP42" s="879"/>
      <c r="AQ42" s="879"/>
      <c r="AR42" s="879"/>
      <c r="AS42" s="879"/>
      <c r="AT42" s="879"/>
      <c r="AU42" s="879"/>
      <c r="AV42" s="879"/>
      <c r="AW42" s="879"/>
      <c r="AX42" s="879"/>
      <c r="AY42" s="879"/>
      <c r="AZ42" s="880"/>
      <c r="BA42" s="880"/>
      <c r="BB42" s="880"/>
      <c r="BC42" s="880"/>
      <c r="BD42" s="880"/>
      <c r="BE42" s="877"/>
      <c r="BF42" s="877"/>
      <c r="BG42" s="877"/>
      <c r="BH42" s="877"/>
      <c r="BI42" s="878"/>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3"/>
      <c r="AL43" s="879"/>
      <c r="AM43" s="879"/>
      <c r="AN43" s="879"/>
      <c r="AO43" s="879"/>
      <c r="AP43" s="879"/>
      <c r="AQ43" s="879"/>
      <c r="AR43" s="879"/>
      <c r="AS43" s="879"/>
      <c r="AT43" s="879"/>
      <c r="AU43" s="879"/>
      <c r="AV43" s="879"/>
      <c r="AW43" s="879"/>
      <c r="AX43" s="879"/>
      <c r="AY43" s="879"/>
      <c r="AZ43" s="880"/>
      <c r="BA43" s="880"/>
      <c r="BB43" s="880"/>
      <c r="BC43" s="880"/>
      <c r="BD43" s="880"/>
      <c r="BE43" s="877"/>
      <c r="BF43" s="877"/>
      <c r="BG43" s="877"/>
      <c r="BH43" s="877"/>
      <c r="BI43" s="878"/>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3"/>
      <c r="AL44" s="879"/>
      <c r="AM44" s="879"/>
      <c r="AN44" s="879"/>
      <c r="AO44" s="879"/>
      <c r="AP44" s="879"/>
      <c r="AQ44" s="879"/>
      <c r="AR44" s="879"/>
      <c r="AS44" s="879"/>
      <c r="AT44" s="879"/>
      <c r="AU44" s="879"/>
      <c r="AV44" s="879"/>
      <c r="AW44" s="879"/>
      <c r="AX44" s="879"/>
      <c r="AY44" s="879"/>
      <c r="AZ44" s="880"/>
      <c r="BA44" s="880"/>
      <c r="BB44" s="880"/>
      <c r="BC44" s="880"/>
      <c r="BD44" s="880"/>
      <c r="BE44" s="877"/>
      <c r="BF44" s="877"/>
      <c r="BG44" s="877"/>
      <c r="BH44" s="877"/>
      <c r="BI44" s="878"/>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3"/>
      <c r="AL45" s="879"/>
      <c r="AM45" s="879"/>
      <c r="AN45" s="879"/>
      <c r="AO45" s="879"/>
      <c r="AP45" s="879"/>
      <c r="AQ45" s="879"/>
      <c r="AR45" s="879"/>
      <c r="AS45" s="879"/>
      <c r="AT45" s="879"/>
      <c r="AU45" s="879"/>
      <c r="AV45" s="879"/>
      <c r="AW45" s="879"/>
      <c r="AX45" s="879"/>
      <c r="AY45" s="879"/>
      <c r="AZ45" s="880"/>
      <c r="BA45" s="880"/>
      <c r="BB45" s="880"/>
      <c r="BC45" s="880"/>
      <c r="BD45" s="880"/>
      <c r="BE45" s="877"/>
      <c r="BF45" s="877"/>
      <c r="BG45" s="877"/>
      <c r="BH45" s="877"/>
      <c r="BI45" s="878"/>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3"/>
      <c r="AL46" s="879"/>
      <c r="AM46" s="879"/>
      <c r="AN46" s="879"/>
      <c r="AO46" s="879"/>
      <c r="AP46" s="879"/>
      <c r="AQ46" s="879"/>
      <c r="AR46" s="879"/>
      <c r="AS46" s="879"/>
      <c r="AT46" s="879"/>
      <c r="AU46" s="879"/>
      <c r="AV46" s="879"/>
      <c r="AW46" s="879"/>
      <c r="AX46" s="879"/>
      <c r="AY46" s="879"/>
      <c r="AZ46" s="880"/>
      <c r="BA46" s="880"/>
      <c r="BB46" s="880"/>
      <c r="BC46" s="880"/>
      <c r="BD46" s="880"/>
      <c r="BE46" s="877"/>
      <c r="BF46" s="877"/>
      <c r="BG46" s="877"/>
      <c r="BH46" s="877"/>
      <c r="BI46" s="878"/>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3"/>
      <c r="AL47" s="879"/>
      <c r="AM47" s="879"/>
      <c r="AN47" s="879"/>
      <c r="AO47" s="879"/>
      <c r="AP47" s="879"/>
      <c r="AQ47" s="879"/>
      <c r="AR47" s="879"/>
      <c r="AS47" s="879"/>
      <c r="AT47" s="879"/>
      <c r="AU47" s="879"/>
      <c r="AV47" s="879"/>
      <c r="AW47" s="879"/>
      <c r="AX47" s="879"/>
      <c r="AY47" s="879"/>
      <c r="AZ47" s="880"/>
      <c r="BA47" s="880"/>
      <c r="BB47" s="880"/>
      <c r="BC47" s="880"/>
      <c r="BD47" s="880"/>
      <c r="BE47" s="877"/>
      <c r="BF47" s="877"/>
      <c r="BG47" s="877"/>
      <c r="BH47" s="877"/>
      <c r="BI47" s="878"/>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3"/>
      <c r="AL48" s="879"/>
      <c r="AM48" s="879"/>
      <c r="AN48" s="879"/>
      <c r="AO48" s="879"/>
      <c r="AP48" s="879"/>
      <c r="AQ48" s="879"/>
      <c r="AR48" s="879"/>
      <c r="AS48" s="879"/>
      <c r="AT48" s="879"/>
      <c r="AU48" s="879"/>
      <c r="AV48" s="879"/>
      <c r="AW48" s="879"/>
      <c r="AX48" s="879"/>
      <c r="AY48" s="879"/>
      <c r="AZ48" s="880"/>
      <c r="BA48" s="880"/>
      <c r="BB48" s="880"/>
      <c r="BC48" s="880"/>
      <c r="BD48" s="880"/>
      <c r="BE48" s="877"/>
      <c r="BF48" s="877"/>
      <c r="BG48" s="877"/>
      <c r="BH48" s="877"/>
      <c r="BI48" s="878"/>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3"/>
      <c r="AL49" s="879"/>
      <c r="AM49" s="879"/>
      <c r="AN49" s="879"/>
      <c r="AO49" s="879"/>
      <c r="AP49" s="879"/>
      <c r="AQ49" s="879"/>
      <c r="AR49" s="879"/>
      <c r="AS49" s="879"/>
      <c r="AT49" s="879"/>
      <c r="AU49" s="879"/>
      <c r="AV49" s="879"/>
      <c r="AW49" s="879"/>
      <c r="AX49" s="879"/>
      <c r="AY49" s="879"/>
      <c r="AZ49" s="880"/>
      <c r="BA49" s="880"/>
      <c r="BB49" s="880"/>
      <c r="BC49" s="880"/>
      <c r="BD49" s="880"/>
      <c r="BE49" s="877"/>
      <c r="BF49" s="877"/>
      <c r="BG49" s="877"/>
      <c r="BH49" s="877"/>
      <c r="BI49" s="878"/>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81"/>
      <c r="R50" s="882"/>
      <c r="S50" s="882"/>
      <c r="T50" s="882"/>
      <c r="U50" s="882"/>
      <c r="V50" s="882"/>
      <c r="W50" s="882"/>
      <c r="X50" s="882"/>
      <c r="Y50" s="882"/>
      <c r="Z50" s="882"/>
      <c r="AA50" s="882"/>
      <c r="AB50" s="882"/>
      <c r="AC50" s="882"/>
      <c r="AD50" s="882"/>
      <c r="AE50" s="883"/>
      <c r="AF50" s="822"/>
      <c r="AG50" s="823"/>
      <c r="AH50" s="823"/>
      <c r="AI50" s="823"/>
      <c r="AJ50" s="824"/>
      <c r="AK50" s="885"/>
      <c r="AL50" s="882"/>
      <c r="AM50" s="882"/>
      <c r="AN50" s="882"/>
      <c r="AO50" s="882"/>
      <c r="AP50" s="882"/>
      <c r="AQ50" s="882"/>
      <c r="AR50" s="882"/>
      <c r="AS50" s="882"/>
      <c r="AT50" s="882"/>
      <c r="AU50" s="882"/>
      <c r="AV50" s="882"/>
      <c r="AW50" s="882"/>
      <c r="AX50" s="882"/>
      <c r="AY50" s="882"/>
      <c r="AZ50" s="884"/>
      <c r="BA50" s="884"/>
      <c r="BB50" s="884"/>
      <c r="BC50" s="884"/>
      <c r="BD50" s="884"/>
      <c r="BE50" s="877"/>
      <c r="BF50" s="877"/>
      <c r="BG50" s="877"/>
      <c r="BH50" s="877"/>
      <c r="BI50" s="878"/>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81"/>
      <c r="R51" s="882"/>
      <c r="S51" s="882"/>
      <c r="T51" s="882"/>
      <c r="U51" s="882"/>
      <c r="V51" s="882"/>
      <c r="W51" s="882"/>
      <c r="X51" s="882"/>
      <c r="Y51" s="882"/>
      <c r="Z51" s="882"/>
      <c r="AA51" s="882"/>
      <c r="AB51" s="882"/>
      <c r="AC51" s="882"/>
      <c r="AD51" s="882"/>
      <c r="AE51" s="883"/>
      <c r="AF51" s="822"/>
      <c r="AG51" s="823"/>
      <c r="AH51" s="823"/>
      <c r="AI51" s="823"/>
      <c r="AJ51" s="824"/>
      <c r="AK51" s="885"/>
      <c r="AL51" s="882"/>
      <c r="AM51" s="882"/>
      <c r="AN51" s="882"/>
      <c r="AO51" s="882"/>
      <c r="AP51" s="882"/>
      <c r="AQ51" s="882"/>
      <c r="AR51" s="882"/>
      <c r="AS51" s="882"/>
      <c r="AT51" s="882"/>
      <c r="AU51" s="882"/>
      <c r="AV51" s="882"/>
      <c r="AW51" s="882"/>
      <c r="AX51" s="882"/>
      <c r="AY51" s="882"/>
      <c r="AZ51" s="884"/>
      <c r="BA51" s="884"/>
      <c r="BB51" s="884"/>
      <c r="BC51" s="884"/>
      <c r="BD51" s="884"/>
      <c r="BE51" s="877"/>
      <c r="BF51" s="877"/>
      <c r="BG51" s="877"/>
      <c r="BH51" s="877"/>
      <c r="BI51" s="878"/>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81"/>
      <c r="R52" s="882"/>
      <c r="S52" s="882"/>
      <c r="T52" s="882"/>
      <c r="U52" s="882"/>
      <c r="V52" s="882"/>
      <c r="W52" s="882"/>
      <c r="X52" s="882"/>
      <c r="Y52" s="882"/>
      <c r="Z52" s="882"/>
      <c r="AA52" s="882"/>
      <c r="AB52" s="882"/>
      <c r="AC52" s="882"/>
      <c r="AD52" s="882"/>
      <c r="AE52" s="883"/>
      <c r="AF52" s="822"/>
      <c r="AG52" s="823"/>
      <c r="AH52" s="823"/>
      <c r="AI52" s="823"/>
      <c r="AJ52" s="824"/>
      <c r="AK52" s="885"/>
      <c r="AL52" s="882"/>
      <c r="AM52" s="882"/>
      <c r="AN52" s="882"/>
      <c r="AO52" s="882"/>
      <c r="AP52" s="882"/>
      <c r="AQ52" s="882"/>
      <c r="AR52" s="882"/>
      <c r="AS52" s="882"/>
      <c r="AT52" s="882"/>
      <c r="AU52" s="882"/>
      <c r="AV52" s="882"/>
      <c r="AW52" s="882"/>
      <c r="AX52" s="882"/>
      <c r="AY52" s="882"/>
      <c r="AZ52" s="884"/>
      <c r="BA52" s="884"/>
      <c r="BB52" s="884"/>
      <c r="BC52" s="884"/>
      <c r="BD52" s="884"/>
      <c r="BE52" s="877"/>
      <c r="BF52" s="877"/>
      <c r="BG52" s="877"/>
      <c r="BH52" s="877"/>
      <c r="BI52" s="878"/>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81"/>
      <c r="R53" s="882"/>
      <c r="S53" s="882"/>
      <c r="T53" s="882"/>
      <c r="U53" s="882"/>
      <c r="V53" s="882"/>
      <c r="W53" s="882"/>
      <c r="X53" s="882"/>
      <c r="Y53" s="882"/>
      <c r="Z53" s="882"/>
      <c r="AA53" s="882"/>
      <c r="AB53" s="882"/>
      <c r="AC53" s="882"/>
      <c r="AD53" s="882"/>
      <c r="AE53" s="883"/>
      <c r="AF53" s="822"/>
      <c r="AG53" s="823"/>
      <c r="AH53" s="823"/>
      <c r="AI53" s="823"/>
      <c r="AJ53" s="824"/>
      <c r="AK53" s="885"/>
      <c r="AL53" s="882"/>
      <c r="AM53" s="882"/>
      <c r="AN53" s="882"/>
      <c r="AO53" s="882"/>
      <c r="AP53" s="882"/>
      <c r="AQ53" s="882"/>
      <c r="AR53" s="882"/>
      <c r="AS53" s="882"/>
      <c r="AT53" s="882"/>
      <c r="AU53" s="882"/>
      <c r="AV53" s="882"/>
      <c r="AW53" s="882"/>
      <c r="AX53" s="882"/>
      <c r="AY53" s="882"/>
      <c r="AZ53" s="884"/>
      <c r="BA53" s="884"/>
      <c r="BB53" s="884"/>
      <c r="BC53" s="884"/>
      <c r="BD53" s="884"/>
      <c r="BE53" s="877"/>
      <c r="BF53" s="877"/>
      <c r="BG53" s="877"/>
      <c r="BH53" s="877"/>
      <c r="BI53" s="878"/>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81"/>
      <c r="R54" s="882"/>
      <c r="S54" s="882"/>
      <c r="T54" s="882"/>
      <c r="U54" s="882"/>
      <c r="V54" s="882"/>
      <c r="W54" s="882"/>
      <c r="X54" s="882"/>
      <c r="Y54" s="882"/>
      <c r="Z54" s="882"/>
      <c r="AA54" s="882"/>
      <c r="AB54" s="882"/>
      <c r="AC54" s="882"/>
      <c r="AD54" s="882"/>
      <c r="AE54" s="883"/>
      <c r="AF54" s="822"/>
      <c r="AG54" s="823"/>
      <c r="AH54" s="823"/>
      <c r="AI54" s="823"/>
      <c r="AJ54" s="824"/>
      <c r="AK54" s="885"/>
      <c r="AL54" s="882"/>
      <c r="AM54" s="882"/>
      <c r="AN54" s="882"/>
      <c r="AO54" s="882"/>
      <c r="AP54" s="882"/>
      <c r="AQ54" s="882"/>
      <c r="AR54" s="882"/>
      <c r="AS54" s="882"/>
      <c r="AT54" s="882"/>
      <c r="AU54" s="882"/>
      <c r="AV54" s="882"/>
      <c r="AW54" s="882"/>
      <c r="AX54" s="882"/>
      <c r="AY54" s="882"/>
      <c r="AZ54" s="884"/>
      <c r="BA54" s="884"/>
      <c r="BB54" s="884"/>
      <c r="BC54" s="884"/>
      <c r="BD54" s="884"/>
      <c r="BE54" s="877"/>
      <c r="BF54" s="877"/>
      <c r="BG54" s="877"/>
      <c r="BH54" s="877"/>
      <c r="BI54" s="878"/>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81"/>
      <c r="R55" s="882"/>
      <c r="S55" s="882"/>
      <c r="T55" s="882"/>
      <c r="U55" s="882"/>
      <c r="V55" s="882"/>
      <c r="W55" s="882"/>
      <c r="X55" s="882"/>
      <c r="Y55" s="882"/>
      <c r="Z55" s="882"/>
      <c r="AA55" s="882"/>
      <c r="AB55" s="882"/>
      <c r="AC55" s="882"/>
      <c r="AD55" s="882"/>
      <c r="AE55" s="883"/>
      <c r="AF55" s="822"/>
      <c r="AG55" s="823"/>
      <c r="AH55" s="823"/>
      <c r="AI55" s="823"/>
      <c r="AJ55" s="824"/>
      <c r="AK55" s="885"/>
      <c r="AL55" s="882"/>
      <c r="AM55" s="882"/>
      <c r="AN55" s="882"/>
      <c r="AO55" s="882"/>
      <c r="AP55" s="882"/>
      <c r="AQ55" s="882"/>
      <c r="AR55" s="882"/>
      <c r="AS55" s="882"/>
      <c r="AT55" s="882"/>
      <c r="AU55" s="882"/>
      <c r="AV55" s="882"/>
      <c r="AW55" s="882"/>
      <c r="AX55" s="882"/>
      <c r="AY55" s="882"/>
      <c r="AZ55" s="884"/>
      <c r="BA55" s="884"/>
      <c r="BB55" s="884"/>
      <c r="BC55" s="884"/>
      <c r="BD55" s="884"/>
      <c r="BE55" s="877"/>
      <c r="BF55" s="877"/>
      <c r="BG55" s="877"/>
      <c r="BH55" s="877"/>
      <c r="BI55" s="878"/>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81"/>
      <c r="R56" s="882"/>
      <c r="S56" s="882"/>
      <c r="T56" s="882"/>
      <c r="U56" s="882"/>
      <c r="V56" s="882"/>
      <c r="W56" s="882"/>
      <c r="X56" s="882"/>
      <c r="Y56" s="882"/>
      <c r="Z56" s="882"/>
      <c r="AA56" s="882"/>
      <c r="AB56" s="882"/>
      <c r="AC56" s="882"/>
      <c r="AD56" s="882"/>
      <c r="AE56" s="883"/>
      <c r="AF56" s="822"/>
      <c r="AG56" s="823"/>
      <c r="AH56" s="823"/>
      <c r="AI56" s="823"/>
      <c r="AJ56" s="824"/>
      <c r="AK56" s="885"/>
      <c r="AL56" s="882"/>
      <c r="AM56" s="882"/>
      <c r="AN56" s="882"/>
      <c r="AO56" s="882"/>
      <c r="AP56" s="882"/>
      <c r="AQ56" s="882"/>
      <c r="AR56" s="882"/>
      <c r="AS56" s="882"/>
      <c r="AT56" s="882"/>
      <c r="AU56" s="882"/>
      <c r="AV56" s="882"/>
      <c r="AW56" s="882"/>
      <c r="AX56" s="882"/>
      <c r="AY56" s="882"/>
      <c r="AZ56" s="884"/>
      <c r="BA56" s="884"/>
      <c r="BB56" s="884"/>
      <c r="BC56" s="884"/>
      <c r="BD56" s="884"/>
      <c r="BE56" s="877"/>
      <c r="BF56" s="877"/>
      <c r="BG56" s="877"/>
      <c r="BH56" s="877"/>
      <c r="BI56" s="878"/>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81"/>
      <c r="R57" s="882"/>
      <c r="S57" s="882"/>
      <c r="T57" s="882"/>
      <c r="U57" s="882"/>
      <c r="V57" s="882"/>
      <c r="W57" s="882"/>
      <c r="X57" s="882"/>
      <c r="Y57" s="882"/>
      <c r="Z57" s="882"/>
      <c r="AA57" s="882"/>
      <c r="AB57" s="882"/>
      <c r="AC57" s="882"/>
      <c r="AD57" s="882"/>
      <c r="AE57" s="883"/>
      <c r="AF57" s="822"/>
      <c r="AG57" s="823"/>
      <c r="AH57" s="823"/>
      <c r="AI57" s="823"/>
      <c r="AJ57" s="824"/>
      <c r="AK57" s="885"/>
      <c r="AL57" s="882"/>
      <c r="AM57" s="882"/>
      <c r="AN57" s="882"/>
      <c r="AO57" s="882"/>
      <c r="AP57" s="882"/>
      <c r="AQ57" s="882"/>
      <c r="AR57" s="882"/>
      <c r="AS57" s="882"/>
      <c r="AT57" s="882"/>
      <c r="AU57" s="882"/>
      <c r="AV57" s="882"/>
      <c r="AW57" s="882"/>
      <c r="AX57" s="882"/>
      <c r="AY57" s="882"/>
      <c r="AZ57" s="884"/>
      <c r="BA57" s="884"/>
      <c r="BB57" s="884"/>
      <c r="BC57" s="884"/>
      <c r="BD57" s="884"/>
      <c r="BE57" s="877"/>
      <c r="BF57" s="877"/>
      <c r="BG57" s="877"/>
      <c r="BH57" s="877"/>
      <c r="BI57" s="878"/>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81"/>
      <c r="R58" s="882"/>
      <c r="S58" s="882"/>
      <c r="T58" s="882"/>
      <c r="U58" s="882"/>
      <c r="V58" s="882"/>
      <c r="W58" s="882"/>
      <c r="X58" s="882"/>
      <c r="Y58" s="882"/>
      <c r="Z58" s="882"/>
      <c r="AA58" s="882"/>
      <c r="AB58" s="882"/>
      <c r="AC58" s="882"/>
      <c r="AD58" s="882"/>
      <c r="AE58" s="883"/>
      <c r="AF58" s="822"/>
      <c r="AG58" s="823"/>
      <c r="AH58" s="823"/>
      <c r="AI58" s="823"/>
      <c r="AJ58" s="824"/>
      <c r="AK58" s="885"/>
      <c r="AL58" s="882"/>
      <c r="AM58" s="882"/>
      <c r="AN58" s="882"/>
      <c r="AO58" s="882"/>
      <c r="AP58" s="882"/>
      <c r="AQ58" s="882"/>
      <c r="AR58" s="882"/>
      <c r="AS58" s="882"/>
      <c r="AT58" s="882"/>
      <c r="AU58" s="882"/>
      <c r="AV58" s="882"/>
      <c r="AW58" s="882"/>
      <c r="AX58" s="882"/>
      <c r="AY58" s="882"/>
      <c r="AZ58" s="884"/>
      <c r="BA58" s="884"/>
      <c r="BB58" s="884"/>
      <c r="BC58" s="884"/>
      <c r="BD58" s="884"/>
      <c r="BE58" s="877"/>
      <c r="BF58" s="877"/>
      <c r="BG58" s="877"/>
      <c r="BH58" s="877"/>
      <c r="BI58" s="878"/>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81"/>
      <c r="R59" s="882"/>
      <c r="S59" s="882"/>
      <c r="T59" s="882"/>
      <c r="U59" s="882"/>
      <c r="V59" s="882"/>
      <c r="W59" s="882"/>
      <c r="X59" s="882"/>
      <c r="Y59" s="882"/>
      <c r="Z59" s="882"/>
      <c r="AA59" s="882"/>
      <c r="AB59" s="882"/>
      <c r="AC59" s="882"/>
      <c r="AD59" s="882"/>
      <c r="AE59" s="883"/>
      <c r="AF59" s="822"/>
      <c r="AG59" s="823"/>
      <c r="AH59" s="823"/>
      <c r="AI59" s="823"/>
      <c r="AJ59" s="824"/>
      <c r="AK59" s="885"/>
      <c r="AL59" s="882"/>
      <c r="AM59" s="882"/>
      <c r="AN59" s="882"/>
      <c r="AO59" s="882"/>
      <c r="AP59" s="882"/>
      <c r="AQ59" s="882"/>
      <c r="AR59" s="882"/>
      <c r="AS59" s="882"/>
      <c r="AT59" s="882"/>
      <c r="AU59" s="882"/>
      <c r="AV59" s="882"/>
      <c r="AW59" s="882"/>
      <c r="AX59" s="882"/>
      <c r="AY59" s="882"/>
      <c r="AZ59" s="884"/>
      <c r="BA59" s="884"/>
      <c r="BB59" s="884"/>
      <c r="BC59" s="884"/>
      <c r="BD59" s="884"/>
      <c r="BE59" s="877"/>
      <c r="BF59" s="877"/>
      <c r="BG59" s="877"/>
      <c r="BH59" s="877"/>
      <c r="BI59" s="878"/>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81"/>
      <c r="R60" s="882"/>
      <c r="S60" s="882"/>
      <c r="T60" s="882"/>
      <c r="U60" s="882"/>
      <c r="V60" s="882"/>
      <c r="W60" s="882"/>
      <c r="X60" s="882"/>
      <c r="Y60" s="882"/>
      <c r="Z60" s="882"/>
      <c r="AA60" s="882"/>
      <c r="AB60" s="882"/>
      <c r="AC60" s="882"/>
      <c r="AD60" s="882"/>
      <c r="AE60" s="883"/>
      <c r="AF60" s="822"/>
      <c r="AG60" s="823"/>
      <c r="AH60" s="823"/>
      <c r="AI60" s="823"/>
      <c r="AJ60" s="824"/>
      <c r="AK60" s="885"/>
      <c r="AL60" s="882"/>
      <c r="AM60" s="882"/>
      <c r="AN60" s="882"/>
      <c r="AO60" s="882"/>
      <c r="AP60" s="882"/>
      <c r="AQ60" s="882"/>
      <c r="AR60" s="882"/>
      <c r="AS60" s="882"/>
      <c r="AT60" s="882"/>
      <c r="AU60" s="882"/>
      <c r="AV60" s="882"/>
      <c r="AW60" s="882"/>
      <c r="AX60" s="882"/>
      <c r="AY60" s="882"/>
      <c r="AZ60" s="884"/>
      <c r="BA60" s="884"/>
      <c r="BB60" s="884"/>
      <c r="BC60" s="884"/>
      <c r="BD60" s="884"/>
      <c r="BE60" s="877"/>
      <c r="BF60" s="877"/>
      <c r="BG60" s="877"/>
      <c r="BH60" s="877"/>
      <c r="BI60" s="878"/>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81"/>
      <c r="R61" s="882"/>
      <c r="S61" s="882"/>
      <c r="T61" s="882"/>
      <c r="U61" s="882"/>
      <c r="V61" s="882"/>
      <c r="W61" s="882"/>
      <c r="X61" s="882"/>
      <c r="Y61" s="882"/>
      <c r="Z61" s="882"/>
      <c r="AA61" s="882"/>
      <c r="AB61" s="882"/>
      <c r="AC61" s="882"/>
      <c r="AD61" s="882"/>
      <c r="AE61" s="883"/>
      <c r="AF61" s="822"/>
      <c r="AG61" s="823"/>
      <c r="AH61" s="823"/>
      <c r="AI61" s="823"/>
      <c r="AJ61" s="824"/>
      <c r="AK61" s="885"/>
      <c r="AL61" s="882"/>
      <c r="AM61" s="882"/>
      <c r="AN61" s="882"/>
      <c r="AO61" s="882"/>
      <c r="AP61" s="882"/>
      <c r="AQ61" s="882"/>
      <c r="AR61" s="882"/>
      <c r="AS61" s="882"/>
      <c r="AT61" s="882"/>
      <c r="AU61" s="882"/>
      <c r="AV61" s="882"/>
      <c r="AW61" s="882"/>
      <c r="AX61" s="882"/>
      <c r="AY61" s="882"/>
      <c r="AZ61" s="884"/>
      <c r="BA61" s="884"/>
      <c r="BB61" s="884"/>
      <c r="BC61" s="884"/>
      <c r="BD61" s="884"/>
      <c r="BE61" s="877"/>
      <c r="BF61" s="877"/>
      <c r="BG61" s="877"/>
      <c r="BH61" s="877"/>
      <c r="BI61" s="878"/>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81"/>
      <c r="R62" s="882"/>
      <c r="S62" s="882"/>
      <c r="T62" s="882"/>
      <c r="U62" s="882"/>
      <c r="V62" s="882"/>
      <c r="W62" s="882"/>
      <c r="X62" s="882"/>
      <c r="Y62" s="882"/>
      <c r="Z62" s="882"/>
      <c r="AA62" s="882"/>
      <c r="AB62" s="882"/>
      <c r="AC62" s="882"/>
      <c r="AD62" s="882"/>
      <c r="AE62" s="883"/>
      <c r="AF62" s="822"/>
      <c r="AG62" s="823"/>
      <c r="AH62" s="823"/>
      <c r="AI62" s="823"/>
      <c r="AJ62" s="824"/>
      <c r="AK62" s="885"/>
      <c r="AL62" s="882"/>
      <c r="AM62" s="882"/>
      <c r="AN62" s="882"/>
      <c r="AO62" s="882"/>
      <c r="AP62" s="882"/>
      <c r="AQ62" s="882"/>
      <c r="AR62" s="882"/>
      <c r="AS62" s="882"/>
      <c r="AT62" s="882"/>
      <c r="AU62" s="882"/>
      <c r="AV62" s="882"/>
      <c r="AW62" s="882"/>
      <c r="AX62" s="882"/>
      <c r="AY62" s="882"/>
      <c r="AZ62" s="884"/>
      <c r="BA62" s="884"/>
      <c r="BB62" s="884"/>
      <c r="BC62" s="884"/>
      <c r="BD62" s="884"/>
      <c r="BE62" s="877"/>
      <c r="BF62" s="877"/>
      <c r="BG62" s="877"/>
      <c r="BH62" s="877"/>
      <c r="BI62" s="878"/>
      <c r="BJ62" s="893" t="s">
        <v>422</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396</v>
      </c>
      <c r="B63" s="825" t="s">
        <v>423</v>
      </c>
      <c r="C63" s="826"/>
      <c r="D63" s="826"/>
      <c r="E63" s="826"/>
      <c r="F63" s="826"/>
      <c r="G63" s="826"/>
      <c r="H63" s="826"/>
      <c r="I63" s="826"/>
      <c r="J63" s="826"/>
      <c r="K63" s="826"/>
      <c r="L63" s="826"/>
      <c r="M63" s="826"/>
      <c r="N63" s="826"/>
      <c r="O63" s="826"/>
      <c r="P63" s="827"/>
      <c r="Q63" s="886"/>
      <c r="R63" s="887"/>
      <c r="S63" s="887"/>
      <c r="T63" s="887"/>
      <c r="U63" s="887"/>
      <c r="V63" s="887"/>
      <c r="W63" s="887"/>
      <c r="X63" s="887"/>
      <c r="Y63" s="887"/>
      <c r="Z63" s="887"/>
      <c r="AA63" s="887"/>
      <c r="AB63" s="887"/>
      <c r="AC63" s="887"/>
      <c r="AD63" s="887"/>
      <c r="AE63" s="888"/>
      <c r="AF63" s="889">
        <v>706</v>
      </c>
      <c r="AG63" s="890"/>
      <c r="AH63" s="890"/>
      <c r="AI63" s="890"/>
      <c r="AJ63" s="891"/>
      <c r="AK63" s="892"/>
      <c r="AL63" s="887"/>
      <c r="AM63" s="887"/>
      <c r="AN63" s="887"/>
      <c r="AO63" s="887"/>
      <c r="AP63" s="890">
        <v>1445</v>
      </c>
      <c r="AQ63" s="890"/>
      <c r="AR63" s="890"/>
      <c r="AS63" s="890"/>
      <c r="AT63" s="890"/>
      <c r="AU63" s="890">
        <v>1040</v>
      </c>
      <c r="AV63" s="890"/>
      <c r="AW63" s="890"/>
      <c r="AX63" s="890"/>
      <c r="AY63" s="890"/>
      <c r="AZ63" s="894"/>
      <c r="BA63" s="894"/>
      <c r="BB63" s="894"/>
      <c r="BC63" s="894"/>
      <c r="BD63" s="894"/>
      <c r="BE63" s="895"/>
      <c r="BF63" s="895"/>
      <c r="BG63" s="895"/>
      <c r="BH63" s="895"/>
      <c r="BI63" s="896"/>
      <c r="BJ63" s="897" t="s">
        <v>424</v>
      </c>
      <c r="BK63" s="898"/>
      <c r="BL63" s="898"/>
      <c r="BM63" s="898"/>
      <c r="BN63" s="89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425</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426</v>
      </c>
      <c r="B66" s="764"/>
      <c r="C66" s="764"/>
      <c r="D66" s="764"/>
      <c r="E66" s="764"/>
      <c r="F66" s="764"/>
      <c r="G66" s="764"/>
      <c r="H66" s="764"/>
      <c r="I66" s="764"/>
      <c r="J66" s="764"/>
      <c r="K66" s="764"/>
      <c r="L66" s="764"/>
      <c r="M66" s="764"/>
      <c r="N66" s="764"/>
      <c r="O66" s="764"/>
      <c r="P66" s="765"/>
      <c r="Q66" s="769" t="s">
        <v>427</v>
      </c>
      <c r="R66" s="770"/>
      <c r="S66" s="770"/>
      <c r="T66" s="770"/>
      <c r="U66" s="771"/>
      <c r="V66" s="769" t="s">
        <v>428</v>
      </c>
      <c r="W66" s="770"/>
      <c r="X66" s="770"/>
      <c r="Y66" s="770"/>
      <c r="Z66" s="771"/>
      <c r="AA66" s="769" t="s">
        <v>429</v>
      </c>
      <c r="AB66" s="770"/>
      <c r="AC66" s="770"/>
      <c r="AD66" s="770"/>
      <c r="AE66" s="771"/>
      <c r="AF66" s="900" t="s">
        <v>430</v>
      </c>
      <c r="AG66" s="851"/>
      <c r="AH66" s="851"/>
      <c r="AI66" s="851"/>
      <c r="AJ66" s="901"/>
      <c r="AK66" s="769" t="s">
        <v>431</v>
      </c>
      <c r="AL66" s="764"/>
      <c r="AM66" s="764"/>
      <c r="AN66" s="764"/>
      <c r="AO66" s="765"/>
      <c r="AP66" s="769" t="s">
        <v>432</v>
      </c>
      <c r="AQ66" s="770"/>
      <c r="AR66" s="770"/>
      <c r="AS66" s="770"/>
      <c r="AT66" s="771"/>
      <c r="AU66" s="769" t="s">
        <v>433</v>
      </c>
      <c r="AV66" s="770"/>
      <c r="AW66" s="770"/>
      <c r="AX66" s="770"/>
      <c r="AY66" s="771"/>
      <c r="AZ66" s="769" t="s">
        <v>384</v>
      </c>
      <c r="BA66" s="770"/>
      <c r="BB66" s="770"/>
      <c r="BC66" s="770"/>
      <c r="BD66" s="776"/>
      <c r="BE66" s="241"/>
      <c r="BF66" s="241"/>
      <c r="BG66" s="241"/>
      <c r="BH66" s="241"/>
      <c r="BI66" s="241"/>
      <c r="BJ66" s="241"/>
      <c r="BK66" s="241"/>
      <c r="BL66" s="241"/>
      <c r="BM66" s="241"/>
      <c r="BN66" s="241"/>
      <c r="BO66" s="241"/>
      <c r="BP66" s="241"/>
      <c r="BQ66" s="238">
        <v>60</v>
      </c>
      <c r="BR66" s="243"/>
      <c r="BS66" s="905"/>
      <c r="BT66" s="906"/>
      <c r="BU66" s="906"/>
      <c r="BV66" s="906"/>
      <c r="BW66" s="906"/>
      <c r="BX66" s="906"/>
      <c r="BY66" s="906"/>
      <c r="BZ66" s="906"/>
      <c r="CA66" s="906"/>
      <c r="CB66" s="906"/>
      <c r="CC66" s="906"/>
      <c r="CD66" s="906"/>
      <c r="CE66" s="906"/>
      <c r="CF66" s="906"/>
      <c r="CG66" s="911"/>
      <c r="CH66" s="908"/>
      <c r="CI66" s="909"/>
      <c r="CJ66" s="909"/>
      <c r="CK66" s="909"/>
      <c r="CL66" s="910"/>
      <c r="CM66" s="908"/>
      <c r="CN66" s="909"/>
      <c r="CO66" s="909"/>
      <c r="CP66" s="909"/>
      <c r="CQ66" s="910"/>
      <c r="CR66" s="908"/>
      <c r="CS66" s="909"/>
      <c r="CT66" s="909"/>
      <c r="CU66" s="909"/>
      <c r="CV66" s="910"/>
      <c r="CW66" s="908"/>
      <c r="CX66" s="909"/>
      <c r="CY66" s="909"/>
      <c r="CZ66" s="909"/>
      <c r="DA66" s="910"/>
      <c r="DB66" s="908"/>
      <c r="DC66" s="909"/>
      <c r="DD66" s="909"/>
      <c r="DE66" s="909"/>
      <c r="DF66" s="910"/>
      <c r="DG66" s="908"/>
      <c r="DH66" s="909"/>
      <c r="DI66" s="909"/>
      <c r="DJ66" s="909"/>
      <c r="DK66" s="910"/>
      <c r="DL66" s="908"/>
      <c r="DM66" s="909"/>
      <c r="DN66" s="909"/>
      <c r="DO66" s="909"/>
      <c r="DP66" s="910"/>
      <c r="DQ66" s="908"/>
      <c r="DR66" s="909"/>
      <c r="DS66" s="909"/>
      <c r="DT66" s="909"/>
      <c r="DU66" s="910"/>
      <c r="DV66" s="905"/>
      <c r="DW66" s="906"/>
      <c r="DX66" s="906"/>
      <c r="DY66" s="906"/>
      <c r="DZ66" s="90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902"/>
      <c r="AG67" s="854"/>
      <c r="AH67" s="854"/>
      <c r="AI67" s="854"/>
      <c r="AJ67" s="903"/>
      <c r="AK67" s="90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905"/>
      <c r="BT67" s="906"/>
      <c r="BU67" s="906"/>
      <c r="BV67" s="906"/>
      <c r="BW67" s="906"/>
      <c r="BX67" s="906"/>
      <c r="BY67" s="906"/>
      <c r="BZ67" s="906"/>
      <c r="CA67" s="906"/>
      <c r="CB67" s="906"/>
      <c r="CC67" s="906"/>
      <c r="CD67" s="906"/>
      <c r="CE67" s="906"/>
      <c r="CF67" s="906"/>
      <c r="CG67" s="911"/>
      <c r="CH67" s="908"/>
      <c r="CI67" s="909"/>
      <c r="CJ67" s="909"/>
      <c r="CK67" s="909"/>
      <c r="CL67" s="910"/>
      <c r="CM67" s="908"/>
      <c r="CN67" s="909"/>
      <c r="CO67" s="909"/>
      <c r="CP67" s="909"/>
      <c r="CQ67" s="910"/>
      <c r="CR67" s="908"/>
      <c r="CS67" s="909"/>
      <c r="CT67" s="909"/>
      <c r="CU67" s="909"/>
      <c r="CV67" s="910"/>
      <c r="CW67" s="908"/>
      <c r="CX67" s="909"/>
      <c r="CY67" s="909"/>
      <c r="CZ67" s="909"/>
      <c r="DA67" s="910"/>
      <c r="DB67" s="908"/>
      <c r="DC67" s="909"/>
      <c r="DD67" s="909"/>
      <c r="DE67" s="909"/>
      <c r="DF67" s="910"/>
      <c r="DG67" s="908"/>
      <c r="DH67" s="909"/>
      <c r="DI67" s="909"/>
      <c r="DJ67" s="909"/>
      <c r="DK67" s="910"/>
      <c r="DL67" s="908"/>
      <c r="DM67" s="909"/>
      <c r="DN67" s="909"/>
      <c r="DO67" s="909"/>
      <c r="DP67" s="910"/>
      <c r="DQ67" s="908"/>
      <c r="DR67" s="909"/>
      <c r="DS67" s="909"/>
      <c r="DT67" s="909"/>
      <c r="DU67" s="910"/>
      <c r="DV67" s="905"/>
      <c r="DW67" s="906"/>
      <c r="DX67" s="906"/>
      <c r="DY67" s="906"/>
      <c r="DZ67" s="907"/>
      <c r="EA67" s="230"/>
    </row>
    <row r="68" spans="1:131" ht="26.25" customHeight="1" thickTop="1" x14ac:dyDescent="0.2">
      <c r="A68" s="236">
        <v>1</v>
      </c>
      <c r="B68" s="915" t="s">
        <v>598</v>
      </c>
      <c r="C68" s="916"/>
      <c r="D68" s="916"/>
      <c r="E68" s="916"/>
      <c r="F68" s="916"/>
      <c r="G68" s="916"/>
      <c r="H68" s="916"/>
      <c r="I68" s="916"/>
      <c r="J68" s="916"/>
      <c r="K68" s="916"/>
      <c r="L68" s="916"/>
      <c r="M68" s="916"/>
      <c r="N68" s="916"/>
      <c r="O68" s="916"/>
      <c r="P68" s="917"/>
      <c r="Q68" s="918">
        <v>1108</v>
      </c>
      <c r="R68" s="912"/>
      <c r="S68" s="912"/>
      <c r="T68" s="912"/>
      <c r="U68" s="912"/>
      <c r="V68" s="912">
        <v>1104</v>
      </c>
      <c r="W68" s="912"/>
      <c r="X68" s="912"/>
      <c r="Y68" s="912"/>
      <c r="Z68" s="912"/>
      <c r="AA68" s="912">
        <v>3</v>
      </c>
      <c r="AB68" s="912"/>
      <c r="AC68" s="912"/>
      <c r="AD68" s="912"/>
      <c r="AE68" s="912"/>
      <c r="AF68" s="912">
        <v>3</v>
      </c>
      <c r="AG68" s="912"/>
      <c r="AH68" s="912"/>
      <c r="AI68" s="912"/>
      <c r="AJ68" s="912"/>
      <c r="AK68" s="912" t="s">
        <v>596</v>
      </c>
      <c r="AL68" s="912"/>
      <c r="AM68" s="912"/>
      <c r="AN68" s="912"/>
      <c r="AO68" s="912"/>
      <c r="AP68" s="912" t="s">
        <v>596</v>
      </c>
      <c r="AQ68" s="912"/>
      <c r="AR68" s="912"/>
      <c r="AS68" s="912"/>
      <c r="AT68" s="912"/>
      <c r="AU68" s="912" t="s">
        <v>596</v>
      </c>
      <c r="AV68" s="912"/>
      <c r="AW68" s="912"/>
      <c r="AX68" s="912"/>
      <c r="AY68" s="912"/>
      <c r="AZ68" s="913"/>
      <c r="BA68" s="913"/>
      <c r="BB68" s="913"/>
      <c r="BC68" s="913"/>
      <c r="BD68" s="914"/>
      <c r="BE68" s="241"/>
      <c r="BF68" s="241"/>
      <c r="BG68" s="241"/>
      <c r="BH68" s="241"/>
      <c r="BI68" s="241"/>
      <c r="BJ68" s="241"/>
      <c r="BK68" s="241"/>
      <c r="BL68" s="241"/>
      <c r="BM68" s="241"/>
      <c r="BN68" s="241"/>
      <c r="BO68" s="241"/>
      <c r="BP68" s="241"/>
      <c r="BQ68" s="238">
        <v>62</v>
      </c>
      <c r="BR68" s="243"/>
      <c r="BS68" s="905"/>
      <c r="BT68" s="906"/>
      <c r="BU68" s="906"/>
      <c r="BV68" s="906"/>
      <c r="BW68" s="906"/>
      <c r="BX68" s="906"/>
      <c r="BY68" s="906"/>
      <c r="BZ68" s="906"/>
      <c r="CA68" s="906"/>
      <c r="CB68" s="906"/>
      <c r="CC68" s="906"/>
      <c r="CD68" s="906"/>
      <c r="CE68" s="906"/>
      <c r="CF68" s="906"/>
      <c r="CG68" s="911"/>
      <c r="CH68" s="908"/>
      <c r="CI68" s="909"/>
      <c r="CJ68" s="909"/>
      <c r="CK68" s="909"/>
      <c r="CL68" s="910"/>
      <c r="CM68" s="908"/>
      <c r="CN68" s="909"/>
      <c r="CO68" s="909"/>
      <c r="CP68" s="909"/>
      <c r="CQ68" s="910"/>
      <c r="CR68" s="908"/>
      <c r="CS68" s="909"/>
      <c r="CT68" s="909"/>
      <c r="CU68" s="909"/>
      <c r="CV68" s="910"/>
      <c r="CW68" s="908"/>
      <c r="CX68" s="909"/>
      <c r="CY68" s="909"/>
      <c r="CZ68" s="909"/>
      <c r="DA68" s="910"/>
      <c r="DB68" s="908"/>
      <c r="DC68" s="909"/>
      <c r="DD68" s="909"/>
      <c r="DE68" s="909"/>
      <c r="DF68" s="910"/>
      <c r="DG68" s="908"/>
      <c r="DH68" s="909"/>
      <c r="DI68" s="909"/>
      <c r="DJ68" s="909"/>
      <c r="DK68" s="910"/>
      <c r="DL68" s="908"/>
      <c r="DM68" s="909"/>
      <c r="DN68" s="909"/>
      <c r="DO68" s="909"/>
      <c r="DP68" s="910"/>
      <c r="DQ68" s="908"/>
      <c r="DR68" s="909"/>
      <c r="DS68" s="909"/>
      <c r="DT68" s="909"/>
      <c r="DU68" s="910"/>
      <c r="DV68" s="905"/>
      <c r="DW68" s="906"/>
      <c r="DX68" s="906"/>
      <c r="DY68" s="906"/>
      <c r="DZ68" s="907"/>
      <c r="EA68" s="230"/>
    </row>
    <row r="69" spans="1:131" ht="26.25" customHeight="1" x14ac:dyDescent="0.2">
      <c r="A69" s="238">
        <v>2</v>
      </c>
      <c r="B69" s="919" t="s">
        <v>599</v>
      </c>
      <c r="C69" s="920"/>
      <c r="D69" s="920"/>
      <c r="E69" s="920"/>
      <c r="F69" s="920"/>
      <c r="G69" s="920"/>
      <c r="H69" s="920"/>
      <c r="I69" s="920"/>
      <c r="J69" s="920"/>
      <c r="K69" s="920"/>
      <c r="L69" s="920"/>
      <c r="M69" s="920"/>
      <c r="N69" s="920"/>
      <c r="O69" s="920"/>
      <c r="P69" s="921"/>
      <c r="Q69" s="922">
        <v>85</v>
      </c>
      <c r="R69" s="879"/>
      <c r="S69" s="879"/>
      <c r="T69" s="879"/>
      <c r="U69" s="879"/>
      <c r="V69" s="879">
        <v>71</v>
      </c>
      <c r="W69" s="879"/>
      <c r="X69" s="879"/>
      <c r="Y69" s="879"/>
      <c r="Z69" s="879"/>
      <c r="AA69" s="879">
        <v>14</v>
      </c>
      <c r="AB69" s="879"/>
      <c r="AC69" s="879"/>
      <c r="AD69" s="879"/>
      <c r="AE69" s="879"/>
      <c r="AF69" s="879">
        <v>14</v>
      </c>
      <c r="AG69" s="879"/>
      <c r="AH69" s="879"/>
      <c r="AI69" s="879"/>
      <c r="AJ69" s="879"/>
      <c r="AK69" s="871" t="s">
        <v>596</v>
      </c>
      <c r="AL69" s="872"/>
      <c r="AM69" s="872"/>
      <c r="AN69" s="872"/>
      <c r="AO69" s="873"/>
      <c r="AP69" s="871" t="s">
        <v>596</v>
      </c>
      <c r="AQ69" s="872"/>
      <c r="AR69" s="872"/>
      <c r="AS69" s="872"/>
      <c r="AT69" s="873"/>
      <c r="AU69" s="871" t="s">
        <v>596</v>
      </c>
      <c r="AV69" s="872"/>
      <c r="AW69" s="872"/>
      <c r="AX69" s="872"/>
      <c r="AY69" s="873"/>
      <c r="AZ69" s="877"/>
      <c r="BA69" s="877"/>
      <c r="BB69" s="877"/>
      <c r="BC69" s="877"/>
      <c r="BD69" s="878"/>
      <c r="BE69" s="241"/>
      <c r="BF69" s="241"/>
      <c r="BG69" s="241"/>
      <c r="BH69" s="241"/>
      <c r="BI69" s="241"/>
      <c r="BJ69" s="241"/>
      <c r="BK69" s="241"/>
      <c r="BL69" s="241"/>
      <c r="BM69" s="241"/>
      <c r="BN69" s="241"/>
      <c r="BO69" s="241"/>
      <c r="BP69" s="241"/>
      <c r="BQ69" s="238">
        <v>63</v>
      </c>
      <c r="BR69" s="243"/>
      <c r="BS69" s="905"/>
      <c r="BT69" s="906"/>
      <c r="BU69" s="906"/>
      <c r="BV69" s="906"/>
      <c r="BW69" s="906"/>
      <c r="BX69" s="906"/>
      <c r="BY69" s="906"/>
      <c r="BZ69" s="906"/>
      <c r="CA69" s="906"/>
      <c r="CB69" s="906"/>
      <c r="CC69" s="906"/>
      <c r="CD69" s="906"/>
      <c r="CE69" s="906"/>
      <c r="CF69" s="906"/>
      <c r="CG69" s="911"/>
      <c r="CH69" s="908"/>
      <c r="CI69" s="909"/>
      <c r="CJ69" s="909"/>
      <c r="CK69" s="909"/>
      <c r="CL69" s="910"/>
      <c r="CM69" s="908"/>
      <c r="CN69" s="909"/>
      <c r="CO69" s="909"/>
      <c r="CP69" s="909"/>
      <c r="CQ69" s="910"/>
      <c r="CR69" s="908"/>
      <c r="CS69" s="909"/>
      <c r="CT69" s="909"/>
      <c r="CU69" s="909"/>
      <c r="CV69" s="910"/>
      <c r="CW69" s="908"/>
      <c r="CX69" s="909"/>
      <c r="CY69" s="909"/>
      <c r="CZ69" s="909"/>
      <c r="DA69" s="910"/>
      <c r="DB69" s="908"/>
      <c r="DC69" s="909"/>
      <c r="DD69" s="909"/>
      <c r="DE69" s="909"/>
      <c r="DF69" s="910"/>
      <c r="DG69" s="908"/>
      <c r="DH69" s="909"/>
      <c r="DI69" s="909"/>
      <c r="DJ69" s="909"/>
      <c r="DK69" s="910"/>
      <c r="DL69" s="908"/>
      <c r="DM69" s="909"/>
      <c r="DN69" s="909"/>
      <c r="DO69" s="909"/>
      <c r="DP69" s="910"/>
      <c r="DQ69" s="908"/>
      <c r="DR69" s="909"/>
      <c r="DS69" s="909"/>
      <c r="DT69" s="909"/>
      <c r="DU69" s="910"/>
      <c r="DV69" s="905"/>
      <c r="DW69" s="906"/>
      <c r="DX69" s="906"/>
      <c r="DY69" s="906"/>
      <c r="DZ69" s="907"/>
      <c r="EA69" s="230"/>
    </row>
    <row r="70" spans="1:131" ht="26.25" customHeight="1" x14ac:dyDescent="0.2">
      <c r="A70" s="238">
        <v>3</v>
      </c>
      <c r="B70" s="919" t="s">
        <v>600</v>
      </c>
      <c r="C70" s="920"/>
      <c r="D70" s="920"/>
      <c r="E70" s="920"/>
      <c r="F70" s="920"/>
      <c r="G70" s="920"/>
      <c r="H70" s="920"/>
      <c r="I70" s="920"/>
      <c r="J70" s="920"/>
      <c r="K70" s="920"/>
      <c r="L70" s="920"/>
      <c r="M70" s="920"/>
      <c r="N70" s="920"/>
      <c r="O70" s="920"/>
      <c r="P70" s="921"/>
      <c r="Q70" s="922">
        <v>6733</v>
      </c>
      <c r="R70" s="879"/>
      <c r="S70" s="879"/>
      <c r="T70" s="879"/>
      <c r="U70" s="879"/>
      <c r="V70" s="879">
        <v>6652</v>
      </c>
      <c r="W70" s="879"/>
      <c r="X70" s="879"/>
      <c r="Y70" s="879"/>
      <c r="Z70" s="879"/>
      <c r="AA70" s="879">
        <v>82</v>
      </c>
      <c r="AB70" s="879"/>
      <c r="AC70" s="879"/>
      <c r="AD70" s="879"/>
      <c r="AE70" s="879"/>
      <c r="AF70" s="879">
        <v>82</v>
      </c>
      <c r="AG70" s="879"/>
      <c r="AH70" s="879"/>
      <c r="AI70" s="879"/>
      <c r="AJ70" s="879"/>
      <c r="AK70" s="871" t="s">
        <v>596</v>
      </c>
      <c r="AL70" s="872"/>
      <c r="AM70" s="872"/>
      <c r="AN70" s="872"/>
      <c r="AO70" s="873"/>
      <c r="AP70" s="871" t="s">
        <v>596</v>
      </c>
      <c r="AQ70" s="872"/>
      <c r="AR70" s="872"/>
      <c r="AS70" s="872"/>
      <c r="AT70" s="873"/>
      <c r="AU70" s="871" t="s">
        <v>596</v>
      </c>
      <c r="AV70" s="872"/>
      <c r="AW70" s="872"/>
      <c r="AX70" s="872"/>
      <c r="AY70" s="873"/>
      <c r="AZ70" s="877"/>
      <c r="BA70" s="877"/>
      <c r="BB70" s="877"/>
      <c r="BC70" s="877"/>
      <c r="BD70" s="878"/>
      <c r="BE70" s="241"/>
      <c r="BF70" s="241"/>
      <c r="BG70" s="241"/>
      <c r="BH70" s="241"/>
      <c r="BI70" s="241"/>
      <c r="BJ70" s="241"/>
      <c r="BK70" s="241"/>
      <c r="BL70" s="241"/>
      <c r="BM70" s="241"/>
      <c r="BN70" s="241"/>
      <c r="BO70" s="241"/>
      <c r="BP70" s="241"/>
      <c r="BQ70" s="238">
        <v>64</v>
      </c>
      <c r="BR70" s="243"/>
      <c r="BS70" s="905"/>
      <c r="BT70" s="906"/>
      <c r="BU70" s="906"/>
      <c r="BV70" s="906"/>
      <c r="BW70" s="906"/>
      <c r="BX70" s="906"/>
      <c r="BY70" s="906"/>
      <c r="BZ70" s="906"/>
      <c r="CA70" s="906"/>
      <c r="CB70" s="906"/>
      <c r="CC70" s="906"/>
      <c r="CD70" s="906"/>
      <c r="CE70" s="906"/>
      <c r="CF70" s="906"/>
      <c r="CG70" s="911"/>
      <c r="CH70" s="908"/>
      <c r="CI70" s="909"/>
      <c r="CJ70" s="909"/>
      <c r="CK70" s="909"/>
      <c r="CL70" s="910"/>
      <c r="CM70" s="908"/>
      <c r="CN70" s="909"/>
      <c r="CO70" s="909"/>
      <c r="CP70" s="909"/>
      <c r="CQ70" s="910"/>
      <c r="CR70" s="908"/>
      <c r="CS70" s="909"/>
      <c r="CT70" s="909"/>
      <c r="CU70" s="909"/>
      <c r="CV70" s="910"/>
      <c r="CW70" s="908"/>
      <c r="CX70" s="909"/>
      <c r="CY70" s="909"/>
      <c r="CZ70" s="909"/>
      <c r="DA70" s="910"/>
      <c r="DB70" s="908"/>
      <c r="DC70" s="909"/>
      <c r="DD70" s="909"/>
      <c r="DE70" s="909"/>
      <c r="DF70" s="910"/>
      <c r="DG70" s="908"/>
      <c r="DH70" s="909"/>
      <c r="DI70" s="909"/>
      <c r="DJ70" s="909"/>
      <c r="DK70" s="910"/>
      <c r="DL70" s="908"/>
      <c r="DM70" s="909"/>
      <c r="DN70" s="909"/>
      <c r="DO70" s="909"/>
      <c r="DP70" s="910"/>
      <c r="DQ70" s="908"/>
      <c r="DR70" s="909"/>
      <c r="DS70" s="909"/>
      <c r="DT70" s="909"/>
      <c r="DU70" s="910"/>
      <c r="DV70" s="905"/>
      <c r="DW70" s="906"/>
      <c r="DX70" s="906"/>
      <c r="DY70" s="906"/>
      <c r="DZ70" s="907"/>
      <c r="EA70" s="230"/>
    </row>
    <row r="71" spans="1:131" ht="26.25" customHeight="1" x14ac:dyDescent="0.2">
      <c r="A71" s="238">
        <v>4</v>
      </c>
      <c r="B71" s="919" t="s">
        <v>601</v>
      </c>
      <c r="C71" s="920"/>
      <c r="D71" s="920"/>
      <c r="E71" s="920"/>
      <c r="F71" s="920"/>
      <c r="G71" s="920"/>
      <c r="H71" s="920"/>
      <c r="I71" s="920"/>
      <c r="J71" s="920"/>
      <c r="K71" s="920"/>
      <c r="L71" s="920"/>
      <c r="M71" s="920"/>
      <c r="N71" s="920"/>
      <c r="O71" s="920"/>
      <c r="P71" s="921"/>
      <c r="Q71" s="922">
        <v>2595</v>
      </c>
      <c r="R71" s="879"/>
      <c r="S71" s="879"/>
      <c r="T71" s="879"/>
      <c r="U71" s="879"/>
      <c r="V71" s="879">
        <v>2568</v>
      </c>
      <c r="W71" s="879"/>
      <c r="X71" s="879"/>
      <c r="Y71" s="879"/>
      <c r="Z71" s="879"/>
      <c r="AA71" s="879">
        <v>27</v>
      </c>
      <c r="AB71" s="879"/>
      <c r="AC71" s="879"/>
      <c r="AD71" s="879"/>
      <c r="AE71" s="879"/>
      <c r="AF71" s="879">
        <v>27</v>
      </c>
      <c r="AG71" s="879"/>
      <c r="AH71" s="879"/>
      <c r="AI71" s="879"/>
      <c r="AJ71" s="879"/>
      <c r="AK71" s="879">
        <v>63</v>
      </c>
      <c r="AL71" s="879"/>
      <c r="AM71" s="879"/>
      <c r="AN71" s="879"/>
      <c r="AO71" s="879"/>
      <c r="AP71" s="879">
        <v>1501</v>
      </c>
      <c r="AQ71" s="879"/>
      <c r="AR71" s="879"/>
      <c r="AS71" s="879"/>
      <c r="AT71" s="879"/>
      <c r="AU71" s="879">
        <v>49</v>
      </c>
      <c r="AV71" s="879"/>
      <c r="AW71" s="879"/>
      <c r="AX71" s="879"/>
      <c r="AY71" s="879"/>
      <c r="AZ71" s="877"/>
      <c r="BA71" s="877"/>
      <c r="BB71" s="877"/>
      <c r="BC71" s="877"/>
      <c r="BD71" s="878"/>
      <c r="BE71" s="241"/>
      <c r="BF71" s="241"/>
      <c r="BG71" s="241"/>
      <c r="BH71" s="241"/>
      <c r="BI71" s="241"/>
      <c r="BJ71" s="241"/>
      <c r="BK71" s="241"/>
      <c r="BL71" s="241"/>
      <c r="BM71" s="241"/>
      <c r="BN71" s="241"/>
      <c r="BO71" s="241"/>
      <c r="BP71" s="241"/>
      <c r="BQ71" s="238">
        <v>65</v>
      </c>
      <c r="BR71" s="243"/>
      <c r="BS71" s="905"/>
      <c r="BT71" s="906"/>
      <c r="BU71" s="906"/>
      <c r="BV71" s="906"/>
      <c r="BW71" s="906"/>
      <c r="BX71" s="906"/>
      <c r="BY71" s="906"/>
      <c r="BZ71" s="906"/>
      <c r="CA71" s="906"/>
      <c r="CB71" s="906"/>
      <c r="CC71" s="906"/>
      <c r="CD71" s="906"/>
      <c r="CE71" s="906"/>
      <c r="CF71" s="906"/>
      <c r="CG71" s="911"/>
      <c r="CH71" s="908"/>
      <c r="CI71" s="909"/>
      <c r="CJ71" s="909"/>
      <c r="CK71" s="909"/>
      <c r="CL71" s="910"/>
      <c r="CM71" s="908"/>
      <c r="CN71" s="909"/>
      <c r="CO71" s="909"/>
      <c r="CP71" s="909"/>
      <c r="CQ71" s="910"/>
      <c r="CR71" s="908"/>
      <c r="CS71" s="909"/>
      <c r="CT71" s="909"/>
      <c r="CU71" s="909"/>
      <c r="CV71" s="910"/>
      <c r="CW71" s="908"/>
      <c r="CX71" s="909"/>
      <c r="CY71" s="909"/>
      <c r="CZ71" s="909"/>
      <c r="DA71" s="910"/>
      <c r="DB71" s="908"/>
      <c r="DC71" s="909"/>
      <c r="DD71" s="909"/>
      <c r="DE71" s="909"/>
      <c r="DF71" s="910"/>
      <c r="DG71" s="908"/>
      <c r="DH71" s="909"/>
      <c r="DI71" s="909"/>
      <c r="DJ71" s="909"/>
      <c r="DK71" s="910"/>
      <c r="DL71" s="908"/>
      <c r="DM71" s="909"/>
      <c r="DN71" s="909"/>
      <c r="DO71" s="909"/>
      <c r="DP71" s="910"/>
      <c r="DQ71" s="908"/>
      <c r="DR71" s="909"/>
      <c r="DS71" s="909"/>
      <c r="DT71" s="909"/>
      <c r="DU71" s="910"/>
      <c r="DV71" s="905"/>
      <c r="DW71" s="906"/>
      <c r="DX71" s="906"/>
      <c r="DY71" s="906"/>
      <c r="DZ71" s="907"/>
      <c r="EA71" s="230"/>
    </row>
    <row r="72" spans="1:131" ht="26.25" customHeight="1" x14ac:dyDescent="0.2">
      <c r="A72" s="238">
        <v>5</v>
      </c>
      <c r="B72" s="919" t="s">
        <v>602</v>
      </c>
      <c r="C72" s="920"/>
      <c r="D72" s="920"/>
      <c r="E72" s="920"/>
      <c r="F72" s="920"/>
      <c r="G72" s="920"/>
      <c r="H72" s="920"/>
      <c r="I72" s="920"/>
      <c r="J72" s="920"/>
      <c r="K72" s="920"/>
      <c r="L72" s="920"/>
      <c r="M72" s="920"/>
      <c r="N72" s="920"/>
      <c r="O72" s="920"/>
      <c r="P72" s="921"/>
      <c r="Q72" s="922">
        <v>259</v>
      </c>
      <c r="R72" s="879"/>
      <c r="S72" s="879"/>
      <c r="T72" s="879"/>
      <c r="U72" s="879"/>
      <c r="V72" s="879">
        <v>167</v>
      </c>
      <c r="W72" s="879"/>
      <c r="X72" s="879"/>
      <c r="Y72" s="879"/>
      <c r="Z72" s="879"/>
      <c r="AA72" s="879">
        <v>92</v>
      </c>
      <c r="AB72" s="879"/>
      <c r="AC72" s="879"/>
      <c r="AD72" s="879"/>
      <c r="AE72" s="879"/>
      <c r="AF72" s="879">
        <v>92</v>
      </c>
      <c r="AG72" s="879"/>
      <c r="AH72" s="879"/>
      <c r="AI72" s="879"/>
      <c r="AJ72" s="879"/>
      <c r="AK72" s="879" t="s">
        <v>596</v>
      </c>
      <c r="AL72" s="879"/>
      <c r="AM72" s="879"/>
      <c r="AN72" s="879"/>
      <c r="AO72" s="879"/>
      <c r="AP72" s="879" t="s">
        <v>529</v>
      </c>
      <c r="AQ72" s="879"/>
      <c r="AR72" s="879"/>
      <c r="AS72" s="879"/>
      <c r="AT72" s="879"/>
      <c r="AU72" s="879" t="s">
        <v>529</v>
      </c>
      <c r="AV72" s="879"/>
      <c r="AW72" s="879"/>
      <c r="AX72" s="879"/>
      <c r="AY72" s="879"/>
      <c r="AZ72" s="877"/>
      <c r="BA72" s="877"/>
      <c r="BB72" s="877"/>
      <c r="BC72" s="877"/>
      <c r="BD72" s="878"/>
      <c r="BE72" s="241"/>
      <c r="BF72" s="241"/>
      <c r="BG72" s="241"/>
      <c r="BH72" s="241"/>
      <c r="BI72" s="241"/>
      <c r="BJ72" s="241"/>
      <c r="BK72" s="241"/>
      <c r="BL72" s="241"/>
      <c r="BM72" s="241"/>
      <c r="BN72" s="241"/>
      <c r="BO72" s="241"/>
      <c r="BP72" s="241"/>
      <c r="BQ72" s="238">
        <v>66</v>
      </c>
      <c r="BR72" s="243"/>
      <c r="BS72" s="905"/>
      <c r="BT72" s="906"/>
      <c r="BU72" s="906"/>
      <c r="BV72" s="906"/>
      <c r="BW72" s="906"/>
      <c r="BX72" s="906"/>
      <c r="BY72" s="906"/>
      <c r="BZ72" s="906"/>
      <c r="CA72" s="906"/>
      <c r="CB72" s="906"/>
      <c r="CC72" s="906"/>
      <c r="CD72" s="906"/>
      <c r="CE72" s="906"/>
      <c r="CF72" s="906"/>
      <c r="CG72" s="911"/>
      <c r="CH72" s="908"/>
      <c r="CI72" s="909"/>
      <c r="CJ72" s="909"/>
      <c r="CK72" s="909"/>
      <c r="CL72" s="910"/>
      <c r="CM72" s="908"/>
      <c r="CN72" s="909"/>
      <c r="CO72" s="909"/>
      <c r="CP72" s="909"/>
      <c r="CQ72" s="910"/>
      <c r="CR72" s="908"/>
      <c r="CS72" s="909"/>
      <c r="CT72" s="909"/>
      <c r="CU72" s="909"/>
      <c r="CV72" s="910"/>
      <c r="CW72" s="908"/>
      <c r="CX72" s="909"/>
      <c r="CY72" s="909"/>
      <c r="CZ72" s="909"/>
      <c r="DA72" s="910"/>
      <c r="DB72" s="908"/>
      <c r="DC72" s="909"/>
      <c r="DD72" s="909"/>
      <c r="DE72" s="909"/>
      <c r="DF72" s="910"/>
      <c r="DG72" s="908"/>
      <c r="DH72" s="909"/>
      <c r="DI72" s="909"/>
      <c r="DJ72" s="909"/>
      <c r="DK72" s="910"/>
      <c r="DL72" s="908"/>
      <c r="DM72" s="909"/>
      <c r="DN72" s="909"/>
      <c r="DO72" s="909"/>
      <c r="DP72" s="910"/>
      <c r="DQ72" s="908"/>
      <c r="DR72" s="909"/>
      <c r="DS72" s="909"/>
      <c r="DT72" s="909"/>
      <c r="DU72" s="910"/>
      <c r="DV72" s="905"/>
      <c r="DW72" s="906"/>
      <c r="DX72" s="906"/>
      <c r="DY72" s="906"/>
      <c r="DZ72" s="907"/>
      <c r="EA72" s="230"/>
    </row>
    <row r="73" spans="1:131" ht="26.25" customHeight="1" x14ac:dyDescent="0.2">
      <c r="A73" s="238">
        <v>6</v>
      </c>
      <c r="B73" s="919" t="s">
        <v>603</v>
      </c>
      <c r="C73" s="920"/>
      <c r="D73" s="920"/>
      <c r="E73" s="920"/>
      <c r="F73" s="920"/>
      <c r="G73" s="920"/>
      <c r="H73" s="920"/>
      <c r="I73" s="920"/>
      <c r="J73" s="920"/>
      <c r="K73" s="920"/>
      <c r="L73" s="920"/>
      <c r="M73" s="920"/>
      <c r="N73" s="920"/>
      <c r="O73" s="920"/>
      <c r="P73" s="921"/>
      <c r="Q73" s="922">
        <v>157883</v>
      </c>
      <c r="R73" s="879"/>
      <c r="S73" s="879"/>
      <c r="T73" s="879"/>
      <c r="U73" s="879"/>
      <c r="V73" s="879">
        <v>155213</v>
      </c>
      <c r="W73" s="879"/>
      <c r="X73" s="879"/>
      <c r="Y73" s="879"/>
      <c r="Z73" s="879"/>
      <c r="AA73" s="879">
        <v>2669</v>
      </c>
      <c r="AB73" s="879"/>
      <c r="AC73" s="879"/>
      <c r="AD73" s="879"/>
      <c r="AE73" s="879"/>
      <c r="AF73" s="879">
        <v>2669</v>
      </c>
      <c r="AG73" s="879"/>
      <c r="AH73" s="879"/>
      <c r="AI73" s="879"/>
      <c r="AJ73" s="879"/>
      <c r="AK73" s="879">
        <v>1728</v>
      </c>
      <c r="AL73" s="879"/>
      <c r="AM73" s="879"/>
      <c r="AN73" s="879"/>
      <c r="AO73" s="879"/>
      <c r="AP73" s="879" t="s">
        <v>529</v>
      </c>
      <c r="AQ73" s="879"/>
      <c r="AR73" s="879"/>
      <c r="AS73" s="879"/>
      <c r="AT73" s="879"/>
      <c r="AU73" s="879" t="s">
        <v>529</v>
      </c>
      <c r="AV73" s="879"/>
      <c r="AW73" s="879"/>
      <c r="AX73" s="879"/>
      <c r="AY73" s="879"/>
      <c r="AZ73" s="877"/>
      <c r="BA73" s="877"/>
      <c r="BB73" s="877"/>
      <c r="BC73" s="877"/>
      <c r="BD73" s="878"/>
      <c r="BE73" s="241"/>
      <c r="BF73" s="241"/>
      <c r="BG73" s="241"/>
      <c r="BH73" s="241"/>
      <c r="BI73" s="241"/>
      <c r="BJ73" s="241"/>
      <c r="BK73" s="241"/>
      <c r="BL73" s="241"/>
      <c r="BM73" s="241"/>
      <c r="BN73" s="241"/>
      <c r="BO73" s="241"/>
      <c r="BP73" s="241"/>
      <c r="BQ73" s="238">
        <v>67</v>
      </c>
      <c r="BR73" s="243"/>
      <c r="BS73" s="905"/>
      <c r="BT73" s="906"/>
      <c r="BU73" s="906"/>
      <c r="BV73" s="906"/>
      <c r="BW73" s="906"/>
      <c r="BX73" s="906"/>
      <c r="BY73" s="906"/>
      <c r="BZ73" s="906"/>
      <c r="CA73" s="906"/>
      <c r="CB73" s="906"/>
      <c r="CC73" s="906"/>
      <c r="CD73" s="906"/>
      <c r="CE73" s="906"/>
      <c r="CF73" s="906"/>
      <c r="CG73" s="911"/>
      <c r="CH73" s="908"/>
      <c r="CI73" s="909"/>
      <c r="CJ73" s="909"/>
      <c r="CK73" s="909"/>
      <c r="CL73" s="910"/>
      <c r="CM73" s="908"/>
      <c r="CN73" s="909"/>
      <c r="CO73" s="909"/>
      <c r="CP73" s="909"/>
      <c r="CQ73" s="910"/>
      <c r="CR73" s="908"/>
      <c r="CS73" s="909"/>
      <c r="CT73" s="909"/>
      <c r="CU73" s="909"/>
      <c r="CV73" s="910"/>
      <c r="CW73" s="908"/>
      <c r="CX73" s="909"/>
      <c r="CY73" s="909"/>
      <c r="CZ73" s="909"/>
      <c r="DA73" s="910"/>
      <c r="DB73" s="908"/>
      <c r="DC73" s="909"/>
      <c r="DD73" s="909"/>
      <c r="DE73" s="909"/>
      <c r="DF73" s="910"/>
      <c r="DG73" s="908"/>
      <c r="DH73" s="909"/>
      <c r="DI73" s="909"/>
      <c r="DJ73" s="909"/>
      <c r="DK73" s="910"/>
      <c r="DL73" s="908"/>
      <c r="DM73" s="909"/>
      <c r="DN73" s="909"/>
      <c r="DO73" s="909"/>
      <c r="DP73" s="910"/>
      <c r="DQ73" s="908"/>
      <c r="DR73" s="909"/>
      <c r="DS73" s="909"/>
      <c r="DT73" s="909"/>
      <c r="DU73" s="910"/>
      <c r="DV73" s="905"/>
      <c r="DW73" s="906"/>
      <c r="DX73" s="906"/>
      <c r="DY73" s="906"/>
      <c r="DZ73" s="907"/>
      <c r="EA73" s="230"/>
    </row>
    <row r="74" spans="1:131" ht="26.25" customHeight="1" x14ac:dyDescent="0.2">
      <c r="A74" s="238">
        <v>7</v>
      </c>
      <c r="B74" s="919"/>
      <c r="C74" s="920"/>
      <c r="D74" s="920"/>
      <c r="E74" s="920"/>
      <c r="F74" s="920"/>
      <c r="G74" s="920"/>
      <c r="H74" s="920"/>
      <c r="I74" s="920"/>
      <c r="J74" s="920"/>
      <c r="K74" s="920"/>
      <c r="L74" s="920"/>
      <c r="M74" s="920"/>
      <c r="N74" s="920"/>
      <c r="O74" s="920"/>
      <c r="P74" s="921"/>
      <c r="Q74" s="922"/>
      <c r="R74" s="879"/>
      <c r="S74" s="879"/>
      <c r="T74" s="879"/>
      <c r="U74" s="879"/>
      <c r="V74" s="879"/>
      <c r="W74" s="879"/>
      <c r="X74" s="879"/>
      <c r="Y74" s="879"/>
      <c r="Z74" s="879"/>
      <c r="AA74" s="879"/>
      <c r="AB74" s="879"/>
      <c r="AC74" s="879"/>
      <c r="AD74" s="879"/>
      <c r="AE74" s="879"/>
      <c r="AF74" s="879"/>
      <c r="AG74" s="879"/>
      <c r="AH74" s="879"/>
      <c r="AI74" s="879"/>
      <c r="AJ74" s="879"/>
      <c r="AK74" s="879"/>
      <c r="AL74" s="879"/>
      <c r="AM74" s="879"/>
      <c r="AN74" s="879"/>
      <c r="AO74" s="879"/>
      <c r="AP74" s="879"/>
      <c r="AQ74" s="879"/>
      <c r="AR74" s="879"/>
      <c r="AS74" s="879"/>
      <c r="AT74" s="879"/>
      <c r="AU74" s="879"/>
      <c r="AV74" s="879"/>
      <c r="AW74" s="879"/>
      <c r="AX74" s="879"/>
      <c r="AY74" s="879"/>
      <c r="AZ74" s="877"/>
      <c r="BA74" s="877"/>
      <c r="BB74" s="877"/>
      <c r="BC74" s="877"/>
      <c r="BD74" s="878"/>
      <c r="BE74" s="241"/>
      <c r="BF74" s="241"/>
      <c r="BG74" s="241"/>
      <c r="BH74" s="241"/>
      <c r="BI74" s="241"/>
      <c r="BJ74" s="241"/>
      <c r="BK74" s="241"/>
      <c r="BL74" s="241"/>
      <c r="BM74" s="241"/>
      <c r="BN74" s="241"/>
      <c r="BO74" s="241"/>
      <c r="BP74" s="241"/>
      <c r="BQ74" s="238">
        <v>68</v>
      </c>
      <c r="BR74" s="243"/>
      <c r="BS74" s="905"/>
      <c r="BT74" s="906"/>
      <c r="BU74" s="906"/>
      <c r="BV74" s="906"/>
      <c r="BW74" s="906"/>
      <c r="BX74" s="906"/>
      <c r="BY74" s="906"/>
      <c r="BZ74" s="906"/>
      <c r="CA74" s="906"/>
      <c r="CB74" s="906"/>
      <c r="CC74" s="906"/>
      <c r="CD74" s="906"/>
      <c r="CE74" s="906"/>
      <c r="CF74" s="906"/>
      <c r="CG74" s="911"/>
      <c r="CH74" s="908"/>
      <c r="CI74" s="909"/>
      <c r="CJ74" s="909"/>
      <c r="CK74" s="909"/>
      <c r="CL74" s="910"/>
      <c r="CM74" s="908"/>
      <c r="CN74" s="909"/>
      <c r="CO74" s="909"/>
      <c r="CP74" s="909"/>
      <c r="CQ74" s="910"/>
      <c r="CR74" s="908"/>
      <c r="CS74" s="909"/>
      <c r="CT74" s="909"/>
      <c r="CU74" s="909"/>
      <c r="CV74" s="910"/>
      <c r="CW74" s="908"/>
      <c r="CX74" s="909"/>
      <c r="CY74" s="909"/>
      <c r="CZ74" s="909"/>
      <c r="DA74" s="910"/>
      <c r="DB74" s="908"/>
      <c r="DC74" s="909"/>
      <c r="DD74" s="909"/>
      <c r="DE74" s="909"/>
      <c r="DF74" s="910"/>
      <c r="DG74" s="908"/>
      <c r="DH74" s="909"/>
      <c r="DI74" s="909"/>
      <c r="DJ74" s="909"/>
      <c r="DK74" s="910"/>
      <c r="DL74" s="908"/>
      <c r="DM74" s="909"/>
      <c r="DN74" s="909"/>
      <c r="DO74" s="909"/>
      <c r="DP74" s="910"/>
      <c r="DQ74" s="908"/>
      <c r="DR74" s="909"/>
      <c r="DS74" s="909"/>
      <c r="DT74" s="909"/>
      <c r="DU74" s="910"/>
      <c r="DV74" s="905"/>
      <c r="DW74" s="906"/>
      <c r="DX74" s="906"/>
      <c r="DY74" s="906"/>
      <c r="DZ74" s="907"/>
      <c r="EA74" s="230"/>
    </row>
    <row r="75" spans="1:131" ht="26.25" customHeight="1" x14ac:dyDescent="0.2">
      <c r="A75" s="238">
        <v>8</v>
      </c>
      <c r="B75" s="919"/>
      <c r="C75" s="920"/>
      <c r="D75" s="920"/>
      <c r="E75" s="920"/>
      <c r="F75" s="920"/>
      <c r="G75" s="920"/>
      <c r="H75" s="920"/>
      <c r="I75" s="920"/>
      <c r="J75" s="920"/>
      <c r="K75" s="920"/>
      <c r="L75" s="920"/>
      <c r="M75" s="920"/>
      <c r="N75" s="920"/>
      <c r="O75" s="920"/>
      <c r="P75" s="921"/>
      <c r="Q75" s="923"/>
      <c r="R75" s="872"/>
      <c r="S75" s="872"/>
      <c r="T75" s="872"/>
      <c r="U75" s="873"/>
      <c r="V75" s="871"/>
      <c r="W75" s="872"/>
      <c r="X75" s="872"/>
      <c r="Y75" s="872"/>
      <c r="Z75" s="873"/>
      <c r="AA75" s="871"/>
      <c r="AB75" s="872"/>
      <c r="AC75" s="872"/>
      <c r="AD75" s="872"/>
      <c r="AE75" s="873"/>
      <c r="AF75" s="871"/>
      <c r="AG75" s="872"/>
      <c r="AH75" s="872"/>
      <c r="AI75" s="872"/>
      <c r="AJ75" s="873"/>
      <c r="AK75" s="871"/>
      <c r="AL75" s="872"/>
      <c r="AM75" s="872"/>
      <c r="AN75" s="872"/>
      <c r="AO75" s="873"/>
      <c r="AP75" s="871"/>
      <c r="AQ75" s="872"/>
      <c r="AR75" s="872"/>
      <c r="AS75" s="872"/>
      <c r="AT75" s="873"/>
      <c r="AU75" s="871"/>
      <c r="AV75" s="872"/>
      <c r="AW75" s="872"/>
      <c r="AX75" s="872"/>
      <c r="AY75" s="873"/>
      <c r="AZ75" s="877"/>
      <c r="BA75" s="877"/>
      <c r="BB75" s="877"/>
      <c r="BC75" s="877"/>
      <c r="BD75" s="878"/>
      <c r="BE75" s="241"/>
      <c r="BF75" s="241"/>
      <c r="BG75" s="241"/>
      <c r="BH75" s="241"/>
      <c r="BI75" s="241"/>
      <c r="BJ75" s="241"/>
      <c r="BK75" s="241"/>
      <c r="BL75" s="241"/>
      <c r="BM75" s="241"/>
      <c r="BN75" s="241"/>
      <c r="BO75" s="241"/>
      <c r="BP75" s="241"/>
      <c r="BQ75" s="238">
        <v>69</v>
      </c>
      <c r="BR75" s="243"/>
      <c r="BS75" s="905"/>
      <c r="BT75" s="906"/>
      <c r="BU75" s="906"/>
      <c r="BV75" s="906"/>
      <c r="BW75" s="906"/>
      <c r="BX75" s="906"/>
      <c r="BY75" s="906"/>
      <c r="BZ75" s="906"/>
      <c r="CA75" s="906"/>
      <c r="CB75" s="906"/>
      <c r="CC75" s="906"/>
      <c r="CD75" s="906"/>
      <c r="CE75" s="906"/>
      <c r="CF75" s="906"/>
      <c r="CG75" s="911"/>
      <c r="CH75" s="908"/>
      <c r="CI75" s="909"/>
      <c r="CJ75" s="909"/>
      <c r="CK75" s="909"/>
      <c r="CL75" s="910"/>
      <c r="CM75" s="908"/>
      <c r="CN75" s="909"/>
      <c r="CO75" s="909"/>
      <c r="CP75" s="909"/>
      <c r="CQ75" s="910"/>
      <c r="CR75" s="908"/>
      <c r="CS75" s="909"/>
      <c r="CT75" s="909"/>
      <c r="CU75" s="909"/>
      <c r="CV75" s="910"/>
      <c r="CW75" s="908"/>
      <c r="CX75" s="909"/>
      <c r="CY75" s="909"/>
      <c r="CZ75" s="909"/>
      <c r="DA75" s="910"/>
      <c r="DB75" s="908"/>
      <c r="DC75" s="909"/>
      <c r="DD75" s="909"/>
      <c r="DE75" s="909"/>
      <c r="DF75" s="910"/>
      <c r="DG75" s="908"/>
      <c r="DH75" s="909"/>
      <c r="DI75" s="909"/>
      <c r="DJ75" s="909"/>
      <c r="DK75" s="910"/>
      <c r="DL75" s="908"/>
      <c r="DM75" s="909"/>
      <c r="DN75" s="909"/>
      <c r="DO75" s="909"/>
      <c r="DP75" s="910"/>
      <c r="DQ75" s="908"/>
      <c r="DR75" s="909"/>
      <c r="DS75" s="909"/>
      <c r="DT75" s="909"/>
      <c r="DU75" s="910"/>
      <c r="DV75" s="905"/>
      <c r="DW75" s="906"/>
      <c r="DX75" s="906"/>
      <c r="DY75" s="906"/>
      <c r="DZ75" s="907"/>
      <c r="EA75" s="230"/>
    </row>
    <row r="76" spans="1:131" ht="26.25" customHeight="1" x14ac:dyDescent="0.2">
      <c r="A76" s="238">
        <v>9</v>
      </c>
      <c r="B76" s="919"/>
      <c r="C76" s="920"/>
      <c r="D76" s="920"/>
      <c r="E76" s="920"/>
      <c r="F76" s="920"/>
      <c r="G76" s="920"/>
      <c r="H76" s="920"/>
      <c r="I76" s="920"/>
      <c r="J76" s="920"/>
      <c r="K76" s="920"/>
      <c r="L76" s="920"/>
      <c r="M76" s="920"/>
      <c r="N76" s="920"/>
      <c r="O76" s="920"/>
      <c r="P76" s="921"/>
      <c r="Q76" s="923"/>
      <c r="R76" s="872"/>
      <c r="S76" s="872"/>
      <c r="T76" s="872"/>
      <c r="U76" s="873"/>
      <c r="V76" s="871"/>
      <c r="W76" s="872"/>
      <c r="X76" s="872"/>
      <c r="Y76" s="872"/>
      <c r="Z76" s="873"/>
      <c r="AA76" s="871"/>
      <c r="AB76" s="872"/>
      <c r="AC76" s="872"/>
      <c r="AD76" s="872"/>
      <c r="AE76" s="873"/>
      <c r="AF76" s="871"/>
      <c r="AG76" s="872"/>
      <c r="AH76" s="872"/>
      <c r="AI76" s="872"/>
      <c r="AJ76" s="873"/>
      <c r="AK76" s="871"/>
      <c r="AL76" s="872"/>
      <c r="AM76" s="872"/>
      <c r="AN76" s="872"/>
      <c r="AO76" s="873"/>
      <c r="AP76" s="871"/>
      <c r="AQ76" s="872"/>
      <c r="AR76" s="872"/>
      <c r="AS76" s="872"/>
      <c r="AT76" s="873"/>
      <c r="AU76" s="871"/>
      <c r="AV76" s="872"/>
      <c r="AW76" s="872"/>
      <c r="AX76" s="872"/>
      <c r="AY76" s="873"/>
      <c r="AZ76" s="877"/>
      <c r="BA76" s="877"/>
      <c r="BB76" s="877"/>
      <c r="BC76" s="877"/>
      <c r="BD76" s="878"/>
      <c r="BE76" s="241"/>
      <c r="BF76" s="241"/>
      <c r="BG76" s="241"/>
      <c r="BH76" s="241"/>
      <c r="BI76" s="241"/>
      <c r="BJ76" s="241"/>
      <c r="BK76" s="241"/>
      <c r="BL76" s="241"/>
      <c r="BM76" s="241"/>
      <c r="BN76" s="241"/>
      <c r="BO76" s="241"/>
      <c r="BP76" s="241"/>
      <c r="BQ76" s="238">
        <v>70</v>
      </c>
      <c r="BR76" s="243"/>
      <c r="BS76" s="905"/>
      <c r="BT76" s="906"/>
      <c r="BU76" s="906"/>
      <c r="BV76" s="906"/>
      <c r="BW76" s="906"/>
      <c r="BX76" s="906"/>
      <c r="BY76" s="906"/>
      <c r="BZ76" s="906"/>
      <c r="CA76" s="906"/>
      <c r="CB76" s="906"/>
      <c r="CC76" s="906"/>
      <c r="CD76" s="906"/>
      <c r="CE76" s="906"/>
      <c r="CF76" s="906"/>
      <c r="CG76" s="911"/>
      <c r="CH76" s="908"/>
      <c r="CI76" s="909"/>
      <c r="CJ76" s="909"/>
      <c r="CK76" s="909"/>
      <c r="CL76" s="910"/>
      <c r="CM76" s="908"/>
      <c r="CN76" s="909"/>
      <c r="CO76" s="909"/>
      <c r="CP76" s="909"/>
      <c r="CQ76" s="910"/>
      <c r="CR76" s="908"/>
      <c r="CS76" s="909"/>
      <c r="CT76" s="909"/>
      <c r="CU76" s="909"/>
      <c r="CV76" s="910"/>
      <c r="CW76" s="908"/>
      <c r="CX76" s="909"/>
      <c r="CY76" s="909"/>
      <c r="CZ76" s="909"/>
      <c r="DA76" s="910"/>
      <c r="DB76" s="908"/>
      <c r="DC76" s="909"/>
      <c r="DD76" s="909"/>
      <c r="DE76" s="909"/>
      <c r="DF76" s="910"/>
      <c r="DG76" s="908"/>
      <c r="DH76" s="909"/>
      <c r="DI76" s="909"/>
      <c r="DJ76" s="909"/>
      <c r="DK76" s="910"/>
      <c r="DL76" s="908"/>
      <c r="DM76" s="909"/>
      <c r="DN76" s="909"/>
      <c r="DO76" s="909"/>
      <c r="DP76" s="910"/>
      <c r="DQ76" s="908"/>
      <c r="DR76" s="909"/>
      <c r="DS76" s="909"/>
      <c r="DT76" s="909"/>
      <c r="DU76" s="910"/>
      <c r="DV76" s="905"/>
      <c r="DW76" s="906"/>
      <c r="DX76" s="906"/>
      <c r="DY76" s="906"/>
      <c r="DZ76" s="907"/>
      <c r="EA76" s="230"/>
    </row>
    <row r="77" spans="1:131" ht="26.25" customHeight="1" x14ac:dyDescent="0.2">
      <c r="A77" s="238">
        <v>10</v>
      </c>
      <c r="B77" s="919"/>
      <c r="C77" s="920"/>
      <c r="D77" s="920"/>
      <c r="E77" s="920"/>
      <c r="F77" s="920"/>
      <c r="G77" s="920"/>
      <c r="H77" s="920"/>
      <c r="I77" s="920"/>
      <c r="J77" s="920"/>
      <c r="K77" s="920"/>
      <c r="L77" s="920"/>
      <c r="M77" s="920"/>
      <c r="N77" s="920"/>
      <c r="O77" s="920"/>
      <c r="P77" s="921"/>
      <c r="Q77" s="923"/>
      <c r="R77" s="872"/>
      <c r="S77" s="872"/>
      <c r="T77" s="872"/>
      <c r="U77" s="873"/>
      <c r="V77" s="871"/>
      <c r="W77" s="872"/>
      <c r="X77" s="872"/>
      <c r="Y77" s="872"/>
      <c r="Z77" s="873"/>
      <c r="AA77" s="871"/>
      <c r="AB77" s="872"/>
      <c r="AC77" s="872"/>
      <c r="AD77" s="872"/>
      <c r="AE77" s="873"/>
      <c r="AF77" s="871"/>
      <c r="AG77" s="872"/>
      <c r="AH77" s="872"/>
      <c r="AI77" s="872"/>
      <c r="AJ77" s="873"/>
      <c r="AK77" s="871"/>
      <c r="AL77" s="872"/>
      <c r="AM77" s="872"/>
      <c r="AN77" s="872"/>
      <c r="AO77" s="873"/>
      <c r="AP77" s="871"/>
      <c r="AQ77" s="872"/>
      <c r="AR77" s="872"/>
      <c r="AS77" s="872"/>
      <c r="AT77" s="873"/>
      <c r="AU77" s="871"/>
      <c r="AV77" s="872"/>
      <c r="AW77" s="872"/>
      <c r="AX77" s="872"/>
      <c r="AY77" s="873"/>
      <c r="AZ77" s="877"/>
      <c r="BA77" s="877"/>
      <c r="BB77" s="877"/>
      <c r="BC77" s="877"/>
      <c r="BD77" s="878"/>
      <c r="BE77" s="241"/>
      <c r="BF77" s="241"/>
      <c r="BG77" s="241"/>
      <c r="BH77" s="241"/>
      <c r="BI77" s="241"/>
      <c r="BJ77" s="241"/>
      <c r="BK77" s="241"/>
      <c r="BL77" s="241"/>
      <c r="BM77" s="241"/>
      <c r="BN77" s="241"/>
      <c r="BO77" s="241"/>
      <c r="BP77" s="241"/>
      <c r="BQ77" s="238">
        <v>71</v>
      </c>
      <c r="BR77" s="243"/>
      <c r="BS77" s="905"/>
      <c r="BT77" s="906"/>
      <c r="BU77" s="906"/>
      <c r="BV77" s="906"/>
      <c r="BW77" s="906"/>
      <c r="BX77" s="906"/>
      <c r="BY77" s="906"/>
      <c r="BZ77" s="906"/>
      <c r="CA77" s="906"/>
      <c r="CB77" s="906"/>
      <c r="CC77" s="906"/>
      <c r="CD77" s="906"/>
      <c r="CE77" s="906"/>
      <c r="CF77" s="906"/>
      <c r="CG77" s="911"/>
      <c r="CH77" s="908"/>
      <c r="CI77" s="909"/>
      <c r="CJ77" s="909"/>
      <c r="CK77" s="909"/>
      <c r="CL77" s="910"/>
      <c r="CM77" s="908"/>
      <c r="CN77" s="909"/>
      <c r="CO77" s="909"/>
      <c r="CP77" s="909"/>
      <c r="CQ77" s="910"/>
      <c r="CR77" s="908"/>
      <c r="CS77" s="909"/>
      <c r="CT77" s="909"/>
      <c r="CU77" s="909"/>
      <c r="CV77" s="910"/>
      <c r="CW77" s="908"/>
      <c r="CX77" s="909"/>
      <c r="CY77" s="909"/>
      <c r="CZ77" s="909"/>
      <c r="DA77" s="910"/>
      <c r="DB77" s="908"/>
      <c r="DC77" s="909"/>
      <c r="DD77" s="909"/>
      <c r="DE77" s="909"/>
      <c r="DF77" s="910"/>
      <c r="DG77" s="908"/>
      <c r="DH77" s="909"/>
      <c r="DI77" s="909"/>
      <c r="DJ77" s="909"/>
      <c r="DK77" s="910"/>
      <c r="DL77" s="908"/>
      <c r="DM77" s="909"/>
      <c r="DN77" s="909"/>
      <c r="DO77" s="909"/>
      <c r="DP77" s="910"/>
      <c r="DQ77" s="908"/>
      <c r="DR77" s="909"/>
      <c r="DS77" s="909"/>
      <c r="DT77" s="909"/>
      <c r="DU77" s="910"/>
      <c r="DV77" s="905"/>
      <c r="DW77" s="906"/>
      <c r="DX77" s="906"/>
      <c r="DY77" s="906"/>
      <c r="DZ77" s="907"/>
      <c r="EA77" s="230"/>
    </row>
    <row r="78" spans="1:131" ht="26.25" customHeight="1" x14ac:dyDescent="0.2">
      <c r="A78" s="238">
        <v>11</v>
      </c>
      <c r="B78" s="919"/>
      <c r="C78" s="920"/>
      <c r="D78" s="920"/>
      <c r="E78" s="920"/>
      <c r="F78" s="920"/>
      <c r="G78" s="920"/>
      <c r="H78" s="920"/>
      <c r="I78" s="920"/>
      <c r="J78" s="920"/>
      <c r="K78" s="920"/>
      <c r="L78" s="920"/>
      <c r="M78" s="920"/>
      <c r="N78" s="920"/>
      <c r="O78" s="920"/>
      <c r="P78" s="921"/>
      <c r="Q78" s="922"/>
      <c r="R78" s="879"/>
      <c r="S78" s="879"/>
      <c r="T78" s="879"/>
      <c r="U78" s="879"/>
      <c r="V78" s="879"/>
      <c r="W78" s="879"/>
      <c r="X78" s="879"/>
      <c r="Y78" s="879"/>
      <c r="Z78" s="879"/>
      <c r="AA78" s="879"/>
      <c r="AB78" s="879"/>
      <c r="AC78" s="879"/>
      <c r="AD78" s="879"/>
      <c r="AE78" s="879"/>
      <c r="AF78" s="879"/>
      <c r="AG78" s="879"/>
      <c r="AH78" s="879"/>
      <c r="AI78" s="879"/>
      <c r="AJ78" s="879"/>
      <c r="AK78" s="879"/>
      <c r="AL78" s="879"/>
      <c r="AM78" s="879"/>
      <c r="AN78" s="879"/>
      <c r="AO78" s="879"/>
      <c r="AP78" s="879"/>
      <c r="AQ78" s="879"/>
      <c r="AR78" s="879"/>
      <c r="AS78" s="879"/>
      <c r="AT78" s="879"/>
      <c r="AU78" s="879"/>
      <c r="AV78" s="879"/>
      <c r="AW78" s="879"/>
      <c r="AX78" s="879"/>
      <c r="AY78" s="879"/>
      <c r="AZ78" s="877"/>
      <c r="BA78" s="877"/>
      <c r="BB78" s="877"/>
      <c r="BC78" s="877"/>
      <c r="BD78" s="878"/>
      <c r="BE78" s="241"/>
      <c r="BF78" s="241"/>
      <c r="BG78" s="241"/>
      <c r="BH78" s="241"/>
      <c r="BI78" s="241"/>
      <c r="BJ78" s="230"/>
      <c r="BK78" s="230"/>
      <c r="BL78" s="230"/>
      <c r="BM78" s="230"/>
      <c r="BN78" s="230"/>
      <c r="BO78" s="241"/>
      <c r="BP78" s="241"/>
      <c r="BQ78" s="238">
        <v>72</v>
      </c>
      <c r="BR78" s="243"/>
      <c r="BS78" s="905"/>
      <c r="BT78" s="906"/>
      <c r="BU78" s="906"/>
      <c r="BV78" s="906"/>
      <c r="BW78" s="906"/>
      <c r="BX78" s="906"/>
      <c r="BY78" s="906"/>
      <c r="BZ78" s="906"/>
      <c r="CA78" s="906"/>
      <c r="CB78" s="906"/>
      <c r="CC78" s="906"/>
      <c r="CD78" s="906"/>
      <c r="CE78" s="906"/>
      <c r="CF78" s="906"/>
      <c r="CG78" s="911"/>
      <c r="CH78" s="908"/>
      <c r="CI78" s="909"/>
      <c r="CJ78" s="909"/>
      <c r="CK78" s="909"/>
      <c r="CL78" s="910"/>
      <c r="CM78" s="908"/>
      <c r="CN78" s="909"/>
      <c r="CO78" s="909"/>
      <c r="CP78" s="909"/>
      <c r="CQ78" s="910"/>
      <c r="CR78" s="908"/>
      <c r="CS78" s="909"/>
      <c r="CT78" s="909"/>
      <c r="CU78" s="909"/>
      <c r="CV78" s="910"/>
      <c r="CW78" s="908"/>
      <c r="CX78" s="909"/>
      <c r="CY78" s="909"/>
      <c r="CZ78" s="909"/>
      <c r="DA78" s="910"/>
      <c r="DB78" s="908"/>
      <c r="DC78" s="909"/>
      <c r="DD78" s="909"/>
      <c r="DE78" s="909"/>
      <c r="DF78" s="910"/>
      <c r="DG78" s="908"/>
      <c r="DH78" s="909"/>
      <c r="DI78" s="909"/>
      <c r="DJ78" s="909"/>
      <c r="DK78" s="910"/>
      <c r="DL78" s="908"/>
      <c r="DM78" s="909"/>
      <c r="DN78" s="909"/>
      <c r="DO78" s="909"/>
      <c r="DP78" s="910"/>
      <c r="DQ78" s="908"/>
      <c r="DR78" s="909"/>
      <c r="DS78" s="909"/>
      <c r="DT78" s="909"/>
      <c r="DU78" s="910"/>
      <c r="DV78" s="905"/>
      <c r="DW78" s="906"/>
      <c r="DX78" s="906"/>
      <c r="DY78" s="906"/>
      <c r="DZ78" s="907"/>
      <c r="EA78" s="230"/>
    </row>
    <row r="79" spans="1:131" ht="26.25" customHeight="1" x14ac:dyDescent="0.2">
      <c r="A79" s="238">
        <v>12</v>
      </c>
      <c r="B79" s="919"/>
      <c r="C79" s="920"/>
      <c r="D79" s="920"/>
      <c r="E79" s="920"/>
      <c r="F79" s="920"/>
      <c r="G79" s="920"/>
      <c r="H79" s="920"/>
      <c r="I79" s="920"/>
      <c r="J79" s="920"/>
      <c r="K79" s="920"/>
      <c r="L79" s="920"/>
      <c r="M79" s="920"/>
      <c r="N79" s="920"/>
      <c r="O79" s="920"/>
      <c r="P79" s="921"/>
      <c r="Q79" s="922"/>
      <c r="R79" s="879"/>
      <c r="S79" s="879"/>
      <c r="T79" s="879"/>
      <c r="U79" s="879"/>
      <c r="V79" s="879"/>
      <c r="W79" s="879"/>
      <c r="X79" s="879"/>
      <c r="Y79" s="879"/>
      <c r="Z79" s="879"/>
      <c r="AA79" s="879"/>
      <c r="AB79" s="879"/>
      <c r="AC79" s="879"/>
      <c r="AD79" s="879"/>
      <c r="AE79" s="879"/>
      <c r="AF79" s="879"/>
      <c r="AG79" s="879"/>
      <c r="AH79" s="879"/>
      <c r="AI79" s="879"/>
      <c r="AJ79" s="879"/>
      <c r="AK79" s="879"/>
      <c r="AL79" s="879"/>
      <c r="AM79" s="879"/>
      <c r="AN79" s="879"/>
      <c r="AO79" s="879"/>
      <c r="AP79" s="879"/>
      <c r="AQ79" s="879"/>
      <c r="AR79" s="879"/>
      <c r="AS79" s="879"/>
      <c r="AT79" s="879"/>
      <c r="AU79" s="879"/>
      <c r="AV79" s="879"/>
      <c r="AW79" s="879"/>
      <c r="AX79" s="879"/>
      <c r="AY79" s="879"/>
      <c r="AZ79" s="877"/>
      <c r="BA79" s="877"/>
      <c r="BB79" s="877"/>
      <c r="BC79" s="877"/>
      <c r="BD79" s="878"/>
      <c r="BE79" s="241"/>
      <c r="BF79" s="241"/>
      <c r="BG79" s="241"/>
      <c r="BH79" s="241"/>
      <c r="BI79" s="241"/>
      <c r="BJ79" s="230"/>
      <c r="BK79" s="230"/>
      <c r="BL79" s="230"/>
      <c r="BM79" s="230"/>
      <c r="BN79" s="230"/>
      <c r="BO79" s="241"/>
      <c r="BP79" s="241"/>
      <c r="BQ79" s="238">
        <v>73</v>
      </c>
      <c r="BR79" s="243"/>
      <c r="BS79" s="905"/>
      <c r="BT79" s="906"/>
      <c r="BU79" s="906"/>
      <c r="BV79" s="906"/>
      <c r="BW79" s="906"/>
      <c r="BX79" s="906"/>
      <c r="BY79" s="906"/>
      <c r="BZ79" s="906"/>
      <c r="CA79" s="906"/>
      <c r="CB79" s="906"/>
      <c r="CC79" s="906"/>
      <c r="CD79" s="906"/>
      <c r="CE79" s="906"/>
      <c r="CF79" s="906"/>
      <c r="CG79" s="911"/>
      <c r="CH79" s="908"/>
      <c r="CI79" s="909"/>
      <c r="CJ79" s="909"/>
      <c r="CK79" s="909"/>
      <c r="CL79" s="910"/>
      <c r="CM79" s="908"/>
      <c r="CN79" s="909"/>
      <c r="CO79" s="909"/>
      <c r="CP79" s="909"/>
      <c r="CQ79" s="910"/>
      <c r="CR79" s="908"/>
      <c r="CS79" s="909"/>
      <c r="CT79" s="909"/>
      <c r="CU79" s="909"/>
      <c r="CV79" s="910"/>
      <c r="CW79" s="908"/>
      <c r="CX79" s="909"/>
      <c r="CY79" s="909"/>
      <c r="CZ79" s="909"/>
      <c r="DA79" s="910"/>
      <c r="DB79" s="908"/>
      <c r="DC79" s="909"/>
      <c r="DD79" s="909"/>
      <c r="DE79" s="909"/>
      <c r="DF79" s="910"/>
      <c r="DG79" s="908"/>
      <c r="DH79" s="909"/>
      <c r="DI79" s="909"/>
      <c r="DJ79" s="909"/>
      <c r="DK79" s="910"/>
      <c r="DL79" s="908"/>
      <c r="DM79" s="909"/>
      <c r="DN79" s="909"/>
      <c r="DO79" s="909"/>
      <c r="DP79" s="910"/>
      <c r="DQ79" s="908"/>
      <c r="DR79" s="909"/>
      <c r="DS79" s="909"/>
      <c r="DT79" s="909"/>
      <c r="DU79" s="910"/>
      <c r="DV79" s="905"/>
      <c r="DW79" s="906"/>
      <c r="DX79" s="906"/>
      <c r="DY79" s="906"/>
      <c r="DZ79" s="907"/>
      <c r="EA79" s="230"/>
    </row>
    <row r="80" spans="1:131" ht="26.25" customHeight="1" x14ac:dyDescent="0.2">
      <c r="A80" s="238">
        <v>13</v>
      </c>
      <c r="B80" s="919"/>
      <c r="C80" s="920"/>
      <c r="D80" s="920"/>
      <c r="E80" s="920"/>
      <c r="F80" s="920"/>
      <c r="G80" s="920"/>
      <c r="H80" s="920"/>
      <c r="I80" s="920"/>
      <c r="J80" s="920"/>
      <c r="K80" s="920"/>
      <c r="L80" s="920"/>
      <c r="M80" s="920"/>
      <c r="N80" s="920"/>
      <c r="O80" s="920"/>
      <c r="P80" s="921"/>
      <c r="Q80" s="922"/>
      <c r="R80" s="879"/>
      <c r="S80" s="879"/>
      <c r="T80" s="879"/>
      <c r="U80" s="879"/>
      <c r="V80" s="879"/>
      <c r="W80" s="879"/>
      <c r="X80" s="879"/>
      <c r="Y80" s="879"/>
      <c r="Z80" s="879"/>
      <c r="AA80" s="879"/>
      <c r="AB80" s="879"/>
      <c r="AC80" s="879"/>
      <c r="AD80" s="879"/>
      <c r="AE80" s="879"/>
      <c r="AF80" s="879"/>
      <c r="AG80" s="879"/>
      <c r="AH80" s="879"/>
      <c r="AI80" s="879"/>
      <c r="AJ80" s="879"/>
      <c r="AK80" s="879"/>
      <c r="AL80" s="879"/>
      <c r="AM80" s="879"/>
      <c r="AN80" s="879"/>
      <c r="AO80" s="879"/>
      <c r="AP80" s="879"/>
      <c r="AQ80" s="879"/>
      <c r="AR80" s="879"/>
      <c r="AS80" s="879"/>
      <c r="AT80" s="879"/>
      <c r="AU80" s="879"/>
      <c r="AV80" s="879"/>
      <c r="AW80" s="879"/>
      <c r="AX80" s="879"/>
      <c r="AY80" s="879"/>
      <c r="AZ80" s="877"/>
      <c r="BA80" s="877"/>
      <c r="BB80" s="877"/>
      <c r="BC80" s="877"/>
      <c r="BD80" s="878"/>
      <c r="BE80" s="241"/>
      <c r="BF80" s="241"/>
      <c r="BG80" s="241"/>
      <c r="BH80" s="241"/>
      <c r="BI80" s="241"/>
      <c r="BJ80" s="241"/>
      <c r="BK80" s="241"/>
      <c r="BL80" s="241"/>
      <c r="BM80" s="241"/>
      <c r="BN80" s="241"/>
      <c r="BO80" s="241"/>
      <c r="BP80" s="241"/>
      <c r="BQ80" s="238">
        <v>74</v>
      </c>
      <c r="BR80" s="243"/>
      <c r="BS80" s="905"/>
      <c r="BT80" s="906"/>
      <c r="BU80" s="906"/>
      <c r="BV80" s="906"/>
      <c r="BW80" s="906"/>
      <c r="BX80" s="906"/>
      <c r="BY80" s="906"/>
      <c r="BZ80" s="906"/>
      <c r="CA80" s="906"/>
      <c r="CB80" s="906"/>
      <c r="CC80" s="906"/>
      <c r="CD80" s="906"/>
      <c r="CE80" s="906"/>
      <c r="CF80" s="906"/>
      <c r="CG80" s="911"/>
      <c r="CH80" s="908"/>
      <c r="CI80" s="909"/>
      <c r="CJ80" s="909"/>
      <c r="CK80" s="909"/>
      <c r="CL80" s="910"/>
      <c r="CM80" s="908"/>
      <c r="CN80" s="909"/>
      <c r="CO80" s="909"/>
      <c r="CP80" s="909"/>
      <c r="CQ80" s="910"/>
      <c r="CR80" s="908"/>
      <c r="CS80" s="909"/>
      <c r="CT80" s="909"/>
      <c r="CU80" s="909"/>
      <c r="CV80" s="910"/>
      <c r="CW80" s="908"/>
      <c r="CX80" s="909"/>
      <c r="CY80" s="909"/>
      <c r="CZ80" s="909"/>
      <c r="DA80" s="910"/>
      <c r="DB80" s="908"/>
      <c r="DC80" s="909"/>
      <c r="DD80" s="909"/>
      <c r="DE80" s="909"/>
      <c r="DF80" s="910"/>
      <c r="DG80" s="908"/>
      <c r="DH80" s="909"/>
      <c r="DI80" s="909"/>
      <c r="DJ80" s="909"/>
      <c r="DK80" s="910"/>
      <c r="DL80" s="908"/>
      <c r="DM80" s="909"/>
      <c r="DN80" s="909"/>
      <c r="DO80" s="909"/>
      <c r="DP80" s="910"/>
      <c r="DQ80" s="908"/>
      <c r="DR80" s="909"/>
      <c r="DS80" s="909"/>
      <c r="DT80" s="909"/>
      <c r="DU80" s="910"/>
      <c r="DV80" s="905"/>
      <c r="DW80" s="906"/>
      <c r="DX80" s="906"/>
      <c r="DY80" s="906"/>
      <c r="DZ80" s="907"/>
      <c r="EA80" s="230"/>
    </row>
    <row r="81" spans="1:131" ht="26.25" customHeight="1" x14ac:dyDescent="0.2">
      <c r="A81" s="238">
        <v>14</v>
      </c>
      <c r="B81" s="919"/>
      <c r="C81" s="920"/>
      <c r="D81" s="920"/>
      <c r="E81" s="920"/>
      <c r="F81" s="920"/>
      <c r="G81" s="920"/>
      <c r="H81" s="920"/>
      <c r="I81" s="920"/>
      <c r="J81" s="920"/>
      <c r="K81" s="920"/>
      <c r="L81" s="920"/>
      <c r="M81" s="920"/>
      <c r="N81" s="920"/>
      <c r="O81" s="920"/>
      <c r="P81" s="921"/>
      <c r="Q81" s="922"/>
      <c r="R81" s="879"/>
      <c r="S81" s="879"/>
      <c r="T81" s="879"/>
      <c r="U81" s="879"/>
      <c r="V81" s="879"/>
      <c r="W81" s="879"/>
      <c r="X81" s="879"/>
      <c r="Y81" s="879"/>
      <c r="Z81" s="879"/>
      <c r="AA81" s="879"/>
      <c r="AB81" s="879"/>
      <c r="AC81" s="879"/>
      <c r="AD81" s="879"/>
      <c r="AE81" s="879"/>
      <c r="AF81" s="879"/>
      <c r="AG81" s="879"/>
      <c r="AH81" s="879"/>
      <c r="AI81" s="879"/>
      <c r="AJ81" s="879"/>
      <c r="AK81" s="879"/>
      <c r="AL81" s="879"/>
      <c r="AM81" s="879"/>
      <c r="AN81" s="879"/>
      <c r="AO81" s="879"/>
      <c r="AP81" s="879"/>
      <c r="AQ81" s="879"/>
      <c r="AR81" s="879"/>
      <c r="AS81" s="879"/>
      <c r="AT81" s="879"/>
      <c r="AU81" s="879"/>
      <c r="AV81" s="879"/>
      <c r="AW81" s="879"/>
      <c r="AX81" s="879"/>
      <c r="AY81" s="879"/>
      <c r="AZ81" s="877"/>
      <c r="BA81" s="877"/>
      <c r="BB81" s="877"/>
      <c r="BC81" s="877"/>
      <c r="BD81" s="878"/>
      <c r="BE81" s="241"/>
      <c r="BF81" s="241"/>
      <c r="BG81" s="241"/>
      <c r="BH81" s="241"/>
      <c r="BI81" s="241"/>
      <c r="BJ81" s="241"/>
      <c r="BK81" s="241"/>
      <c r="BL81" s="241"/>
      <c r="BM81" s="241"/>
      <c r="BN81" s="241"/>
      <c r="BO81" s="241"/>
      <c r="BP81" s="241"/>
      <c r="BQ81" s="238">
        <v>75</v>
      </c>
      <c r="BR81" s="243"/>
      <c r="BS81" s="905"/>
      <c r="BT81" s="906"/>
      <c r="BU81" s="906"/>
      <c r="BV81" s="906"/>
      <c r="BW81" s="906"/>
      <c r="BX81" s="906"/>
      <c r="BY81" s="906"/>
      <c r="BZ81" s="906"/>
      <c r="CA81" s="906"/>
      <c r="CB81" s="906"/>
      <c r="CC81" s="906"/>
      <c r="CD81" s="906"/>
      <c r="CE81" s="906"/>
      <c r="CF81" s="906"/>
      <c r="CG81" s="911"/>
      <c r="CH81" s="908"/>
      <c r="CI81" s="909"/>
      <c r="CJ81" s="909"/>
      <c r="CK81" s="909"/>
      <c r="CL81" s="910"/>
      <c r="CM81" s="908"/>
      <c r="CN81" s="909"/>
      <c r="CO81" s="909"/>
      <c r="CP81" s="909"/>
      <c r="CQ81" s="910"/>
      <c r="CR81" s="908"/>
      <c r="CS81" s="909"/>
      <c r="CT81" s="909"/>
      <c r="CU81" s="909"/>
      <c r="CV81" s="910"/>
      <c r="CW81" s="908"/>
      <c r="CX81" s="909"/>
      <c r="CY81" s="909"/>
      <c r="CZ81" s="909"/>
      <c r="DA81" s="910"/>
      <c r="DB81" s="908"/>
      <c r="DC81" s="909"/>
      <c r="DD81" s="909"/>
      <c r="DE81" s="909"/>
      <c r="DF81" s="910"/>
      <c r="DG81" s="908"/>
      <c r="DH81" s="909"/>
      <c r="DI81" s="909"/>
      <c r="DJ81" s="909"/>
      <c r="DK81" s="910"/>
      <c r="DL81" s="908"/>
      <c r="DM81" s="909"/>
      <c r="DN81" s="909"/>
      <c r="DO81" s="909"/>
      <c r="DP81" s="910"/>
      <c r="DQ81" s="908"/>
      <c r="DR81" s="909"/>
      <c r="DS81" s="909"/>
      <c r="DT81" s="909"/>
      <c r="DU81" s="910"/>
      <c r="DV81" s="905"/>
      <c r="DW81" s="906"/>
      <c r="DX81" s="906"/>
      <c r="DY81" s="906"/>
      <c r="DZ81" s="907"/>
      <c r="EA81" s="230"/>
    </row>
    <row r="82" spans="1:131" ht="26.25" customHeight="1" x14ac:dyDescent="0.2">
      <c r="A82" s="238">
        <v>15</v>
      </c>
      <c r="B82" s="919"/>
      <c r="C82" s="920"/>
      <c r="D82" s="920"/>
      <c r="E82" s="920"/>
      <c r="F82" s="920"/>
      <c r="G82" s="920"/>
      <c r="H82" s="920"/>
      <c r="I82" s="920"/>
      <c r="J82" s="920"/>
      <c r="K82" s="920"/>
      <c r="L82" s="920"/>
      <c r="M82" s="920"/>
      <c r="N82" s="920"/>
      <c r="O82" s="920"/>
      <c r="P82" s="921"/>
      <c r="Q82" s="922"/>
      <c r="R82" s="879"/>
      <c r="S82" s="879"/>
      <c r="T82" s="879"/>
      <c r="U82" s="879"/>
      <c r="V82" s="879"/>
      <c r="W82" s="879"/>
      <c r="X82" s="879"/>
      <c r="Y82" s="879"/>
      <c r="Z82" s="879"/>
      <c r="AA82" s="879"/>
      <c r="AB82" s="879"/>
      <c r="AC82" s="879"/>
      <c r="AD82" s="879"/>
      <c r="AE82" s="879"/>
      <c r="AF82" s="879"/>
      <c r="AG82" s="879"/>
      <c r="AH82" s="879"/>
      <c r="AI82" s="879"/>
      <c r="AJ82" s="879"/>
      <c r="AK82" s="879"/>
      <c r="AL82" s="879"/>
      <c r="AM82" s="879"/>
      <c r="AN82" s="879"/>
      <c r="AO82" s="879"/>
      <c r="AP82" s="879"/>
      <c r="AQ82" s="879"/>
      <c r="AR82" s="879"/>
      <c r="AS82" s="879"/>
      <c r="AT82" s="879"/>
      <c r="AU82" s="879"/>
      <c r="AV82" s="879"/>
      <c r="AW82" s="879"/>
      <c r="AX82" s="879"/>
      <c r="AY82" s="879"/>
      <c r="AZ82" s="877"/>
      <c r="BA82" s="877"/>
      <c r="BB82" s="877"/>
      <c r="BC82" s="877"/>
      <c r="BD82" s="878"/>
      <c r="BE82" s="241"/>
      <c r="BF82" s="241"/>
      <c r="BG82" s="241"/>
      <c r="BH82" s="241"/>
      <c r="BI82" s="241"/>
      <c r="BJ82" s="241"/>
      <c r="BK82" s="241"/>
      <c r="BL82" s="241"/>
      <c r="BM82" s="241"/>
      <c r="BN82" s="241"/>
      <c r="BO82" s="241"/>
      <c r="BP82" s="241"/>
      <c r="BQ82" s="238">
        <v>76</v>
      </c>
      <c r="BR82" s="243"/>
      <c r="BS82" s="905"/>
      <c r="BT82" s="906"/>
      <c r="BU82" s="906"/>
      <c r="BV82" s="906"/>
      <c r="BW82" s="906"/>
      <c r="BX82" s="906"/>
      <c r="BY82" s="906"/>
      <c r="BZ82" s="906"/>
      <c r="CA82" s="906"/>
      <c r="CB82" s="906"/>
      <c r="CC82" s="906"/>
      <c r="CD82" s="906"/>
      <c r="CE82" s="906"/>
      <c r="CF82" s="906"/>
      <c r="CG82" s="911"/>
      <c r="CH82" s="908"/>
      <c r="CI82" s="909"/>
      <c r="CJ82" s="909"/>
      <c r="CK82" s="909"/>
      <c r="CL82" s="910"/>
      <c r="CM82" s="908"/>
      <c r="CN82" s="909"/>
      <c r="CO82" s="909"/>
      <c r="CP82" s="909"/>
      <c r="CQ82" s="910"/>
      <c r="CR82" s="908"/>
      <c r="CS82" s="909"/>
      <c r="CT82" s="909"/>
      <c r="CU82" s="909"/>
      <c r="CV82" s="910"/>
      <c r="CW82" s="908"/>
      <c r="CX82" s="909"/>
      <c r="CY82" s="909"/>
      <c r="CZ82" s="909"/>
      <c r="DA82" s="910"/>
      <c r="DB82" s="908"/>
      <c r="DC82" s="909"/>
      <c r="DD82" s="909"/>
      <c r="DE82" s="909"/>
      <c r="DF82" s="910"/>
      <c r="DG82" s="908"/>
      <c r="DH82" s="909"/>
      <c r="DI82" s="909"/>
      <c r="DJ82" s="909"/>
      <c r="DK82" s="910"/>
      <c r="DL82" s="908"/>
      <c r="DM82" s="909"/>
      <c r="DN82" s="909"/>
      <c r="DO82" s="909"/>
      <c r="DP82" s="910"/>
      <c r="DQ82" s="908"/>
      <c r="DR82" s="909"/>
      <c r="DS82" s="909"/>
      <c r="DT82" s="909"/>
      <c r="DU82" s="910"/>
      <c r="DV82" s="905"/>
      <c r="DW82" s="906"/>
      <c r="DX82" s="906"/>
      <c r="DY82" s="906"/>
      <c r="DZ82" s="907"/>
      <c r="EA82" s="230"/>
    </row>
    <row r="83" spans="1:131" ht="26.25" customHeight="1" x14ac:dyDescent="0.2">
      <c r="A83" s="238">
        <v>16</v>
      </c>
      <c r="B83" s="919"/>
      <c r="C83" s="920"/>
      <c r="D83" s="920"/>
      <c r="E83" s="920"/>
      <c r="F83" s="920"/>
      <c r="G83" s="920"/>
      <c r="H83" s="920"/>
      <c r="I83" s="920"/>
      <c r="J83" s="920"/>
      <c r="K83" s="920"/>
      <c r="L83" s="920"/>
      <c r="M83" s="920"/>
      <c r="N83" s="920"/>
      <c r="O83" s="920"/>
      <c r="P83" s="921"/>
      <c r="Q83" s="922"/>
      <c r="R83" s="879"/>
      <c r="S83" s="879"/>
      <c r="T83" s="879"/>
      <c r="U83" s="879"/>
      <c r="V83" s="879"/>
      <c r="W83" s="879"/>
      <c r="X83" s="879"/>
      <c r="Y83" s="879"/>
      <c r="Z83" s="879"/>
      <c r="AA83" s="879"/>
      <c r="AB83" s="879"/>
      <c r="AC83" s="879"/>
      <c r="AD83" s="879"/>
      <c r="AE83" s="879"/>
      <c r="AF83" s="879"/>
      <c r="AG83" s="879"/>
      <c r="AH83" s="879"/>
      <c r="AI83" s="879"/>
      <c r="AJ83" s="879"/>
      <c r="AK83" s="879"/>
      <c r="AL83" s="879"/>
      <c r="AM83" s="879"/>
      <c r="AN83" s="879"/>
      <c r="AO83" s="879"/>
      <c r="AP83" s="879"/>
      <c r="AQ83" s="879"/>
      <c r="AR83" s="879"/>
      <c r="AS83" s="879"/>
      <c r="AT83" s="879"/>
      <c r="AU83" s="879"/>
      <c r="AV83" s="879"/>
      <c r="AW83" s="879"/>
      <c r="AX83" s="879"/>
      <c r="AY83" s="879"/>
      <c r="AZ83" s="877"/>
      <c r="BA83" s="877"/>
      <c r="BB83" s="877"/>
      <c r="BC83" s="877"/>
      <c r="BD83" s="878"/>
      <c r="BE83" s="241"/>
      <c r="BF83" s="241"/>
      <c r="BG83" s="241"/>
      <c r="BH83" s="241"/>
      <c r="BI83" s="241"/>
      <c r="BJ83" s="241"/>
      <c r="BK83" s="241"/>
      <c r="BL83" s="241"/>
      <c r="BM83" s="241"/>
      <c r="BN83" s="241"/>
      <c r="BO83" s="241"/>
      <c r="BP83" s="241"/>
      <c r="BQ83" s="238">
        <v>77</v>
      </c>
      <c r="BR83" s="243"/>
      <c r="BS83" s="905"/>
      <c r="BT83" s="906"/>
      <c r="BU83" s="906"/>
      <c r="BV83" s="906"/>
      <c r="BW83" s="906"/>
      <c r="BX83" s="906"/>
      <c r="BY83" s="906"/>
      <c r="BZ83" s="906"/>
      <c r="CA83" s="906"/>
      <c r="CB83" s="906"/>
      <c r="CC83" s="906"/>
      <c r="CD83" s="906"/>
      <c r="CE83" s="906"/>
      <c r="CF83" s="906"/>
      <c r="CG83" s="911"/>
      <c r="CH83" s="908"/>
      <c r="CI83" s="909"/>
      <c r="CJ83" s="909"/>
      <c r="CK83" s="909"/>
      <c r="CL83" s="910"/>
      <c r="CM83" s="908"/>
      <c r="CN83" s="909"/>
      <c r="CO83" s="909"/>
      <c r="CP83" s="909"/>
      <c r="CQ83" s="910"/>
      <c r="CR83" s="908"/>
      <c r="CS83" s="909"/>
      <c r="CT83" s="909"/>
      <c r="CU83" s="909"/>
      <c r="CV83" s="910"/>
      <c r="CW83" s="908"/>
      <c r="CX83" s="909"/>
      <c r="CY83" s="909"/>
      <c r="CZ83" s="909"/>
      <c r="DA83" s="910"/>
      <c r="DB83" s="908"/>
      <c r="DC83" s="909"/>
      <c r="DD83" s="909"/>
      <c r="DE83" s="909"/>
      <c r="DF83" s="910"/>
      <c r="DG83" s="908"/>
      <c r="DH83" s="909"/>
      <c r="DI83" s="909"/>
      <c r="DJ83" s="909"/>
      <c r="DK83" s="910"/>
      <c r="DL83" s="908"/>
      <c r="DM83" s="909"/>
      <c r="DN83" s="909"/>
      <c r="DO83" s="909"/>
      <c r="DP83" s="910"/>
      <c r="DQ83" s="908"/>
      <c r="DR83" s="909"/>
      <c r="DS83" s="909"/>
      <c r="DT83" s="909"/>
      <c r="DU83" s="910"/>
      <c r="DV83" s="905"/>
      <c r="DW83" s="906"/>
      <c r="DX83" s="906"/>
      <c r="DY83" s="906"/>
      <c r="DZ83" s="907"/>
      <c r="EA83" s="230"/>
    </row>
    <row r="84" spans="1:131" ht="26.25" customHeight="1" x14ac:dyDescent="0.2">
      <c r="A84" s="238">
        <v>17</v>
      </c>
      <c r="B84" s="919"/>
      <c r="C84" s="920"/>
      <c r="D84" s="920"/>
      <c r="E84" s="920"/>
      <c r="F84" s="920"/>
      <c r="G84" s="920"/>
      <c r="H84" s="920"/>
      <c r="I84" s="920"/>
      <c r="J84" s="920"/>
      <c r="K84" s="920"/>
      <c r="L84" s="920"/>
      <c r="M84" s="920"/>
      <c r="N84" s="920"/>
      <c r="O84" s="920"/>
      <c r="P84" s="921"/>
      <c r="Q84" s="922"/>
      <c r="R84" s="879"/>
      <c r="S84" s="879"/>
      <c r="T84" s="879"/>
      <c r="U84" s="879"/>
      <c r="V84" s="879"/>
      <c r="W84" s="879"/>
      <c r="X84" s="879"/>
      <c r="Y84" s="879"/>
      <c r="Z84" s="879"/>
      <c r="AA84" s="879"/>
      <c r="AB84" s="879"/>
      <c r="AC84" s="879"/>
      <c r="AD84" s="879"/>
      <c r="AE84" s="879"/>
      <c r="AF84" s="879"/>
      <c r="AG84" s="879"/>
      <c r="AH84" s="879"/>
      <c r="AI84" s="879"/>
      <c r="AJ84" s="879"/>
      <c r="AK84" s="879"/>
      <c r="AL84" s="879"/>
      <c r="AM84" s="879"/>
      <c r="AN84" s="879"/>
      <c r="AO84" s="879"/>
      <c r="AP84" s="879"/>
      <c r="AQ84" s="879"/>
      <c r="AR84" s="879"/>
      <c r="AS84" s="879"/>
      <c r="AT84" s="879"/>
      <c r="AU84" s="879"/>
      <c r="AV84" s="879"/>
      <c r="AW84" s="879"/>
      <c r="AX84" s="879"/>
      <c r="AY84" s="879"/>
      <c r="AZ84" s="877"/>
      <c r="BA84" s="877"/>
      <c r="BB84" s="877"/>
      <c r="BC84" s="877"/>
      <c r="BD84" s="878"/>
      <c r="BE84" s="241"/>
      <c r="BF84" s="241"/>
      <c r="BG84" s="241"/>
      <c r="BH84" s="241"/>
      <c r="BI84" s="241"/>
      <c r="BJ84" s="241"/>
      <c r="BK84" s="241"/>
      <c r="BL84" s="241"/>
      <c r="BM84" s="241"/>
      <c r="BN84" s="241"/>
      <c r="BO84" s="241"/>
      <c r="BP84" s="241"/>
      <c r="BQ84" s="238">
        <v>78</v>
      </c>
      <c r="BR84" s="243"/>
      <c r="BS84" s="905"/>
      <c r="BT84" s="906"/>
      <c r="BU84" s="906"/>
      <c r="BV84" s="906"/>
      <c r="BW84" s="906"/>
      <c r="BX84" s="906"/>
      <c r="BY84" s="906"/>
      <c r="BZ84" s="906"/>
      <c r="CA84" s="906"/>
      <c r="CB84" s="906"/>
      <c r="CC84" s="906"/>
      <c r="CD84" s="906"/>
      <c r="CE84" s="906"/>
      <c r="CF84" s="906"/>
      <c r="CG84" s="911"/>
      <c r="CH84" s="908"/>
      <c r="CI84" s="909"/>
      <c r="CJ84" s="909"/>
      <c r="CK84" s="909"/>
      <c r="CL84" s="910"/>
      <c r="CM84" s="908"/>
      <c r="CN84" s="909"/>
      <c r="CO84" s="909"/>
      <c r="CP84" s="909"/>
      <c r="CQ84" s="910"/>
      <c r="CR84" s="908"/>
      <c r="CS84" s="909"/>
      <c r="CT84" s="909"/>
      <c r="CU84" s="909"/>
      <c r="CV84" s="910"/>
      <c r="CW84" s="908"/>
      <c r="CX84" s="909"/>
      <c r="CY84" s="909"/>
      <c r="CZ84" s="909"/>
      <c r="DA84" s="910"/>
      <c r="DB84" s="908"/>
      <c r="DC84" s="909"/>
      <c r="DD84" s="909"/>
      <c r="DE84" s="909"/>
      <c r="DF84" s="910"/>
      <c r="DG84" s="908"/>
      <c r="DH84" s="909"/>
      <c r="DI84" s="909"/>
      <c r="DJ84" s="909"/>
      <c r="DK84" s="910"/>
      <c r="DL84" s="908"/>
      <c r="DM84" s="909"/>
      <c r="DN84" s="909"/>
      <c r="DO84" s="909"/>
      <c r="DP84" s="910"/>
      <c r="DQ84" s="908"/>
      <c r="DR84" s="909"/>
      <c r="DS84" s="909"/>
      <c r="DT84" s="909"/>
      <c r="DU84" s="910"/>
      <c r="DV84" s="905"/>
      <c r="DW84" s="906"/>
      <c r="DX84" s="906"/>
      <c r="DY84" s="906"/>
      <c r="DZ84" s="907"/>
      <c r="EA84" s="230"/>
    </row>
    <row r="85" spans="1:131" ht="26.25" customHeight="1" x14ac:dyDescent="0.2">
      <c r="A85" s="238">
        <v>18</v>
      </c>
      <c r="B85" s="919"/>
      <c r="C85" s="920"/>
      <c r="D85" s="920"/>
      <c r="E85" s="920"/>
      <c r="F85" s="920"/>
      <c r="G85" s="920"/>
      <c r="H85" s="920"/>
      <c r="I85" s="920"/>
      <c r="J85" s="920"/>
      <c r="K85" s="920"/>
      <c r="L85" s="920"/>
      <c r="M85" s="920"/>
      <c r="N85" s="920"/>
      <c r="O85" s="920"/>
      <c r="P85" s="921"/>
      <c r="Q85" s="922"/>
      <c r="R85" s="879"/>
      <c r="S85" s="879"/>
      <c r="T85" s="879"/>
      <c r="U85" s="879"/>
      <c r="V85" s="879"/>
      <c r="W85" s="879"/>
      <c r="X85" s="879"/>
      <c r="Y85" s="879"/>
      <c r="Z85" s="879"/>
      <c r="AA85" s="879"/>
      <c r="AB85" s="879"/>
      <c r="AC85" s="879"/>
      <c r="AD85" s="879"/>
      <c r="AE85" s="879"/>
      <c r="AF85" s="879"/>
      <c r="AG85" s="879"/>
      <c r="AH85" s="879"/>
      <c r="AI85" s="879"/>
      <c r="AJ85" s="879"/>
      <c r="AK85" s="879"/>
      <c r="AL85" s="879"/>
      <c r="AM85" s="879"/>
      <c r="AN85" s="879"/>
      <c r="AO85" s="879"/>
      <c r="AP85" s="879"/>
      <c r="AQ85" s="879"/>
      <c r="AR85" s="879"/>
      <c r="AS85" s="879"/>
      <c r="AT85" s="879"/>
      <c r="AU85" s="879"/>
      <c r="AV85" s="879"/>
      <c r="AW85" s="879"/>
      <c r="AX85" s="879"/>
      <c r="AY85" s="879"/>
      <c r="AZ85" s="877"/>
      <c r="BA85" s="877"/>
      <c r="BB85" s="877"/>
      <c r="BC85" s="877"/>
      <c r="BD85" s="878"/>
      <c r="BE85" s="241"/>
      <c r="BF85" s="241"/>
      <c r="BG85" s="241"/>
      <c r="BH85" s="241"/>
      <c r="BI85" s="241"/>
      <c r="BJ85" s="241"/>
      <c r="BK85" s="241"/>
      <c r="BL85" s="241"/>
      <c r="BM85" s="241"/>
      <c r="BN85" s="241"/>
      <c r="BO85" s="241"/>
      <c r="BP85" s="241"/>
      <c r="BQ85" s="238">
        <v>79</v>
      </c>
      <c r="BR85" s="243"/>
      <c r="BS85" s="905"/>
      <c r="BT85" s="906"/>
      <c r="BU85" s="906"/>
      <c r="BV85" s="906"/>
      <c r="BW85" s="906"/>
      <c r="BX85" s="906"/>
      <c r="BY85" s="906"/>
      <c r="BZ85" s="906"/>
      <c r="CA85" s="906"/>
      <c r="CB85" s="906"/>
      <c r="CC85" s="906"/>
      <c r="CD85" s="906"/>
      <c r="CE85" s="906"/>
      <c r="CF85" s="906"/>
      <c r="CG85" s="911"/>
      <c r="CH85" s="908"/>
      <c r="CI85" s="909"/>
      <c r="CJ85" s="909"/>
      <c r="CK85" s="909"/>
      <c r="CL85" s="910"/>
      <c r="CM85" s="908"/>
      <c r="CN85" s="909"/>
      <c r="CO85" s="909"/>
      <c r="CP85" s="909"/>
      <c r="CQ85" s="910"/>
      <c r="CR85" s="908"/>
      <c r="CS85" s="909"/>
      <c r="CT85" s="909"/>
      <c r="CU85" s="909"/>
      <c r="CV85" s="910"/>
      <c r="CW85" s="908"/>
      <c r="CX85" s="909"/>
      <c r="CY85" s="909"/>
      <c r="CZ85" s="909"/>
      <c r="DA85" s="910"/>
      <c r="DB85" s="908"/>
      <c r="DC85" s="909"/>
      <c r="DD85" s="909"/>
      <c r="DE85" s="909"/>
      <c r="DF85" s="910"/>
      <c r="DG85" s="908"/>
      <c r="DH85" s="909"/>
      <c r="DI85" s="909"/>
      <c r="DJ85" s="909"/>
      <c r="DK85" s="910"/>
      <c r="DL85" s="908"/>
      <c r="DM85" s="909"/>
      <c r="DN85" s="909"/>
      <c r="DO85" s="909"/>
      <c r="DP85" s="910"/>
      <c r="DQ85" s="908"/>
      <c r="DR85" s="909"/>
      <c r="DS85" s="909"/>
      <c r="DT85" s="909"/>
      <c r="DU85" s="910"/>
      <c r="DV85" s="905"/>
      <c r="DW85" s="906"/>
      <c r="DX85" s="906"/>
      <c r="DY85" s="906"/>
      <c r="DZ85" s="907"/>
      <c r="EA85" s="230"/>
    </row>
    <row r="86" spans="1:131" ht="26.25" customHeight="1" x14ac:dyDescent="0.2">
      <c r="A86" s="238">
        <v>19</v>
      </c>
      <c r="B86" s="919"/>
      <c r="C86" s="920"/>
      <c r="D86" s="920"/>
      <c r="E86" s="920"/>
      <c r="F86" s="920"/>
      <c r="G86" s="920"/>
      <c r="H86" s="920"/>
      <c r="I86" s="920"/>
      <c r="J86" s="920"/>
      <c r="K86" s="920"/>
      <c r="L86" s="920"/>
      <c r="M86" s="920"/>
      <c r="N86" s="920"/>
      <c r="O86" s="920"/>
      <c r="P86" s="921"/>
      <c r="Q86" s="922"/>
      <c r="R86" s="879"/>
      <c r="S86" s="879"/>
      <c r="T86" s="879"/>
      <c r="U86" s="879"/>
      <c r="V86" s="879"/>
      <c r="W86" s="879"/>
      <c r="X86" s="879"/>
      <c r="Y86" s="879"/>
      <c r="Z86" s="879"/>
      <c r="AA86" s="879"/>
      <c r="AB86" s="879"/>
      <c r="AC86" s="879"/>
      <c r="AD86" s="879"/>
      <c r="AE86" s="879"/>
      <c r="AF86" s="879"/>
      <c r="AG86" s="879"/>
      <c r="AH86" s="879"/>
      <c r="AI86" s="879"/>
      <c r="AJ86" s="879"/>
      <c r="AK86" s="879"/>
      <c r="AL86" s="879"/>
      <c r="AM86" s="879"/>
      <c r="AN86" s="879"/>
      <c r="AO86" s="879"/>
      <c r="AP86" s="879"/>
      <c r="AQ86" s="879"/>
      <c r="AR86" s="879"/>
      <c r="AS86" s="879"/>
      <c r="AT86" s="879"/>
      <c r="AU86" s="879"/>
      <c r="AV86" s="879"/>
      <c r="AW86" s="879"/>
      <c r="AX86" s="879"/>
      <c r="AY86" s="879"/>
      <c r="AZ86" s="877"/>
      <c r="BA86" s="877"/>
      <c r="BB86" s="877"/>
      <c r="BC86" s="877"/>
      <c r="BD86" s="878"/>
      <c r="BE86" s="241"/>
      <c r="BF86" s="241"/>
      <c r="BG86" s="241"/>
      <c r="BH86" s="241"/>
      <c r="BI86" s="241"/>
      <c r="BJ86" s="241"/>
      <c r="BK86" s="241"/>
      <c r="BL86" s="241"/>
      <c r="BM86" s="241"/>
      <c r="BN86" s="241"/>
      <c r="BO86" s="241"/>
      <c r="BP86" s="241"/>
      <c r="BQ86" s="238">
        <v>80</v>
      </c>
      <c r="BR86" s="243"/>
      <c r="BS86" s="905"/>
      <c r="BT86" s="906"/>
      <c r="BU86" s="906"/>
      <c r="BV86" s="906"/>
      <c r="BW86" s="906"/>
      <c r="BX86" s="906"/>
      <c r="BY86" s="906"/>
      <c r="BZ86" s="906"/>
      <c r="CA86" s="906"/>
      <c r="CB86" s="906"/>
      <c r="CC86" s="906"/>
      <c r="CD86" s="906"/>
      <c r="CE86" s="906"/>
      <c r="CF86" s="906"/>
      <c r="CG86" s="911"/>
      <c r="CH86" s="908"/>
      <c r="CI86" s="909"/>
      <c r="CJ86" s="909"/>
      <c r="CK86" s="909"/>
      <c r="CL86" s="910"/>
      <c r="CM86" s="908"/>
      <c r="CN86" s="909"/>
      <c r="CO86" s="909"/>
      <c r="CP86" s="909"/>
      <c r="CQ86" s="910"/>
      <c r="CR86" s="908"/>
      <c r="CS86" s="909"/>
      <c r="CT86" s="909"/>
      <c r="CU86" s="909"/>
      <c r="CV86" s="910"/>
      <c r="CW86" s="908"/>
      <c r="CX86" s="909"/>
      <c r="CY86" s="909"/>
      <c r="CZ86" s="909"/>
      <c r="DA86" s="910"/>
      <c r="DB86" s="908"/>
      <c r="DC86" s="909"/>
      <c r="DD86" s="909"/>
      <c r="DE86" s="909"/>
      <c r="DF86" s="910"/>
      <c r="DG86" s="908"/>
      <c r="DH86" s="909"/>
      <c r="DI86" s="909"/>
      <c r="DJ86" s="909"/>
      <c r="DK86" s="910"/>
      <c r="DL86" s="908"/>
      <c r="DM86" s="909"/>
      <c r="DN86" s="909"/>
      <c r="DO86" s="909"/>
      <c r="DP86" s="910"/>
      <c r="DQ86" s="908"/>
      <c r="DR86" s="909"/>
      <c r="DS86" s="909"/>
      <c r="DT86" s="909"/>
      <c r="DU86" s="910"/>
      <c r="DV86" s="905"/>
      <c r="DW86" s="906"/>
      <c r="DX86" s="906"/>
      <c r="DY86" s="906"/>
      <c r="DZ86" s="907"/>
      <c r="EA86" s="230"/>
    </row>
    <row r="87" spans="1:131" ht="26.25" customHeight="1" x14ac:dyDescent="0.2">
      <c r="A87" s="244">
        <v>20</v>
      </c>
      <c r="B87" s="924"/>
      <c r="C87" s="925"/>
      <c r="D87" s="925"/>
      <c r="E87" s="925"/>
      <c r="F87" s="925"/>
      <c r="G87" s="925"/>
      <c r="H87" s="925"/>
      <c r="I87" s="925"/>
      <c r="J87" s="925"/>
      <c r="K87" s="925"/>
      <c r="L87" s="925"/>
      <c r="M87" s="925"/>
      <c r="N87" s="925"/>
      <c r="O87" s="925"/>
      <c r="P87" s="926"/>
      <c r="Q87" s="927"/>
      <c r="R87" s="928"/>
      <c r="S87" s="928"/>
      <c r="T87" s="928"/>
      <c r="U87" s="928"/>
      <c r="V87" s="928"/>
      <c r="W87" s="928"/>
      <c r="X87" s="928"/>
      <c r="Y87" s="928"/>
      <c r="Z87" s="928"/>
      <c r="AA87" s="928"/>
      <c r="AB87" s="928"/>
      <c r="AC87" s="928"/>
      <c r="AD87" s="928"/>
      <c r="AE87" s="928"/>
      <c r="AF87" s="928"/>
      <c r="AG87" s="928"/>
      <c r="AH87" s="928"/>
      <c r="AI87" s="928"/>
      <c r="AJ87" s="928"/>
      <c r="AK87" s="928"/>
      <c r="AL87" s="928"/>
      <c r="AM87" s="928"/>
      <c r="AN87" s="928"/>
      <c r="AO87" s="928"/>
      <c r="AP87" s="928"/>
      <c r="AQ87" s="928"/>
      <c r="AR87" s="928"/>
      <c r="AS87" s="928"/>
      <c r="AT87" s="928"/>
      <c r="AU87" s="928"/>
      <c r="AV87" s="928"/>
      <c r="AW87" s="928"/>
      <c r="AX87" s="928"/>
      <c r="AY87" s="928"/>
      <c r="AZ87" s="929"/>
      <c r="BA87" s="929"/>
      <c r="BB87" s="929"/>
      <c r="BC87" s="929"/>
      <c r="BD87" s="930"/>
      <c r="BE87" s="241"/>
      <c r="BF87" s="241"/>
      <c r="BG87" s="241"/>
      <c r="BH87" s="241"/>
      <c r="BI87" s="241"/>
      <c r="BJ87" s="241"/>
      <c r="BK87" s="241"/>
      <c r="BL87" s="241"/>
      <c r="BM87" s="241"/>
      <c r="BN87" s="241"/>
      <c r="BO87" s="241"/>
      <c r="BP87" s="241"/>
      <c r="BQ87" s="238">
        <v>81</v>
      </c>
      <c r="BR87" s="243"/>
      <c r="BS87" s="905"/>
      <c r="BT87" s="906"/>
      <c r="BU87" s="906"/>
      <c r="BV87" s="906"/>
      <c r="BW87" s="906"/>
      <c r="BX87" s="906"/>
      <c r="BY87" s="906"/>
      <c r="BZ87" s="906"/>
      <c r="CA87" s="906"/>
      <c r="CB87" s="906"/>
      <c r="CC87" s="906"/>
      <c r="CD87" s="906"/>
      <c r="CE87" s="906"/>
      <c r="CF87" s="906"/>
      <c r="CG87" s="911"/>
      <c r="CH87" s="908"/>
      <c r="CI87" s="909"/>
      <c r="CJ87" s="909"/>
      <c r="CK87" s="909"/>
      <c r="CL87" s="910"/>
      <c r="CM87" s="908"/>
      <c r="CN87" s="909"/>
      <c r="CO87" s="909"/>
      <c r="CP87" s="909"/>
      <c r="CQ87" s="910"/>
      <c r="CR87" s="908"/>
      <c r="CS87" s="909"/>
      <c r="CT87" s="909"/>
      <c r="CU87" s="909"/>
      <c r="CV87" s="910"/>
      <c r="CW87" s="908"/>
      <c r="CX87" s="909"/>
      <c r="CY87" s="909"/>
      <c r="CZ87" s="909"/>
      <c r="DA87" s="910"/>
      <c r="DB87" s="908"/>
      <c r="DC87" s="909"/>
      <c r="DD87" s="909"/>
      <c r="DE87" s="909"/>
      <c r="DF87" s="910"/>
      <c r="DG87" s="908"/>
      <c r="DH87" s="909"/>
      <c r="DI87" s="909"/>
      <c r="DJ87" s="909"/>
      <c r="DK87" s="910"/>
      <c r="DL87" s="908"/>
      <c r="DM87" s="909"/>
      <c r="DN87" s="909"/>
      <c r="DO87" s="909"/>
      <c r="DP87" s="910"/>
      <c r="DQ87" s="908"/>
      <c r="DR87" s="909"/>
      <c r="DS87" s="909"/>
      <c r="DT87" s="909"/>
      <c r="DU87" s="910"/>
      <c r="DV87" s="905"/>
      <c r="DW87" s="906"/>
      <c r="DX87" s="906"/>
      <c r="DY87" s="906"/>
      <c r="DZ87" s="907"/>
      <c r="EA87" s="230"/>
    </row>
    <row r="88" spans="1:131" ht="26.25" customHeight="1" thickBot="1" x14ac:dyDescent="0.25">
      <c r="A88" s="240" t="s">
        <v>396</v>
      </c>
      <c r="B88" s="825" t="s">
        <v>434</v>
      </c>
      <c r="C88" s="826"/>
      <c r="D88" s="826"/>
      <c r="E88" s="826"/>
      <c r="F88" s="826"/>
      <c r="G88" s="826"/>
      <c r="H88" s="826"/>
      <c r="I88" s="826"/>
      <c r="J88" s="826"/>
      <c r="K88" s="826"/>
      <c r="L88" s="826"/>
      <c r="M88" s="826"/>
      <c r="N88" s="826"/>
      <c r="O88" s="826"/>
      <c r="P88" s="827"/>
      <c r="Q88" s="886"/>
      <c r="R88" s="887"/>
      <c r="S88" s="887"/>
      <c r="T88" s="887"/>
      <c r="U88" s="887"/>
      <c r="V88" s="887"/>
      <c r="W88" s="887"/>
      <c r="X88" s="887"/>
      <c r="Y88" s="887"/>
      <c r="Z88" s="887"/>
      <c r="AA88" s="887"/>
      <c r="AB88" s="887"/>
      <c r="AC88" s="887"/>
      <c r="AD88" s="887"/>
      <c r="AE88" s="887"/>
      <c r="AF88" s="890">
        <v>2887</v>
      </c>
      <c r="AG88" s="890"/>
      <c r="AH88" s="890"/>
      <c r="AI88" s="890"/>
      <c r="AJ88" s="890"/>
      <c r="AK88" s="887"/>
      <c r="AL88" s="887"/>
      <c r="AM88" s="887"/>
      <c r="AN88" s="887"/>
      <c r="AO88" s="887"/>
      <c r="AP88" s="890">
        <v>1501</v>
      </c>
      <c r="AQ88" s="890"/>
      <c r="AR88" s="890"/>
      <c r="AS88" s="890"/>
      <c r="AT88" s="890"/>
      <c r="AU88" s="890">
        <v>49</v>
      </c>
      <c r="AV88" s="890"/>
      <c r="AW88" s="890"/>
      <c r="AX88" s="890"/>
      <c r="AY88" s="890"/>
      <c r="AZ88" s="895"/>
      <c r="BA88" s="895"/>
      <c r="BB88" s="895"/>
      <c r="BC88" s="895"/>
      <c r="BD88" s="896"/>
      <c r="BE88" s="241"/>
      <c r="BF88" s="241"/>
      <c r="BG88" s="241"/>
      <c r="BH88" s="241"/>
      <c r="BI88" s="241"/>
      <c r="BJ88" s="241"/>
      <c r="BK88" s="241"/>
      <c r="BL88" s="241"/>
      <c r="BM88" s="241"/>
      <c r="BN88" s="241"/>
      <c r="BO88" s="241"/>
      <c r="BP88" s="241"/>
      <c r="BQ88" s="238">
        <v>82</v>
      </c>
      <c r="BR88" s="243"/>
      <c r="BS88" s="905"/>
      <c r="BT88" s="906"/>
      <c r="BU88" s="906"/>
      <c r="BV88" s="906"/>
      <c r="BW88" s="906"/>
      <c r="BX88" s="906"/>
      <c r="BY88" s="906"/>
      <c r="BZ88" s="906"/>
      <c r="CA88" s="906"/>
      <c r="CB88" s="906"/>
      <c r="CC88" s="906"/>
      <c r="CD88" s="906"/>
      <c r="CE88" s="906"/>
      <c r="CF88" s="906"/>
      <c r="CG88" s="911"/>
      <c r="CH88" s="908"/>
      <c r="CI88" s="909"/>
      <c r="CJ88" s="909"/>
      <c r="CK88" s="909"/>
      <c r="CL88" s="910"/>
      <c r="CM88" s="908"/>
      <c r="CN88" s="909"/>
      <c r="CO88" s="909"/>
      <c r="CP88" s="909"/>
      <c r="CQ88" s="910"/>
      <c r="CR88" s="908"/>
      <c r="CS88" s="909"/>
      <c r="CT88" s="909"/>
      <c r="CU88" s="909"/>
      <c r="CV88" s="910"/>
      <c r="CW88" s="908"/>
      <c r="CX88" s="909"/>
      <c r="CY88" s="909"/>
      <c r="CZ88" s="909"/>
      <c r="DA88" s="910"/>
      <c r="DB88" s="908"/>
      <c r="DC88" s="909"/>
      <c r="DD88" s="909"/>
      <c r="DE88" s="909"/>
      <c r="DF88" s="910"/>
      <c r="DG88" s="908"/>
      <c r="DH88" s="909"/>
      <c r="DI88" s="909"/>
      <c r="DJ88" s="909"/>
      <c r="DK88" s="910"/>
      <c r="DL88" s="908"/>
      <c r="DM88" s="909"/>
      <c r="DN88" s="909"/>
      <c r="DO88" s="909"/>
      <c r="DP88" s="910"/>
      <c r="DQ88" s="908"/>
      <c r="DR88" s="909"/>
      <c r="DS88" s="909"/>
      <c r="DT88" s="909"/>
      <c r="DU88" s="910"/>
      <c r="DV88" s="905"/>
      <c r="DW88" s="906"/>
      <c r="DX88" s="906"/>
      <c r="DY88" s="906"/>
      <c r="DZ88" s="90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05"/>
      <c r="BT89" s="906"/>
      <c r="BU89" s="906"/>
      <c r="BV89" s="906"/>
      <c r="BW89" s="906"/>
      <c r="BX89" s="906"/>
      <c r="BY89" s="906"/>
      <c r="BZ89" s="906"/>
      <c r="CA89" s="906"/>
      <c r="CB89" s="906"/>
      <c r="CC89" s="906"/>
      <c r="CD89" s="906"/>
      <c r="CE89" s="906"/>
      <c r="CF89" s="906"/>
      <c r="CG89" s="911"/>
      <c r="CH89" s="908"/>
      <c r="CI89" s="909"/>
      <c r="CJ89" s="909"/>
      <c r="CK89" s="909"/>
      <c r="CL89" s="910"/>
      <c r="CM89" s="908"/>
      <c r="CN89" s="909"/>
      <c r="CO89" s="909"/>
      <c r="CP89" s="909"/>
      <c r="CQ89" s="910"/>
      <c r="CR89" s="908"/>
      <c r="CS89" s="909"/>
      <c r="CT89" s="909"/>
      <c r="CU89" s="909"/>
      <c r="CV89" s="910"/>
      <c r="CW89" s="908"/>
      <c r="CX89" s="909"/>
      <c r="CY89" s="909"/>
      <c r="CZ89" s="909"/>
      <c r="DA89" s="910"/>
      <c r="DB89" s="908"/>
      <c r="DC89" s="909"/>
      <c r="DD89" s="909"/>
      <c r="DE89" s="909"/>
      <c r="DF89" s="910"/>
      <c r="DG89" s="908"/>
      <c r="DH89" s="909"/>
      <c r="DI89" s="909"/>
      <c r="DJ89" s="909"/>
      <c r="DK89" s="910"/>
      <c r="DL89" s="908"/>
      <c r="DM89" s="909"/>
      <c r="DN89" s="909"/>
      <c r="DO89" s="909"/>
      <c r="DP89" s="910"/>
      <c r="DQ89" s="908"/>
      <c r="DR89" s="909"/>
      <c r="DS89" s="909"/>
      <c r="DT89" s="909"/>
      <c r="DU89" s="910"/>
      <c r="DV89" s="905"/>
      <c r="DW89" s="906"/>
      <c r="DX89" s="906"/>
      <c r="DY89" s="906"/>
      <c r="DZ89" s="90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05"/>
      <c r="BT90" s="906"/>
      <c r="BU90" s="906"/>
      <c r="BV90" s="906"/>
      <c r="BW90" s="906"/>
      <c r="BX90" s="906"/>
      <c r="BY90" s="906"/>
      <c r="BZ90" s="906"/>
      <c r="CA90" s="906"/>
      <c r="CB90" s="906"/>
      <c r="CC90" s="906"/>
      <c r="CD90" s="906"/>
      <c r="CE90" s="906"/>
      <c r="CF90" s="906"/>
      <c r="CG90" s="911"/>
      <c r="CH90" s="908"/>
      <c r="CI90" s="909"/>
      <c r="CJ90" s="909"/>
      <c r="CK90" s="909"/>
      <c r="CL90" s="910"/>
      <c r="CM90" s="908"/>
      <c r="CN90" s="909"/>
      <c r="CO90" s="909"/>
      <c r="CP90" s="909"/>
      <c r="CQ90" s="910"/>
      <c r="CR90" s="908"/>
      <c r="CS90" s="909"/>
      <c r="CT90" s="909"/>
      <c r="CU90" s="909"/>
      <c r="CV90" s="910"/>
      <c r="CW90" s="908"/>
      <c r="CX90" s="909"/>
      <c r="CY90" s="909"/>
      <c r="CZ90" s="909"/>
      <c r="DA90" s="910"/>
      <c r="DB90" s="908"/>
      <c r="DC90" s="909"/>
      <c r="DD90" s="909"/>
      <c r="DE90" s="909"/>
      <c r="DF90" s="910"/>
      <c r="DG90" s="908"/>
      <c r="DH90" s="909"/>
      <c r="DI90" s="909"/>
      <c r="DJ90" s="909"/>
      <c r="DK90" s="910"/>
      <c r="DL90" s="908"/>
      <c r="DM90" s="909"/>
      <c r="DN90" s="909"/>
      <c r="DO90" s="909"/>
      <c r="DP90" s="910"/>
      <c r="DQ90" s="908"/>
      <c r="DR90" s="909"/>
      <c r="DS90" s="909"/>
      <c r="DT90" s="909"/>
      <c r="DU90" s="910"/>
      <c r="DV90" s="905"/>
      <c r="DW90" s="906"/>
      <c r="DX90" s="906"/>
      <c r="DY90" s="906"/>
      <c r="DZ90" s="90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05"/>
      <c r="BT91" s="906"/>
      <c r="BU91" s="906"/>
      <c r="BV91" s="906"/>
      <c r="BW91" s="906"/>
      <c r="BX91" s="906"/>
      <c r="BY91" s="906"/>
      <c r="BZ91" s="906"/>
      <c r="CA91" s="906"/>
      <c r="CB91" s="906"/>
      <c r="CC91" s="906"/>
      <c r="CD91" s="906"/>
      <c r="CE91" s="906"/>
      <c r="CF91" s="906"/>
      <c r="CG91" s="911"/>
      <c r="CH91" s="908"/>
      <c r="CI91" s="909"/>
      <c r="CJ91" s="909"/>
      <c r="CK91" s="909"/>
      <c r="CL91" s="910"/>
      <c r="CM91" s="908"/>
      <c r="CN91" s="909"/>
      <c r="CO91" s="909"/>
      <c r="CP91" s="909"/>
      <c r="CQ91" s="910"/>
      <c r="CR91" s="908"/>
      <c r="CS91" s="909"/>
      <c r="CT91" s="909"/>
      <c r="CU91" s="909"/>
      <c r="CV91" s="910"/>
      <c r="CW91" s="908"/>
      <c r="CX91" s="909"/>
      <c r="CY91" s="909"/>
      <c r="CZ91" s="909"/>
      <c r="DA91" s="910"/>
      <c r="DB91" s="908"/>
      <c r="DC91" s="909"/>
      <c r="DD91" s="909"/>
      <c r="DE91" s="909"/>
      <c r="DF91" s="910"/>
      <c r="DG91" s="908"/>
      <c r="DH91" s="909"/>
      <c r="DI91" s="909"/>
      <c r="DJ91" s="909"/>
      <c r="DK91" s="910"/>
      <c r="DL91" s="908"/>
      <c r="DM91" s="909"/>
      <c r="DN91" s="909"/>
      <c r="DO91" s="909"/>
      <c r="DP91" s="910"/>
      <c r="DQ91" s="908"/>
      <c r="DR91" s="909"/>
      <c r="DS91" s="909"/>
      <c r="DT91" s="909"/>
      <c r="DU91" s="910"/>
      <c r="DV91" s="905"/>
      <c r="DW91" s="906"/>
      <c r="DX91" s="906"/>
      <c r="DY91" s="906"/>
      <c r="DZ91" s="90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05"/>
      <c r="BT92" s="906"/>
      <c r="BU92" s="906"/>
      <c r="BV92" s="906"/>
      <c r="BW92" s="906"/>
      <c r="BX92" s="906"/>
      <c r="BY92" s="906"/>
      <c r="BZ92" s="906"/>
      <c r="CA92" s="906"/>
      <c r="CB92" s="906"/>
      <c r="CC92" s="906"/>
      <c r="CD92" s="906"/>
      <c r="CE92" s="906"/>
      <c r="CF92" s="906"/>
      <c r="CG92" s="911"/>
      <c r="CH92" s="908"/>
      <c r="CI92" s="909"/>
      <c r="CJ92" s="909"/>
      <c r="CK92" s="909"/>
      <c r="CL92" s="910"/>
      <c r="CM92" s="908"/>
      <c r="CN92" s="909"/>
      <c r="CO92" s="909"/>
      <c r="CP92" s="909"/>
      <c r="CQ92" s="910"/>
      <c r="CR92" s="908"/>
      <c r="CS92" s="909"/>
      <c r="CT92" s="909"/>
      <c r="CU92" s="909"/>
      <c r="CV92" s="910"/>
      <c r="CW92" s="908"/>
      <c r="CX92" s="909"/>
      <c r="CY92" s="909"/>
      <c r="CZ92" s="909"/>
      <c r="DA92" s="910"/>
      <c r="DB92" s="908"/>
      <c r="DC92" s="909"/>
      <c r="DD92" s="909"/>
      <c r="DE92" s="909"/>
      <c r="DF92" s="910"/>
      <c r="DG92" s="908"/>
      <c r="DH92" s="909"/>
      <c r="DI92" s="909"/>
      <c r="DJ92" s="909"/>
      <c r="DK92" s="910"/>
      <c r="DL92" s="908"/>
      <c r="DM92" s="909"/>
      <c r="DN92" s="909"/>
      <c r="DO92" s="909"/>
      <c r="DP92" s="910"/>
      <c r="DQ92" s="908"/>
      <c r="DR92" s="909"/>
      <c r="DS92" s="909"/>
      <c r="DT92" s="909"/>
      <c r="DU92" s="910"/>
      <c r="DV92" s="905"/>
      <c r="DW92" s="906"/>
      <c r="DX92" s="906"/>
      <c r="DY92" s="906"/>
      <c r="DZ92" s="90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05"/>
      <c r="BT93" s="906"/>
      <c r="BU93" s="906"/>
      <c r="BV93" s="906"/>
      <c r="BW93" s="906"/>
      <c r="BX93" s="906"/>
      <c r="BY93" s="906"/>
      <c r="BZ93" s="906"/>
      <c r="CA93" s="906"/>
      <c r="CB93" s="906"/>
      <c r="CC93" s="906"/>
      <c r="CD93" s="906"/>
      <c r="CE93" s="906"/>
      <c r="CF93" s="906"/>
      <c r="CG93" s="911"/>
      <c r="CH93" s="908"/>
      <c r="CI93" s="909"/>
      <c r="CJ93" s="909"/>
      <c r="CK93" s="909"/>
      <c r="CL93" s="910"/>
      <c r="CM93" s="908"/>
      <c r="CN93" s="909"/>
      <c r="CO93" s="909"/>
      <c r="CP93" s="909"/>
      <c r="CQ93" s="910"/>
      <c r="CR93" s="908"/>
      <c r="CS93" s="909"/>
      <c r="CT93" s="909"/>
      <c r="CU93" s="909"/>
      <c r="CV93" s="910"/>
      <c r="CW93" s="908"/>
      <c r="CX93" s="909"/>
      <c r="CY93" s="909"/>
      <c r="CZ93" s="909"/>
      <c r="DA93" s="910"/>
      <c r="DB93" s="908"/>
      <c r="DC93" s="909"/>
      <c r="DD93" s="909"/>
      <c r="DE93" s="909"/>
      <c r="DF93" s="910"/>
      <c r="DG93" s="908"/>
      <c r="DH93" s="909"/>
      <c r="DI93" s="909"/>
      <c r="DJ93" s="909"/>
      <c r="DK93" s="910"/>
      <c r="DL93" s="908"/>
      <c r="DM93" s="909"/>
      <c r="DN93" s="909"/>
      <c r="DO93" s="909"/>
      <c r="DP93" s="910"/>
      <c r="DQ93" s="908"/>
      <c r="DR93" s="909"/>
      <c r="DS93" s="909"/>
      <c r="DT93" s="909"/>
      <c r="DU93" s="910"/>
      <c r="DV93" s="905"/>
      <c r="DW93" s="906"/>
      <c r="DX93" s="906"/>
      <c r="DY93" s="906"/>
      <c r="DZ93" s="90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05"/>
      <c r="BT94" s="906"/>
      <c r="BU94" s="906"/>
      <c r="BV94" s="906"/>
      <c r="BW94" s="906"/>
      <c r="BX94" s="906"/>
      <c r="BY94" s="906"/>
      <c r="BZ94" s="906"/>
      <c r="CA94" s="906"/>
      <c r="CB94" s="906"/>
      <c r="CC94" s="906"/>
      <c r="CD94" s="906"/>
      <c r="CE94" s="906"/>
      <c r="CF94" s="906"/>
      <c r="CG94" s="911"/>
      <c r="CH94" s="908"/>
      <c r="CI94" s="909"/>
      <c r="CJ94" s="909"/>
      <c r="CK94" s="909"/>
      <c r="CL94" s="910"/>
      <c r="CM94" s="908"/>
      <c r="CN94" s="909"/>
      <c r="CO94" s="909"/>
      <c r="CP94" s="909"/>
      <c r="CQ94" s="910"/>
      <c r="CR94" s="908"/>
      <c r="CS94" s="909"/>
      <c r="CT94" s="909"/>
      <c r="CU94" s="909"/>
      <c r="CV94" s="910"/>
      <c r="CW94" s="908"/>
      <c r="CX94" s="909"/>
      <c r="CY94" s="909"/>
      <c r="CZ94" s="909"/>
      <c r="DA94" s="910"/>
      <c r="DB94" s="908"/>
      <c r="DC94" s="909"/>
      <c r="DD94" s="909"/>
      <c r="DE94" s="909"/>
      <c r="DF94" s="910"/>
      <c r="DG94" s="908"/>
      <c r="DH94" s="909"/>
      <c r="DI94" s="909"/>
      <c r="DJ94" s="909"/>
      <c r="DK94" s="910"/>
      <c r="DL94" s="908"/>
      <c r="DM94" s="909"/>
      <c r="DN94" s="909"/>
      <c r="DO94" s="909"/>
      <c r="DP94" s="910"/>
      <c r="DQ94" s="908"/>
      <c r="DR94" s="909"/>
      <c r="DS94" s="909"/>
      <c r="DT94" s="909"/>
      <c r="DU94" s="910"/>
      <c r="DV94" s="905"/>
      <c r="DW94" s="906"/>
      <c r="DX94" s="906"/>
      <c r="DY94" s="906"/>
      <c r="DZ94" s="90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05"/>
      <c r="BT95" s="906"/>
      <c r="BU95" s="906"/>
      <c r="BV95" s="906"/>
      <c r="BW95" s="906"/>
      <c r="BX95" s="906"/>
      <c r="BY95" s="906"/>
      <c r="BZ95" s="906"/>
      <c r="CA95" s="906"/>
      <c r="CB95" s="906"/>
      <c r="CC95" s="906"/>
      <c r="CD95" s="906"/>
      <c r="CE95" s="906"/>
      <c r="CF95" s="906"/>
      <c r="CG95" s="911"/>
      <c r="CH95" s="908"/>
      <c r="CI95" s="909"/>
      <c r="CJ95" s="909"/>
      <c r="CK95" s="909"/>
      <c r="CL95" s="910"/>
      <c r="CM95" s="908"/>
      <c r="CN95" s="909"/>
      <c r="CO95" s="909"/>
      <c r="CP95" s="909"/>
      <c r="CQ95" s="910"/>
      <c r="CR95" s="908"/>
      <c r="CS95" s="909"/>
      <c r="CT95" s="909"/>
      <c r="CU95" s="909"/>
      <c r="CV95" s="910"/>
      <c r="CW95" s="908"/>
      <c r="CX95" s="909"/>
      <c r="CY95" s="909"/>
      <c r="CZ95" s="909"/>
      <c r="DA95" s="910"/>
      <c r="DB95" s="908"/>
      <c r="DC95" s="909"/>
      <c r="DD95" s="909"/>
      <c r="DE95" s="909"/>
      <c r="DF95" s="910"/>
      <c r="DG95" s="908"/>
      <c r="DH95" s="909"/>
      <c r="DI95" s="909"/>
      <c r="DJ95" s="909"/>
      <c r="DK95" s="910"/>
      <c r="DL95" s="908"/>
      <c r="DM95" s="909"/>
      <c r="DN95" s="909"/>
      <c r="DO95" s="909"/>
      <c r="DP95" s="910"/>
      <c r="DQ95" s="908"/>
      <c r="DR95" s="909"/>
      <c r="DS95" s="909"/>
      <c r="DT95" s="909"/>
      <c r="DU95" s="910"/>
      <c r="DV95" s="905"/>
      <c r="DW95" s="906"/>
      <c r="DX95" s="906"/>
      <c r="DY95" s="906"/>
      <c r="DZ95" s="90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05"/>
      <c r="BT96" s="906"/>
      <c r="BU96" s="906"/>
      <c r="BV96" s="906"/>
      <c r="BW96" s="906"/>
      <c r="BX96" s="906"/>
      <c r="BY96" s="906"/>
      <c r="BZ96" s="906"/>
      <c r="CA96" s="906"/>
      <c r="CB96" s="906"/>
      <c r="CC96" s="906"/>
      <c r="CD96" s="906"/>
      <c r="CE96" s="906"/>
      <c r="CF96" s="906"/>
      <c r="CG96" s="911"/>
      <c r="CH96" s="908"/>
      <c r="CI96" s="909"/>
      <c r="CJ96" s="909"/>
      <c r="CK96" s="909"/>
      <c r="CL96" s="910"/>
      <c r="CM96" s="908"/>
      <c r="CN96" s="909"/>
      <c r="CO96" s="909"/>
      <c r="CP96" s="909"/>
      <c r="CQ96" s="910"/>
      <c r="CR96" s="908"/>
      <c r="CS96" s="909"/>
      <c r="CT96" s="909"/>
      <c r="CU96" s="909"/>
      <c r="CV96" s="910"/>
      <c r="CW96" s="908"/>
      <c r="CX96" s="909"/>
      <c r="CY96" s="909"/>
      <c r="CZ96" s="909"/>
      <c r="DA96" s="910"/>
      <c r="DB96" s="908"/>
      <c r="DC96" s="909"/>
      <c r="DD96" s="909"/>
      <c r="DE96" s="909"/>
      <c r="DF96" s="910"/>
      <c r="DG96" s="908"/>
      <c r="DH96" s="909"/>
      <c r="DI96" s="909"/>
      <c r="DJ96" s="909"/>
      <c r="DK96" s="910"/>
      <c r="DL96" s="908"/>
      <c r="DM96" s="909"/>
      <c r="DN96" s="909"/>
      <c r="DO96" s="909"/>
      <c r="DP96" s="910"/>
      <c r="DQ96" s="908"/>
      <c r="DR96" s="909"/>
      <c r="DS96" s="909"/>
      <c r="DT96" s="909"/>
      <c r="DU96" s="910"/>
      <c r="DV96" s="905"/>
      <c r="DW96" s="906"/>
      <c r="DX96" s="906"/>
      <c r="DY96" s="906"/>
      <c r="DZ96" s="90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05"/>
      <c r="BT97" s="906"/>
      <c r="BU97" s="906"/>
      <c r="BV97" s="906"/>
      <c r="BW97" s="906"/>
      <c r="BX97" s="906"/>
      <c r="BY97" s="906"/>
      <c r="BZ97" s="906"/>
      <c r="CA97" s="906"/>
      <c r="CB97" s="906"/>
      <c r="CC97" s="906"/>
      <c r="CD97" s="906"/>
      <c r="CE97" s="906"/>
      <c r="CF97" s="906"/>
      <c r="CG97" s="911"/>
      <c r="CH97" s="908"/>
      <c r="CI97" s="909"/>
      <c r="CJ97" s="909"/>
      <c r="CK97" s="909"/>
      <c r="CL97" s="910"/>
      <c r="CM97" s="908"/>
      <c r="CN97" s="909"/>
      <c r="CO97" s="909"/>
      <c r="CP97" s="909"/>
      <c r="CQ97" s="910"/>
      <c r="CR97" s="908"/>
      <c r="CS97" s="909"/>
      <c r="CT97" s="909"/>
      <c r="CU97" s="909"/>
      <c r="CV97" s="910"/>
      <c r="CW97" s="908"/>
      <c r="CX97" s="909"/>
      <c r="CY97" s="909"/>
      <c r="CZ97" s="909"/>
      <c r="DA97" s="910"/>
      <c r="DB97" s="908"/>
      <c r="DC97" s="909"/>
      <c r="DD97" s="909"/>
      <c r="DE97" s="909"/>
      <c r="DF97" s="910"/>
      <c r="DG97" s="908"/>
      <c r="DH97" s="909"/>
      <c r="DI97" s="909"/>
      <c r="DJ97" s="909"/>
      <c r="DK97" s="910"/>
      <c r="DL97" s="908"/>
      <c r="DM97" s="909"/>
      <c r="DN97" s="909"/>
      <c r="DO97" s="909"/>
      <c r="DP97" s="910"/>
      <c r="DQ97" s="908"/>
      <c r="DR97" s="909"/>
      <c r="DS97" s="909"/>
      <c r="DT97" s="909"/>
      <c r="DU97" s="910"/>
      <c r="DV97" s="905"/>
      <c r="DW97" s="906"/>
      <c r="DX97" s="906"/>
      <c r="DY97" s="906"/>
      <c r="DZ97" s="90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05"/>
      <c r="BT98" s="906"/>
      <c r="BU98" s="906"/>
      <c r="BV98" s="906"/>
      <c r="BW98" s="906"/>
      <c r="BX98" s="906"/>
      <c r="BY98" s="906"/>
      <c r="BZ98" s="906"/>
      <c r="CA98" s="906"/>
      <c r="CB98" s="906"/>
      <c r="CC98" s="906"/>
      <c r="CD98" s="906"/>
      <c r="CE98" s="906"/>
      <c r="CF98" s="906"/>
      <c r="CG98" s="911"/>
      <c r="CH98" s="908"/>
      <c r="CI98" s="909"/>
      <c r="CJ98" s="909"/>
      <c r="CK98" s="909"/>
      <c r="CL98" s="910"/>
      <c r="CM98" s="908"/>
      <c r="CN98" s="909"/>
      <c r="CO98" s="909"/>
      <c r="CP98" s="909"/>
      <c r="CQ98" s="910"/>
      <c r="CR98" s="908"/>
      <c r="CS98" s="909"/>
      <c r="CT98" s="909"/>
      <c r="CU98" s="909"/>
      <c r="CV98" s="910"/>
      <c r="CW98" s="908"/>
      <c r="CX98" s="909"/>
      <c r="CY98" s="909"/>
      <c r="CZ98" s="909"/>
      <c r="DA98" s="910"/>
      <c r="DB98" s="908"/>
      <c r="DC98" s="909"/>
      <c r="DD98" s="909"/>
      <c r="DE98" s="909"/>
      <c r="DF98" s="910"/>
      <c r="DG98" s="908"/>
      <c r="DH98" s="909"/>
      <c r="DI98" s="909"/>
      <c r="DJ98" s="909"/>
      <c r="DK98" s="910"/>
      <c r="DL98" s="908"/>
      <c r="DM98" s="909"/>
      <c r="DN98" s="909"/>
      <c r="DO98" s="909"/>
      <c r="DP98" s="910"/>
      <c r="DQ98" s="908"/>
      <c r="DR98" s="909"/>
      <c r="DS98" s="909"/>
      <c r="DT98" s="909"/>
      <c r="DU98" s="910"/>
      <c r="DV98" s="905"/>
      <c r="DW98" s="906"/>
      <c r="DX98" s="906"/>
      <c r="DY98" s="906"/>
      <c r="DZ98" s="90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05"/>
      <c r="BT99" s="906"/>
      <c r="BU99" s="906"/>
      <c r="BV99" s="906"/>
      <c r="BW99" s="906"/>
      <c r="BX99" s="906"/>
      <c r="BY99" s="906"/>
      <c r="BZ99" s="906"/>
      <c r="CA99" s="906"/>
      <c r="CB99" s="906"/>
      <c r="CC99" s="906"/>
      <c r="CD99" s="906"/>
      <c r="CE99" s="906"/>
      <c r="CF99" s="906"/>
      <c r="CG99" s="911"/>
      <c r="CH99" s="908"/>
      <c r="CI99" s="909"/>
      <c r="CJ99" s="909"/>
      <c r="CK99" s="909"/>
      <c r="CL99" s="910"/>
      <c r="CM99" s="908"/>
      <c r="CN99" s="909"/>
      <c r="CO99" s="909"/>
      <c r="CP99" s="909"/>
      <c r="CQ99" s="910"/>
      <c r="CR99" s="908"/>
      <c r="CS99" s="909"/>
      <c r="CT99" s="909"/>
      <c r="CU99" s="909"/>
      <c r="CV99" s="910"/>
      <c r="CW99" s="908"/>
      <c r="CX99" s="909"/>
      <c r="CY99" s="909"/>
      <c r="CZ99" s="909"/>
      <c r="DA99" s="910"/>
      <c r="DB99" s="908"/>
      <c r="DC99" s="909"/>
      <c r="DD99" s="909"/>
      <c r="DE99" s="909"/>
      <c r="DF99" s="910"/>
      <c r="DG99" s="908"/>
      <c r="DH99" s="909"/>
      <c r="DI99" s="909"/>
      <c r="DJ99" s="909"/>
      <c r="DK99" s="910"/>
      <c r="DL99" s="908"/>
      <c r="DM99" s="909"/>
      <c r="DN99" s="909"/>
      <c r="DO99" s="909"/>
      <c r="DP99" s="910"/>
      <c r="DQ99" s="908"/>
      <c r="DR99" s="909"/>
      <c r="DS99" s="909"/>
      <c r="DT99" s="909"/>
      <c r="DU99" s="910"/>
      <c r="DV99" s="905"/>
      <c r="DW99" s="906"/>
      <c r="DX99" s="906"/>
      <c r="DY99" s="906"/>
      <c r="DZ99" s="90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05"/>
      <c r="BT100" s="906"/>
      <c r="BU100" s="906"/>
      <c r="BV100" s="906"/>
      <c r="BW100" s="906"/>
      <c r="BX100" s="906"/>
      <c r="BY100" s="906"/>
      <c r="BZ100" s="906"/>
      <c r="CA100" s="906"/>
      <c r="CB100" s="906"/>
      <c r="CC100" s="906"/>
      <c r="CD100" s="906"/>
      <c r="CE100" s="906"/>
      <c r="CF100" s="906"/>
      <c r="CG100" s="911"/>
      <c r="CH100" s="908"/>
      <c r="CI100" s="909"/>
      <c r="CJ100" s="909"/>
      <c r="CK100" s="909"/>
      <c r="CL100" s="910"/>
      <c r="CM100" s="908"/>
      <c r="CN100" s="909"/>
      <c r="CO100" s="909"/>
      <c r="CP100" s="909"/>
      <c r="CQ100" s="910"/>
      <c r="CR100" s="908"/>
      <c r="CS100" s="909"/>
      <c r="CT100" s="909"/>
      <c r="CU100" s="909"/>
      <c r="CV100" s="910"/>
      <c r="CW100" s="908"/>
      <c r="CX100" s="909"/>
      <c r="CY100" s="909"/>
      <c r="CZ100" s="909"/>
      <c r="DA100" s="910"/>
      <c r="DB100" s="908"/>
      <c r="DC100" s="909"/>
      <c r="DD100" s="909"/>
      <c r="DE100" s="909"/>
      <c r="DF100" s="910"/>
      <c r="DG100" s="908"/>
      <c r="DH100" s="909"/>
      <c r="DI100" s="909"/>
      <c r="DJ100" s="909"/>
      <c r="DK100" s="910"/>
      <c r="DL100" s="908"/>
      <c r="DM100" s="909"/>
      <c r="DN100" s="909"/>
      <c r="DO100" s="909"/>
      <c r="DP100" s="910"/>
      <c r="DQ100" s="908"/>
      <c r="DR100" s="909"/>
      <c r="DS100" s="909"/>
      <c r="DT100" s="909"/>
      <c r="DU100" s="910"/>
      <c r="DV100" s="905"/>
      <c r="DW100" s="906"/>
      <c r="DX100" s="906"/>
      <c r="DY100" s="906"/>
      <c r="DZ100" s="90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05"/>
      <c r="BT101" s="906"/>
      <c r="BU101" s="906"/>
      <c r="BV101" s="906"/>
      <c r="BW101" s="906"/>
      <c r="BX101" s="906"/>
      <c r="BY101" s="906"/>
      <c r="BZ101" s="906"/>
      <c r="CA101" s="906"/>
      <c r="CB101" s="906"/>
      <c r="CC101" s="906"/>
      <c r="CD101" s="906"/>
      <c r="CE101" s="906"/>
      <c r="CF101" s="906"/>
      <c r="CG101" s="911"/>
      <c r="CH101" s="908"/>
      <c r="CI101" s="909"/>
      <c r="CJ101" s="909"/>
      <c r="CK101" s="909"/>
      <c r="CL101" s="910"/>
      <c r="CM101" s="908"/>
      <c r="CN101" s="909"/>
      <c r="CO101" s="909"/>
      <c r="CP101" s="909"/>
      <c r="CQ101" s="910"/>
      <c r="CR101" s="908"/>
      <c r="CS101" s="909"/>
      <c r="CT101" s="909"/>
      <c r="CU101" s="909"/>
      <c r="CV101" s="910"/>
      <c r="CW101" s="908"/>
      <c r="CX101" s="909"/>
      <c r="CY101" s="909"/>
      <c r="CZ101" s="909"/>
      <c r="DA101" s="910"/>
      <c r="DB101" s="908"/>
      <c r="DC101" s="909"/>
      <c r="DD101" s="909"/>
      <c r="DE101" s="909"/>
      <c r="DF101" s="910"/>
      <c r="DG101" s="908"/>
      <c r="DH101" s="909"/>
      <c r="DI101" s="909"/>
      <c r="DJ101" s="909"/>
      <c r="DK101" s="910"/>
      <c r="DL101" s="908"/>
      <c r="DM101" s="909"/>
      <c r="DN101" s="909"/>
      <c r="DO101" s="909"/>
      <c r="DP101" s="910"/>
      <c r="DQ101" s="908"/>
      <c r="DR101" s="909"/>
      <c r="DS101" s="909"/>
      <c r="DT101" s="909"/>
      <c r="DU101" s="910"/>
      <c r="DV101" s="905"/>
      <c r="DW101" s="906"/>
      <c r="DX101" s="906"/>
      <c r="DY101" s="906"/>
      <c r="DZ101" s="90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825" t="s">
        <v>435</v>
      </c>
      <c r="BS102" s="826"/>
      <c r="BT102" s="826"/>
      <c r="BU102" s="826"/>
      <c r="BV102" s="826"/>
      <c r="BW102" s="826"/>
      <c r="BX102" s="826"/>
      <c r="BY102" s="826"/>
      <c r="BZ102" s="826"/>
      <c r="CA102" s="826"/>
      <c r="CB102" s="826"/>
      <c r="CC102" s="826"/>
      <c r="CD102" s="826"/>
      <c r="CE102" s="826"/>
      <c r="CF102" s="826"/>
      <c r="CG102" s="827"/>
      <c r="CH102" s="931"/>
      <c r="CI102" s="932"/>
      <c r="CJ102" s="932"/>
      <c r="CK102" s="932"/>
      <c r="CL102" s="933"/>
      <c r="CM102" s="931"/>
      <c r="CN102" s="932"/>
      <c r="CO102" s="932"/>
      <c r="CP102" s="932"/>
      <c r="CQ102" s="933"/>
      <c r="CR102" s="934">
        <v>96</v>
      </c>
      <c r="CS102" s="898"/>
      <c r="CT102" s="898"/>
      <c r="CU102" s="898"/>
      <c r="CV102" s="935"/>
      <c r="CW102" s="934">
        <v>11</v>
      </c>
      <c r="CX102" s="898"/>
      <c r="CY102" s="898"/>
      <c r="CZ102" s="898"/>
      <c r="DA102" s="935"/>
      <c r="DB102" s="934" t="s">
        <v>596</v>
      </c>
      <c r="DC102" s="898"/>
      <c r="DD102" s="898"/>
      <c r="DE102" s="898"/>
      <c r="DF102" s="935"/>
      <c r="DG102" s="934" t="s">
        <v>596</v>
      </c>
      <c r="DH102" s="898"/>
      <c r="DI102" s="898"/>
      <c r="DJ102" s="898"/>
      <c r="DK102" s="935"/>
      <c r="DL102" s="934" t="s">
        <v>596</v>
      </c>
      <c r="DM102" s="898"/>
      <c r="DN102" s="898"/>
      <c r="DO102" s="898"/>
      <c r="DP102" s="935"/>
      <c r="DQ102" s="934" t="s">
        <v>596</v>
      </c>
      <c r="DR102" s="898"/>
      <c r="DS102" s="898"/>
      <c r="DT102" s="898"/>
      <c r="DU102" s="935"/>
      <c r="DV102" s="825"/>
      <c r="DW102" s="826"/>
      <c r="DX102" s="826"/>
      <c r="DY102" s="826"/>
      <c r="DZ102" s="958"/>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9" t="s">
        <v>436</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60" t="s">
        <v>437</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438</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439</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61" t="s">
        <v>440</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441</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230" customFormat="1" ht="26.25" customHeight="1" x14ac:dyDescent="0.2">
      <c r="A109" s="956" t="s">
        <v>442</v>
      </c>
      <c r="B109" s="937"/>
      <c r="C109" s="937"/>
      <c r="D109" s="937"/>
      <c r="E109" s="937"/>
      <c r="F109" s="937"/>
      <c r="G109" s="937"/>
      <c r="H109" s="937"/>
      <c r="I109" s="937"/>
      <c r="J109" s="937"/>
      <c r="K109" s="937"/>
      <c r="L109" s="937"/>
      <c r="M109" s="937"/>
      <c r="N109" s="937"/>
      <c r="O109" s="937"/>
      <c r="P109" s="937"/>
      <c r="Q109" s="937"/>
      <c r="R109" s="937"/>
      <c r="S109" s="937"/>
      <c r="T109" s="937"/>
      <c r="U109" s="937"/>
      <c r="V109" s="937"/>
      <c r="W109" s="937"/>
      <c r="X109" s="937"/>
      <c r="Y109" s="937"/>
      <c r="Z109" s="938"/>
      <c r="AA109" s="936" t="s">
        <v>443</v>
      </c>
      <c r="AB109" s="937"/>
      <c r="AC109" s="937"/>
      <c r="AD109" s="937"/>
      <c r="AE109" s="938"/>
      <c r="AF109" s="936" t="s">
        <v>444</v>
      </c>
      <c r="AG109" s="937"/>
      <c r="AH109" s="937"/>
      <c r="AI109" s="937"/>
      <c r="AJ109" s="938"/>
      <c r="AK109" s="936" t="s">
        <v>314</v>
      </c>
      <c r="AL109" s="937"/>
      <c r="AM109" s="937"/>
      <c r="AN109" s="937"/>
      <c r="AO109" s="938"/>
      <c r="AP109" s="936" t="s">
        <v>445</v>
      </c>
      <c r="AQ109" s="937"/>
      <c r="AR109" s="937"/>
      <c r="AS109" s="937"/>
      <c r="AT109" s="939"/>
      <c r="AU109" s="956" t="s">
        <v>442</v>
      </c>
      <c r="AV109" s="937"/>
      <c r="AW109" s="937"/>
      <c r="AX109" s="937"/>
      <c r="AY109" s="937"/>
      <c r="AZ109" s="937"/>
      <c r="BA109" s="937"/>
      <c r="BB109" s="937"/>
      <c r="BC109" s="937"/>
      <c r="BD109" s="937"/>
      <c r="BE109" s="937"/>
      <c r="BF109" s="937"/>
      <c r="BG109" s="937"/>
      <c r="BH109" s="937"/>
      <c r="BI109" s="937"/>
      <c r="BJ109" s="937"/>
      <c r="BK109" s="937"/>
      <c r="BL109" s="937"/>
      <c r="BM109" s="937"/>
      <c r="BN109" s="937"/>
      <c r="BO109" s="937"/>
      <c r="BP109" s="938"/>
      <c r="BQ109" s="936" t="s">
        <v>443</v>
      </c>
      <c r="BR109" s="937"/>
      <c r="BS109" s="937"/>
      <c r="BT109" s="937"/>
      <c r="BU109" s="938"/>
      <c r="BV109" s="936" t="s">
        <v>444</v>
      </c>
      <c r="BW109" s="937"/>
      <c r="BX109" s="937"/>
      <c r="BY109" s="937"/>
      <c r="BZ109" s="938"/>
      <c r="CA109" s="936" t="s">
        <v>314</v>
      </c>
      <c r="CB109" s="937"/>
      <c r="CC109" s="937"/>
      <c r="CD109" s="937"/>
      <c r="CE109" s="938"/>
      <c r="CF109" s="957" t="s">
        <v>445</v>
      </c>
      <c r="CG109" s="957"/>
      <c r="CH109" s="957"/>
      <c r="CI109" s="957"/>
      <c r="CJ109" s="957"/>
      <c r="CK109" s="936" t="s">
        <v>446</v>
      </c>
      <c r="CL109" s="937"/>
      <c r="CM109" s="937"/>
      <c r="CN109" s="937"/>
      <c r="CO109" s="937"/>
      <c r="CP109" s="937"/>
      <c r="CQ109" s="937"/>
      <c r="CR109" s="937"/>
      <c r="CS109" s="937"/>
      <c r="CT109" s="937"/>
      <c r="CU109" s="937"/>
      <c r="CV109" s="937"/>
      <c r="CW109" s="937"/>
      <c r="CX109" s="937"/>
      <c r="CY109" s="937"/>
      <c r="CZ109" s="937"/>
      <c r="DA109" s="937"/>
      <c r="DB109" s="937"/>
      <c r="DC109" s="937"/>
      <c r="DD109" s="937"/>
      <c r="DE109" s="937"/>
      <c r="DF109" s="938"/>
      <c r="DG109" s="936" t="s">
        <v>443</v>
      </c>
      <c r="DH109" s="937"/>
      <c r="DI109" s="937"/>
      <c r="DJ109" s="937"/>
      <c r="DK109" s="938"/>
      <c r="DL109" s="936" t="s">
        <v>444</v>
      </c>
      <c r="DM109" s="937"/>
      <c r="DN109" s="937"/>
      <c r="DO109" s="937"/>
      <c r="DP109" s="938"/>
      <c r="DQ109" s="936" t="s">
        <v>314</v>
      </c>
      <c r="DR109" s="937"/>
      <c r="DS109" s="937"/>
      <c r="DT109" s="937"/>
      <c r="DU109" s="938"/>
      <c r="DV109" s="936" t="s">
        <v>445</v>
      </c>
      <c r="DW109" s="937"/>
      <c r="DX109" s="937"/>
      <c r="DY109" s="937"/>
      <c r="DZ109" s="939"/>
    </row>
    <row r="110" spans="1:131" s="230" customFormat="1" ht="26.25" customHeight="1" x14ac:dyDescent="0.2">
      <c r="A110" s="940" t="s">
        <v>447</v>
      </c>
      <c r="B110" s="941"/>
      <c r="C110" s="941"/>
      <c r="D110" s="941"/>
      <c r="E110" s="941"/>
      <c r="F110" s="941"/>
      <c r="G110" s="941"/>
      <c r="H110" s="941"/>
      <c r="I110" s="941"/>
      <c r="J110" s="941"/>
      <c r="K110" s="941"/>
      <c r="L110" s="941"/>
      <c r="M110" s="941"/>
      <c r="N110" s="941"/>
      <c r="O110" s="941"/>
      <c r="P110" s="941"/>
      <c r="Q110" s="941"/>
      <c r="R110" s="941"/>
      <c r="S110" s="941"/>
      <c r="T110" s="941"/>
      <c r="U110" s="941"/>
      <c r="V110" s="941"/>
      <c r="W110" s="941"/>
      <c r="X110" s="941"/>
      <c r="Y110" s="941"/>
      <c r="Z110" s="942"/>
      <c r="AA110" s="943">
        <v>767503</v>
      </c>
      <c r="AB110" s="944"/>
      <c r="AC110" s="944"/>
      <c r="AD110" s="944"/>
      <c r="AE110" s="945"/>
      <c r="AF110" s="946">
        <v>749982</v>
      </c>
      <c r="AG110" s="944"/>
      <c r="AH110" s="944"/>
      <c r="AI110" s="944"/>
      <c r="AJ110" s="945"/>
      <c r="AK110" s="946">
        <v>764759</v>
      </c>
      <c r="AL110" s="944"/>
      <c r="AM110" s="944"/>
      <c r="AN110" s="944"/>
      <c r="AO110" s="945"/>
      <c r="AP110" s="947">
        <v>26.7</v>
      </c>
      <c r="AQ110" s="948"/>
      <c r="AR110" s="948"/>
      <c r="AS110" s="948"/>
      <c r="AT110" s="949"/>
      <c r="AU110" s="950" t="s">
        <v>75</v>
      </c>
      <c r="AV110" s="951"/>
      <c r="AW110" s="951"/>
      <c r="AX110" s="951"/>
      <c r="AY110" s="951"/>
      <c r="AZ110" s="973" t="s">
        <v>448</v>
      </c>
      <c r="BA110" s="941"/>
      <c r="BB110" s="941"/>
      <c r="BC110" s="941"/>
      <c r="BD110" s="941"/>
      <c r="BE110" s="941"/>
      <c r="BF110" s="941"/>
      <c r="BG110" s="941"/>
      <c r="BH110" s="941"/>
      <c r="BI110" s="941"/>
      <c r="BJ110" s="941"/>
      <c r="BK110" s="941"/>
      <c r="BL110" s="941"/>
      <c r="BM110" s="941"/>
      <c r="BN110" s="941"/>
      <c r="BO110" s="941"/>
      <c r="BP110" s="942"/>
      <c r="BQ110" s="974">
        <v>5945435</v>
      </c>
      <c r="BR110" s="975"/>
      <c r="BS110" s="975"/>
      <c r="BT110" s="975"/>
      <c r="BU110" s="975"/>
      <c r="BV110" s="975">
        <v>5600539</v>
      </c>
      <c r="BW110" s="975"/>
      <c r="BX110" s="975"/>
      <c r="BY110" s="975"/>
      <c r="BZ110" s="975"/>
      <c r="CA110" s="975">
        <v>5332101</v>
      </c>
      <c r="CB110" s="975"/>
      <c r="CC110" s="975"/>
      <c r="CD110" s="975"/>
      <c r="CE110" s="975"/>
      <c r="CF110" s="988">
        <v>185.9</v>
      </c>
      <c r="CG110" s="989"/>
      <c r="CH110" s="989"/>
      <c r="CI110" s="989"/>
      <c r="CJ110" s="989"/>
      <c r="CK110" s="990" t="s">
        <v>449</v>
      </c>
      <c r="CL110" s="991"/>
      <c r="CM110" s="973" t="s">
        <v>450</v>
      </c>
      <c r="CN110" s="941"/>
      <c r="CO110" s="941"/>
      <c r="CP110" s="941"/>
      <c r="CQ110" s="941"/>
      <c r="CR110" s="941"/>
      <c r="CS110" s="941"/>
      <c r="CT110" s="941"/>
      <c r="CU110" s="941"/>
      <c r="CV110" s="941"/>
      <c r="CW110" s="941"/>
      <c r="CX110" s="941"/>
      <c r="CY110" s="941"/>
      <c r="CZ110" s="941"/>
      <c r="DA110" s="941"/>
      <c r="DB110" s="941"/>
      <c r="DC110" s="941"/>
      <c r="DD110" s="941"/>
      <c r="DE110" s="941"/>
      <c r="DF110" s="942"/>
      <c r="DG110" s="974" t="s">
        <v>131</v>
      </c>
      <c r="DH110" s="975"/>
      <c r="DI110" s="975"/>
      <c r="DJ110" s="975"/>
      <c r="DK110" s="975"/>
      <c r="DL110" s="975" t="s">
        <v>131</v>
      </c>
      <c r="DM110" s="975"/>
      <c r="DN110" s="975"/>
      <c r="DO110" s="975"/>
      <c r="DP110" s="975"/>
      <c r="DQ110" s="975" t="s">
        <v>451</v>
      </c>
      <c r="DR110" s="975"/>
      <c r="DS110" s="975"/>
      <c r="DT110" s="975"/>
      <c r="DU110" s="975"/>
      <c r="DV110" s="976" t="s">
        <v>451</v>
      </c>
      <c r="DW110" s="976"/>
      <c r="DX110" s="976"/>
      <c r="DY110" s="976"/>
      <c r="DZ110" s="977"/>
    </row>
    <row r="111" spans="1:131" s="230" customFormat="1" ht="26.25" customHeight="1" x14ac:dyDescent="0.2">
      <c r="A111" s="978" t="s">
        <v>452</v>
      </c>
      <c r="B111" s="979"/>
      <c r="C111" s="979"/>
      <c r="D111" s="979"/>
      <c r="E111" s="979"/>
      <c r="F111" s="979"/>
      <c r="G111" s="979"/>
      <c r="H111" s="979"/>
      <c r="I111" s="979"/>
      <c r="J111" s="979"/>
      <c r="K111" s="979"/>
      <c r="L111" s="979"/>
      <c r="M111" s="979"/>
      <c r="N111" s="979"/>
      <c r="O111" s="979"/>
      <c r="P111" s="979"/>
      <c r="Q111" s="979"/>
      <c r="R111" s="979"/>
      <c r="S111" s="979"/>
      <c r="T111" s="979"/>
      <c r="U111" s="979"/>
      <c r="V111" s="979"/>
      <c r="W111" s="979"/>
      <c r="X111" s="979"/>
      <c r="Y111" s="979"/>
      <c r="Z111" s="980"/>
      <c r="AA111" s="981" t="s">
        <v>131</v>
      </c>
      <c r="AB111" s="982"/>
      <c r="AC111" s="982"/>
      <c r="AD111" s="982"/>
      <c r="AE111" s="983"/>
      <c r="AF111" s="984" t="s">
        <v>131</v>
      </c>
      <c r="AG111" s="982"/>
      <c r="AH111" s="982"/>
      <c r="AI111" s="982"/>
      <c r="AJ111" s="983"/>
      <c r="AK111" s="984" t="s">
        <v>131</v>
      </c>
      <c r="AL111" s="982"/>
      <c r="AM111" s="982"/>
      <c r="AN111" s="982"/>
      <c r="AO111" s="983"/>
      <c r="AP111" s="985" t="s">
        <v>451</v>
      </c>
      <c r="AQ111" s="986"/>
      <c r="AR111" s="986"/>
      <c r="AS111" s="986"/>
      <c r="AT111" s="987"/>
      <c r="AU111" s="952"/>
      <c r="AV111" s="953"/>
      <c r="AW111" s="953"/>
      <c r="AX111" s="953"/>
      <c r="AY111" s="953"/>
      <c r="AZ111" s="966" t="s">
        <v>453</v>
      </c>
      <c r="BA111" s="967"/>
      <c r="BB111" s="967"/>
      <c r="BC111" s="967"/>
      <c r="BD111" s="967"/>
      <c r="BE111" s="967"/>
      <c r="BF111" s="967"/>
      <c r="BG111" s="967"/>
      <c r="BH111" s="967"/>
      <c r="BI111" s="967"/>
      <c r="BJ111" s="967"/>
      <c r="BK111" s="967"/>
      <c r="BL111" s="967"/>
      <c r="BM111" s="967"/>
      <c r="BN111" s="967"/>
      <c r="BO111" s="967"/>
      <c r="BP111" s="968"/>
      <c r="BQ111" s="969">
        <v>14884</v>
      </c>
      <c r="BR111" s="970"/>
      <c r="BS111" s="970"/>
      <c r="BT111" s="970"/>
      <c r="BU111" s="970"/>
      <c r="BV111" s="970">
        <v>11003</v>
      </c>
      <c r="BW111" s="970"/>
      <c r="BX111" s="970"/>
      <c r="BY111" s="970"/>
      <c r="BZ111" s="970"/>
      <c r="CA111" s="970">
        <v>7506</v>
      </c>
      <c r="CB111" s="970"/>
      <c r="CC111" s="970"/>
      <c r="CD111" s="970"/>
      <c r="CE111" s="970"/>
      <c r="CF111" s="964">
        <v>0.3</v>
      </c>
      <c r="CG111" s="965"/>
      <c r="CH111" s="965"/>
      <c r="CI111" s="965"/>
      <c r="CJ111" s="965"/>
      <c r="CK111" s="992"/>
      <c r="CL111" s="993"/>
      <c r="CM111" s="966" t="s">
        <v>454</v>
      </c>
      <c r="CN111" s="967"/>
      <c r="CO111" s="967"/>
      <c r="CP111" s="967"/>
      <c r="CQ111" s="967"/>
      <c r="CR111" s="967"/>
      <c r="CS111" s="967"/>
      <c r="CT111" s="967"/>
      <c r="CU111" s="967"/>
      <c r="CV111" s="967"/>
      <c r="CW111" s="967"/>
      <c r="CX111" s="967"/>
      <c r="CY111" s="967"/>
      <c r="CZ111" s="967"/>
      <c r="DA111" s="967"/>
      <c r="DB111" s="967"/>
      <c r="DC111" s="967"/>
      <c r="DD111" s="967"/>
      <c r="DE111" s="967"/>
      <c r="DF111" s="968"/>
      <c r="DG111" s="969" t="s">
        <v>131</v>
      </c>
      <c r="DH111" s="970"/>
      <c r="DI111" s="970"/>
      <c r="DJ111" s="970"/>
      <c r="DK111" s="970"/>
      <c r="DL111" s="970" t="s">
        <v>455</v>
      </c>
      <c r="DM111" s="970"/>
      <c r="DN111" s="970"/>
      <c r="DO111" s="970"/>
      <c r="DP111" s="970"/>
      <c r="DQ111" s="970" t="s">
        <v>131</v>
      </c>
      <c r="DR111" s="970"/>
      <c r="DS111" s="970"/>
      <c r="DT111" s="970"/>
      <c r="DU111" s="970"/>
      <c r="DV111" s="971" t="s">
        <v>398</v>
      </c>
      <c r="DW111" s="971"/>
      <c r="DX111" s="971"/>
      <c r="DY111" s="971"/>
      <c r="DZ111" s="972"/>
    </row>
    <row r="112" spans="1:131" s="230" customFormat="1" ht="26.25" customHeight="1" x14ac:dyDescent="0.2">
      <c r="A112" s="996" t="s">
        <v>456</v>
      </c>
      <c r="B112" s="997"/>
      <c r="C112" s="967" t="s">
        <v>457</v>
      </c>
      <c r="D112" s="967"/>
      <c r="E112" s="967"/>
      <c r="F112" s="967"/>
      <c r="G112" s="967"/>
      <c r="H112" s="967"/>
      <c r="I112" s="967"/>
      <c r="J112" s="967"/>
      <c r="K112" s="967"/>
      <c r="L112" s="967"/>
      <c r="M112" s="967"/>
      <c r="N112" s="967"/>
      <c r="O112" s="967"/>
      <c r="P112" s="967"/>
      <c r="Q112" s="967"/>
      <c r="R112" s="967"/>
      <c r="S112" s="967"/>
      <c r="T112" s="967"/>
      <c r="U112" s="967"/>
      <c r="V112" s="967"/>
      <c r="W112" s="967"/>
      <c r="X112" s="967"/>
      <c r="Y112" s="967"/>
      <c r="Z112" s="968"/>
      <c r="AA112" s="1002" t="s">
        <v>131</v>
      </c>
      <c r="AB112" s="1003"/>
      <c r="AC112" s="1003"/>
      <c r="AD112" s="1003"/>
      <c r="AE112" s="1004"/>
      <c r="AF112" s="1005" t="s">
        <v>131</v>
      </c>
      <c r="AG112" s="1003"/>
      <c r="AH112" s="1003"/>
      <c r="AI112" s="1003"/>
      <c r="AJ112" s="1004"/>
      <c r="AK112" s="1005" t="s">
        <v>131</v>
      </c>
      <c r="AL112" s="1003"/>
      <c r="AM112" s="1003"/>
      <c r="AN112" s="1003"/>
      <c r="AO112" s="1004"/>
      <c r="AP112" s="1006" t="s">
        <v>131</v>
      </c>
      <c r="AQ112" s="1007"/>
      <c r="AR112" s="1007"/>
      <c r="AS112" s="1007"/>
      <c r="AT112" s="1008"/>
      <c r="AU112" s="952"/>
      <c r="AV112" s="953"/>
      <c r="AW112" s="953"/>
      <c r="AX112" s="953"/>
      <c r="AY112" s="953"/>
      <c r="AZ112" s="966" t="s">
        <v>458</v>
      </c>
      <c r="BA112" s="967"/>
      <c r="BB112" s="967"/>
      <c r="BC112" s="967"/>
      <c r="BD112" s="967"/>
      <c r="BE112" s="967"/>
      <c r="BF112" s="967"/>
      <c r="BG112" s="967"/>
      <c r="BH112" s="967"/>
      <c r="BI112" s="967"/>
      <c r="BJ112" s="967"/>
      <c r="BK112" s="967"/>
      <c r="BL112" s="967"/>
      <c r="BM112" s="967"/>
      <c r="BN112" s="967"/>
      <c r="BO112" s="967"/>
      <c r="BP112" s="968"/>
      <c r="BQ112" s="969">
        <v>1191344</v>
      </c>
      <c r="BR112" s="970"/>
      <c r="BS112" s="970"/>
      <c r="BT112" s="970"/>
      <c r="BU112" s="970"/>
      <c r="BV112" s="970">
        <v>1121640</v>
      </c>
      <c r="BW112" s="970"/>
      <c r="BX112" s="970"/>
      <c r="BY112" s="970"/>
      <c r="BZ112" s="970"/>
      <c r="CA112" s="970">
        <v>1040099</v>
      </c>
      <c r="CB112" s="970"/>
      <c r="CC112" s="970"/>
      <c r="CD112" s="970"/>
      <c r="CE112" s="970"/>
      <c r="CF112" s="964">
        <v>36.299999999999997</v>
      </c>
      <c r="CG112" s="965"/>
      <c r="CH112" s="965"/>
      <c r="CI112" s="965"/>
      <c r="CJ112" s="965"/>
      <c r="CK112" s="992"/>
      <c r="CL112" s="993"/>
      <c r="CM112" s="966" t="s">
        <v>459</v>
      </c>
      <c r="CN112" s="967"/>
      <c r="CO112" s="967"/>
      <c r="CP112" s="967"/>
      <c r="CQ112" s="967"/>
      <c r="CR112" s="967"/>
      <c r="CS112" s="967"/>
      <c r="CT112" s="967"/>
      <c r="CU112" s="967"/>
      <c r="CV112" s="967"/>
      <c r="CW112" s="967"/>
      <c r="CX112" s="967"/>
      <c r="CY112" s="967"/>
      <c r="CZ112" s="967"/>
      <c r="DA112" s="967"/>
      <c r="DB112" s="967"/>
      <c r="DC112" s="967"/>
      <c r="DD112" s="967"/>
      <c r="DE112" s="967"/>
      <c r="DF112" s="968"/>
      <c r="DG112" s="969" t="s">
        <v>131</v>
      </c>
      <c r="DH112" s="970"/>
      <c r="DI112" s="970"/>
      <c r="DJ112" s="970"/>
      <c r="DK112" s="970"/>
      <c r="DL112" s="970" t="s">
        <v>131</v>
      </c>
      <c r="DM112" s="970"/>
      <c r="DN112" s="970"/>
      <c r="DO112" s="970"/>
      <c r="DP112" s="970"/>
      <c r="DQ112" s="970" t="s">
        <v>131</v>
      </c>
      <c r="DR112" s="970"/>
      <c r="DS112" s="970"/>
      <c r="DT112" s="970"/>
      <c r="DU112" s="970"/>
      <c r="DV112" s="971" t="s">
        <v>131</v>
      </c>
      <c r="DW112" s="971"/>
      <c r="DX112" s="971"/>
      <c r="DY112" s="971"/>
      <c r="DZ112" s="972"/>
    </row>
    <row r="113" spans="1:130" s="230" customFormat="1" ht="26.25" customHeight="1" x14ac:dyDescent="0.2">
      <c r="A113" s="998"/>
      <c r="B113" s="999"/>
      <c r="C113" s="967" t="s">
        <v>460</v>
      </c>
      <c r="D113" s="967"/>
      <c r="E113" s="967"/>
      <c r="F113" s="967"/>
      <c r="G113" s="967"/>
      <c r="H113" s="967"/>
      <c r="I113" s="967"/>
      <c r="J113" s="967"/>
      <c r="K113" s="967"/>
      <c r="L113" s="967"/>
      <c r="M113" s="967"/>
      <c r="N113" s="967"/>
      <c r="O113" s="967"/>
      <c r="P113" s="967"/>
      <c r="Q113" s="967"/>
      <c r="R113" s="967"/>
      <c r="S113" s="967"/>
      <c r="T113" s="967"/>
      <c r="U113" s="967"/>
      <c r="V113" s="967"/>
      <c r="W113" s="967"/>
      <c r="X113" s="967"/>
      <c r="Y113" s="967"/>
      <c r="Z113" s="968"/>
      <c r="AA113" s="981">
        <v>145110</v>
      </c>
      <c r="AB113" s="982"/>
      <c r="AC113" s="982"/>
      <c r="AD113" s="982"/>
      <c r="AE113" s="983"/>
      <c r="AF113" s="984">
        <v>141224</v>
      </c>
      <c r="AG113" s="982"/>
      <c r="AH113" s="982"/>
      <c r="AI113" s="982"/>
      <c r="AJ113" s="983"/>
      <c r="AK113" s="984">
        <v>134058</v>
      </c>
      <c r="AL113" s="982"/>
      <c r="AM113" s="982"/>
      <c r="AN113" s="982"/>
      <c r="AO113" s="983"/>
      <c r="AP113" s="985">
        <v>4.7</v>
      </c>
      <c r="AQ113" s="986"/>
      <c r="AR113" s="986"/>
      <c r="AS113" s="986"/>
      <c r="AT113" s="987"/>
      <c r="AU113" s="952"/>
      <c r="AV113" s="953"/>
      <c r="AW113" s="953"/>
      <c r="AX113" s="953"/>
      <c r="AY113" s="953"/>
      <c r="AZ113" s="966" t="s">
        <v>461</v>
      </c>
      <c r="BA113" s="967"/>
      <c r="BB113" s="967"/>
      <c r="BC113" s="967"/>
      <c r="BD113" s="967"/>
      <c r="BE113" s="967"/>
      <c r="BF113" s="967"/>
      <c r="BG113" s="967"/>
      <c r="BH113" s="967"/>
      <c r="BI113" s="967"/>
      <c r="BJ113" s="967"/>
      <c r="BK113" s="967"/>
      <c r="BL113" s="967"/>
      <c r="BM113" s="967"/>
      <c r="BN113" s="967"/>
      <c r="BO113" s="967"/>
      <c r="BP113" s="968"/>
      <c r="BQ113" s="969">
        <v>82258</v>
      </c>
      <c r="BR113" s="970"/>
      <c r="BS113" s="970"/>
      <c r="BT113" s="970"/>
      <c r="BU113" s="970"/>
      <c r="BV113" s="970">
        <v>65662</v>
      </c>
      <c r="BW113" s="970"/>
      <c r="BX113" s="970"/>
      <c r="BY113" s="970"/>
      <c r="BZ113" s="970"/>
      <c r="CA113" s="970">
        <v>49427</v>
      </c>
      <c r="CB113" s="970"/>
      <c r="CC113" s="970"/>
      <c r="CD113" s="970"/>
      <c r="CE113" s="970"/>
      <c r="CF113" s="964">
        <v>1.7</v>
      </c>
      <c r="CG113" s="965"/>
      <c r="CH113" s="965"/>
      <c r="CI113" s="965"/>
      <c r="CJ113" s="965"/>
      <c r="CK113" s="992"/>
      <c r="CL113" s="993"/>
      <c r="CM113" s="966" t="s">
        <v>462</v>
      </c>
      <c r="CN113" s="967"/>
      <c r="CO113" s="967"/>
      <c r="CP113" s="967"/>
      <c r="CQ113" s="967"/>
      <c r="CR113" s="967"/>
      <c r="CS113" s="967"/>
      <c r="CT113" s="967"/>
      <c r="CU113" s="967"/>
      <c r="CV113" s="967"/>
      <c r="CW113" s="967"/>
      <c r="CX113" s="967"/>
      <c r="CY113" s="967"/>
      <c r="CZ113" s="967"/>
      <c r="DA113" s="967"/>
      <c r="DB113" s="967"/>
      <c r="DC113" s="967"/>
      <c r="DD113" s="967"/>
      <c r="DE113" s="967"/>
      <c r="DF113" s="968"/>
      <c r="DG113" s="1002" t="s">
        <v>451</v>
      </c>
      <c r="DH113" s="1003"/>
      <c r="DI113" s="1003"/>
      <c r="DJ113" s="1003"/>
      <c r="DK113" s="1004"/>
      <c r="DL113" s="1005" t="s">
        <v>463</v>
      </c>
      <c r="DM113" s="1003"/>
      <c r="DN113" s="1003"/>
      <c r="DO113" s="1003"/>
      <c r="DP113" s="1004"/>
      <c r="DQ113" s="1005" t="s">
        <v>131</v>
      </c>
      <c r="DR113" s="1003"/>
      <c r="DS113" s="1003"/>
      <c r="DT113" s="1003"/>
      <c r="DU113" s="1004"/>
      <c r="DV113" s="1006" t="s">
        <v>131</v>
      </c>
      <c r="DW113" s="1007"/>
      <c r="DX113" s="1007"/>
      <c r="DY113" s="1007"/>
      <c r="DZ113" s="1008"/>
    </row>
    <row r="114" spans="1:130" s="230" customFormat="1" ht="26.25" customHeight="1" x14ac:dyDescent="0.2">
      <c r="A114" s="998"/>
      <c r="B114" s="999"/>
      <c r="C114" s="967" t="s">
        <v>464</v>
      </c>
      <c r="D114" s="967"/>
      <c r="E114" s="967"/>
      <c r="F114" s="967"/>
      <c r="G114" s="967"/>
      <c r="H114" s="967"/>
      <c r="I114" s="967"/>
      <c r="J114" s="967"/>
      <c r="K114" s="967"/>
      <c r="L114" s="967"/>
      <c r="M114" s="967"/>
      <c r="N114" s="967"/>
      <c r="O114" s="967"/>
      <c r="P114" s="967"/>
      <c r="Q114" s="967"/>
      <c r="R114" s="967"/>
      <c r="S114" s="967"/>
      <c r="T114" s="967"/>
      <c r="U114" s="967"/>
      <c r="V114" s="967"/>
      <c r="W114" s="967"/>
      <c r="X114" s="967"/>
      <c r="Y114" s="967"/>
      <c r="Z114" s="968"/>
      <c r="AA114" s="1002">
        <v>16549</v>
      </c>
      <c r="AB114" s="1003"/>
      <c r="AC114" s="1003"/>
      <c r="AD114" s="1003"/>
      <c r="AE114" s="1004"/>
      <c r="AF114" s="1005">
        <v>17332</v>
      </c>
      <c r="AG114" s="1003"/>
      <c r="AH114" s="1003"/>
      <c r="AI114" s="1003"/>
      <c r="AJ114" s="1004"/>
      <c r="AK114" s="1005">
        <v>19214</v>
      </c>
      <c r="AL114" s="1003"/>
      <c r="AM114" s="1003"/>
      <c r="AN114" s="1003"/>
      <c r="AO114" s="1004"/>
      <c r="AP114" s="1006">
        <v>0.7</v>
      </c>
      <c r="AQ114" s="1007"/>
      <c r="AR114" s="1007"/>
      <c r="AS114" s="1007"/>
      <c r="AT114" s="1008"/>
      <c r="AU114" s="952"/>
      <c r="AV114" s="953"/>
      <c r="AW114" s="953"/>
      <c r="AX114" s="953"/>
      <c r="AY114" s="953"/>
      <c r="AZ114" s="966" t="s">
        <v>465</v>
      </c>
      <c r="BA114" s="967"/>
      <c r="BB114" s="967"/>
      <c r="BC114" s="967"/>
      <c r="BD114" s="967"/>
      <c r="BE114" s="967"/>
      <c r="BF114" s="967"/>
      <c r="BG114" s="967"/>
      <c r="BH114" s="967"/>
      <c r="BI114" s="967"/>
      <c r="BJ114" s="967"/>
      <c r="BK114" s="967"/>
      <c r="BL114" s="967"/>
      <c r="BM114" s="967"/>
      <c r="BN114" s="967"/>
      <c r="BO114" s="967"/>
      <c r="BP114" s="968"/>
      <c r="BQ114" s="969">
        <v>798801</v>
      </c>
      <c r="BR114" s="970"/>
      <c r="BS114" s="970"/>
      <c r="BT114" s="970"/>
      <c r="BU114" s="970"/>
      <c r="BV114" s="970">
        <v>809446</v>
      </c>
      <c r="BW114" s="970"/>
      <c r="BX114" s="970"/>
      <c r="BY114" s="970"/>
      <c r="BZ114" s="970"/>
      <c r="CA114" s="970">
        <v>770308</v>
      </c>
      <c r="CB114" s="970"/>
      <c r="CC114" s="970"/>
      <c r="CD114" s="970"/>
      <c r="CE114" s="970"/>
      <c r="CF114" s="964">
        <v>26.9</v>
      </c>
      <c r="CG114" s="965"/>
      <c r="CH114" s="965"/>
      <c r="CI114" s="965"/>
      <c r="CJ114" s="965"/>
      <c r="CK114" s="992"/>
      <c r="CL114" s="993"/>
      <c r="CM114" s="966" t="s">
        <v>466</v>
      </c>
      <c r="CN114" s="967"/>
      <c r="CO114" s="967"/>
      <c r="CP114" s="967"/>
      <c r="CQ114" s="967"/>
      <c r="CR114" s="967"/>
      <c r="CS114" s="967"/>
      <c r="CT114" s="967"/>
      <c r="CU114" s="967"/>
      <c r="CV114" s="967"/>
      <c r="CW114" s="967"/>
      <c r="CX114" s="967"/>
      <c r="CY114" s="967"/>
      <c r="CZ114" s="967"/>
      <c r="DA114" s="967"/>
      <c r="DB114" s="967"/>
      <c r="DC114" s="967"/>
      <c r="DD114" s="967"/>
      <c r="DE114" s="967"/>
      <c r="DF114" s="968"/>
      <c r="DG114" s="1002" t="s">
        <v>131</v>
      </c>
      <c r="DH114" s="1003"/>
      <c r="DI114" s="1003"/>
      <c r="DJ114" s="1003"/>
      <c r="DK114" s="1004"/>
      <c r="DL114" s="1005" t="s">
        <v>131</v>
      </c>
      <c r="DM114" s="1003"/>
      <c r="DN114" s="1003"/>
      <c r="DO114" s="1003"/>
      <c r="DP114" s="1004"/>
      <c r="DQ114" s="1005" t="s">
        <v>467</v>
      </c>
      <c r="DR114" s="1003"/>
      <c r="DS114" s="1003"/>
      <c r="DT114" s="1003"/>
      <c r="DU114" s="1004"/>
      <c r="DV114" s="1006" t="s">
        <v>467</v>
      </c>
      <c r="DW114" s="1007"/>
      <c r="DX114" s="1007"/>
      <c r="DY114" s="1007"/>
      <c r="DZ114" s="1008"/>
    </row>
    <row r="115" spans="1:130" s="230" customFormat="1" ht="26.25" customHeight="1" x14ac:dyDescent="0.2">
      <c r="A115" s="998"/>
      <c r="B115" s="999"/>
      <c r="C115" s="967" t="s">
        <v>468</v>
      </c>
      <c r="D115" s="967"/>
      <c r="E115" s="967"/>
      <c r="F115" s="967"/>
      <c r="G115" s="967"/>
      <c r="H115" s="967"/>
      <c r="I115" s="967"/>
      <c r="J115" s="967"/>
      <c r="K115" s="967"/>
      <c r="L115" s="967"/>
      <c r="M115" s="967"/>
      <c r="N115" s="967"/>
      <c r="O115" s="967"/>
      <c r="P115" s="967"/>
      <c r="Q115" s="967"/>
      <c r="R115" s="967"/>
      <c r="S115" s="967"/>
      <c r="T115" s="967"/>
      <c r="U115" s="967"/>
      <c r="V115" s="967"/>
      <c r="W115" s="967"/>
      <c r="X115" s="967"/>
      <c r="Y115" s="967"/>
      <c r="Z115" s="968"/>
      <c r="AA115" s="981">
        <v>1</v>
      </c>
      <c r="AB115" s="982"/>
      <c r="AC115" s="982"/>
      <c r="AD115" s="982"/>
      <c r="AE115" s="983"/>
      <c r="AF115" s="984">
        <v>11313</v>
      </c>
      <c r="AG115" s="982"/>
      <c r="AH115" s="982"/>
      <c r="AI115" s="982"/>
      <c r="AJ115" s="983"/>
      <c r="AK115" s="984">
        <v>10882</v>
      </c>
      <c r="AL115" s="982"/>
      <c r="AM115" s="982"/>
      <c r="AN115" s="982"/>
      <c r="AO115" s="983"/>
      <c r="AP115" s="985">
        <v>0.4</v>
      </c>
      <c r="AQ115" s="986"/>
      <c r="AR115" s="986"/>
      <c r="AS115" s="986"/>
      <c r="AT115" s="987"/>
      <c r="AU115" s="952"/>
      <c r="AV115" s="953"/>
      <c r="AW115" s="953"/>
      <c r="AX115" s="953"/>
      <c r="AY115" s="953"/>
      <c r="AZ115" s="966" t="s">
        <v>469</v>
      </c>
      <c r="BA115" s="967"/>
      <c r="BB115" s="967"/>
      <c r="BC115" s="967"/>
      <c r="BD115" s="967"/>
      <c r="BE115" s="967"/>
      <c r="BF115" s="967"/>
      <c r="BG115" s="967"/>
      <c r="BH115" s="967"/>
      <c r="BI115" s="967"/>
      <c r="BJ115" s="967"/>
      <c r="BK115" s="967"/>
      <c r="BL115" s="967"/>
      <c r="BM115" s="967"/>
      <c r="BN115" s="967"/>
      <c r="BO115" s="967"/>
      <c r="BP115" s="968"/>
      <c r="BQ115" s="969" t="s">
        <v>131</v>
      </c>
      <c r="BR115" s="970"/>
      <c r="BS115" s="970"/>
      <c r="BT115" s="970"/>
      <c r="BU115" s="970"/>
      <c r="BV115" s="970" t="s">
        <v>467</v>
      </c>
      <c r="BW115" s="970"/>
      <c r="BX115" s="970"/>
      <c r="BY115" s="970"/>
      <c r="BZ115" s="970"/>
      <c r="CA115" s="970" t="s">
        <v>131</v>
      </c>
      <c r="CB115" s="970"/>
      <c r="CC115" s="970"/>
      <c r="CD115" s="970"/>
      <c r="CE115" s="970"/>
      <c r="CF115" s="964" t="s">
        <v>463</v>
      </c>
      <c r="CG115" s="965"/>
      <c r="CH115" s="965"/>
      <c r="CI115" s="965"/>
      <c r="CJ115" s="965"/>
      <c r="CK115" s="992"/>
      <c r="CL115" s="993"/>
      <c r="CM115" s="966" t="s">
        <v>470</v>
      </c>
      <c r="CN115" s="967"/>
      <c r="CO115" s="967"/>
      <c r="CP115" s="967"/>
      <c r="CQ115" s="967"/>
      <c r="CR115" s="967"/>
      <c r="CS115" s="967"/>
      <c r="CT115" s="967"/>
      <c r="CU115" s="967"/>
      <c r="CV115" s="967"/>
      <c r="CW115" s="967"/>
      <c r="CX115" s="967"/>
      <c r="CY115" s="967"/>
      <c r="CZ115" s="967"/>
      <c r="DA115" s="967"/>
      <c r="DB115" s="967"/>
      <c r="DC115" s="967"/>
      <c r="DD115" s="967"/>
      <c r="DE115" s="967"/>
      <c r="DF115" s="968"/>
      <c r="DG115" s="1002" t="s">
        <v>131</v>
      </c>
      <c r="DH115" s="1003"/>
      <c r="DI115" s="1003"/>
      <c r="DJ115" s="1003"/>
      <c r="DK115" s="1004"/>
      <c r="DL115" s="1005" t="s">
        <v>463</v>
      </c>
      <c r="DM115" s="1003"/>
      <c r="DN115" s="1003"/>
      <c r="DO115" s="1003"/>
      <c r="DP115" s="1004"/>
      <c r="DQ115" s="1005" t="s">
        <v>131</v>
      </c>
      <c r="DR115" s="1003"/>
      <c r="DS115" s="1003"/>
      <c r="DT115" s="1003"/>
      <c r="DU115" s="1004"/>
      <c r="DV115" s="1006" t="s">
        <v>131</v>
      </c>
      <c r="DW115" s="1007"/>
      <c r="DX115" s="1007"/>
      <c r="DY115" s="1007"/>
      <c r="DZ115" s="1008"/>
    </row>
    <row r="116" spans="1:130" s="230" customFormat="1" ht="26.25" customHeight="1" x14ac:dyDescent="0.2">
      <c r="A116" s="1000"/>
      <c r="B116" s="1001"/>
      <c r="C116" s="1009" t="s">
        <v>471</v>
      </c>
      <c r="D116" s="1009"/>
      <c r="E116" s="1009"/>
      <c r="F116" s="1009"/>
      <c r="G116" s="1009"/>
      <c r="H116" s="1009"/>
      <c r="I116" s="1009"/>
      <c r="J116" s="1009"/>
      <c r="K116" s="1009"/>
      <c r="L116" s="1009"/>
      <c r="M116" s="1009"/>
      <c r="N116" s="1009"/>
      <c r="O116" s="1009"/>
      <c r="P116" s="1009"/>
      <c r="Q116" s="1009"/>
      <c r="R116" s="1009"/>
      <c r="S116" s="1009"/>
      <c r="T116" s="1009"/>
      <c r="U116" s="1009"/>
      <c r="V116" s="1009"/>
      <c r="W116" s="1009"/>
      <c r="X116" s="1009"/>
      <c r="Y116" s="1009"/>
      <c r="Z116" s="1010"/>
      <c r="AA116" s="1002" t="s">
        <v>451</v>
      </c>
      <c r="AB116" s="1003"/>
      <c r="AC116" s="1003"/>
      <c r="AD116" s="1003"/>
      <c r="AE116" s="1004"/>
      <c r="AF116" s="1005" t="s">
        <v>451</v>
      </c>
      <c r="AG116" s="1003"/>
      <c r="AH116" s="1003"/>
      <c r="AI116" s="1003"/>
      <c r="AJ116" s="1004"/>
      <c r="AK116" s="1005" t="s">
        <v>131</v>
      </c>
      <c r="AL116" s="1003"/>
      <c r="AM116" s="1003"/>
      <c r="AN116" s="1003"/>
      <c r="AO116" s="1004"/>
      <c r="AP116" s="1006" t="s">
        <v>131</v>
      </c>
      <c r="AQ116" s="1007"/>
      <c r="AR116" s="1007"/>
      <c r="AS116" s="1007"/>
      <c r="AT116" s="1008"/>
      <c r="AU116" s="952"/>
      <c r="AV116" s="953"/>
      <c r="AW116" s="953"/>
      <c r="AX116" s="953"/>
      <c r="AY116" s="953"/>
      <c r="AZ116" s="1011" t="s">
        <v>472</v>
      </c>
      <c r="BA116" s="1012"/>
      <c r="BB116" s="1012"/>
      <c r="BC116" s="1012"/>
      <c r="BD116" s="1012"/>
      <c r="BE116" s="1012"/>
      <c r="BF116" s="1012"/>
      <c r="BG116" s="1012"/>
      <c r="BH116" s="1012"/>
      <c r="BI116" s="1012"/>
      <c r="BJ116" s="1012"/>
      <c r="BK116" s="1012"/>
      <c r="BL116" s="1012"/>
      <c r="BM116" s="1012"/>
      <c r="BN116" s="1012"/>
      <c r="BO116" s="1012"/>
      <c r="BP116" s="1013"/>
      <c r="BQ116" s="969" t="s">
        <v>131</v>
      </c>
      <c r="BR116" s="970"/>
      <c r="BS116" s="970"/>
      <c r="BT116" s="970"/>
      <c r="BU116" s="970"/>
      <c r="BV116" s="970" t="s">
        <v>131</v>
      </c>
      <c r="BW116" s="970"/>
      <c r="BX116" s="970"/>
      <c r="BY116" s="970"/>
      <c r="BZ116" s="970"/>
      <c r="CA116" s="970" t="s">
        <v>473</v>
      </c>
      <c r="CB116" s="970"/>
      <c r="CC116" s="970"/>
      <c r="CD116" s="970"/>
      <c r="CE116" s="970"/>
      <c r="CF116" s="964" t="s">
        <v>131</v>
      </c>
      <c r="CG116" s="965"/>
      <c r="CH116" s="965"/>
      <c r="CI116" s="965"/>
      <c r="CJ116" s="965"/>
      <c r="CK116" s="992"/>
      <c r="CL116" s="993"/>
      <c r="CM116" s="966" t="s">
        <v>474</v>
      </c>
      <c r="CN116" s="967"/>
      <c r="CO116" s="967"/>
      <c r="CP116" s="967"/>
      <c r="CQ116" s="967"/>
      <c r="CR116" s="967"/>
      <c r="CS116" s="967"/>
      <c r="CT116" s="967"/>
      <c r="CU116" s="967"/>
      <c r="CV116" s="967"/>
      <c r="CW116" s="967"/>
      <c r="CX116" s="967"/>
      <c r="CY116" s="967"/>
      <c r="CZ116" s="967"/>
      <c r="DA116" s="967"/>
      <c r="DB116" s="967"/>
      <c r="DC116" s="967"/>
      <c r="DD116" s="967"/>
      <c r="DE116" s="967"/>
      <c r="DF116" s="968"/>
      <c r="DG116" s="1002" t="s">
        <v>463</v>
      </c>
      <c r="DH116" s="1003"/>
      <c r="DI116" s="1003"/>
      <c r="DJ116" s="1003"/>
      <c r="DK116" s="1004"/>
      <c r="DL116" s="1005" t="s">
        <v>131</v>
      </c>
      <c r="DM116" s="1003"/>
      <c r="DN116" s="1003"/>
      <c r="DO116" s="1003"/>
      <c r="DP116" s="1004"/>
      <c r="DQ116" s="1005" t="s">
        <v>467</v>
      </c>
      <c r="DR116" s="1003"/>
      <c r="DS116" s="1003"/>
      <c r="DT116" s="1003"/>
      <c r="DU116" s="1004"/>
      <c r="DV116" s="1006" t="s">
        <v>451</v>
      </c>
      <c r="DW116" s="1007"/>
      <c r="DX116" s="1007"/>
      <c r="DY116" s="1007"/>
      <c r="DZ116" s="1008"/>
    </row>
    <row r="117" spans="1:130" s="230" customFormat="1" ht="26.25" customHeight="1" x14ac:dyDescent="0.2">
      <c r="A117" s="956" t="s">
        <v>193</v>
      </c>
      <c r="B117" s="937"/>
      <c r="C117" s="937"/>
      <c r="D117" s="937"/>
      <c r="E117" s="937"/>
      <c r="F117" s="937"/>
      <c r="G117" s="937"/>
      <c r="H117" s="937"/>
      <c r="I117" s="937"/>
      <c r="J117" s="937"/>
      <c r="K117" s="937"/>
      <c r="L117" s="937"/>
      <c r="M117" s="937"/>
      <c r="N117" s="937"/>
      <c r="O117" s="937"/>
      <c r="P117" s="937"/>
      <c r="Q117" s="937"/>
      <c r="R117" s="937"/>
      <c r="S117" s="937"/>
      <c r="T117" s="937"/>
      <c r="U117" s="937"/>
      <c r="V117" s="937"/>
      <c r="W117" s="937"/>
      <c r="X117" s="937"/>
      <c r="Y117" s="1021" t="s">
        <v>475</v>
      </c>
      <c r="Z117" s="938"/>
      <c r="AA117" s="1022">
        <v>929163</v>
      </c>
      <c r="AB117" s="1023"/>
      <c r="AC117" s="1023"/>
      <c r="AD117" s="1023"/>
      <c r="AE117" s="1024"/>
      <c r="AF117" s="1025">
        <v>919851</v>
      </c>
      <c r="AG117" s="1023"/>
      <c r="AH117" s="1023"/>
      <c r="AI117" s="1023"/>
      <c r="AJ117" s="1024"/>
      <c r="AK117" s="1025">
        <v>928913</v>
      </c>
      <c r="AL117" s="1023"/>
      <c r="AM117" s="1023"/>
      <c r="AN117" s="1023"/>
      <c r="AO117" s="1024"/>
      <c r="AP117" s="1026"/>
      <c r="AQ117" s="1027"/>
      <c r="AR117" s="1027"/>
      <c r="AS117" s="1027"/>
      <c r="AT117" s="1028"/>
      <c r="AU117" s="952"/>
      <c r="AV117" s="953"/>
      <c r="AW117" s="953"/>
      <c r="AX117" s="953"/>
      <c r="AY117" s="953"/>
      <c r="AZ117" s="1018" t="s">
        <v>476</v>
      </c>
      <c r="BA117" s="1019"/>
      <c r="BB117" s="1019"/>
      <c r="BC117" s="1019"/>
      <c r="BD117" s="1019"/>
      <c r="BE117" s="1019"/>
      <c r="BF117" s="1019"/>
      <c r="BG117" s="1019"/>
      <c r="BH117" s="1019"/>
      <c r="BI117" s="1019"/>
      <c r="BJ117" s="1019"/>
      <c r="BK117" s="1019"/>
      <c r="BL117" s="1019"/>
      <c r="BM117" s="1019"/>
      <c r="BN117" s="1019"/>
      <c r="BO117" s="1019"/>
      <c r="BP117" s="1020"/>
      <c r="BQ117" s="969" t="s">
        <v>131</v>
      </c>
      <c r="BR117" s="970"/>
      <c r="BS117" s="970"/>
      <c r="BT117" s="970"/>
      <c r="BU117" s="970"/>
      <c r="BV117" s="970" t="s">
        <v>451</v>
      </c>
      <c r="BW117" s="970"/>
      <c r="BX117" s="970"/>
      <c r="BY117" s="970"/>
      <c r="BZ117" s="970"/>
      <c r="CA117" s="970" t="s">
        <v>463</v>
      </c>
      <c r="CB117" s="970"/>
      <c r="CC117" s="970"/>
      <c r="CD117" s="970"/>
      <c r="CE117" s="970"/>
      <c r="CF117" s="964" t="s">
        <v>131</v>
      </c>
      <c r="CG117" s="965"/>
      <c r="CH117" s="965"/>
      <c r="CI117" s="965"/>
      <c r="CJ117" s="965"/>
      <c r="CK117" s="992"/>
      <c r="CL117" s="993"/>
      <c r="CM117" s="966" t="s">
        <v>477</v>
      </c>
      <c r="CN117" s="967"/>
      <c r="CO117" s="967"/>
      <c r="CP117" s="967"/>
      <c r="CQ117" s="967"/>
      <c r="CR117" s="967"/>
      <c r="CS117" s="967"/>
      <c r="CT117" s="967"/>
      <c r="CU117" s="967"/>
      <c r="CV117" s="967"/>
      <c r="CW117" s="967"/>
      <c r="CX117" s="967"/>
      <c r="CY117" s="967"/>
      <c r="CZ117" s="967"/>
      <c r="DA117" s="967"/>
      <c r="DB117" s="967"/>
      <c r="DC117" s="967"/>
      <c r="DD117" s="967"/>
      <c r="DE117" s="967"/>
      <c r="DF117" s="968"/>
      <c r="DG117" s="1002">
        <v>14884</v>
      </c>
      <c r="DH117" s="1003"/>
      <c r="DI117" s="1003"/>
      <c r="DJ117" s="1003"/>
      <c r="DK117" s="1004"/>
      <c r="DL117" s="1005">
        <v>11003</v>
      </c>
      <c r="DM117" s="1003"/>
      <c r="DN117" s="1003"/>
      <c r="DO117" s="1003"/>
      <c r="DP117" s="1004"/>
      <c r="DQ117" s="1005">
        <v>7506</v>
      </c>
      <c r="DR117" s="1003"/>
      <c r="DS117" s="1003"/>
      <c r="DT117" s="1003"/>
      <c r="DU117" s="1004"/>
      <c r="DV117" s="1006">
        <v>0.3</v>
      </c>
      <c r="DW117" s="1007"/>
      <c r="DX117" s="1007"/>
      <c r="DY117" s="1007"/>
      <c r="DZ117" s="1008"/>
    </row>
    <row r="118" spans="1:130" s="230" customFormat="1" ht="26.25" customHeight="1" x14ac:dyDescent="0.2">
      <c r="A118" s="956" t="s">
        <v>446</v>
      </c>
      <c r="B118" s="937"/>
      <c r="C118" s="937"/>
      <c r="D118" s="937"/>
      <c r="E118" s="937"/>
      <c r="F118" s="937"/>
      <c r="G118" s="937"/>
      <c r="H118" s="937"/>
      <c r="I118" s="937"/>
      <c r="J118" s="937"/>
      <c r="K118" s="937"/>
      <c r="L118" s="937"/>
      <c r="M118" s="937"/>
      <c r="N118" s="937"/>
      <c r="O118" s="937"/>
      <c r="P118" s="937"/>
      <c r="Q118" s="937"/>
      <c r="R118" s="937"/>
      <c r="S118" s="937"/>
      <c r="T118" s="937"/>
      <c r="U118" s="937"/>
      <c r="V118" s="937"/>
      <c r="W118" s="937"/>
      <c r="X118" s="937"/>
      <c r="Y118" s="937"/>
      <c r="Z118" s="938"/>
      <c r="AA118" s="936" t="s">
        <v>443</v>
      </c>
      <c r="AB118" s="937"/>
      <c r="AC118" s="937"/>
      <c r="AD118" s="937"/>
      <c r="AE118" s="938"/>
      <c r="AF118" s="936" t="s">
        <v>444</v>
      </c>
      <c r="AG118" s="937"/>
      <c r="AH118" s="937"/>
      <c r="AI118" s="937"/>
      <c r="AJ118" s="938"/>
      <c r="AK118" s="936" t="s">
        <v>314</v>
      </c>
      <c r="AL118" s="937"/>
      <c r="AM118" s="937"/>
      <c r="AN118" s="937"/>
      <c r="AO118" s="938"/>
      <c r="AP118" s="1014" t="s">
        <v>445</v>
      </c>
      <c r="AQ118" s="1015"/>
      <c r="AR118" s="1015"/>
      <c r="AS118" s="1015"/>
      <c r="AT118" s="1016"/>
      <c r="AU118" s="952"/>
      <c r="AV118" s="953"/>
      <c r="AW118" s="953"/>
      <c r="AX118" s="953"/>
      <c r="AY118" s="953"/>
      <c r="AZ118" s="1017" t="s">
        <v>478</v>
      </c>
      <c r="BA118" s="1009"/>
      <c r="BB118" s="1009"/>
      <c r="BC118" s="1009"/>
      <c r="BD118" s="1009"/>
      <c r="BE118" s="1009"/>
      <c r="BF118" s="1009"/>
      <c r="BG118" s="1009"/>
      <c r="BH118" s="1009"/>
      <c r="BI118" s="1009"/>
      <c r="BJ118" s="1009"/>
      <c r="BK118" s="1009"/>
      <c r="BL118" s="1009"/>
      <c r="BM118" s="1009"/>
      <c r="BN118" s="1009"/>
      <c r="BO118" s="1009"/>
      <c r="BP118" s="1010"/>
      <c r="BQ118" s="1043" t="s">
        <v>131</v>
      </c>
      <c r="BR118" s="1044"/>
      <c r="BS118" s="1044"/>
      <c r="BT118" s="1044"/>
      <c r="BU118" s="1044"/>
      <c r="BV118" s="1044" t="s">
        <v>131</v>
      </c>
      <c r="BW118" s="1044"/>
      <c r="BX118" s="1044"/>
      <c r="BY118" s="1044"/>
      <c r="BZ118" s="1044"/>
      <c r="CA118" s="1044" t="s">
        <v>131</v>
      </c>
      <c r="CB118" s="1044"/>
      <c r="CC118" s="1044"/>
      <c r="CD118" s="1044"/>
      <c r="CE118" s="1044"/>
      <c r="CF118" s="964" t="s">
        <v>131</v>
      </c>
      <c r="CG118" s="965"/>
      <c r="CH118" s="965"/>
      <c r="CI118" s="965"/>
      <c r="CJ118" s="965"/>
      <c r="CK118" s="992"/>
      <c r="CL118" s="993"/>
      <c r="CM118" s="966" t="s">
        <v>479</v>
      </c>
      <c r="CN118" s="967"/>
      <c r="CO118" s="967"/>
      <c r="CP118" s="967"/>
      <c r="CQ118" s="967"/>
      <c r="CR118" s="967"/>
      <c r="CS118" s="967"/>
      <c r="CT118" s="967"/>
      <c r="CU118" s="967"/>
      <c r="CV118" s="967"/>
      <c r="CW118" s="967"/>
      <c r="CX118" s="967"/>
      <c r="CY118" s="967"/>
      <c r="CZ118" s="967"/>
      <c r="DA118" s="967"/>
      <c r="DB118" s="967"/>
      <c r="DC118" s="967"/>
      <c r="DD118" s="967"/>
      <c r="DE118" s="967"/>
      <c r="DF118" s="968"/>
      <c r="DG118" s="1002" t="s">
        <v>131</v>
      </c>
      <c r="DH118" s="1003"/>
      <c r="DI118" s="1003"/>
      <c r="DJ118" s="1003"/>
      <c r="DK118" s="1004"/>
      <c r="DL118" s="1005" t="s">
        <v>131</v>
      </c>
      <c r="DM118" s="1003"/>
      <c r="DN118" s="1003"/>
      <c r="DO118" s="1003"/>
      <c r="DP118" s="1004"/>
      <c r="DQ118" s="1005" t="s">
        <v>398</v>
      </c>
      <c r="DR118" s="1003"/>
      <c r="DS118" s="1003"/>
      <c r="DT118" s="1003"/>
      <c r="DU118" s="1004"/>
      <c r="DV118" s="1006" t="s">
        <v>451</v>
      </c>
      <c r="DW118" s="1007"/>
      <c r="DX118" s="1007"/>
      <c r="DY118" s="1007"/>
      <c r="DZ118" s="1008"/>
    </row>
    <row r="119" spans="1:130" s="230" customFormat="1" ht="26.25" customHeight="1" x14ac:dyDescent="0.2">
      <c r="A119" s="1100" t="s">
        <v>449</v>
      </c>
      <c r="B119" s="991"/>
      <c r="C119" s="973" t="s">
        <v>450</v>
      </c>
      <c r="D119" s="941"/>
      <c r="E119" s="941"/>
      <c r="F119" s="941"/>
      <c r="G119" s="941"/>
      <c r="H119" s="941"/>
      <c r="I119" s="941"/>
      <c r="J119" s="941"/>
      <c r="K119" s="941"/>
      <c r="L119" s="941"/>
      <c r="M119" s="941"/>
      <c r="N119" s="941"/>
      <c r="O119" s="941"/>
      <c r="P119" s="941"/>
      <c r="Q119" s="941"/>
      <c r="R119" s="941"/>
      <c r="S119" s="941"/>
      <c r="T119" s="941"/>
      <c r="U119" s="941"/>
      <c r="V119" s="941"/>
      <c r="W119" s="941"/>
      <c r="X119" s="941"/>
      <c r="Y119" s="941"/>
      <c r="Z119" s="942"/>
      <c r="AA119" s="943" t="s">
        <v>467</v>
      </c>
      <c r="AB119" s="944"/>
      <c r="AC119" s="944"/>
      <c r="AD119" s="944"/>
      <c r="AE119" s="945"/>
      <c r="AF119" s="946" t="s">
        <v>131</v>
      </c>
      <c r="AG119" s="944"/>
      <c r="AH119" s="944"/>
      <c r="AI119" s="944"/>
      <c r="AJ119" s="945"/>
      <c r="AK119" s="946" t="s">
        <v>131</v>
      </c>
      <c r="AL119" s="944"/>
      <c r="AM119" s="944"/>
      <c r="AN119" s="944"/>
      <c r="AO119" s="945"/>
      <c r="AP119" s="947" t="s">
        <v>131</v>
      </c>
      <c r="AQ119" s="948"/>
      <c r="AR119" s="948"/>
      <c r="AS119" s="948"/>
      <c r="AT119" s="949"/>
      <c r="AU119" s="954"/>
      <c r="AV119" s="955"/>
      <c r="AW119" s="955"/>
      <c r="AX119" s="955"/>
      <c r="AY119" s="955"/>
      <c r="AZ119" s="251" t="s">
        <v>193</v>
      </c>
      <c r="BA119" s="251"/>
      <c r="BB119" s="251"/>
      <c r="BC119" s="251"/>
      <c r="BD119" s="251"/>
      <c r="BE119" s="251"/>
      <c r="BF119" s="251"/>
      <c r="BG119" s="251"/>
      <c r="BH119" s="251"/>
      <c r="BI119" s="251"/>
      <c r="BJ119" s="251"/>
      <c r="BK119" s="251"/>
      <c r="BL119" s="251"/>
      <c r="BM119" s="251"/>
      <c r="BN119" s="251"/>
      <c r="BO119" s="1021" t="s">
        <v>480</v>
      </c>
      <c r="BP119" s="1049"/>
      <c r="BQ119" s="1043">
        <v>8032722</v>
      </c>
      <c r="BR119" s="1044"/>
      <c r="BS119" s="1044"/>
      <c r="BT119" s="1044"/>
      <c r="BU119" s="1044"/>
      <c r="BV119" s="1044">
        <v>7608290</v>
      </c>
      <c r="BW119" s="1044"/>
      <c r="BX119" s="1044"/>
      <c r="BY119" s="1044"/>
      <c r="BZ119" s="1044"/>
      <c r="CA119" s="1044">
        <v>7199441</v>
      </c>
      <c r="CB119" s="1044"/>
      <c r="CC119" s="1044"/>
      <c r="CD119" s="1044"/>
      <c r="CE119" s="1044"/>
      <c r="CF119" s="1045"/>
      <c r="CG119" s="1046"/>
      <c r="CH119" s="1046"/>
      <c r="CI119" s="1046"/>
      <c r="CJ119" s="1047"/>
      <c r="CK119" s="994"/>
      <c r="CL119" s="995"/>
      <c r="CM119" s="1017" t="s">
        <v>481</v>
      </c>
      <c r="CN119" s="1009"/>
      <c r="CO119" s="1009"/>
      <c r="CP119" s="1009"/>
      <c r="CQ119" s="1009"/>
      <c r="CR119" s="1009"/>
      <c r="CS119" s="1009"/>
      <c r="CT119" s="1009"/>
      <c r="CU119" s="1009"/>
      <c r="CV119" s="1009"/>
      <c r="CW119" s="1009"/>
      <c r="CX119" s="1009"/>
      <c r="CY119" s="1009"/>
      <c r="CZ119" s="1009"/>
      <c r="DA119" s="1009"/>
      <c r="DB119" s="1009"/>
      <c r="DC119" s="1009"/>
      <c r="DD119" s="1009"/>
      <c r="DE119" s="1009"/>
      <c r="DF119" s="1010"/>
      <c r="DG119" s="1048" t="s">
        <v>451</v>
      </c>
      <c r="DH119" s="1030"/>
      <c r="DI119" s="1030"/>
      <c r="DJ119" s="1030"/>
      <c r="DK119" s="1031"/>
      <c r="DL119" s="1029" t="s">
        <v>131</v>
      </c>
      <c r="DM119" s="1030"/>
      <c r="DN119" s="1030"/>
      <c r="DO119" s="1030"/>
      <c r="DP119" s="1031"/>
      <c r="DQ119" s="1029" t="s">
        <v>131</v>
      </c>
      <c r="DR119" s="1030"/>
      <c r="DS119" s="1030"/>
      <c r="DT119" s="1030"/>
      <c r="DU119" s="1031"/>
      <c r="DV119" s="1032" t="s">
        <v>463</v>
      </c>
      <c r="DW119" s="1033"/>
      <c r="DX119" s="1033"/>
      <c r="DY119" s="1033"/>
      <c r="DZ119" s="1034"/>
    </row>
    <row r="120" spans="1:130" s="230" customFormat="1" ht="26.25" customHeight="1" x14ac:dyDescent="0.2">
      <c r="A120" s="1101"/>
      <c r="B120" s="993"/>
      <c r="C120" s="966" t="s">
        <v>454</v>
      </c>
      <c r="D120" s="967"/>
      <c r="E120" s="967"/>
      <c r="F120" s="967"/>
      <c r="G120" s="967"/>
      <c r="H120" s="967"/>
      <c r="I120" s="967"/>
      <c r="J120" s="967"/>
      <c r="K120" s="967"/>
      <c r="L120" s="967"/>
      <c r="M120" s="967"/>
      <c r="N120" s="967"/>
      <c r="O120" s="967"/>
      <c r="P120" s="967"/>
      <c r="Q120" s="967"/>
      <c r="R120" s="967"/>
      <c r="S120" s="967"/>
      <c r="T120" s="967"/>
      <c r="U120" s="967"/>
      <c r="V120" s="967"/>
      <c r="W120" s="967"/>
      <c r="X120" s="967"/>
      <c r="Y120" s="967"/>
      <c r="Z120" s="968"/>
      <c r="AA120" s="1002" t="s">
        <v>131</v>
      </c>
      <c r="AB120" s="1003"/>
      <c r="AC120" s="1003"/>
      <c r="AD120" s="1003"/>
      <c r="AE120" s="1004"/>
      <c r="AF120" s="1005" t="s">
        <v>131</v>
      </c>
      <c r="AG120" s="1003"/>
      <c r="AH120" s="1003"/>
      <c r="AI120" s="1003"/>
      <c r="AJ120" s="1004"/>
      <c r="AK120" s="1005" t="s">
        <v>451</v>
      </c>
      <c r="AL120" s="1003"/>
      <c r="AM120" s="1003"/>
      <c r="AN120" s="1003"/>
      <c r="AO120" s="1004"/>
      <c r="AP120" s="1006" t="s">
        <v>398</v>
      </c>
      <c r="AQ120" s="1007"/>
      <c r="AR120" s="1007"/>
      <c r="AS120" s="1007"/>
      <c r="AT120" s="1008"/>
      <c r="AU120" s="1035" t="s">
        <v>482</v>
      </c>
      <c r="AV120" s="1036"/>
      <c r="AW120" s="1036"/>
      <c r="AX120" s="1036"/>
      <c r="AY120" s="1037"/>
      <c r="AZ120" s="973" t="s">
        <v>483</v>
      </c>
      <c r="BA120" s="941"/>
      <c r="BB120" s="941"/>
      <c r="BC120" s="941"/>
      <c r="BD120" s="941"/>
      <c r="BE120" s="941"/>
      <c r="BF120" s="941"/>
      <c r="BG120" s="941"/>
      <c r="BH120" s="941"/>
      <c r="BI120" s="941"/>
      <c r="BJ120" s="941"/>
      <c r="BK120" s="941"/>
      <c r="BL120" s="941"/>
      <c r="BM120" s="941"/>
      <c r="BN120" s="941"/>
      <c r="BO120" s="941"/>
      <c r="BP120" s="942"/>
      <c r="BQ120" s="974">
        <v>3120661</v>
      </c>
      <c r="BR120" s="975"/>
      <c r="BS120" s="975"/>
      <c r="BT120" s="975"/>
      <c r="BU120" s="975"/>
      <c r="BV120" s="975">
        <v>3490639</v>
      </c>
      <c r="BW120" s="975"/>
      <c r="BX120" s="975"/>
      <c r="BY120" s="975"/>
      <c r="BZ120" s="975"/>
      <c r="CA120" s="975">
        <v>3567030</v>
      </c>
      <c r="CB120" s="975"/>
      <c r="CC120" s="975"/>
      <c r="CD120" s="975"/>
      <c r="CE120" s="975"/>
      <c r="CF120" s="988">
        <v>124.4</v>
      </c>
      <c r="CG120" s="989"/>
      <c r="CH120" s="989"/>
      <c r="CI120" s="989"/>
      <c r="CJ120" s="989"/>
      <c r="CK120" s="1050" t="s">
        <v>484</v>
      </c>
      <c r="CL120" s="1051"/>
      <c r="CM120" s="1051"/>
      <c r="CN120" s="1051"/>
      <c r="CO120" s="1052"/>
      <c r="CP120" s="1058" t="s">
        <v>485</v>
      </c>
      <c r="CQ120" s="1059"/>
      <c r="CR120" s="1059"/>
      <c r="CS120" s="1059"/>
      <c r="CT120" s="1059"/>
      <c r="CU120" s="1059"/>
      <c r="CV120" s="1059"/>
      <c r="CW120" s="1059"/>
      <c r="CX120" s="1059"/>
      <c r="CY120" s="1059"/>
      <c r="CZ120" s="1059"/>
      <c r="DA120" s="1059"/>
      <c r="DB120" s="1059"/>
      <c r="DC120" s="1059"/>
      <c r="DD120" s="1059"/>
      <c r="DE120" s="1059"/>
      <c r="DF120" s="1060"/>
      <c r="DG120" s="974">
        <v>754414</v>
      </c>
      <c r="DH120" s="975"/>
      <c r="DI120" s="975"/>
      <c r="DJ120" s="975"/>
      <c r="DK120" s="975"/>
      <c r="DL120" s="975">
        <v>694486</v>
      </c>
      <c r="DM120" s="975"/>
      <c r="DN120" s="975"/>
      <c r="DO120" s="975"/>
      <c r="DP120" s="975"/>
      <c r="DQ120" s="975">
        <v>642365</v>
      </c>
      <c r="DR120" s="975"/>
      <c r="DS120" s="975"/>
      <c r="DT120" s="975"/>
      <c r="DU120" s="975"/>
      <c r="DV120" s="976">
        <v>22.4</v>
      </c>
      <c r="DW120" s="976"/>
      <c r="DX120" s="976"/>
      <c r="DY120" s="976"/>
      <c r="DZ120" s="977"/>
    </row>
    <row r="121" spans="1:130" s="230" customFormat="1" ht="26.25" customHeight="1" x14ac:dyDescent="0.2">
      <c r="A121" s="1101"/>
      <c r="B121" s="993"/>
      <c r="C121" s="1018" t="s">
        <v>486</v>
      </c>
      <c r="D121" s="1019"/>
      <c r="E121" s="1019"/>
      <c r="F121" s="1019"/>
      <c r="G121" s="1019"/>
      <c r="H121" s="1019"/>
      <c r="I121" s="1019"/>
      <c r="J121" s="1019"/>
      <c r="K121" s="1019"/>
      <c r="L121" s="1019"/>
      <c r="M121" s="1019"/>
      <c r="N121" s="1019"/>
      <c r="O121" s="1019"/>
      <c r="P121" s="1019"/>
      <c r="Q121" s="1019"/>
      <c r="R121" s="1019"/>
      <c r="S121" s="1019"/>
      <c r="T121" s="1019"/>
      <c r="U121" s="1019"/>
      <c r="V121" s="1019"/>
      <c r="W121" s="1019"/>
      <c r="X121" s="1019"/>
      <c r="Y121" s="1019"/>
      <c r="Z121" s="1020"/>
      <c r="AA121" s="1002" t="s">
        <v>131</v>
      </c>
      <c r="AB121" s="1003"/>
      <c r="AC121" s="1003"/>
      <c r="AD121" s="1003"/>
      <c r="AE121" s="1004"/>
      <c r="AF121" s="1005" t="s">
        <v>451</v>
      </c>
      <c r="AG121" s="1003"/>
      <c r="AH121" s="1003"/>
      <c r="AI121" s="1003"/>
      <c r="AJ121" s="1004"/>
      <c r="AK121" s="1005" t="s">
        <v>473</v>
      </c>
      <c r="AL121" s="1003"/>
      <c r="AM121" s="1003"/>
      <c r="AN121" s="1003"/>
      <c r="AO121" s="1004"/>
      <c r="AP121" s="1006" t="s">
        <v>131</v>
      </c>
      <c r="AQ121" s="1007"/>
      <c r="AR121" s="1007"/>
      <c r="AS121" s="1007"/>
      <c r="AT121" s="1008"/>
      <c r="AU121" s="1038"/>
      <c r="AV121" s="1039"/>
      <c r="AW121" s="1039"/>
      <c r="AX121" s="1039"/>
      <c r="AY121" s="1040"/>
      <c r="AZ121" s="966" t="s">
        <v>487</v>
      </c>
      <c r="BA121" s="967"/>
      <c r="BB121" s="967"/>
      <c r="BC121" s="967"/>
      <c r="BD121" s="967"/>
      <c r="BE121" s="967"/>
      <c r="BF121" s="967"/>
      <c r="BG121" s="967"/>
      <c r="BH121" s="967"/>
      <c r="BI121" s="967"/>
      <c r="BJ121" s="967"/>
      <c r="BK121" s="967"/>
      <c r="BL121" s="967"/>
      <c r="BM121" s="967"/>
      <c r="BN121" s="967"/>
      <c r="BO121" s="967"/>
      <c r="BP121" s="968"/>
      <c r="BQ121" s="969">
        <v>9200</v>
      </c>
      <c r="BR121" s="970"/>
      <c r="BS121" s="970"/>
      <c r="BT121" s="970"/>
      <c r="BU121" s="970"/>
      <c r="BV121" s="970">
        <v>7432</v>
      </c>
      <c r="BW121" s="970"/>
      <c r="BX121" s="970"/>
      <c r="BY121" s="970"/>
      <c r="BZ121" s="970"/>
      <c r="CA121" s="970">
        <v>5627</v>
      </c>
      <c r="CB121" s="970"/>
      <c r="CC121" s="970"/>
      <c r="CD121" s="970"/>
      <c r="CE121" s="970"/>
      <c r="CF121" s="964">
        <v>0.2</v>
      </c>
      <c r="CG121" s="965"/>
      <c r="CH121" s="965"/>
      <c r="CI121" s="965"/>
      <c r="CJ121" s="965"/>
      <c r="CK121" s="1053"/>
      <c r="CL121" s="1054"/>
      <c r="CM121" s="1054"/>
      <c r="CN121" s="1054"/>
      <c r="CO121" s="1055"/>
      <c r="CP121" s="1063" t="s">
        <v>488</v>
      </c>
      <c r="CQ121" s="1064"/>
      <c r="CR121" s="1064"/>
      <c r="CS121" s="1064"/>
      <c r="CT121" s="1064"/>
      <c r="CU121" s="1064"/>
      <c r="CV121" s="1064"/>
      <c r="CW121" s="1064"/>
      <c r="CX121" s="1064"/>
      <c r="CY121" s="1064"/>
      <c r="CZ121" s="1064"/>
      <c r="DA121" s="1064"/>
      <c r="DB121" s="1064"/>
      <c r="DC121" s="1064"/>
      <c r="DD121" s="1064"/>
      <c r="DE121" s="1064"/>
      <c r="DF121" s="1065"/>
      <c r="DG121" s="969">
        <v>270863</v>
      </c>
      <c r="DH121" s="970"/>
      <c r="DI121" s="970"/>
      <c r="DJ121" s="970"/>
      <c r="DK121" s="970"/>
      <c r="DL121" s="970">
        <v>288576</v>
      </c>
      <c r="DM121" s="970"/>
      <c r="DN121" s="970"/>
      <c r="DO121" s="970"/>
      <c r="DP121" s="970"/>
      <c r="DQ121" s="970">
        <v>286996</v>
      </c>
      <c r="DR121" s="970"/>
      <c r="DS121" s="970"/>
      <c r="DT121" s="970"/>
      <c r="DU121" s="970"/>
      <c r="DV121" s="971">
        <v>10</v>
      </c>
      <c r="DW121" s="971"/>
      <c r="DX121" s="971"/>
      <c r="DY121" s="971"/>
      <c r="DZ121" s="972"/>
    </row>
    <row r="122" spans="1:130" s="230" customFormat="1" ht="26.25" customHeight="1" x14ac:dyDescent="0.2">
      <c r="A122" s="1101"/>
      <c r="B122" s="993"/>
      <c r="C122" s="966" t="s">
        <v>466</v>
      </c>
      <c r="D122" s="967"/>
      <c r="E122" s="967"/>
      <c r="F122" s="967"/>
      <c r="G122" s="967"/>
      <c r="H122" s="967"/>
      <c r="I122" s="967"/>
      <c r="J122" s="967"/>
      <c r="K122" s="967"/>
      <c r="L122" s="967"/>
      <c r="M122" s="967"/>
      <c r="N122" s="967"/>
      <c r="O122" s="967"/>
      <c r="P122" s="967"/>
      <c r="Q122" s="967"/>
      <c r="R122" s="967"/>
      <c r="S122" s="967"/>
      <c r="T122" s="967"/>
      <c r="U122" s="967"/>
      <c r="V122" s="967"/>
      <c r="W122" s="967"/>
      <c r="X122" s="967"/>
      <c r="Y122" s="967"/>
      <c r="Z122" s="968"/>
      <c r="AA122" s="1002" t="s">
        <v>131</v>
      </c>
      <c r="AB122" s="1003"/>
      <c r="AC122" s="1003"/>
      <c r="AD122" s="1003"/>
      <c r="AE122" s="1004"/>
      <c r="AF122" s="1005" t="s">
        <v>131</v>
      </c>
      <c r="AG122" s="1003"/>
      <c r="AH122" s="1003"/>
      <c r="AI122" s="1003"/>
      <c r="AJ122" s="1004"/>
      <c r="AK122" s="1005" t="s">
        <v>131</v>
      </c>
      <c r="AL122" s="1003"/>
      <c r="AM122" s="1003"/>
      <c r="AN122" s="1003"/>
      <c r="AO122" s="1004"/>
      <c r="AP122" s="1006" t="s">
        <v>131</v>
      </c>
      <c r="AQ122" s="1007"/>
      <c r="AR122" s="1007"/>
      <c r="AS122" s="1007"/>
      <c r="AT122" s="1008"/>
      <c r="AU122" s="1038"/>
      <c r="AV122" s="1039"/>
      <c r="AW122" s="1039"/>
      <c r="AX122" s="1039"/>
      <c r="AY122" s="1040"/>
      <c r="AZ122" s="1017" t="s">
        <v>489</v>
      </c>
      <c r="BA122" s="1009"/>
      <c r="BB122" s="1009"/>
      <c r="BC122" s="1009"/>
      <c r="BD122" s="1009"/>
      <c r="BE122" s="1009"/>
      <c r="BF122" s="1009"/>
      <c r="BG122" s="1009"/>
      <c r="BH122" s="1009"/>
      <c r="BI122" s="1009"/>
      <c r="BJ122" s="1009"/>
      <c r="BK122" s="1009"/>
      <c r="BL122" s="1009"/>
      <c r="BM122" s="1009"/>
      <c r="BN122" s="1009"/>
      <c r="BO122" s="1009"/>
      <c r="BP122" s="1010"/>
      <c r="BQ122" s="1043">
        <v>4923664</v>
      </c>
      <c r="BR122" s="1044"/>
      <c r="BS122" s="1044"/>
      <c r="BT122" s="1044"/>
      <c r="BU122" s="1044"/>
      <c r="BV122" s="1044">
        <v>4643130</v>
      </c>
      <c r="BW122" s="1044"/>
      <c r="BX122" s="1044"/>
      <c r="BY122" s="1044"/>
      <c r="BZ122" s="1044"/>
      <c r="CA122" s="1044">
        <v>4440260</v>
      </c>
      <c r="CB122" s="1044"/>
      <c r="CC122" s="1044"/>
      <c r="CD122" s="1044"/>
      <c r="CE122" s="1044"/>
      <c r="CF122" s="1061">
        <v>154.80000000000001</v>
      </c>
      <c r="CG122" s="1062"/>
      <c r="CH122" s="1062"/>
      <c r="CI122" s="1062"/>
      <c r="CJ122" s="1062"/>
      <c r="CK122" s="1053"/>
      <c r="CL122" s="1054"/>
      <c r="CM122" s="1054"/>
      <c r="CN122" s="1054"/>
      <c r="CO122" s="1055"/>
      <c r="CP122" s="1063" t="s">
        <v>490</v>
      </c>
      <c r="CQ122" s="1064"/>
      <c r="CR122" s="1064"/>
      <c r="CS122" s="1064"/>
      <c r="CT122" s="1064"/>
      <c r="CU122" s="1064"/>
      <c r="CV122" s="1064"/>
      <c r="CW122" s="1064"/>
      <c r="CX122" s="1064"/>
      <c r="CY122" s="1064"/>
      <c r="CZ122" s="1064"/>
      <c r="DA122" s="1064"/>
      <c r="DB122" s="1064"/>
      <c r="DC122" s="1064"/>
      <c r="DD122" s="1064"/>
      <c r="DE122" s="1064"/>
      <c r="DF122" s="1065"/>
      <c r="DG122" s="969">
        <v>111144</v>
      </c>
      <c r="DH122" s="970"/>
      <c r="DI122" s="970"/>
      <c r="DJ122" s="970"/>
      <c r="DK122" s="970"/>
      <c r="DL122" s="970">
        <v>96101</v>
      </c>
      <c r="DM122" s="970"/>
      <c r="DN122" s="970"/>
      <c r="DO122" s="970"/>
      <c r="DP122" s="970"/>
      <c r="DQ122" s="970">
        <v>80944</v>
      </c>
      <c r="DR122" s="970"/>
      <c r="DS122" s="970"/>
      <c r="DT122" s="970"/>
      <c r="DU122" s="970"/>
      <c r="DV122" s="971">
        <v>2.8</v>
      </c>
      <c r="DW122" s="971"/>
      <c r="DX122" s="971"/>
      <c r="DY122" s="971"/>
      <c r="DZ122" s="972"/>
    </row>
    <row r="123" spans="1:130" s="230" customFormat="1" ht="26.25" customHeight="1" x14ac:dyDescent="0.2">
      <c r="A123" s="1101"/>
      <c r="B123" s="993"/>
      <c r="C123" s="966" t="s">
        <v>474</v>
      </c>
      <c r="D123" s="967"/>
      <c r="E123" s="967"/>
      <c r="F123" s="967"/>
      <c r="G123" s="967"/>
      <c r="H123" s="967"/>
      <c r="I123" s="967"/>
      <c r="J123" s="967"/>
      <c r="K123" s="967"/>
      <c r="L123" s="967"/>
      <c r="M123" s="967"/>
      <c r="N123" s="967"/>
      <c r="O123" s="967"/>
      <c r="P123" s="967"/>
      <c r="Q123" s="967"/>
      <c r="R123" s="967"/>
      <c r="S123" s="967"/>
      <c r="T123" s="967"/>
      <c r="U123" s="967"/>
      <c r="V123" s="967"/>
      <c r="W123" s="967"/>
      <c r="X123" s="967"/>
      <c r="Y123" s="967"/>
      <c r="Z123" s="968"/>
      <c r="AA123" s="1002" t="s">
        <v>131</v>
      </c>
      <c r="AB123" s="1003"/>
      <c r="AC123" s="1003"/>
      <c r="AD123" s="1003"/>
      <c r="AE123" s="1004"/>
      <c r="AF123" s="1005" t="s">
        <v>131</v>
      </c>
      <c r="AG123" s="1003"/>
      <c r="AH123" s="1003"/>
      <c r="AI123" s="1003"/>
      <c r="AJ123" s="1004"/>
      <c r="AK123" s="1005" t="s">
        <v>473</v>
      </c>
      <c r="AL123" s="1003"/>
      <c r="AM123" s="1003"/>
      <c r="AN123" s="1003"/>
      <c r="AO123" s="1004"/>
      <c r="AP123" s="1006" t="s">
        <v>131</v>
      </c>
      <c r="AQ123" s="1007"/>
      <c r="AR123" s="1007"/>
      <c r="AS123" s="1007"/>
      <c r="AT123" s="1008"/>
      <c r="AU123" s="1041"/>
      <c r="AV123" s="1042"/>
      <c r="AW123" s="1042"/>
      <c r="AX123" s="1042"/>
      <c r="AY123" s="1042"/>
      <c r="AZ123" s="251" t="s">
        <v>193</v>
      </c>
      <c r="BA123" s="251"/>
      <c r="BB123" s="251"/>
      <c r="BC123" s="251"/>
      <c r="BD123" s="251"/>
      <c r="BE123" s="251"/>
      <c r="BF123" s="251"/>
      <c r="BG123" s="251"/>
      <c r="BH123" s="251"/>
      <c r="BI123" s="251"/>
      <c r="BJ123" s="251"/>
      <c r="BK123" s="251"/>
      <c r="BL123" s="251"/>
      <c r="BM123" s="251"/>
      <c r="BN123" s="251"/>
      <c r="BO123" s="1021" t="s">
        <v>491</v>
      </c>
      <c r="BP123" s="1049"/>
      <c r="BQ123" s="1107">
        <v>8053525</v>
      </c>
      <c r="BR123" s="1108"/>
      <c r="BS123" s="1108"/>
      <c r="BT123" s="1108"/>
      <c r="BU123" s="1108"/>
      <c r="BV123" s="1108">
        <v>8141201</v>
      </c>
      <c r="BW123" s="1108"/>
      <c r="BX123" s="1108"/>
      <c r="BY123" s="1108"/>
      <c r="BZ123" s="1108"/>
      <c r="CA123" s="1108">
        <v>8012917</v>
      </c>
      <c r="CB123" s="1108"/>
      <c r="CC123" s="1108"/>
      <c r="CD123" s="1108"/>
      <c r="CE123" s="1108"/>
      <c r="CF123" s="1045"/>
      <c r="CG123" s="1046"/>
      <c r="CH123" s="1046"/>
      <c r="CI123" s="1046"/>
      <c r="CJ123" s="1047"/>
      <c r="CK123" s="1053"/>
      <c r="CL123" s="1054"/>
      <c r="CM123" s="1054"/>
      <c r="CN123" s="1054"/>
      <c r="CO123" s="1055"/>
      <c r="CP123" s="1063" t="s">
        <v>492</v>
      </c>
      <c r="CQ123" s="1064"/>
      <c r="CR123" s="1064"/>
      <c r="CS123" s="1064"/>
      <c r="CT123" s="1064"/>
      <c r="CU123" s="1064"/>
      <c r="CV123" s="1064"/>
      <c r="CW123" s="1064"/>
      <c r="CX123" s="1064"/>
      <c r="CY123" s="1064"/>
      <c r="CZ123" s="1064"/>
      <c r="DA123" s="1064"/>
      <c r="DB123" s="1064"/>
      <c r="DC123" s="1064"/>
      <c r="DD123" s="1064"/>
      <c r="DE123" s="1064"/>
      <c r="DF123" s="1065"/>
      <c r="DG123" s="1002">
        <v>54923</v>
      </c>
      <c r="DH123" s="1003"/>
      <c r="DI123" s="1003"/>
      <c r="DJ123" s="1003"/>
      <c r="DK123" s="1004"/>
      <c r="DL123" s="1005">
        <v>42477</v>
      </c>
      <c r="DM123" s="1003"/>
      <c r="DN123" s="1003"/>
      <c r="DO123" s="1003"/>
      <c r="DP123" s="1004"/>
      <c r="DQ123" s="1005">
        <v>29794</v>
      </c>
      <c r="DR123" s="1003"/>
      <c r="DS123" s="1003"/>
      <c r="DT123" s="1003"/>
      <c r="DU123" s="1004"/>
      <c r="DV123" s="1006">
        <v>1</v>
      </c>
      <c r="DW123" s="1007"/>
      <c r="DX123" s="1007"/>
      <c r="DY123" s="1007"/>
      <c r="DZ123" s="1008"/>
    </row>
    <row r="124" spans="1:130" s="230" customFormat="1" ht="26.25" customHeight="1" thickBot="1" x14ac:dyDescent="0.25">
      <c r="A124" s="1101"/>
      <c r="B124" s="993"/>
      <c r="C124" s="966" t="s">
        <v>477</v>
      </c>
      <c r="D124" s="967"/>
      <c r="E124" s="967"/>
      <c r="F124" s="967"/>
      <c r="G124" s="967"/>
      <c r="H124" s="967"/>
      <c r="I124" s="967"/>
      <c r="J124" s="967"/>
      <c r="K124" s="967"/>
      <c r="L124" s="967"/>
      <c r="M124" s="967"/>
      <c r="N124" s="967"/>
      <c r="O124" s="967"/>
      <c r="P124" s="967"/>
      <c r="Q124" s="967"/>
      <c r="R124" s="967"/>
      <c r="S124" s="967"/>
      <c r="T124" s="967"/>
      <c r="U124" s="967"/>
      <c r="V124" s="967"/>
      <c r="W124" s="967"/>
      <c r="X124" s="967"/>
      <c r="Y124" s="967"/>
      <c r="Z124" s="968"/>
      <c r="AA124" s="1002" t="s">
        <v>451</v>
      </c>
      <c r="AB124" s="1003"/>
      <c r="AC124" s="1003"/>
      <c r="AD124" s="1003"/>
      <c r="AE124" s="1004"/>
      <c r="AF124" s="1005" t="s">
        <v>131</v>
      </c>
      <c r="AG124" s="1003"/>
      <c r="AH124" s="1003"/>
      <c r="AI124" s="1003"/>
      <c r="AJ124" s="1004"/>
      <c r="AK124" s="1005" t="s">
        <v>131</v>
      </c>
      <c r="AL124" s="1003"/>
      <c r="AM124" s="1003"/>
      <c r="AN124" s="1003"/>
      <c r="AO124" s="1004"/>
      <c r="AP124" s="1006" t="s">
        <v>463</v>
      </c>
      <c r="AQ124" s="1007"/>
      <c r="AR124" s="1007"/>
      <c r="AS124" s="1007"/>
      <c r="AT124" s="1008"/>
      <c r="AU124" s="1103" t="s">
        <v>493</v>
      </c>
      <c r="AV124" s="1104"/>
      <c r="AW124" s="1104"/>
      <c r="AX124" s="1104"/>
      <c r="AY124" s="1104"/>
      <c r="AZ124" s="1104"/>
      <c r="BA124" s="1104"/>
      <c r="BB124" s="1104"/>
      <c r="BC124" s="1104"/>
      <c r="BD124" s="1104"/>
      <c r="BE124" s="1104"/>
      <c r="BF124" s="1104"/>
      <c r="BG124" s="1104"/>
      <c r="BH124" s="1104"/>
      <c r="BI124" s="1104"/>
      <c r="BJ124" s="1104"/>
      <c r="BK124" s="1104"/>
      <c r="BL124" s="1104"/>
      <c r="BM124" s="1104"/>
      <c r="BN124" s="1104"/>
      <c r="BO124" s="1104"/>
      <c r="BP124" s="1105"/>
      <c r="BQ124" s="1106" t="s">
        <v>131</v>
      </c>
      <c r="BR124" s="1071"/>
      <c r="BS124" s="1071"/>
      <c r="BT124" s="1071"/>
      <c r="BU124" s="1071"/>
      <c r="BV124" s="1071" t="s">
        <v>131</v>
      </c>
      <c r="BW124" s="1071"/>
      <c r="BX124" s="1071"/>
      <c r="BY124" s="1071"/>
      <c r="BZ124" s="1071"/>
      <c r="CA124" s="1071" t="s">
        <v>131</v>
      </c>
      <c r="CB124" s="1071"/>
      <c r="CC124" s="1071"/>
      <c r="CD124" s="1071"/>
      <c r="CE124" s="1071"/>
      <c r="CF124" s="1072"/>
      <c r="CG124" s="1073"/>
      <c r="CH124" s="1073"/>
      <c r="CI124" s="1073"/>
      <c r="CJ124" s="1074"/>
      <c r="CK124" s="1056"/>
      <c r="CL124" s="1056"/>
      <c r="CM124" s="1056"/>
      <c r="CN124" s="1056"/>
      <c r="CO124" s="1057"/>
      <c r="CP124" s="1063" t="s">
        <v>494</v>
      </c>
      <c r="CQ124" s="1064"/>
      <c r="CR124" s="1064"/>
      <c r="CS124" s="1064"/>
      <c r="CT124" s="1064"/>
      <c r="CU124" s="1064"/>
      <c r="CV124" s="1064"/>
      <c r="CW124" s="1064"/>
      <c r="CX124" s="1064"/>
      <c r="CY124" s="1064"/>
      <c r="CZ124" s="1064"/>
      <c r="DA124" s="1064"/>
      <c r="DB124" s="1064"/>
      <c r="DC124" s="1064"/>
      <c r="DD124" s="1064"/>
      <c r="DE124" s="1064"/>
      <c r="DF124" s="1065"/>
      <c r="DG124" s="1048" t="s">
        <v>131</v>
      </c>
      <c r="DH124" s="1030"/>
      <c r="DI124" s="1030"/>
      <c r="DJ124" s="1030"/>
      <c r="DK124" s="1031"/>
      <c r="DL124" s="1029" t="s">
        <v>131</v>
      </c>
      <c r="DM124" s="1030"/>
      <c r="DN124" s="1030"/>
      <c r="DO124" s="1030"/>
      <c r="DP124" s="1031"/>
      <c r="DQ124" s="1029" t="s">
        <v>131</v>
      </c>
      <c r="DR124" s="1030"/>
      <c r="DS124" s="1030"/>
      <c r="DT124" s="1030"/>
      <c r="DU124" s="1031"/>
      <c r="DV124" s="1032" t="s">
        <v>451</v>
      </c>
      <c r="DW124" s="1033"/>
      <c r="DX124" s="1033"/>
      <c r="DY124" s="1033"/>
      <c r="DZ124" s="1034"/>
    </row>
    <row r="125" spans="1:130" s="230" customFormat="1" ht="26.25" customHeight="1" x14ac:dyDescent="0.2">
      <c r="A125" s="1101"/>
      <c r="B125" s="993"/>
      <c r="C125" s="966" t="s">
        <v>479</v>
      </c>
      <c r="D125" s="967"/>
      <c r="E125" s="967"/>
      <c r="F125" s="967"/>
      <c r="G125" s="967"/>
      <c r="H125" s="967"/>
      <c r="I125" s="967"/>
      <c r="J125" s="967"/>
      <c r="K125" s="967"/>
      <c r="L125" s="967"/>
      <c r="M125" s="967"/>
      <c r="N125" s="967"/>
      <c r="O125" s="967"/>
      <c r="P125" s="967"/>
      <c r="Q125" s="967"/>
      <c r="R125" s="967"/>
      <c r="S125" s="967"/>
      <c r="T125" s="967"/>
      <c r="U125" s="967"/>
      <c r="V125" s="967"/>
      <c r="W125" s="967"/>
      <c r="X125" s="967"/>
      <c r="Y125" s="967"/>
      <c r="Z125" s="968"/>
      <c r="AA125" s="1002" t="s">
        <v>131</v>
      </c>
      <c r="AB125" s="1003"/>
      <c r="AC125" s="1003"/>
      <c r="AD125" s="1003"/>
      <c r="AE125" s="1004"/>
      <c r="AF125" s="1005" t="s">
        <v>131</v>
      </c>
      <c r="AG125" s="1003"/>
      <c r="AH125" s="1003"/>
      <c r="AI125" s="1003"/>
      <c r="AJ125" s="1004"/>
      <c r="AK125" s="1005" t="s">
        <v>131</v>
      </c>
      <c r="AL125" s="1003"/>
      <c r="AM125" s="1003"/>
      <c r="AN125" s="1003"/>
      <c r="AO125" s="1004"/>
      <c r="AP125" s="1006" t="s">
        <v>131</v>
      </c>
      <c r="AQ125" s="1007"/>
      <c r="AR125" s="1007"/>
      <c r="AS125" s="1007"/>
      <c r="AT125" s="1008"/>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66" t="s">
        <v>495</v>
      </c>
      <c r="CL125" s="1051"/>
      <c r="CM125" s="1051"/>
      <c r="CN125" s="1051"/>
      <c r="CO125" s="1052"/>
      <c r="CP125" s="973" t="s">
        <v>496</v>
      </c>
      <c r="CQ125" s="941"/>
      <c r="CR125" s="941"/>
      <c r="CS125" s="941"/>
      <c r="CT125" s="941"/>
      <c r="CU125" s="941"/>
      <c r="CV125" s="941"/>
      <c r="CW125" s="941"/>
      <c r="CX125" s="941"/>
      <c r="CY125" s="941"/>
      <c r="CZ125" s="941"/>
      <c r="DA125" s="941"/>
      <c r="DB125" s="941"/>
      <c r="DC125" s="941"/>
      <c r="DD125" s="941"/>
      <c r="DE125" s="941"/>
      <c r="DF125" s="942"/>
      <c r="DG125" s="974" t="s">
        <v>131</v>
      </c>
      <c r="DH125" s="975"/>
      <c r="DI125" s="975"/>
      <c r="DJ125" s="975"/>
      <c r="DK125" s="975"/>
      <c r="DL125" s="975" t="s">
        <v>131</v>
      </c>
      <c r="DM125" s="975"/>
      <c r="DN125" s="975"/>
      <c r="DO125" s="975"/>
      <c r="DP125" s="975"/>
      <c r="DQ125" s="975" t="s">
        <v>398</v>
      </c>
      <c r="DR125" s="975"/>
      <c r="DS125" s="975"/>
      <c r="DT125" s="975"/>
      <c r="DU125" s="975"/>
      <c r="DV125" s="976" t="s">
        <v>131</v>
      </c>
      <c r="DW125" s="976"/>
      <c r="DX125" s="976"/>
      <c r="DY125" s="976"/>
      <c r="DZ125" s="977"/>
    </row>
    <row r="126" spans="1:130" s="230" customFormat="1" ht="26.25" customHeight="1" thickBot="1" x14ac:dyDescent="0.25">
      <c r="A126" s="1101"/>
      <c r="B126" s="993"/>
      <c r="C126" s="966" t="s">
        <v>481</v>
      </c>
      <c r="D126" s="967"/>
      <c r="E126" s="967"/>
      <c r="F126" s="967"/>
      <c r="G126" s="967"/>
      <c r="H126" s="967"/>
      <c r="I126" s="967"/>
      <c r="J126" s="967"/>
      <c r="K126" s="967"/>
      <c r="L126" s="967"/>
      <c r="M126" s="967"/>
      <c r="N126" s="967"/>
      <c r="O126" s="967"/>
      <c r="P126" s="967"/>
      <c r="Q126" s="967"/>
      <c r="R126" s="967"/>
      <c r="S126" s="967"/>
      <c r="T126" s="967"/>
      <c r="U126" s="967"/>
      <c r="V126" s="967"/>
      <c r="W126" s="967"/>
      <c r="X126" s="967"/>
      <c r="Y126" s="967"/>
      <c r="Z126" s="968"/>
      <c r="AA126" s="1002" t="s">
        <v>455</v>
      </c>
      <c r="AB126" s="1003"/>
      <c r="AC126" s="1003"/>
      <c r="AD126" s="1003"/>
      <c r="AE126" s="1004"/>
      <c r="AF126" s="1005" t="s">
        <v>131</v>
      </c>
      <c r="AG126" s="1003"/>
      <c r="AH126" s="1003"/>
      <c r="AI126" s="1003"/>
      <c r="AJ126" s="1004"/>
      <c r="AK126" s="1005" t="s">
        <v>131</v>
      </c>
      <c r="AL126" s="1003"/>
      <c r="AM126" s="1003"/>
      <c r="AN126" s="1003"/>
      <c r="AO126" s="1004"/>
      <c r="AP126" s="1006" t="s">
        <v>131</v>
      </c>
      <c r="AQ126" s="1007"/>
      <c r="AR126" s="1007"/>
      <c r="AS126" s="1007"/>
      <c r="AT126" s="1008"/>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67"/>
      <c r="CL126" s="1054"/>
      <c r="CM126" s="1054"/>
      <c r="CN126" s="1054"/>
      <c r="CO126" s="1055"/>
      <c r="CP126" s="966" t="s">
        <v>497</v>
      </c>
      <c r="CQ126" s="967"/>
      <c r="CR126" s="967"/>
      <c r="CS126" s="967"/>
      <c r="CT126" s="967"/>
      <c r="CU126" s="967"/>
      <c r="CV126" s="967"/>
      <c r="CW126" s="967"/>
      <c r="CX126" s="967"/>
      <c r="CY126" s="967"/>
      <c r="CZ126" s="967"/>
      <c r="DA126" s="967"/>
      <c r="DB126" s="967"/>
      <c r="DC126" s="967"/>
      <c r="DD126" s="967"/>
      <c r="DE126" s="967"/>
      <c r="DF126" s="968"/>
      <c r="DG126" s="969" t="s">
        <v>131</v>
      </c>
      <c r="DH126" s="970"/>
      <c r="DI126" s="970"/>
      <c r="DJ126" s="970"/>
      <c r="DK126" s="970"/>
      <c r="DL126" s="970" t="s">
        <v>131</v>
      </c>
      <c r="DM126" s="970"/>
      <c r="DN126" s="970"/>
      <c r="DO126" s="970"/>
      <c r="DP126" s="970"/>
      <c r="DQ126" s="970" t="s">
        <v>131</v>
      </c>
      <c r="DR126" s="970"/>
      <c r="DS126" s="970"/>
      <c r="DT126" s="970"/>
      <c r="DU126" s="970"/>
      <c r="DV126" s="971" t="s">
        <v>451</v>
      </c>
      <c r="DW126" s="971"/>
      <c r="DX126" s="971"/>
      <c r="DY126" s="971"/>
      <c r="DZ126" s="972"/>
    </row>
    <row r="127" spans="1:130" s="230" customFormat="1" ht="26.25" customHeight="1" x14ac:dyDescent="0.2">
      <c r="A127" s="1102"/>
      <c r="B127" s="995"/>
      <c r="C127" s="1017" t="s">
        <v>498</v>
      </c>
      <c r="D127" s="1009"/>
      <c r="E127" s="1009"/>
      <c r="F127" s="1009"/>
      <c r="G127" s="1009"/>
      <c r="H127" s="1009"/>
      <c r="I127" s="1009"/>
      <c r="J127" s="1009"/>
      <c r="K127" s="1009"/>
      <c r="L127" s="1009"/>
      <c r="M127" s="1009"/>
      <c r="N127" s="1009"/>
      <c r="O127" s="1009"/>
      <c r="P127" s="1009"/>
      <c r="Q127" s="1009"/>
      <c r="R127" s="1009"/>
      <c r="S127" s="1009"/>
      <c r="T127" s="1009"/>
      <c r="U127" s="1009"/>
      <c r="V127" s="1009"/>
      <c r="W127" s="1009"/>
      <c r="X127" s="1009"/>
      <c r="Y127" s="1009"/>
      <c r="Z127" s="1010"/>
      <c r="AA127" s="1002">
        <v>1</v>
      </c>
      <c r="AB127" s="1003"/>
      <c r="AC127" s="1003"/>
      <c r="AD127" s="1003"/>
      <c r="AE127" s="1004"/>
      <c r="AF127" s="1005">
        <v>11313</v>
      </c>
      <c r="AG127" s="1003"/>
      <c r="AH127" s="1003"/>
      <c r="AI127" s="1003"/>
      <c r="AJ127" s="1004"/>
      <c r="AK127" s="1005">
        <v>10882</v>
      </c>
      <c r="AL127" s="1003"/>
      <c r="AM127" s="1003"/>
      <c r="AN127" s="1003"/>
      <c r="AO127" s="1004"/>
      <c r="AP127" s="1006">
        <v>0.4</v>
      </c>
      <c r="AQ127" s="1007"/>
      <c r="AR127" s="1007"/>
      <c r="AS127" s="1007"/>
      <c r="AT127" s="1008"/>
      <c r="AU127" s="232"/>
      <c r="AV127" s="232"/>
      <c r="AW127" s="232"/>
      <c r="AX127" s="1075" t="s">
        <v>499</v>
      </c>
      <c r="AY127" s="1076"/>
      <c r="AZ127" s="1076"/>
      <c r="BA127" s="1076"/>
      <c r="BB127" s="1076"/>
      <c r="BC127" s="1076"/>
      <c r="BD127" s="1076"/>
      <c r="BE127" s="1077"/>
      <c r="BF127" s="1078" t="s">
        <v>500</v>
      </c>
      <c r="BG127" s="1076"/>
      <c r="BH127" s="1076"/>
      <c r="BI127" s="1076"/>
      <c r="BJ127" s="1076"/>
      <c r="BK127" s="1076"/>
      <c r="BL127" s="1077"/>
      <c r="BM127" s="1078" t="s">
        <v>501</v>
      </c>
      <c r="BN127" s="1076"/>
      <c r="BO127" s="1076"/>
      <c r="BP127" s="1076"/>
      <c r="BQ127" s="1076"/>
      <c r="BR127" s="1076"/>
      <c r="BS127" s="1077"/>
      <c r="BT127" s="1078" t="s">
        <v>502</v>
      </c>
      <c r="BU127" s="1076"/>
      <c r="BV127" s="1076"/>
      <c r="BW127" s="1076"/>
      <c r="BX127" s="1076"/>
      <c r="BY127" s="1076"/>
      <c r="BZ127" s="1099"/>
      <c r="CA127" s="232"/>
      <c r="CB127" s="232"/>
      <c r="CC127" s="232"/>
      <c r="CD127" s="255"/>
      <c r="CE127" s="255"/>
      <c r="CF127" s="255"/>
      <c r="CG127" s="232"/>
      <c r="CH127" s="232"/>
      <c r="CI127" s="232"/>
      <c r="CJ127" s="254"/>
      <c r="CK127" s="1067"/>
      <c r="CL127" s="1054"/>
      <c r="CM127" s="1054"/>
      <c r="CN127" s="1054"/>
      <c r="CO127" s="1055"/>
      <c r="CP127" s="966" t="s">
        <v>503</v>
      </c>
      <c r="CQ127" s="967"/>
      <c r="CR127" s="967"/>
      <c r="CS127" s="967"/>
      <c r="CT127" s="967"/>
      <c r="CU127" s="967"/>
      <c r="CV127" s="967"/>
      <c r="CW127" s="967"/>
      <c r="CX127" s="967"/>
      <c r="CY127" s="967"/>
      <c r="CZ127" s="967"/>
      <c r="DA127" s="967"/>
      <c r="DB127" s="967"/>
      <c r="DC127" s="967"/>
      <c r="DD127" s="967"/>
      <c r="DE127" s="967"/>
      <c r="DF127" s="968"/>
      <c r="DG127" s="969" t="s">
        <v>131</v>
      </c>
      <c r="DH127" s="970"/>
      <c r="DI127" s="970"/>
      <c r="DJ127" s="970"/>
      <c r="DK127" s="970"/>
      <c r="DL127" s="970" t="s">
        <v>131</v>
      </c>
      <c r="DM127" s="970"/>
      <c r="DN127" s="970"/>
      <c r="DO127" s="970"/>
      <c r="DP127" s="970"/>
      <c r="DQ127" s="970" t="s">
        <v>131</v>
      </c>
      <c r="DR127" s="970"/>
      <c r="DS127" s="970"/>
      <c r="DT127" s="970"/>
      <c r="DU127" s="970"/>
      <c r="DV127" s="971" t="s">
        <v>131</v>
      </c>
      <c r="DW127" s="971"/>
      <c r="DX127" s="971"/>
      <c r="DY127" s="971"/>
      <c r="DZ127" s="972"/>
    </row>
    <row r="128" spans="1:130" s="230" customFormat="1" ht="26.25" customHeight="1" thickBot="1" x14ac:dyDescent="0.25">
      <c r="A128" s="1085" t="s">
        <v>504</v>
      </c>
      <c r="B128" s="1086"/>
      <c r="C128" s="1086"/>
      <c r="D128" s="1086"/>
      <c r="E128" s="1086"/>
      <c r="F128" s="1086"/>
      <c r="G128" s="1086"/>
      <c r="H128" s="1086"/>
      <c r="I128" s="1086"/>
      <c r="J128" s="1086"/>
      <c r="K128" s="1086"/>
      <c r="L128" s="1086"/>
      <c r="M128" s="1086"/>
      <c r="N128" s="1086"/>
      <c r="O128" s="1086"/>
      <c r="P128" s="1086"/>
      <c r="Q128" s="1086"/>
      <c r="R128" s="1086"/>
      <c r="S128" s="1086"/>
      <c r="T128" s="1086"/>
      <c r="U128" s="1086"/>
      <c r="V128" s="1086"/>
      <c r="W128" s="1087" t="s">
        <v>505</v>
      </c>
      <c r="X128" s="1087"/>
      <c r="Y128" s="1087"/>
      <c r="Z128" s="1088"/>
      <c r="AA128" s="1089">
        <v>1982</v>
      </c>
      <c r="AB128" s="1090"/>
      <c r="AC128" s="1090"/>
      <c r="AD128" s="1090"/>
      <c r="AE128" s="1091"/>
      <c r="AF128" s="1092">
        <v>2012</v>
      </c>
      <c r="AG128" s="1090"/>
      <c r="AH128" s="1090"/>
      <c r="AI128" s="1090"/>
      <c r="AJ128" s="1091"/>
      <c r="AK128" s="1092">
        <v>2059</v>
      </c>
      <c r="AL128" s="1090"/>
      <c r="AM128" s="1090"/>
      <c r="AN128" s="1090"/>
      <c r="AO128" s="1091"/>
      <c r="AP128" s="1093"/>
      <c r="AQ128" s="1094"/>
      <c r="AR128" s="1094"/>
      <c r="AS128" s="1094"/>
      <c r="AT128" s="1095"/>
      <c r="AU128" s="232"/>
      <c r="AV128" s="232"/>
      <c r="AW128" s="232"/>
      <c r="AX128" s="940" t="s">
        <v>506</v>
      </c>
      <c r="AY128" s="941"/>
      <c r="AZ128" s="941"/>
      <c r="BA128" s="941"/>
      <c r="BB128" s="941"/>
      <c r="BC128" s="941"/>
      <c r="BD128" s="941"/>
      <c r="BE128" s="942"/>
      <c r="BF128" s="1096" t="s">
        <v>131</v>
      </c>
      <c r="BG128" s="1097"/>
      <c r="BH128" s="1097"/>
      <c r="BI128" s="1097"/>
      <c r="BJ128" s="1097"/>
      <c r="BK128" s="1097"/>
      <c r="BL128" s="1098"/>
      <c r="BM128" s="1096">
        <v>15</v>
      </c>
      <c r="BN128" s="1097"/>
      <c r="BO128" s="1097"/>
      <c r="BP128" s="1097"/>
      <c r="BQ128" s="1097"/>
      <c r="BR128" s="1097"/>
      <c r="BS128" s="1098"/>
      <c r="BT128" s="1096">
        <v>20</v>
      </c>
      <c r="BU128" s="1097"/>
      <c r="BV128" s="1097"/>
      <c r="BW128" s="1097"/>
      <c r="BX128" s="1097"/>
      <c r="BY128" s="1097"/>
      <c r="BZ128" s="1120"/>
      <c r="CA128" s="255"/>
      <c r="CB128" s="255"/>
      <c r="CC128" s="255"/>
      <c r="CD128" s="255"/>
      <c r="CE128" s="255"/>
      <c r="CF128" s="255"/>
      <c r="CG128" s="232"/>
      <c r="CH128" s="232"/>
      <c r="CI128" s="232"/>
      <c r="CJ128" s="254"/>
      <c r="CK128" s="1068"/>
      <c r="CL128" s="1069"/>
      <c r="CM128" s="1069"/>
      <c r="CN128" s="1069"/>
      <c r="CO128" s="1070"/>
      <c r="CP128" s="1079" t="s">
        <v>507</v>
      </c>
      <c r="CQ128" s="762"/>
      <c r="CR128" s="762"/>
      <c r="CS128" s="762"/>
      <c r="CT128" s="762"/>
      <c r="CU128" s="762"/>
      <c r="CV128" s="762"/>
      <c r="CW128" s="762"/>
      <c r="CX128" s="762"/>
      <c r="CY128" s="762"/>
      <c r="CZ128" s="762"/>
      <c r="DA128" s="762"/>
      <c r="DB128" s="762"/>
      <c r="DC128" s="762"/>
      <c r="DD128" s="762"/>
      <c r="DE128" s="762"/>
      <c r="DF128" s="1080"/>
      <c r="DG128" s="1081" t="s">
        <v>131</v>
      </c>
      <c r="DH128" s="1082"/>
      <c r="DI128" s="1082"/>
      <c r="DJ128" s="1082"/>
      <c r="DK128" s="1082"/>
      <c r="DL128" s="1082" t="s">
        <v>131</v>
      </c>
      <c r="DM128" s="1082"/>
      <c r="DN128" s="1082"/>
      <c r="DO128" s="1082"/>
      <c r="DP128" s="1082"/>
      <c r="DQ128" s="1082" t="s">
        <v>131</v>
      </c>
      <c r="DR128" s="1082"/>
      <c r="DS128" s="1082"/>
      <c r="DT128" s="1082"/>
      <c r="DU128" s="1082"/>
      <c r="DV128" s="1083" t="s">
        <v>473</v>
      </c>
      <c r="DW128" s="1083"/>
      <c r="DX128" s="1083"/>
      <c r="DY128" s="1083"/>
      <c r="DZ128" s="1084"/>
    </row>
    <row r="129" spans="1:131" s="230" customFormat="1" ht="26.25" customHeight="1" x14ac:dyDescent="0.2">
      <c r="A129" s="978" t="s">
        <v>109</v>
      </c>
      <c r="B129" s="979"/>
      <c r="C129" s="979"/>
      <c r="D129" s="979"/>
      <c r="E129" s="979"/>
      <c r="F129" s="979"/>
      <c r="G129" s="979"/>
      <c r="H129" s="979"/>
      <c r="I129" s="979"/>
      <c r="J129" s="979"/>
      <c r="K129" s="979"/>
      <c r="L129" s="979"/>
      <c r="M129" s="979"/>
      <c r="N129" s="979"/>
      <c r="O129" s="979"/>
      <c r="P129" s="979"/>
      <c r="Q129" s="979"/>
      <c r="R129" s="979"/>
      <c r="S129" s="979"/>
      <c r="T129" s="979"/>
      <c r="U129" s="979"/>
      <c r="V129" s="979"/>
      <c r="W129" s="1114" t="s">
        <v>508</v>
      </c>
      <c r="X129" s="1115"/>
      <c r="Y129" s="1115"/>
      <c r="Z129" s="1116"/>
      <c r="AA129" s="1002">
        <v>3304460</v>
      </c>
      <c r="AB129" s="1003"/>
      <c r="AC129" s="1003"/>
      <c r="AD129" s="1003"/>
      <c r="AE129" s="1004"/>
      <c r="AF129" s="1005">
        <v>3456114</v>
      </c>
      <c r="AG129" s="1003"/>
      <c r="AH129" s="1003"/>
      <c r="AI129" s="1003"/>
      <c r="AJ129" s="1004"/>
      <c r="AK129" s="1005">
        <v>3444491</v>
      </c>
      <c r="AL129" s="1003"/>
      <c r="AM129" s="1003"/>
      <c r="AN129" s="1003"/>
      <c r="AO129" s="1004"/>
      <c r="AP129" s="1117"/>
      <c r="AQ129" s="1118"/>
      <c r="AR129" s="1118"/>
      <c r="AS129" s="1118"/>
      <c r="AT129" s="1119"/>
      <c r="AU129" s="233"/>
      <c r="AV129" s="233"/>
      <c r="AW129" s="233"/>
      <c r="AX129" s="1109" t="s">
        <v>509</v>
      </c>
      <c r="AY129" s="967"/>
      <c r="AZ129" s="967"/>
      <c r="BA129" s="967"/>
      <c r="BB129" s="967"/>
      <c r="BC129" s="967"/>
      <c r="BD129" s="967"/>
      <c r="BE129" s="968"/>
      <c r="BF129" s="1110" t="s">
        <v>131</v>
      </c>
      <c r="BG129" s="1111"/>
      <c r="BH129" s="1111"/>
      <c r="BI129" s="1111"/>
      <c r="BJ129" s="1111"/>
      <c r="BK129" s="1111"/>
      <c r="BL129" s="1112"/>
      <c r="BM129" s="1110">
        <v>20</v>
      </c>
      <c r="BN129" s="1111"/>
      <c r="BO129" s="1111"/>
      <c r="BP129" s="1111"/>
      <c r="BQ129" s="1111"/>
      <c r="BR129" s="1111"/>
      <c r="BS129" s="1112"/>
      <c r="BT129" s="1110">
        <v>30</v>
      </c>
      <c r="BU129" s="1111"/>
      <c r="BV129" s="1111"/>
      <c r="BW129" s="1111"/>
      <c r="BX129" s="1111"/>
      <c r="BY129" s="1111"/>
      <c r="BZ129" s="1113"/>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8" t="s">
        <v>510</v>
      </c>
      <c r="B130" s="979"/>
      <c r="C130" s="979"/>
      <c r="D130" s="979"/>
      <c r="E130" s="979"/>
      <c r="F130" s="979"/>
      <c r="G130" s="979"/>
      <c r="H130" s="979"/>
      <c r="I130" s="979"/>
      <c r="J130" s="979"/>
      <c r="K130" s="979"/>
      <c r="L130" s="979"/>
      <c r="M130" s="979"/>
      <c r="N130" s="979"/>
      <c r="O130" s="979"/>
      <c r="P130" s="979"/>
      <c r="Q130" s="979"/>
      <c r="R130" s="979"/>
      <c r="S130" s="979"/>
      <c r="T130" s="979"/>
      <c r="U130" s="979"/>
      <c r="V130" s="979"/>
      <c r="W130" s="1114" t="s">
        <v>511</v>
      </c>
      <c r="X130" s="1115"/>
      <c r="Y130" s="1115"/>
      <c r="Z130" s="1116"/>
      <c r="AA130" s="1002">
        <v>596621</v>
      </c>
      <c r="AB130" s="1003"/>
      <c r="AC130" s="1003"/>
      <c r="AD130" s="1003"/>
      <c r="AE130" s="1004"/>
      <c r="AF130" s="1005">
        <v>577910</v>
      </c>
      <c r="AG130" s="1003"/>
      <c r="AH130" s="1003"/>
      <c r="AI130" s="1003"/>
      <c r="AJ130" s="1004"/>
      <c r="AK130" s="1005">
        <v>576133</v>
      </c>
      <c r="AL130" s="1003"/>
      <c r="AM130" s="1003"/>
      <c r="AN130" s="1003"/>
      <c r="AO130" s="1004"/>
      <c r="AP130" s="1117"/>
      <c r="AQ130" s="1118"/>
      <c r="AR130" s="1118"/>
      <c r="AS130" s="1118"/>
      <c r="AT130" s="1119"/>
      <c r="AU130" s="233"/>
      <c r="AV130" s="233"/>
      <c r="AW130" s="233"/>
      <c r="AX130" s="1109" t="s">
        <v>512</v>
      </c>
      <c r="AY130" s="967"/>
      <c r="AZ130" s="967"/>
      <c r="BA130" s="967"/>
      <c r="BB130" s="967"/>
      <c r="BC130" s="967"/>
      <c r="BD130" s="967"/>
      <c r="BE130" s="968"/>
      <c r="BF130" s="1145">
        <v>12</v>
      </c>
      <c r="BG130" s="1146"/>
      <c r="BH130" s="1146"/>
      <c r="BI130" s="1146"/>
      <c r="BJ130" s="1146"/>
      <c r="BK130" s="1146"/>
      <c r="BL130" s="1147"/>
      <c r="BM130" s="1145">
        <v>25</v>
      </c>
      <c r="BN130" s="1146"/>
      <c r="BO130" s="1146"/>
      <c r="BP130" s="1146"/>
      <c r="BQ130" s="1146"/>
      <c r="BR130" s="1146"/>
      <c r="BS130" s="1147"/>
      <c r="BT130" s="1145">
        <v>35</v>
      </c>
      <c r="BU130" s="1146"/>
      <c r="BV130" s="1146"/>
      <c r="BW130" s="1146"/>
      <c r="BX130" s="1146"/>
      <c r="BY130" s="1146"/>
      <c r="BZ130" s="1148"/>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9"/>
      <c r="B131" s="1150"/>
      <c r="C131" s="1150"/>
      <c r="D131" s="1150"/>
      <c r="E131" s="1150"/>
      <c r="F131" s="1150"/>
      <c r="G131" s="1150"/>
      <c r="H131" s="1150"/>
      <c r="I131" s="1150"/>
      <c r="J131" s="1150"/>
      <c r="K131" s="1150"/>
      <c r="L131" s="1150"/>
      <c r="M131" s="1150"/>
      <c r="N131" s="1150"/>
      <c r="O131" s="1150"/>
      <c r="P131" s="1150"/>
      <c r="Q131" s="1150"/>
      <c r="R131" s="1150"/>
      <c r="S131" s="1150"/>
      <c r="T131" s="1150"/>
      <c r="U131" s="1150"/>
      <c r="V131" s="1150"/>
      <c r="W131" s="1151" t="s">
        <v>513</v>
      </c>
      <c r="X131" s="1152"/>
      <c r="Y131" s="1152"/>
      <c r="Z131" s="1153"/>
      <c r="AA131" s="1048">
        <v>2707839</v>
      </c>
      <c r="AB131" s="1030"/>
      <c r="AC131" s="1030"/>
      <c r="AD131" s="1030"/>
      <c r="AE131" s="1031"/>
      <c r="AF131" s="1029">
        <v>2878204</v>
      </c>
      <c r="AG131" s="1030"/>
      <c r="AH131" s="1030"/>
      <c r="AI131" s="1030"/>
      <c r="AJ131" s="1031"/>
      <c r="AK131" s="1029">
        <v>2868358</v>
      </c>
      <c r="AL131" s="1030"/>
      <c r="AM131" s="1030"/>
      <c r="AN131" s="1030"/>
      <c r="AO131" s="1031"/>
      <c r="AP131" s="1154"/>
      <c r="AQ131" s="1155"/>
      <c r="AR131" s="1155"/>
      <c r="AS131" s="1155"/>
      <c r="AT131" s="1156"/>
      <c r="AU131" s="233"/>
      <c r="AV131" s="233"/>
      <c r="AW131" s="233"/>
      <c r="AX131" s="1127" t="s">
        <v>514</v>
      </c>
      <c r="AY131" s="762"/>
      <c r="AZ131" s="762"/>
      <c r="BA131" s="762"/>
      <c r="BB131" s="762"/>
      <c r="BC131" s="762"/>
      <c r="BD131" s="762"/>
      <c r="BE131" s="1080"/>
      <c r="BF131" s="1128" t="s">
        <v>131</v>
      </c>
      <c r="BG131" s="1129"/>
      <c r="BH131" s="1129"/>
      <c r="BI131" s="1129"/>
      <c r="BJ131" s="1129"/>
      <c r="BK131" s="1129"/>
      <c r="BL131" s="1130"/>
      <c r="BM131" s="1128">
        <v>350</v>
      </c>
      <c r="BN131" s="1129"/>
      <c r="BO131" s="1129"/>
      <c r="BP131" s="1129"/>
      <c r="BQ131" s="1129"/>
      <c r="BR131" s="1129"/>
      <c r="BS131" s="1130"/>
      <c r="BT131" s="1131"/>
      <c r="BU131" s="1132"/>
      <c r="BV131" s="1132"/>
      <c r="BW131" s="1132"/>
      <c r="BX131" s="1132"/>
      <c r="BY131" s="1132"/>
      <c r="BZ131" s="113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34" t="s">
        <v>515</v>
      </c>
      <c r="B132" s="1135"/>
      <c r="C132" s="1135"/>
      <c r="D132" s="1135"/>
      <c r="E132" s="1135"/>
      <c r="F132" s="1135"/>
      <c r="G132" s="1135"/>
      <c r="H132" s="1135"/>
      <c r="I132" s="1135"/>
      <c r="J132" s="1135"/>
      <c r="K132" s="1135"/>
      <c r="L132" s="1135"/>
      <c r="M132" s="1135"/>
      <c r="N132" s="1135"/>
      <c r="O132" s="1135"/>
      <c r="P132" s="1135"/>
      <c r="Q132" s="1135"/>
      <c r="R132" s="1135"/>
      <c r="S132" s="1135"/>
      <c r="T132" s="1135"/>
      <c r="U132" s="1135"/>
      <c r="V132" s="1138" t="s">
        <v>516</v>
      </c>
      <c r="W132" s="1138"/>
      <c r="X132" s="1138"/>
      <c r="Y132" s="1138"/>
      <c r="Z132" s="1139"/>
      <c r="AA132" s="1140">
        <v>12.20752046</v>
      </c>
      <c r="AB132" s="1141"/>
      <c r="AC132" s="1141"/>
      <c r="AD132" s="1141"/>
      <c r="AE132" s="1142"/>
      <c r="AF132" s="1143">
        <v>11.810455409999999</v>
      </c>
      <c r="AG132" s="1141"/>
      <c r="AH132" s="1141"/>
      <c r="AI132" s="1141"/>
      <c r="AJ132" s="1142"/>
      <c r="AK132" s="1143">
        <v>12.22723942</v>
      </c>
      <c r="AL132" s="1141"/>
      <c r="AM132" s="1141"/>
      <c r="AN132" s="1141"/>
      <c r="AO132" s="1142"/>
      <c r="AP132" s="1045"/>
      <c r="AQ132" s="1046"/>
      <c r="AR132" s="1046"/>
      <c r="AS132" s="1046"/>
      <c r="AT132" s="1144"/>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36"/>
      <c r="B133" s="1137"/>
      <c r="C133" s="1137"/>
      <c r="D133" s="1137"/>
      <c r="E133" s="1137"/>
      <c r="F133" s="1137"/>
      <c r="G133" s="1137"/>
      <c r="H133" s="1137"/>
      <c r="I133" s="1137"/>
      <c r="J133" s="1137"/>
      <c r="K133" s="1137"/>
      <c r="L133" s="1137"/>
      <c r="M133" s="1137"/>
      <c r="N133" s="1137"/>
      <c r="O133" s="1137"/>
      <c r="P133" s="1137"/>
      <c r="Q133" s="1137"/>
      <c r="R133" s="1137"/>
      <c r="S133" s="1137"/>
      <c r="T133" s="1137"/>
      <c r="U133" s="1137"/>
      <c r="V133" s="1121" t="s">
        <v>517</v>
      </c>
      <c r="W133" s="1121"/>
      <c r="X133" s="1121"/>
      <c r="Y133" s="1121"/>
      <c r="Z133" s="1122"/>
      <c r="AA133" s="1123">
        <v>10.6</v>
      </c>
      <c r="AB133" s="1124"/>
      <c r="AC133" s="1124"/>
      <c r="AD133" s="1124"/>
      <c r="AE133" s="1125"/>
      <c r="AF133" s="1123">
        <v>11.5</v>
      </c>
      <c r="AG133" s="1124"/>
      <c r="AH133" s="1124"/>
      <c r="AI133" s="1124"/>
      <c r="AJ133" s="1125"/>
      <c r="AK133" s="1123">
        <v>12</v>
      </c>
      <c r="AL133" s="1124"/>
      <c r="AM133" s="1124"/>
      <c r="AN133" s="1124"/>
      <c r="AO133" s="1125"/>
      <c r="AP133" s="1072"/>
      <c r="AQ133" s="1073"/>
      <c r="AR133" s="1073"/>
      <c r="AS133" s="1073"/>
      <c r="AT133" s="1126"/>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GeQm2GwqW+kehRzfC3NRPOkaSRPg8MvvpIg4IonFTHNW3afwPCJGkGbGVxFLGOLHEisqbnoG3ZP3GiBI5luyQg==" saltValue="D525f5nwpspaNowrWhUo4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518</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Ke8mFAgCDWjGwVbdFnWhogb7kiscmvejLwZ9plA9beDjDiN2l93JiB14oQkiKPfmyiqDbEboLz0689bgRjOvMw==" saltValue="J5a8rViyPMNimEjYcT2fJ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vhN+Nm+xaNFkgnnHLE3P+Bwcd7I6qncggK/yuU+nG/jAvykzmNMG6cU1BNN6J25C+E5IpyEhfwPVyr4vTtlSw==" saltValue="l7mEElP0GjfbncZ49kTl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519</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520</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8" t="s">
        <v>521</v>
      </c>
      <c r="AP7" s="272"/>
      <c r="AQ7" s="273" t="s">
        <v>522</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9"/>
      <c r="AP8" s="278" t="s">
        <v>523</v>
      </c>
      <c r="AQ8" s="279" t="s">
        <v>524</v>
      </c>
      <c r="AR8" s="280" t="s">
        <v>525</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0" t="s">
        <v>526</v>
      </c>
      <c r="AL9" s="1161"/>
      <c r="AM9" s="1161"/>
      <c r="AN9" s="1162"/>
      <c r="AO9" s="281">
        <v>941559</v>
      </c>
      <c r="AP9" s="281">
        <v>197185</v>
      </c>
      <c r="AQ9" s="282">
        <v>202156</v>
      </c>
      <c r="AR9" s="283">
        <v>-2.5</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0" t="s">
        <v>527</v>
      </c>
      <c r="AL10" s="1161"/>
      <c r="AM10" s="1161"/>
      <c r="AN10" s="1162"/>
      <c r="AO10" s="284">
        <v>142178</v>
      </c>
      <c r="AP10" s="284">
        <v>29775</v>
      </c>
      <c r="AQ10" s="285">
        <v>28749</v>
      </c>
      <c r="AR10" s="286">
        <v>3.6</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0" t="s">
        <v>528</v>
      </c>
      <c r="AL11" s="1161"/>
      <c r="AM11" s="1161"/>
      <c r="AN11" s="1162"/>
      <c r="AO11" s="284" t="s">
        <v>529</v>
      </c>
      <c r="AP11" s="284" t="s">
        <v>529</v>
      </c>
      <c r="AQ11" s="285">
        <v>267</v>
      </c>
      <c r="AR11" s="286" t="s">
        <v>529</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0" t="s">
        <v>530</v>
      </c>
      <c r="AL12" s="1161"/>
      <c r="AM12" s="1161"/>
      <c r="AN12" s="1162"/>
      <c r="AO12" s="284" t="s">
        <v>529</v>
      </c>
      <c r="AP12" s="284" t="s">
        <v>529</v>
      </c>
      <c r="AQ12" s="285" t="s">
        <v>529</v>
      </c>
      <c r="AR12" s="286" t="s">
        <v>529</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0" t="s">
        <v>531</v>
      </c>
      <c r="AL13" s="1161"/>
      <c r="AM13" s="1161"/>
      <c r="AN13" s="1162"/>
      <c r="AO13" s="284">
        <v>29665</v>
      </c>
      <c r="AP13" s="284">
        <v>6213</v>
      </c>
      <c r="AQ13" s="285">
        <v>7660</v>
      </c>
      <c r="AR13" s="286">
        <v>-18.899999999999999</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0" t="s">
        <v>532</v>
      </c>
      <c r="AL14" s="1161"/>
      <c r="AM14" s="1161"/>
      <c r="AN14" s="1162"/>
      <c r="AO14" s="284">
        <v>16260</v>
      </c>
      <c r="AP14" s="284">
        <v>3405</v>
      </c>
      <c r="AQ14" s="285">
        <v>3562</v>
      </c>
      <c r="AR14" s="286">
        <v>-4.4000000000000004</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3" t="s">
        <v>533</v>
      </c>
      <c r="AL15" s="1164"/>
      <c r="AM15" s="1164"/>
      <c r="AN15" s="1165"/>
      <c r="AO15" s="284">
        <v>-75626</v>
      </c>
      <c r="AP15" s="284">
        <v>-15838</v>
      </c>
      <c r="AQ15" s="285">
        <v>-14691</v>
      </c>
      <c r="AR15" s="286">
        <v>7.8</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3" t="s">
        <v>193</v>
      </c>
      <c r="AL16" s="1164"/>
      <c r="AM16" s="1164"/>
      <c r="AN16" s="1165"/>
      <c r="AO16" s="284">
        <v>1054036</v>
      </c>
      <c r="AP16" s="284">
        <v>220741</v>
      </c>
      <c r="AQ16" s="285">
        <v>227703</v>
      </c>
      <c r="AR16" s="286">
        <v>-3.1</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534</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535</v>
      </c>
      <c r="AP20" s="293" t="s">
        <v>536</v>
      </c>
      <c r="AQ20" s="294" t="s">
        <v>537</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66" t="s">
        <v>538</v>
      </c>
      <c r="AL21" s="1167"/>
      <c r="AM21" s="1167"/>
      <c r="AN21" s="1168"/>
      <c r="AO21" s="297">
        <v>18.64</v>
      </c>
      <c r="AP21" s="298">
        <v>19.649999999999999</v>
      </c>
      <c r="AQ21" s="299">
        <v>-1.01</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66" t="s">
        <v>539</v>
      </c>
      <c r="AL22" s="1167"/>
      <c r="AM22" s="1167"/>
      <c r="AN22" s="1168"/>
      <c r="AO22" s="302">
        <v>98.4</v>
      </c>
      <c r="AP22" s="303">
        <v>95</v>
      </c>
      <c r="AQ22" s="304">
        <v>3.4</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57" t="s">
        <v>540</v>
      </c>
      <c r="B26" s="1157"/>
      <c r="C26" s="1157"/>
      <c r="D26" s="1157"/>
      <c r="E26" s="1157"/>
      <c r="F26" s="1157"/>
      <c r="G26" s="1157"/>
      <c r="H26" s="1157"/>
      <c r="I26" s="1157"/>
      <c r="J26" s="1157"/>
      <c r="K26" s="1157"/>
      <c r="L26" s="1157"/>
      <c r="M26" s="1157"/>
      <c r="N26" s="1157"/>
      <c r="O26" s="1157"/>
      <c r="P26" s="1157"/>
      <c r="Q26" s="1157"/>
      <c r="R26" s="1157"/>
      <c r="S26" s="1157"/>
      <c r="T26" s="1157"/>
      <c r="U26" s="1157"/>
      <c r="V26" s="1157"/>
      <c r="W26" s="1157"/>
      <c r="X26" s="1157"/>
      <c r="Y26" s="1157"/>
      <c r="Z26" s="1157"/>
      <c r="AA26" s="1157"/>
      <c r="AB26" s="1157"/>
      <c r="AC26" s="1157"/>
      <c r="AD26" s="1157"/>
      <c r="AE26" s="1157"/>
      <c r="AF26" s="1157"/>
      <c r="AG26" s="1157"/>
      <c r="AH26" s="1157"/>
      <c r="AI26" s="1157"/>
      <c r="AJ26" s="1157"/>
      <c r="AK26" s="1157"/>
      <c r="AL26" s="1157"/>
      <c r="AM26" s="1157"/>
      <c r="AN26" s="1157"/>
      <c r="AO26" s="1157"/>
      <c r="AP26" s="1157"/>
      <c r="AQ26" s="1157"/>
      <c r="AR26" s="1157"/>
      <c r="AS26" s="1157"/>
      <c r="AT26" s="267"/>
    </row>
    <row r="27" spans="1:46" ht="13.2" x14ac:dyDescent="0.2">
      <c r="A27" s="309"/>
      <c r="AO27" s="262"/>
      <c r="AP27" s="262"/>
      <c r="AQ27" s="262"/>
      <c r="AR27" s="262"/>
      <c r="AS27" s="262"/>
      <c r="AT27" s="262"/>
    </row>
    <row r="28" spans="1:46" ht="16.2" x14ac:dyDescent="0.2">
      <c r="A28" s="263" t="s">
        <v>541</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542</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8" t="s">
        <v>521</v>
      </c>
      <c r="AP30" s="272"/>
      <c r="AQ30" s="273" t="s">
        <v>522</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9"/>
      <c r="AP31" s="278" t="s">
        <v>523</v>
      </c>
      <c r="AQ31" s="279" t="s">
        <v>524</v>
      </c>
      <c r="AR31" s="280" t="s">
        <v>525</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74" t="s">
        <v>543</v>
      </c>
      <c r="AL32" s="1175"/>
      <c r="AM32" s="1175"/>
      <c r="AN32" s="1176"/>
      <c r="AO32" s="312">
        <v>764759</v>
      </c>
      <c r="AP32" s="312">
        <v>160159</v>
      </c>
      <c r="AQ32" s="313">
        <v>121678</v>
      </c>
      <c r="AR32" s="314">
        <v>31.6</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74" t="s">
        <v>544</v>
      </c>
      <c r="AL33" s="1175"/>
      <c r="AM33" s="1175"/>
      <c r="AN33" s="1176"/>
      <c r="AO33" s="312" t="s">
        <v>529</v>
      </c>
      <c r="AP33" s="312" t="s">
        <v>529</v>
      </c>
      <c r="AQ33" s="313" t="s">
        <v>529</v>
      </c>
      <c r="AR33" s="314" t="s">
        <v>529</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74" t="s">
        <v>545</v>
      </c>
      <c r="AL34" s="1175"/>
      <c r="AM34" s="1175"/>
      <c r="AN34" s="1176"/>
      <c r="AO34" s="312" t="s">
        <v>529</v>
      </c>
      <c r="AP34" s="312" t="s">
        <v>529</v>
      </c>
      <c r="AQ34" s="313" t="s">
        <v>529</v>
      </c>
      <c r="AR34" s="314" t="s">
        <v>529</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74" t="s">
        <v>546</v>
      </c>
      <c r="AL35" s="1175"/>
      <c r="AM35" s="1175"/>
      <c r="AN35" s="1176"/>
      <c r="AO35" s="312">
        <v>134058</v>
      </c>
      <c r="AP35" s="312">
        <v>28075</v>
      </c>
      <c r="AQ35" s="313">
        <v>32449</v>
      </c>
      <c r="AR35" s="314">
        <v>-13.5</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74" t="s">
        <v>547</v>
      </c>
      <c r="AL36" s="1175"/>
      <c r="AM36" s="1175"/>
      <c r="AN36" s="1176"/>
      <c r="AO36" s="312">
        <v>19214</v>
      </c>
      <c r="AP36" s="312">
        <v>4024</v>
      </c>
      <c r="AQ36" s="313">
        <v>2852</v>
      </c>
      <c r="AR36" s="314">
        <v>41.1</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74" t="s">
        <v>548</v>
      </c>
      <c r="AL37" s="1175"/>
      <c r="AM37" s="1175"/>
      <c r="AN37" s="1176"/>
      <c r="AO37" s="312">
        <v>10882</v>
      </c>
      <c r="AP37" s="312">
        <v>2279</v>
      </c>
      <c r="AQ37" s="313">
        <v>591</v>
      </c>
      <c r="AR37" s="314">
        <v>285.60000000000002</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77" t="s">
        <v>549</v>
      </c>
      <c r="AL38" s="1178"/>
      <c r="AM38" s="1178"/>
      <c r="AN38" s="1179"/>
      <c r="AO38" s="315" t="s">
        <v>529</v>
      </c>
      <c r="AP38" s="315" t="s">
        <v>529</v>
      </c>
      <c r="AQ38" s="316">
        <v>14</v>
      </c>
      <c r="AR38" s="304" t="s">
        <v>529</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77" t="s">
        <v>550</v>
      </c>
      <c r="AL39" s="1178"/>
      <c r="AM39" s="1178"/>
      <c r="AN39" s="1179"/>
      <c r="AO39" s="312">
        <v>-2059</v>
      </c>
      <c r="AP39" s="312">
        <v>-431</v>
      </c>
      <c r="AQ39" s="313">
        <v>-2546</v>
      </c>
      <c r="AR39" s="314">
        <v>-83.1</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74" t="s">
        <v>551</v>
      </c>
      <c r="AL40" s="1175"/>
      <c r="AM40" s="1175"/>
      <c r="AN40" s="1176"/>
      <c r="AO40" s="312">
        <v>-576133</v>
      </c>
      <c r="AP40" s="312">
        <v>-120656</v>
      </c>
      <c r="AQ40" s="313">
        <v>-115284</v>
      </c>
      <c r="AR40" s="314">
        <v>4.7</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80" t="s">
        <v>307</v>
      </c>
      <c r="AL41" s="1181"/>
      <c r="AM41" s="1181"/>
      <c r="AN41" s="1182"/>
      <c r="AO41" s="312">
        <v>350721</v>
      </c>
      <c r="AP41" s="312">
        <v>73449</v>
      </c>
      <c r="AQ41" s="313">
        <v>39754</v>
      </c>
      <c r="AR41" s="314">
        <v>84.8</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552</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553</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554</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9" t="s">
        <v>521</v>
      </c>
      <c r="AN49" s="1171" t="s">
        <v>555</v>
      </c>
      <c r="AO49" s="1172"/>
      <c r="AP49" s="1172"/>
      <c r="AQ49" s="1172"/>
      <c r="AR49" s="1173"/>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70"/>
      <c r="AN50" s="328" t="s">
        <v>556</v>
      </c>
      <c r="AO50" s="329" t="s">
        <v>557</v>
      </c>
      <c r="AP50" s="330" t="s">
        <v>558</v>
      </c>
      <c r="AQ50" s="331" t="s">
        <v>559</v>
      </c>
      <c r="AR50" s="332" t="s">
        <v>560</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561</v>
      </c>
      <c r="AL51" s="325"/>
      <c r="AM51" s="333">
        <v>723346</v>
      </c>
      <c r="AN51" s="334">
        <v>134276</v>
      </c>
      <c r="AO51" s="335">
        <v>-33.1</v>
      </c>
      <c r="AP51" s="336">
        <v>114790</v>
      </c>
      <c r="AQ51" s="337">
        <v>-6.6</v>
      </c>
      <c r="AR51" s="338">
        <v>-26.5</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562</v>
      </c>
      <c r="AM52" s="341">
        <v>496015</v>
      </c>
      <c r="AN52" s="342">
        <v>92076</v>
      </c>
      <c r="AO52" s="343">
        <v>4.9000000000000004</v>
      </c>
      <c r="AP52" s="344">
        <v>55601</v>
      </c>
      <c r="AQ52" s="345">
        <v>-15.5</v>
      </c>
      <c r="AR52" s="346">
        <v>20.399999999999999</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563</v>
      </c>
      <c r="AL53" s="325"/>
      <c r="AM53" s="333">
        <v>894548</v>
      </c>
      <c r="AN53" s="334">
        <v>170423</v>
      </c>
      <c r="AO53" s="335">
        <v>26.9</v>
      </c>
      <c r="AP53" s="336">
        <v>126262</v>
      </c>
      <c r="AQ53" s="337">
        <v>10</v>
      </c>
      <c r="AR53" s="338">
        <v>16.899999999999999</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562</v>
      </c>
      <c r="AM54" s="341">
        <v>408974</v>
      </c>
      <c r="AN54" s="342">
        <v>77915</v>
      </c>
      <c r="AO54" s="343">
        <v>-15.4</v>
      </c>
      <c r="AP54" s="344">
        <v>56769</v>
      </c>
      <c r="AQ54" s="345">
        <v>2.1</v>
      </c>
      <c r="AR54" s="346">
        <v>-17.5</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564</v>
      </c>
      <c r="AL55" s="325"/>
      <c r="AM55" s="333">
        <v>414445</v>
      </c>
      <c r="AN55" s="334">
        <v>81584</v>
      </c>
      <c r="AO55" s="335">
        <v>-52.1</v>
      </c>
      <c r="AP55" s="336">
        <v>263613</v>
      </c>
      <c r="AQ55" s="337">
        <v>108.8</v>
      </c>
      <c r="AR55" s="338">
        <v>-160.9</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562</v>
      </c>
      <c r="AM56" s="341">
        <v>216098</v>
      </c>
      <c r="AN56" s="342">
        <v>42539</v>
      </c>
      <c r="AO56" s="343">
        <v>-45.4</v>
      </c>
      <c r="AP56" s="344">
        <v>128823</v>
      </c>
      <c r="AQ56" s="345">
        <v>126.9</v>
      </c>
      <c r="AR56" s="346">
        <v>-172.3</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565</v>
      </c>
      <c r="AL57" s="325"/>
      <c r="AM57" s="333">
        <v>420098</v>
      </c>
      <c r="AN57" s="334">
        <v>85507</v>
      </c>
      <c r="AO57" s="335">
        <v>4.8</v>
      </c>
      <c r="AP57" s="336">
        <v>330026</v>
      </c>
      <c r="AQ57" s="337">
        <v>25.2</v>
      </c>
      <c r="AR57" s="338">
        <v>-20.399999999999999</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562</v>
      </c>
      <c r="AM58" s="341">
        <v>193273</v>
      </c>
      <c r="AN58" s="342">
        <v>39339</v>
      </c>
      <c r="AO58" s="343">
        <v>-7.5</v>
      </c>
      <c r="AP58" s="344">
        <v>141075</v>
      </c>
      <c r="AQ58" s="345">
        <v>9.5</v>
      </c>
      <c r="AR58" s="346">
        <v>-17</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566</v>
      </c>
      <c r="AL59" s="325"/>
      <c r="AM59" s="333">
        <v>850825</v>
      </c>
      <c r="AN59" s="334">
        <v>178183</v>
      </c>
      <c r="AO59" s="335">
        <v>108.4</v>
      </c>
      <c r="AP59" s="336">
        <v>278179</v>
      </c>
      <c r="AQ59" s="337">
        <v>-15.7</v>
      </c>
      <c r="AR59" s="338">
        <v>124.1</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562</v>
      </c>
      <c r="AM60" s="341">
        <v>489261</v>
      </c>
      <c r="AN60" s="342">
        <v>102463</v>
      </c>
      <c r="AO60" s="343">
        <v>160.5</v>
      </c>
      <c r="AP60" s="344">
        <v>122182</v>
      </c>
      <c r="AQ60" s="345">
        <v>-13.4</v>
      </c>
      <c r="AR60" s="346">
        <v>173.9</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567</v>
      </c>
      <c r="AL61" s="347"/>
      <c r="AM61" s="348">
        <v>660652</v>
      </c>
      <c r="AN61" s="349">
        <v>129995</v>
      </c>
      <c r="AO61" s="350">
        <v>11</v>
      </c>
      <c r="AP61" s="351">
        <v>222574</v>
      </c>
      <c r="AQ61" s="352">
        <v>24.3</v>
      </c>
      <c r="AR61" s="338">
        <v>-13.3</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562</v>
      </c>
      <c r="AM62" s="341">
        <v>360724</v>
      </c>
      <c r="AN62" s="342">
        <v>70866</v>
      </c>
      <c r="AO62" s="343">
        <v>19.399999999999999</v>
      </c>
      <c r="AP62" s="344">
        <v>100890</v>
      </c>
      <c r="AQ62" s="345">
        <v>21.9</v>
      </c>
      <c r="AR62" s="346">
        <v>-2.5</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CzrM3JjJbUaI7tLTEgivzJBxADhDNa1bgob5Th68D7nycSFdbu0IYLTSIwR5kpgdVOg+DSWRPD807tD8XpJBJw==" saltValue="Q6pinoctI2TtrQ9XWS5+I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569</v>
      </c>
    </row>
    <row r="120" spans="125:125" ht="13.5" hidden="1" customHeight="1" x14ac:dyDescent="0.2"/>
    <row r="121" spans="125:125" ht="13.5" hidden="1" customHeight="1" x14ac:dyDescent="0.2">
      <c r="DU121" s="259"/>
    </row>
  </sheetData>
  <sheetProtection algorithmName="SHA-512" hashValue="cLDoMY+Az4F5o00NcPo6TH7O2tSTyoSADMc4qb/DMKZtG4saquXSghX+oL/ERHTYs+pFUIcoJfolGxQYWND3xg==" saltValue="nZVVBkr5w/WbvajryrGqK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570</v>
      </c>
    </row>
  </sheetData>
  <sheetProtection algorithmName="SHA-512" hashValue="WqiBa3u0X4EurXbKHJ2+aQn96ktAmxO8b8Z34CUxrvUQuUEdxIJmmlNlPjpwHfKkGHo90F73R9HKf48gLiChJg==" saltValue="bTKIHVjgrFp63zQriMnvN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571</v>
      </c>
      <c r="G46" s="8" t="s">
        <v>572</v>
      </c>
      <c r="H46" s="8" t="s">
        <v>573</v>
      </c>
      <c r="I46" s="8" t="s">
        <v>574</v>
      </c>
      <c r="J46" s="9" t="s">
        <v>575</v>
      </c>
    </row>
    <row r="47" spans="2:10" ht="57.75" customHeight="1" x14ac:dyDescent="0.2">
      <c r="B47" s="10"/>
      <c r="C47" s="1183" t="s">
        <v>3</v>
      </c>
      <c r="D47" s="1183"/>
      <c r="E47" s="1184"/>
      <c r="F47" s="11">
        <v>43.08</v>
      </c>
      <c r="G47" s="12">
        <v>42.86</v>
      </c>
      <c r="H47" s="12">
        <v>38.380000000000003</v>
      </c>
      <c r="I47" s="12">
        <v>36.700000000000003</v>
      </c>
      <c r="J47" s="13">
        <v>37.119999999999997</v>
      </c>
    </row>
    <row r="48" spans="2:10" ht="57.75" customHeight="1" x14ac:dyDescent="0.2">
      <c r="B48" s="14"/>
      <c r="C48" s="1185" t="s">
        <v>4</v>
      </c>
      <c r="D48" s="1185"/>
      <c r="E48" s="1186"/>
      <c r="F48" s="15">
        <v>6.18</v>
      </c>
      <c r="G48" s="16">
        <v>5.44</v>
      </c>
      <c r="H48" s="16">
        <v>10.59</v>
      </c>
      <c r="I48" s="16">
        <v>8.81</v>
      </c>
      <c r="J48" s="17">
        <v>11.53</v>
      </c>
    </row>
    <row r="49" spans="2:10" ht="57.75" customHeight="1" thickBot="1" x14ac:dyDescent="0.25">
      <c r="B49" s="18"/>
      <c r="C49" s="1187" t="s">
        <v>5</v>
      </c>
      <c r="D49" s="1187"/>
      <c r="E49" s="1188"/>
      <c r="F49" s="19" t="s">
        <v>576</v>
      </c>
      <c r="G49" s="20" t="s">
        <v>577</v>
      </c>
      <c r="H49" s="20">
        <v>0.96</v>
      </c>
      <c r="I49" s="20" t="s">
        <v>578</v>
      </c>
      <c r="J49" s="21" t="s">
        <v>579</v>
      </c>
    </row>
    <row r="50" spans="2:10" ht="13.2" x14ac:dyDescent="0.2"/>
  </sheetData>
  <sheetProtection algorithmName="SHA-512" hashValue="ImgwozT051v9JlS9f5VvPXfXvLqBntbXIgh+21MTmAniLBftP8MR4ighHFhkGDzqnVl0TJCd2bACUZlnGHJwvw==" saltValue="eBEO0qxGA5YJFv/KvyLY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571</v>
      </c>
      <c r="G33" s="29" t="s">
        <v>572</v>
      </c>
      <c r="H33" s="29" t="s">
        <v>573</v>
      </c>
      <c r="I33" s="29" t="s">
        <v>574</v>
      </c>
      <c r="J33" s="30" t="s">
        <v>575</v>
      </c>
      <c r="K33" s="22"/>
      <c r="L33" s="22"/>
      <c r="M33" s="22"/>
      <c r="N33" s="22"/>
      <c r="O33" s="22"/>
      <c r="P33" s="22"/>
    </row>
    <row r="34" spans="1:16" ht="39" customHeight="1" x14ac:dyDescent="0.2">
      <c r="A34" s="22"/>
      <c r="B34" s="31"/>
      <c r="C34" s="1195" t="s">
        <v>580</v>
      </c>
      <c r="D34" s="1195"/>
      <c r="E34" s="1196"/>
      <c r="F34" s="32">
        <v>6.17</v>
      </c>
      <c r="G34" s="33">
        <v>5.43</v>
      </c>
      <c r="H34" s="33">
        <v>10.58</v>
      </c>
      <c r="I34" s="33">
        <v>8.81</v>
      </c>
      <c r="J34" s="34">
        <v>11.53</v>
      </c>
      <c r="K34" s="22"/>
      <c r="L34" s="22"/>
      <c r="M34" s="22"/>
      <c r="N34" s="22"/>
      <c r="O34" s="22"/>
      <c r="P34" s="22"/>
    </row>
    <row r="35" spans="1:16" ht="39" customHeight="1" x14ac:dyDescent="0.2">
      <c r="A35" s="22"/>
      <c r="B35" s="35"/>
      <c r="C35" s="1189" t="s">
        <v>581</v>
      </c>
      <c r="D35" s="1190"/>
      <c r="E35" s="1191"/>
      <c r="F35" s="36">
        <v>10.95</v>
      </c>
      <c r="G35" s="37">
        <v>11.23</v>
      </c>
      <c r="H35" s="37">
        <v>9.74</v>
      </c>
      <c r="I35" s="37">
        <v>9.8699999999999992</v>
      </c>
      <c r="J35" s="38">
        <v>10.69</v>
      </c>
      <c r="K35" s="22"/>
      <c r="L35" s="22"/>
      <c r="M35" s="22"/>
      <c r="N35" s="22"/>
      <c r="O35" s="22"/>
      <c r="P35" s="22"/>
    </row>
    <row r="36" spans="1:16" ht="39" customHeight="1" x14ac:dyDescent="0.2">
      <c r="A36" s="22"/>
      <c r="B36" s="35"/>
      <c r="C36" s="1189" t="s">
        <v>582</v>
      </c>
      <c r="D36" s="1190"/>
      <c r="E36" s="1191"/>
      <c r="F36" s="36">
        <v>7.19</v>
      </c>
      <c r="G36" s="37">
        <v>8.1300000000000008</v>
      </c>
      <c r="H36" s="37">
        <v>7.74</v>
      </c>
      <c r="I36" s="37">
        <v>6.9</v>
      </c>
      <c r="J36" s="38">
        <v>7.9</v>
      </c>
      <c r="K36" s="22"/>
      <c r="L36" s="22"/>
      <c r="M36" s="22"/>
      <c r="N36" s="22"/>
      <c r="O36" s="22"/>
      <c r="P36" s="22"/>
    </row>
    <row r="37" spans="1:16" ht="39" customHeight="1" x14ac:dyDescent="0.2">
      <c r="A37" s="22"/>
      <c r="B37" s="35"/>
      <c r="C37" s="1189" t="s">
        <v>583</v>
      </c>
      <c r="D37" s="1190"/>
      <c r="E37" s="1191"/>
      <c r="F37" s="36">
        <v>2.34</v>
      </c>
      <c r="G37" s="37">
        <v>3.14</v>
      </c>
      <c r="H37" s="37">
        <v>2.88</v>
      </c>
      <c r="I37" s="37">
        <v>1.3</v>
      </c>
      <c r="J37" s="38">
        <v>1.23</v>
      </c>
      <c r="K37" s="22"/>
      <c r="L37" s="22"/>
      <c r="M37" s="22"/>
      <c r="N37" s="22"/>
      <c r="O37" s="22"/>
      <c r="P37" s="22"/>
    </row>
    <row r="38" spans="1:16" ht="39" customHeight="1" x14ac:dyDescent="0.2">
      <c r="A38" s="22"/>
      <c r="B38" s="35"/>
      <c r="C38" s="1189" t="s">
        <v>584</v>
      </c>
      <c r="D38" s="1190"/>
      <c r="E38" s="1191"/>
      <c r="F38" s="36">
        <v>0.11</v>
      </c>
      <c r="G38" s="37">
        <v>0.11</v>
      </c>
      <c r="H38" s="37">
        <v>0.06</v>
      </c>
      <c r="I38" s="37">
        <v>0.22</v>
      </c>
      <c r="J38" s="38">
        <v>0.36</v>
      </c>
      <c r="K38" s="22"/>
      <c r="L38" s="22"/>
      <c r="M38" s="22"/>
      <c r="N38" s="22"/>
      <c r="O38" s="22"/>
      <c r="P38" s="22"/>
    </row>
    <row r="39" spans="1:16" ht="39" customHeight="1" x14ac:dyDescent="0.2">
      <c r="A39" s="22"/>
      <c r="B39" s="35"/>
      <c r="C39" s="1189" t="s">
        <v>585</v>
      </c>
      <c r="D39" s="1190"/>
      <c r="E39" s="1191"/>
      <c r="F39" s="36">
        <v>0.31</v>
      </c>
      <c r="G39" s="37">
        <v>0</v>
      </c>
      <c r="H39" s="37">
        <v>0.23</v>
      </c>
      <c r="I39" s="37">
        <v>0.2</v>
      </c>
      <c r="J39" s="38">
        <v>0.18</v>
      </c>
      <c r="K39" s="22"/>
      <c r="L39" s="22"/>
      <c r="M39" s="22"/>
      <c r="N39" s="22"/>
      <c r="O39" s="22"/>
      <c r="P39" s="22"/>
    </row>
    <row r="40" spans="1:16" ht="39" customHeight="1" x14ac:dyDescent="0.2">
      <c r="A40" s="22"/>
      <c r="B40" s="35"/>
      <c r="C40" s="1189" t="s">
        <v>586</v>
      </c>
      <c r="D40" s="1190"/>
      <c r="E40" s="1191"/>
      <c r="F40" s="36">
        <v>0.02</v>
      </c>
      <c r="G40" s="37">
        <v>0.02</v>
      </c>
      <c r="H40" s="37">
        <v>0.34</v>
      </c>
      <c r="I40" s="37">
        <v>0.24</v>
      </c>
      <c r="J40" s="38">
        <v>0.09</v>
      </c>
      <c r="K40" s="22"/>
      <c r="L40" s="22"/>
      <c r="M40" s="22"/>
      <c r="N40" s="22"/>
      <c r="O40" s="22"/>
      <c r="P40" s="22"/>
    </row>
    <row r="41" spans="1:16" ht="39" customHeight="1" x14ac:dyDescent="0.2">
      <c r="A41" s="22"/>
      <c r="B41" s="35"/>
      <c r="C41" s="1189" t="s">
        <v>587</v>
      </c>
      <c r="D41" s="1190"/>
      <c r="E41" s="1191"/>
      <c r="F41" s="36">
        <v>0.01</v>
      </c>
      <c r="G41" s="37">
        <v>0.05</v>
      </c>
      <c r="H41" s="37">
        <v>0</v>
      </c>
      <c r="I41" s="37">
        <v>0</v>
      </c>
      <c r="J41" s="38">
        <v>0.01</v>
      </c>
      <c r="K41" s="22"/>
      <c r="L41" s="22"/>
      <c r="M41" s="22"/>
      <c r="N41" s="22"/>
      <c r="O41" s="22"/>
      <c r="P41" s="22"/>
    </row>
    <row r="42" spans="1:16" ht="39" customHeight="1" x14ac:dyDescent="0.2">
      <c r="A42" s="22"/>
      <c r="B42" s="39"/>
      <c r="C42" s="1189" t="s">
        <v>588</v>
      </c>
      <c r="D42" s="1190"/>
      <c r="E42" s="1191"/>
      <c r="F42" s="36" t="s">
        <v>529</v>
      </c>
      <c r="G42" s="37" t="s">
        <v>529</v>
      </c>
      <c r="H42" s="37" t="s">
        <v>529</v>
      </c>
      <c r="I42" s="37" t="s">
        <v>529</v>
      </c>
      <c r="J42" s="38" t="s">
        <v>529</v>
      </c>
      <c r="K42" s="22"/>
      <c r="L42" s="22"/>
      <c r="M42" s="22"/>
      <c r="N42" s="22"/>
      <c r="O42" s="22"/>
      <c r="P42" s="22"/>
    </row>
    <row r="43" spans="1:16" ht="39" customHeight="1" thickBot="1" x14ac:dyDescent="0.25">
      <c r="A43" s="22"/>
      <c r="B43" s="40"/>
      <c r="C43" s="1192" t="s">
        <v>589</v>
      </c>
      <c r="D43" s="1193"/>
      <c r="E43" s="1194"/>
      <c r="F43" s="41">
        <v>0.01</v>
      </c>
      <c r="G43" s="42">
        <v>0.01</v>
      </c>
      <c r="H43" s="42">
        <v>0.01</v>
      </c>
      <c r="I43" s="42">
        <v>0.02</v>
      </c>
      <c r="J43" s="43">
        <v>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8KeFaVfjIApBXzfTXqn+yL3qlGUfFyw2wP0SXAdLcXpYdBH9YY77e8HKSohlnKW8O/hsAZuc9FcnFb8SNGUihg==" saltValue="TOmWKI29Ph4o/eWs8A7W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571</v>
      </c>
      <c r="L44" s="56" t="s">
        <v>572</v>
      </c>
      <c r="M44" s="56" t="s">
        <v>573</v>
      </c>
      <c r="N44" s="56" t="s">
        <v>574</v>
      </c>
      <c r="O44" s="57" t="s">
        <v>575</v>
      </c>
      <c r="P44" s="48"/>
      <c r="Q44" s="48"/>
      <c r="R44" s="48"/>
      <c r="S44" s="48"/>
      <c r="T44" s="48"/>
      <c r="U44" s="48"/>
    </row>
    <row r="45" spans="1:21" ht="30.75" customHeight="1" x14ac:dyDescent="0.2">
      <c r="A45" s="48"/>
      <c r="B45" s="1197" t="s">
        <v>11</v>
      </c>
      <c r="C45" s="1198"/>
      <c r="D45" s="58"/>
      <c r="E45" s="1203" t="s">
        <v>12</v>
      </c>
      <c r="F45" s="1203"/>
      <c r="G45" s="1203"/>
      <c r="H45" s="1203"/>
      <c r="I45" s="1203"/>
      <c r="J45" s="1204"/>
      <c r="K45" s="59">
        <v>608</v>
      </c>
      <c r="L45" s="60">
        <v>635</v>
      </c>
      <c r="M45" s="60">
        <v>768</v>
      </c>
      <c r="N45" s="60">
        <v>750</v>
      </c>
      <c r="O45" s="61">
        <v>765</v>
      </c>
      <c r="P45" s="48"/>
      <c r="Q45" s="48"/>
      <c r="R45" s="48"/>
      <c r="S45" s="48"/>
      <c r="T45" s="48"/>
      <c r="U45" s="48"/>
    </row>
    <row r="46" spans="1:21" ht="30.75" customHeight="1" x14ac:dyDescent="0.2">
      <c r="A46" s="48"/>
      <c r="B46" s="1199"/>
      <c r="C46" s="1200"/>
      <c r="D46" s="62"/>
      <c r="E46" s="1205" t="s">
        <v>13</v>
      </c>
      <c r="F46" s="1205"/>
      <c r="G46" s="1205"/>
      <c r="H46" s="1205"/>
      <c r="I46" s="1205"/>
      <c r="J46" s="1206"/>
      <c r="K46" s="63" t="s">
        <v>529</v>
      </c>
      <c r="L46" s="64" t="s">
        <v>529</v>
      </c>
      <c r="M46" s="64" t="s">
        <v>529</v>
      </c>
      <c r="N46" s="64" t="s">
        <v>529</v>
      </c>
      <c r="O46" s="65" t="s">
        <v>529</v>
      </c>
      <c r="P46" s="48"/>
      <c r="Q46" s="48"/>
      <c r="R46" s="48"/>
      <c r="S46" s="48"/>
      <c r="T46" s="48"/>
      <c r="U46" s="48"/>
    </row>
    <row r="47" spans="1:21" ht="30.75" customHeight="1" x14ac:dyDescent="0.2">
      <c r="A47" s="48"/>
      <c r="B47" s="1199"/>
      <c r="C47" s="1200"/>
      <c r="D47" s="62"/>
      <c r="E47" s="1205" t="s">
        <v>14</v>
      </c>
      <c r="F47" s="1205"/>
      <c r="G47" s="1205"/>
      <c r="H47" s="1205"/>
      <c r="I47" s="1205"/>
      <c r="J47" s="1206"/>
      <c r="K47" s="63" t="s">
        <v>529</v>
      </c>
      <c r="L47" s="64" t="s">
        <v>529</v>
      </c>
      <c r="M47" s="64" t="s">
        <v>529</v>
      </c>
      <c r="N47" s="64" t="s">
        <v>529</v>
      </c>
      <c r="O47" s="65" t="s">
        <v>529</v>
      </c>
      <c r="P47" s="48"/>
      <c r="Q47" s="48"/>
      <c r="R47" s="48"/>
      <c r="S47" s="48"/>
      <c r="T47" s="48"/>
      <c r="U47" s="48"/>
    </row>
    <row r="48" spans="1:21" ht="30.75" customHeight="1" x14ac:dyDescent="0.2">
      <c r="A48" s="48"/>
      <c r="B48" s="1199"/>
      <c r="C48" s="1200"/>
      <c r="D48" s="62"/>
      <c r="E48" s="1205" t="s">
        <v>15</v>
      </c>
      <c r="F48" s="1205"/>
      <c r="G48" s="1205"/>
      <c r="H48" s="1205"/>
      <c r="I48" s="1205"/>
      <c r="J48" s="1206"/>
      <c r="K48" s="63">
        <v>155</v>
      </c>
      <c r="L48" s="64">
        <v>152</v>
      </c>
      <c r="M48" s="64">
        <v>145</v>
      </c>
      <c r="N48" s="64">
        <v>141</v>
      </c>
      <c r="O48" s="65">
        <v>134</v>
      </c>
      <c r="P48" s="48"/>
      <c r="Q48" s="48"/>
      <c r="R48" s="48"/>
      <c r="S48" s="48"/>
      <c r="T48" s="48"/>
      <c r="U48" s="48"/>
    </row>
    <row r="49" spans="1:21" ht="30.75" customHeight="1" x14ac:dyDescent="0.2">
      <c r="A49" s="48"/>
      <c r="B49" s="1199"/>
      <c r="C49" s="1200"/>
      <c r="D49" s="62"/>
      <c r="E49" s="1205" t="s">
        <v>16</v>
      </c>
      <c r="F49" s="1205"/>
      <c r="G49" s="1205"/>
      <c r="H49" s="1205"/>
      <c r="I49" s="1205"/>
      <c r="J49" s="1206"/>
      <c r="K49" s="63">
        <v>5</v>
      </c>
      <c r="L49" s="64">
        <v>16</v>
      </c>
      <c r="M49" s="64">
        <v>17</v>
      </c>
      <c r="N49" s="64">
        <v>17</v>
      </c>
      <c r="O49" s="65">
        <v>19</v>
      </c>
      <c r="P49" s="48"/>
      <c r="Q49" s="48"/>
      <c r="R49" s="48"/>
      <c r="S49" s="48"/>
      <c r="T49" s="48"/>
      <c r="U49" s="48"/>
    </row>
    <row r="50" spans="1:21" ht="30.75" customHeight="1" x14ac:dyDescent="0.2">
      <c r="A50" s="48"/>
      <c r="B50" s="1199"/>
      <c r="C50" s="1200"/>
      <c r="D50" s="62"/>
      <c r="E50" s="1205" t="s">
        <v>17</v>
      </c>
      <c r="F50" s="1205"/>
      <c r="G50" s="1205"/>
      <c r="H50" s="1205"/>
      <c r="I50" s="1205"/>
      <c r="J50" s="1206"/>
      <c r="K50" s="63">
        <v>0</v>
      </c>
      <c r="L50" s="64">
        <v>0</v>
      </c>
      <c r="M50" s="64">
        <v>0</v>
      </c>
      <c r="N50" s="64">
        <v>11</v>
      </c>
      <c r="O50" s="65">
        <v>11</v>
      </c>
      <c r="P50" s="48"/>
      <c r="Q50" s="48"/>
      <c r="R50" s="48"/>
      <c r="S50" s="48"/>
      <c r="T50" s="48"/>
      <c r="U50" s="48"/>
    </row>
    <row r="51" spans="1:21" ht="30.75" customHeight="1" x14ac:dyDescent="0.2">
      <c r="A51" s="48"/>
      <c r="B51" s="1201"/>
      <c r="C51" s="1202"/>
      <c r="D51" s="66"/>
      <c r="E51" s="1205" t="s">
        <v>18</v>
      </c>
      <c r="F51" s="1205"/>
      <c r="G51" s="1205"/>
      <c r="H51" s="1205"/>
      <c r="I51" s="1205"/>
      <c r="J51" s="1206"/>
      <c r="K51" s="63" t="s">
        <v>529</v>
      </c>
      <c r="L51" s="64" t="s">
        <v>529</v>
      </c>
      <c r="M51" s="64" t="s">
        <v>529</v>
      </c>
      <c r="N51" s="64" t="s">
        <v>529</v>
      </c>
      <c r="O51" s="65" t="s">
        <v>529</v>
      </c>
      <c r="P51" s="48"/>
      <c r="Q51" s="48"/>
      <c r="R51" s="48"/>
      <c r="S51" s="48"/>
      <c r="T51" s="48"/>
      <c r="U51" s="48"/>
    </row>
    <row r="52" spans="1:21" ht="30.75" customHeight="1" x14ac:dyDescent="0.2">
      <c r="A52" s="48"/>
      <c r="B52" s="1207" t="s">
        <v>19</v>
      </c>
      <c r="C52" s="1208"/>
      <c r="D52" s="66"/>
      <c r="E52" s="1205" t="s">
        <v>20</v>
      </c>
      <c r="F52" s="1205"/>
      <c r="G52" s="1205"/>
      <c r="H52" s="1205"/>
      <c r="I52" s="1205"/>
      <c r="J52" s="1206"/>
      <c r="K52" s="63">
        <v>531</v>
      </c>
      <c r="L52" s="64">
        <v>532</v>
      </c>
      <c r="M52" s="64">
        <v>598</v>
      </c>
      <c r="N52" s="64">
        <v>580</v>
      </c>
      <c r="O52" s="65">
        <v>578</v>
      </c>
      <c r="P52" s="48"/>
      <c r="Q52" s="48"/>
      <c r="R52" s="48"/>
      <c r="S52" s="48"/>
      <c r="T52" s="48"/>
      <c r="U52" s="48"/>
    </row>
    <row r="53" spans="1:21" ht="30.75" customHeight="1" thickBot="1" x14ac:dyDescent="0.25">
      <c r="A53" s="48"/>
      <c r="B53" s="1209" t="s">
        <v>21</v>
      </c>
      <c r="C53" s="1210"/>
      <c r="D53" s="67"/>
      <c r="E53" s="1211" t="s">
        <v>22</v>
      </c>
      <c r="F53" s="1211"/>
      <c r="G53" s="1211"/>
      <c r="H53" s="1211"/>
      <c r="I53" s="1211"/>
      <c r="J53" s="1212"/>
      <c r="K53" s="68">
        <v>237</v>
      </c>
      <c r="L53" s="69">
        <v>271</v>
      </c>
      <c r="M53" s="69">
        <v>332</v>
      </c>
      <c r="N53" s="69">
        <v>339</v>
      </c>
      <c r="O53" s="70">
        <v>351</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590</v>
      </c>
      <c r="P56" s="48"/>
      <c r="Q56" s="48"/>
      <c r="R56" s="48"/>
      <c r="S56" s="48"/>
      <c r="T56" s="48"/>
      <c r="U56" s="48"/>
    </row>
    <row r="57" spans="1:21" ht="31.5" customHeight="1" thickBot="1" x14ac:dyDescent="0.25">
      <c r="A57" s="48"/>
      <c r="B57" s="76"/>
      <c r="C57" s="77"/>
      <c r="D57" s="77"/>
      <c r="E57" s="78"/>
      <c r="F57" s="78"/>
      <c r="G57" s="78"/>
      <c r="H57" s="78"/>
      <c r="I57" s="78"/>
      <c r="J57" s="79" t="s">
        <v>2</v>
      </c>
      <c r="K57" s="80" t="s">
        <v>591</v>
      </c>
      <c r="L57" s="81" t="s">
        <v>592</v>
      </c>
      <c r="M57" s="81" t="s">
        <v>593</v>
      </c>
      <c r="N57" s="81" t="s">
        <v>594</v>
      </c>
      <c r="O57" s="82" t="s">
        <v>595</v>
      </c>
      <c r="P57" s="48"/>
      <c r="Q57" s="48"/>
      <c r="R57" s="48"/>
      <c r="S57" s="48"/>
      <c r="T57" s="48"/>
      <c r="U57" s="48"/>
    </row>
    <row r="58" spans="1:21" ht="31.5" customHeight="1" x14ac:dyDescent="0.2">
      <c r="B58" s="1213" t="s">
        <v>26</v>
      </c>
      <c r="C58" s="1214"/>
      <c r="D58" s="1219" t="s">
        <v>27</v>
      </c>
      <c r="E58" s="1220"/>
      <c r="F58" s="1220"/>
      <c r="G58" s="1220"/>
      <c r="H58" s="1220"/>
      <c r="I58" s="1220"/>
      <c r="J58" s="1221"/>
      <c r="K58" s="83"/>
      <c r="L58" s="84"/>
      <c r="M58" s="84"/>
      <c r="N58" s="84"/>
      <c r="O58" s="85"/>
    </row>
    <row r="59" spans="1:21" ht="31.5" customHeight="1" x14ac:dyDescent="0.2">
      <c r="B59" s="1215"/>
      <c r="C59" s="1216"/>
      <c r="D59" s="1222" t="s">
        <v>28</v>
      </c>
      <c r="E59" s="1223"/>
      <c r="F59" s="1223"/>
      <c r="G59" s="1223"/>
      <c r="H59" s="1223"/>
      <c r="I59" s="1223"/>
      <c r="J59" s="1224"/>
      <c r="K59" s="86"/>
      <c r="L59" s="87"/>
      <c r="M59" s="87"/>
      <c r="N59" s="87"/>
      <c r="O59" s="88"/>
    </row>
    <row r="60" spans="1:21" ht="31.5" customHeight="1" thickBot="1" x14ac:dyDescent="0.25">
      <c r="B60" s="1217"/>
      <c r="C60" s="1218"/>
      <c r="D60" s="1225" t="s">
        <v>29</v>
      </c>
      <c r="E60" s="1226"/>
      <c r="F60" s="1226"/>
      <c r="G60" s="1226"/>
      <c r="H60" s="1226"/>
      <c r="I60" s="1226"/>
      <c r="J60" s="1227"/>
      <c r="K60" s="89"/>
      <c r="L60" s="90"/>
      <c r="M60" s="90"/>
      <c r="N60" s="90"/>
      <c r="O60" s="91"/>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ywyYlZGXKyMIUFxKYRT4PNzhwLCmTdu1BGAkDoMVtp9ITTUvdIC/HEbbq6EtKRd0Z+1NT0Lt7QbKovEZ600C7g==" saltValue="chkPVJPBuhM0vDhpQ5cb6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571</v>
      </c>
      <c r="J40" s="103" t="s">
        <v>572</v>
      </c>
      <c r="K40" s="103" t="s">
        <v>573</v>
      </c>
      <c r="L40" s="103" t="s">
        <v>574</v>
      </c>
      <c r="M40" s="104" t="s">
        <v>575</v>
      </c>
    </row>
    <row r="41" spans="2:13" ht="27.75" customHeight="1" x14ac:dyDescent="0.2">
      <c r="B41" s="1228" t="s">
        <v>32</v>
      </c>
      <c r="C41" s="1229"/>
      <c r="D41" s="105"/>
      <c r="E41" s="1234" t="s">
        <v>33</v>
      </c>
      <c r="F41" s="1234"/>
      <c r="G41" s="1234"/>
      <c r="H41" s="1235"/>
      <c r="I41" s="355">
        <v>6590</v>
      </c>
      <c r="J41" s="356">
        <v>6358</v>
      </c>
      <c r="K41" s="356">
        <v>5945</v>
      </c>
      <c r="L41" s="356">
        <v>5601</v>
      </c>
      <c r="M41" s="357">
        <v>5332</v>
      </c>
    </row>
    <row r="42" spans="2:13" ht="27.75" customHeight="1" x14ac:dyDescent="0.2">
      <c r="B42" s="1230"/>
      <c r="C42" s="1231"/>
      <c r="D42" s="106"/>
      <c r="E42" s="1236" t="s">
        <v>34</v>
      </c>
      <c r="F42" s="1236"/>
      <c r="G42" s="1236"/>
      <c r="H42" s="1237"/>
      <c r="I42" s="358" t="s">
        <v>529</v>
      </c>
      <c r="J42" s="359" t="s">
        <v>529</v>
      </c>
      <c r="K42" s="359">
        <v>15</v>
      </c>
      <c r="L42" s="359">
        <v>11</v>
      </c>
      <c r="M42" s="360">
        <v>8</v>
      </c>
    </row>
    <row r="43" spans="2:13" ht="27.75" customHeight="1" x14ac:dyDescent="0.2">
      <c r="B43" s="1230"/>
      <c r="C43" s="1231"/>
      <c r="D43" s="106"/>
      <c r="E43" s="1236" t="s">
        <v>35</v>
      </c>
      <c r="F43" s="1236"/>
      <c r="G43" s="1236"/>
      <c r="H43" s="1237"/>
      <c r="I43" s="358">
        <v>1335</v>
      </c>
      <c r="J43" s="359">
        <v>1280</v>
      </c>
      <c r="K43" s="359">
        <v>1191</v>
      </c>
      <c r="L43" s="359">
        <v>1122</v>
      </c>
      <c r="M43" s="360">
        <v>1040</v>
      </c>
    </row>
    <row r="44" spans="2:13" ht="27.75" customHeight="1" x14ac:dyDescent="0.2">
      <c r="B44" s="1230"/>
      <c r="C44" s="1231"/>
      <c r="D44" s="106"/>
      <c r="E44" s="1236" t="s">
        <v>36</v>
      </c>
      <c r="F44" s="1236"/>
      <c r="G44" s="1236"/>
      <c r="H44" s="1237"/>
      <c r="I44" s="358">
        <v>102</v>
      </c>
      <c r="J44" s="359">
        <v>97</v>
      </c>
      <c r="K44" s="359">
        <v>82</v>
      </c>
      <c r="L44" s="359">
        <v>66</v>
      </c>
      <c r="M44" s="360">
        <v>49</v>
      </c>
    </row>
    <row r="45" spans="2:13" ht="27.75" customHeight="1" x14ac:dyDescent="0.2">
      <c r="B45" s="1230"/>
      <c r="C45" s="1231"/>
      <c r="D45" s="106"/>
      <c r="E45" s="1236" t="s">
        <v>37</v>
      </c>
      <c r="F45" s="1236"/>
      <c r="G45" s="1236"/>
      <c r="H45" s="1237"/>
      <c r="I45" s="358">
        <v>858</v>
      </c>
      <c r="J45" s="359">
        <v>826</v>
      </c>
      <c r="K45" s="359">
        <v>799</v>
      </c>
      <c r="L45" s="359">
        <v>809</v>
      </c>
      <c r="M45" s="360">
        <v>770</v>
      </c>
    </row>
    <row r="46" spans="2:13" ht="27.75" customHeight="1" x14ac:dyDescent="0.2">
      <c r="B46" s="1230"/>
      <c r="C46" s="1231"/>
      <c r="D46" s="107"/>
      <c r="E46" s="1236" t="s">
        <v>38</v>
      </c>
      <c r="F46" s="1236"/>
      <c r="G46" s="1236"/>
      <c r="H46" s="1237"/>
      <c r="I46" s="358" t="s">
        <v>529</v>
      </c>
      <c r="J46" s="359" t="s">
        <v>529</v>
      </c>
      <c r="K46" s="359" t="s">
        <v>529</v>
      </c>
      <c r="L46" s="359" t="s">
        <v>529</v>
      </c>
      <c r="M46" s="360" t="s">
        <v>529</v>
      </c>
    </row>
    <row r="47" spans="2:13" ht="27.75" customHeight="1" x14ac:dyDescent="0.2">
      <c r="B47" s="1230"/>
      <c r="C47" s="1231"/>
      <c r="D47" s="108"/>
      <c r="E47" s="1238" t="s">
        <v>39</v>
      </c>
      <c r="F47" s="1239"/>
      <c r="G47" s="1239"/>
      <c r="H47" s="1240"/>
      <c r="I47" s="358" t="s">
        <v>529</v>
      </c>
      <c r="J47" s="359" t="s">
        <v>529</v>
      </c>
      <c r="K47" s="359" t="s">
        <v>529</v>
      </c>
      <c r="L47" s="359" t="s">
        <v>529</v>
      </c>
      <c r="M47" s="360" t="s">
        <v>529</v>
      </c>
    </row>
    <row r="48" spans="2:13" ht="27.75" customHeight="1" x14ac:dyDescent="0.2">
      <c r="B48" s="1230"/>
      <c r="C48" s="1231"/>
      <c r="D48" s="106"/>
      <c r="E48" s="1236" t="s">
        <v>40</v>
      </c>
      <c r="F48" s="1236"/>
      <c r="G48" s="1236"/>
      <c r="H48" s="1237"/>
      <c r="I48" s="358" t="s">
        <v>529</v>
      </c>
      <c r="J48" s="359" t="s">
        <v>529</v>
      </c>
      <c r="K48" s="359" t="s">
        <v>529</v>
      </c>
      <c r="L48" s="359" t="s">
        <v>529</v>
      </c>
      <c r="M48" s="360" t="s">
        <v>529</v>
      </c>
    </row>
    <row r="49" spans="2:13" ht="27.75" customHeight="1" x14ac:dyDescent="0.2">
      <c r="B49" s="1232"/>
      <c r="C49" s="1233"/>
      <c r="D49" s="106"/>
      <c r="E49" s="1236" t="s">
        <v>41</v>
      </c>
      <c r="F49" s="1236"/>
      <c r="G49" s="1236"/>
      <c r="H49" s="1237"/>
      <c r="I49" s="358" t="s">
        <v>529</v>
      </c>
      <c r="J49" s="359" t="s">
        <v>529</v>
      </c>
      <c r="K49" s="359" t="s">
        <v>529</v>
      </c>
      <c r="L49" s="359" t="s">
        <v>529</v>
      </c>
      <c r="M49" s="360" t="s">
        <v>529</v>
      </c>
    </row>
    <row r="50" spans="2:13" ht="27.75" customHeight="1" x14ac:dyDescent="0.2">
      <c r="B50" s="1241" t="s">
        <v>42</v>
      </c>
      <c r="C50" s="1242"/>
      <c r="D50" s="109"/>
      <c r="E50" s="1236" t="s">
        <v>43</v>
      </c>
      <c r="F50" s="1236"/>
      <c r="G50" s="1236"/>
      <c r="H50" s="1237"/>
      <c r="I50" s="358">
        <v>3219</v>
      </c>
      <c r="J50" s="359">
        <v>3154</v>
      </c>
      <c r="K50" s="359">
        <v>3121</v>
      </c>
      <c r="L50" s="359">
        <v>3491</v>
      </c>
      <c r="M50" s="360">
        <v>3567</v>
      </c>
    </row>
    <row r="51" spans="2:13" ht="27.75" customHeight="1" x14ac:dyDescent="0.2">
      <c r="B51" s="1230"/>
      <c r="C51" s="1231"/>
      <c r="D51" s="106"/>
      <c r="E51" s="1236" t="s">
        <v>44</v>
      </c>
      <c r="F51" s="1236"/>
      <c r="G51" s="1236"/>
      <c r="H51" s="1237"/>
      <c r="I51" s="358">
        <v>22</v>
      </c>
      <c r="J51" s="359">
        <v>17</v>
      </c>
      <c r="K51" s="359">
        <v>9</v>
      </c>
      <c r="L51" s="359">
        <v>7</v>
      </c>
      <c r="M51" s="360">
        <v>6</v>
      </c>
    </row>
    <row r="52" spans="2:13" ht="27.75" customHeight="1" x14ac:dyDescent="0.2">
      <c r="B52" s="1232"/>
      <c r="C52" s="1233"/>
      <c r="D52" s="106"/>
      <c r="E52" s="1236" t="s">
        <v>45</v>
      </c>
      <c r="F52" s="1236"/>
      <c r="G52" s="1236"/>
      <c r="H52" s="1237"/>
      <c r="I52" s="358">
        <v>5444</v>
      </c>
      <c r="J52" s="359">
        <v>5232</v>
      </c>
      <c r="K52" s="359">
        <v>4924</v>
      </c>
      <c r="L52" s="359">
        <v>4643</v>
      </c>
      <c r="M52" s="360">
        <v>4440</v>
      </c>
    </row>
    <row r="53" spans="2:13" ht="27.75" customHeight="1" thickBot="1" x14ac:dyDescent="0.25">
      <c r="B53" s="1243" t="s">
        <v>46</v>
      </c>
      <c r="C53" s="1244"/>
      <c r="D53" s="110"/>
      <c r="E53" s="1245" t="s">
        <v>47</v>
      </c>
      <c r="F53" s="1245"/>
      <c r="G53" s="1245"/>
      <c r="H53" s="1246"/>
      <c r="I53" s="361">
        <v>200</v>
      </c>
      <c r="J53" s="362">
        <v>158</v>
      </c>
      <c r="K53" s="362">
        <v>-21</v>
      </c>
      <c r="L53" s="362">
        <v>-533</v>
      </c>
      <c r="M53" s="363">
        <v>-813</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R66X63RYE2lV/K9RKZX92NOtwt/yLNHhXVJrltaYXF9dGcQJDuwuN3/Sfjd6DHjIBoq7betjY4Ei35Jpijx4gA==" saltValue="sS8JRa1nYHBA9grkU3Ig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573</v>
      </c>
      <c r="G54" s="119" t="s">
        <v>574</v>
      </c>
      <c r="H54" s="120" t="s">
        <v>575</v>
      </c>
    </row>
    <row r="55" spans="2:8" ht="52.5" customHeight="1" x14ac:dyDescent="0.2">
      <c r="B55" s="121"/>
      <c r="C55" s="1255" t="s">
        <v>50</v>
      </c>
      <c r="D55" s="1255"/>
      <c r="E55" s="1256"/>
      <c r="F55" s="122">
        <v>1268</v>
      </c>
      <c r="G55" s="122">
        <v>1269</v>
      </c>
      <c r="H55" s="123">
        <v>1279</v>
      </c>
    </row>
    <row r="56" spans="2:8" ht="52.5" customHeight="1" x14ac:dyDescent="0.2">
      <c r="B56" s="124"/>
      <c r="C56" s="1257" t="s">
        <v>51</v>
      </c>
      <c r="D56" s="1257"/>
      <c r="E56" s="1258"/>
      <c r="F56" s="125">
        <v>876</v>
      </c>
      <c r="G56" s="125">
        <v>913</v>
      </c>
      <c r="H56" s="126">
        <v>921</v>
      </c>
    </row>
    <row r="57" spans="2:8" ht="53.25" customHeight="1" x14ac:dyDescent="0.2">
      <c r="B57" s="124"/>
      <c r="C57" s="1259" t="s">
        <v>52</v>
      </c>
      <c r="D57" s="1259"/>
      <c r="E57" s="1260"/>
      <c r="F57" s="127">
        <v>649</v>
      </c>
      <c r="G57" s="127">
        <v>922</v>
      </c>
      <c r="H57" s="128">
        <v>948</v>
      </c>
    </row>
    <row r="58" spans="2:8" ht="45.75" customHeight="1" x14ac:dyDescent="0.2">
      <c r="B58" s="129"/>
      <c r="C58" s="1247" t="s">
        <v>607</v>
      </c>
      <c r="D58" s="1248"/>
      <c r="E58" s="1249"/>
      <c r="F58" s="130">
        <v>341</v>
      </c>
      <c r="G58" s="130">
        <v>541</v>
      </c>
      <c r="H58" s="131">
        <v>508</v>
      </c>
    </row>
    <row r="59" spans="2:8" ht="45.75" customHeight="1" x14ac:dyDescent="0.2">
      <c r="B59" s="129"/>
      <c r="C59" s="1247" t="s">
        <v>608</v>
      </c>
      <c r="D59" s="1248"/>
      <c r="E59" s="1249"/>
      <c r="F59" s="130">
        <v>150</v>
      </c>
      <c r="G59" s="130">
        <v>258</v>
      </c>
      <c r="H59" s="131">
        <v>302</v>
      </c>
    </row>
    <row r="60" spans="2:8" ht="45.75" customHeight="1" x14ac:dyDescent="0.2">
      <c r="B60" s="129"/>
      <c r="C60" s="1247" t="s">
        <v>609</v>
      </c>
      <c r="D60" s="1248"/>
      <c r="E60" s="1249"/>
      <c r="F60" s="130">
        <v>42</v>
      </c>
      <c r="G60" s="130">
        <v>42</v>
      </c>
      <c r="H60" s="131">
        <v>42</v>
      </c>
    </row>
    <row r="61" spans="2:8" ht="45.75" customHeight="1" x14ac:dyDescent="0.2">
      <c r="B61" s="129"/>
      <c r="C61" s="1247" t="s">
        <v>610</v>
      </c>
      <c r="D61" s="1248"/>
      <c r="E61" s="1249"/>
      <c r="F61" s="130">
        <v>58</v>
      </c>
      <c r="G61" s="130">
        <v>43</v>
      </c>
      <c r="H61" s="131">
        <v>28</v>
      </c>
    </row>
    <row r="62" spans="2:8" ht="45.75" customHeight="1" thickBot="1" x14ac:dyDescent="0.25">
      <c r="B62" s="132"/>
      <c r="C62" s="1250" t="s">
        <v>611</v>
      </c>
      <c r="D62" s="1251"/>
      <c r="E62" s="1252"/>
      <c r="F62" s="133">
        <v>42</v>
      </c>
      <c r="G62" s="133">
        <v>20</v>
      </c>
      <c r="H62" s="134">
        <v>28</v>
      </c>
    </row>
    <row r="63" spans="2:8" ht="52.5" customHeight="1" thickBot="1" x14ac:dyDescent="0.25">
      <c r="B63" s="135"/>
      <c r="C63" s="1253" t="s">
        <v>53</v>
      </c>
      <c r="D63" s="1253"/>
      <c r="E63" s="1254"/>
      <c r="F63" s="136">
        <v>2794</v>
      </c>
      <c r="G63" s="136">
        <v>3103</v>
      </c>
      <c r="H63" s="137">
        <v>3147</v>
      </c>
    </row>
    <row r="64" spans="2:8" ht="13.2" x14ac:dyDescent="0.2"/>
  </sheetData>
  <sheetProtection algorithmName="SHA-512" hashValue="Jt1u5YtdYBmXMIVq48R2YfSepWaIHMjILl2xgPDRSmc20ApZ4lI4zRWeznvyNIiXfnew7gOlPWOj1zhfzimI1w==" saltValue="cchVddb0RVt9rI8Qvl27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59"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59"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59"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59"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59"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59"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59"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59"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59"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59"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59"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59"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59"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59"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59"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621</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618</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61" t="s">
        <v>622</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2" x14ac:dyDescent="0.2">
      <c r="B44" s="365"/>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2" x14ac:dyDescent="0.2">
      <c r="B45" s="365"/>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2" x14ac:dyDescent="0.2">
      <c r="B46" s="365"/>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2" x14ac:dyDescent="0.2">
      <c r="B47" s="365"/>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616</v>
      </c>
    </row>
    <row r="50" spans="1:109" ht="13.2" x14ac:dyDescent="0.2">
      <c r="B50" s="365"/>
      <c r="G50" s="1270"/>
      <c r="H50" s="1270"/>
      <c r="I50" s="1270"/>
      <c r="J50" s="1270"/>
      <c r="K50" s="373"/>
      <c r="L50" s="373"/>
      <c r="M50" s="372"/>
      <c r="N50" s="372"/>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74" t="s">
        <v>571</v>
      </c>
      <c r="BQ50" s="1274"/>
      <c r="BR50" s="1274"/>
      <c r="BS50" s="1274"/>
      <c r="BT50" s="1274"/>
      <c r="BU50" s="1274"/>
      <c r="BV50" s="1274"/>
      <c r="BW50" s="1274"/>
      <c r="BX50" s="1274" t="s">
        <v>572</v>
      </c>
      <c r="BY50" s="1274"/>
      <c r="BZ50" s="1274"/>
      <c r="CA50" s="1274"/>
      <c r="CB50" s="1274"/>
      <c r="CC50" s="1274"/>
      <c r="CD50" s="1274"/>
      <c r="CE50" s="1274"/>
      <c r="CF50" s="1274" t="s">
        <v>573</v>
      </c>
      <c r="CG50" s="1274"/>
      <c r="CH50" s="1274"/>
      <c r="CI50" s="1274"/>
      <c r="CJ50" s="1274"/>
      <c r="CK50" s="1274"/>
      <c r="CL50" s="1274"/>
      <c r="CM50" s="1274"/>
      <c r="CN50" s="1274" t="s">
        <v>574</v>
      </c>
      <c r="CO50" s="1274"/>
      <c r="CP50" s="1274"/>
      <c r="CQ50" s="1274"/>
      <c r="CR50" s="1274"/>
      <c r="CS50" s="1274"/>
      <c r="CT50" s="1274"/>
      <c r="CU50" s="1274"/>
      <c r="CV50" s="1274" t="s">
        <v>575</v>
      </c>
      <c r="CW50" s="1274"/>
      <c r="CX50" s="1274"/>
      <c r="CY50" s="1274"/>
      <c r="CZ50" s="1274"/>
      <c r="DA50" s="1274"/>
      <c r="DB50" s="1274"/>
      <c r="DC50" s="1274"/>
    </row>
    <row r="51" spans="1:109" ht="13.5" customHeight="1" x14ac:dyDescent="0.2">
      <c r="B51" s="365"/>
      <c r="G51" s="1280"/>
      <c r="H51" s="1280"/>
      <c r="I51" s="1278"/>
      <c r="J51" s="1278"/>
      <c r="K51" s="1276"/>
      <c r="L51" s="1276"/>
      <c r="M51" s="1276"/>
      <c r="N51" s="1276"/>
      <c r="AM51" s="371"/>
      <c r="AN51" s="1277" t="s">
        <v>615</v>
      </c>
      <c r="AO51" s="1277"/>
      <c r="AP51" s="1277"/>
      <c r="AQ51" s="1277"/>
      <c r="AR51" s="1277"/>
      <c r="AS51" s="1277"/>
      <c r="AT51" s="1277"/>
      <c r="AU51" s="1277"/>
      <c r="AV51" s="1277"/>
      <c r="AW51" s="1277"/>
      <c r="AX51" s="1277"/>
      <c r="AY51" s="1277"/>
      <c r="AZ51" s="1277"/>
      <c r="BA51" s="1277"/>
      <c r="BB51" s="1277" t="s">
        <v>613</v>
      </c>
      <c r="BC51" s="1277"/>
      <c r="BD51" s="1277"/>
      <c r="BE51" s="1277"/>
      <c r="BF51" s="1277"/>
      <c r="BG51" s="1277"/>
      <c r="BH51" s="1277"/>
      <c r="BI51" s="1277"/>
      <c r="BJ51" s="1277"/>
      <c r="BK51" s="1277"/>
      <c r="BL51" s="1277"/>
      <c r="BM51" s="1277"/>
      <c r="BN51" s="1277"/>
      <c r="BO51" s="1277"/>
      <c r="BP51" s="1275">
        <v>7.8</v>
      </c>
      <c r="BQ51" s="1275"/>
      <c r="BR51" s="1275"/>
      <c r="BS51" s="1275"/>
      <c r="BT51" s="1275"/>
      <c r="BU51" s="1275"/>
      <c r="BV51" s="1275"/>
      <c r="BW51" s="1275"/>
      <c r="BX51" s="1275">
        <v>6.1</v>
      </c>
      <c r="BY51" s="1275"/>
      <c r="BZ51" s="1275"/>
      <c r="CA51" s="1275"/>
      <c r="CB51" s="1275"/>
      <c r="CC51" s="1275"/>
      <c r="CD51" s="1275"/>
      <c r="CE51" s="1275"/>
      <c r="CF51" s="1275"/>
      <c r="CG51" s="1275"/>
      <c r="CH51" s="1275"/>
      <c r="CI51" s="1275"/>
      <c r="CJ51" s="1275"/>
      <c r="CK51" s="1275"/>
      <c r="CL51" s="1275"/>
      <c r="CM51" s="1275"/>
      <c r="CN51" s="1275"/>
      <c r="CO51" s="1275"/>
      <c r="CP51" s="1275"/>
      <c r="CQ51" s="1275"/>
      <c r="CR51" s="1275"/>
      <c r="CS51" s="1275"/>
      <c r="CT51" s="1275"/>
      <c r="CU51" s="1275"/>
      <c r="CV51" s="1275"/>
      <c r="CW51" s="1275"/>
      <c r="CX51" s="1275"/>
      <c r="CY51" s="1275"/>
      <c r="CZ51" s="1275"/>
      <c r="DA51" s="1275"/>
      <c r="DB51" s="1275"/>
      <c r="DC51" s="1275"/>
    </row>
    <row r="52" spans="1:109" ht="13.2" x14ac:dyDescent="0.2">
      <c r="B52" s="365"/>
      <c r="G52" s="1280"/>
      <c r="H52" s="1280"/>
      <c r="I52" s="1278"/>
      <c r="J52" s="1278"/>
      <c r="K52" s="1276"/>
      <c r="L52" s="1276"/>
      <c r="M52" s="1276"/>
      <c r="N52" s="1276"/>
      <c r="AM52" s="371"/>
      <c r="AN52" s="1277"/>
      <c r="AO52" s="1277"/>
      <c r="AP52" s="1277"/>
      <c r="AQ52" s="1277"/>
      <c r="AR52" s="1277"/>
      <c r="AS52" s="1277"/>
      <c r="AT52" s="1277"/>
      <c r="AU52" s="1277"/>
      <c r="AV52" s="1277"/>
      <c r="AW52" s="1277"/>
      <c r="AX52" s="1277"/>
      <c r="AY52" s="1277"/>
      <c r="AZ52" s="1277"/>
      <c r="BA52" s="1277"/>
      <c r="BB52" s="1277"/>
      <c r="BC52" s="1277"/>
      <c r="BD52" s="1277"/>
      <c r="BE52" s="1277"/>
      <c r="BF52" s="1277"/>
      <c r="BG52" s="1277"/>
      <c r="BH52" s="1277"/>
      <c r="BI52" s="1277"/>
      <c r="BJ52" s="1277"/>
      <c r="BK52" s="1277"/>
      <c r="BL52" s="1277"/>
      <c r="BM52" s="1277"/>
      <c r="BN52" s="1277"/>
      <c r="BO52" s="1277"/>
      <c r="BP52" s="1275"/>
      <c r="BQ52" s="1275"/>
      <c r="BR52" s="1275"/>
      <c r="BS52" s="1275"/>
      <c r="BT52" s="1275"/>
      <c r="BU52" s="1275"/>
      <c r="BV52" s="1275"/>
      <c r="BW52" s="1275"/>
      <c r="BX52" s="1275"/>
      <c r="BY52" s="1275"/>
      <c r="BZ52" s="1275"/>
      <c r="CA52" s="1275"/>
      <c r="CB52" s="1275"/>
      <c r="CC52" s="1275"/>
      <c r="CD52" s="1275"/>
      <c r="CE52" s="1275"/>
      <c r="CF52" s="1275"/>
      <c r="CG52" s="1275"/>
      <c r="CH52" s="1275"/>
      <c r="CI52" s="1275"/>
      <c r="CJ52" s="1275"/>
      <c r="CK52" s="1275"/>
      <c r="CL52" s="1275"/>
      <c r="CM52" s="1275"/>
      <c r="CN52" s="1275"/>
      <c r="CO52" s="1275"/>
      <c r="CP52" s="1275"/>
      <c r="CQ52" s="1275"/>
      <c r="CR52" s="1275"/>
      <c r="CS52" s="1275"/>
      <c r="CT52" s="1275"/>
      <c r="CU52" s="1275"/>
      <c r="CV52" s="1275"/>
      <c r="CW52" s="1275"/>
      <c r="CX52" s="1275"/>
      <c r="CY52" s="1275"/>
      <c r="CZ52" s="1275"/>
      <c r="DA52" s="1275"/>
      <c r="DB52" s="1275"/>
      <c r="DC52" s="1275"/>
    </row>
    <row r="53" spans="1:109" ht="13.2" x14ac:dyDescent="0.2">
      <c r="A53" s="379"/>
      <c r="B53" s="365"/>
      <c r="G53" s="1280"/>
      <c r="H53" s="1280"/>
      <c r="I53" s="1270"/>
      <c r="J53" s="1270"/>
      <c r="K53" s="1276"/>
      <c r="L53" s="1276"/>
      <c r="M53" s="1276"/>
      <c r="N53" s="1276"/>
      <c r="AM53" s="371"/>
      <c r="AN53" s="1277"/>
      <c r="AO53" s="1277"/>
      <c r="AP53" s="1277"/>
      <c r="AQ53" s="1277"/>
      <c r="AR53" s="1277"/>
      <c r="AS53" s="1277"/>
      <c r="AT53" s="1277"/>
      <c r="AU53" s="1277"/>
      <c r="AV53" s="1277"/>
      <c r="AW53" s="1277"/>
      <c r="AX53" s="1277"/>
      <c r="AY53" s="1277"/>
      <c r="AZ53" s="1277"/>
      <c r="BA53" s="1277"/>
      <c r="BB53" s="1277" t="s">
        <v>620</v>
      </c>
      <c r="BC53" s="1277"/>
      <c r="BD53" s="1277"/>
      <c r="BE53" s="1277"/>
      <c r="BF53" s="1277"/>
      <c r="BG53" s="1277"/>
      <c r="BH53" s="1277"/>
      <c r="BI53" s="1277"/>
      <c r="BJ53" s="1277"/>
      <c r="BK53" s="1277"/>
      <c r="BL53" s="1277"/>
      <c r="BM53" s="1277"/>
      <c r="BN53" s="1277"/>
      <c r="BO53" s="1277"/>
      <c r="BP53" s="1275">
        <v>52.3</v>
      </c>
      <c r="BQ53" s="1275"/>
      <c r="BR53" s="1275"/>
      <c r="BS53" s="1275"/>
      <c r="BT53" s="1275"/>
      <c r="BU53" s="1275"/>
      <c r="BV53" s="1275"/>
      <c r="BW53" s="1275"/>
      <c r="BX53" s="1275">
        <v>53.9</v>
      </c>
      <c r="BY53" s="1275"/>
      <c r="BZ53" s="1275"/>
      <c r="CA53" s="1275"/>
      <c r="CB53" s="1275"/>
      <c r="CC53" s="1275"/>
      <c r="CD53" s="1275"/>
      <c r="CE53" s="1275"/>
      <c r="CF53" s="1275">
        <v>55.7</v>
      </c>
      <c r="CG53" s="1275"/>
      <c r="CH53" s="1275"/>
      <c r="CI53" s="1275"/>
      <c r="CJ53" s="1275"/>
      <c r="CK53" s="1275"/>
      <c r="CL53" s="1275"/>
      <c r="CM53" s="1275"/>
      <c r="CN53" s="1275">
        <v>57.6</v>
      </c>
      <c r="CO53" s="1275"/>
      <c r="CP53" s="1275"/>
      <c r="CQ53" s="1275"/>
      <c r="CR53" s="1275"/>
      <c r="CS53" s="1275"/>
      <c r="CT53" s="1275"/>
      <c r="CU53" s="1275"/>
      <c r="CV53" s="1275">
        <v>54.6</v>
      </c>
      <c r="CW53" s="1275"/>
      <c r="CX53" s="1275"/>
      <c r="CY53" s="1275"/>
      <c r="CZ53" s="1275"/>
      <c r="DA53" s="1275"/>
      <c r="DB53" s="1275"/>
      <c r="DC53" s="1275"/>
    </row>
    <row r="54" spans="1:109" ht="13.2" x14ac:dyDescent="0.2">
      <c r="A54" s="379"/>
      <c r="B54" s="365"/>
      <c r="G54" s="1280"/>
      <c r="H54" s="1280"/>
      <c r="I54" s="1270"/>
      <c r="J54" s="1270"/>
      <c r="K54" s="1276"/>
      <c r="L54" s="1276"/>
      <c r="M54" s="1276"/>
      <c r="N54" s="1276"/>
      <c r="AM54" s="371"/>
      <c r="AN54" s="1277"/>
      <c r="AO54" s="1277"/>
      <c r="AP54" s="1277"/>
      <c r="AQ54" s="1277"/>
      <c r="AR54" s="1277"/>
      <c r="AS54" s="1277"/>
      <c r="AT54" s="1277"/>
      <c r="AU54" s="1277"/>
      <c r="AV54" s="1277"/>
      <c r="AW54" s="1277"/>
      <c r="AX54" s="1277"/>
      <c r="AY54" s="1277"/>
      <c r="AZ54" s="1277"/>
      <c r="BA54" s="1277"/>
      <c r="BB54" s="1277"/>
      <c r="BC54" s="1277"/>
      <c r="BD54" s="1277"/>
      <c r="BE54" s="1277"/>
      <c r="BF54" s="1277"/>
      <c r="BG54" s="1277"/>
      <c r="BH54" s="1277"/>
      <c r="BI54" s="1277"/>
      <c r="BJ54" s="1277"/>
      <c r="BK54" s="1277"/>
      <c r="BL54" s="1277"/>
      <c r="BM54" s="1277"/>
      <c r="BN54" s="1277"/>
      <c r="BO54" s="1277"/>
      <c r="BP54" s="1275"/>
      <c r="BQ54" s="1275"/>
      <c r="BR54" s="1275"/>
      <c r="BS54" s="1275"/>
      <c r="BT54" s="1275"/>
      <c r="BU54" s="1275"/>
      <c r="BV54" s="1275"/>
      <c r="BW54" s="1275"/>
      <c r="BX54" s="1275"/>
      <c r="BY54" s="1275"/>
      <c r="BZ54" s="1275"/>
      <c r="CA54" s="1275"/>
      <c r="CB54" s="1275"/>
      <c r="CC54" s="1275"/>
      <c r="CD54" s="1275"/>
      <c r="CE54" s="1275"/>
      <c r="CF54" s="1275"/>
      <c r="CG54" s="1275"/>
      <c r="CH54" s="1275"/>
      <c r="CI54" s="1275"/>
      <c r="CJ54" s="1275"/>
      <c r="CK54" s="1275"/>
      <c r="CL54" s="1275"/>
      <c r="CM54" s="1275"/>
      <c r="CN54" s="1275"/>
      <c r="CO54" s="1275"/>
      <c r="CP54" s="1275"/>
      <c r="CQ54" s="1275"/>
      <c r="CR54" s="1275"/>
      <c r="CS54" s="1275"/>
      <c r="CT54" s="1275"/>
      <c r="CU54" s="1275"/>
      <c r="CV54" s="1275"/>
      <c r="CW54" s="1275"/>
      <c r="CX54" s="1275"/>
      <c r="CY54" s="1275"/>
      <c r="CZ54" s="1275"/>
      <c r="DA54" s="1275"/>
      <c r="DB54" s="1275"/>
      <c r="DC54" s="1275"/>
    </row>
    <row r="55" spans="1:109" ht="13.2" x14ac:dyDescent="0.2">
      <c r="A55" s="379"/>
      <c r="B55" s="365"/>
      <c r="G55" s="1270"/>
      <c r="H55" s="1270"/>
      <c r="I55" s="1270"/>
      <c r="J55" s="1270"/>
      <c r="K55" s="1276"/>
      <c r="L55" s="1276"/>
      <c r="M55" s="1276"/>
      <c r="N55" s="1276"/>
      <c r="AN55" s="1274" t="s">
        <v>614</v>
      </c>
      <c r="AO55" s="1274"/>
      <c r="AP55" s="1274"/>
      <c r="AQ55" s="1274"/>
      <c r="AR55" s="1274"/>
      <c r="AS55" s="1274"/>
      <c r="AT55" s="1274"/>
      <c r="AU55" s="1274"/>
      <c r="AV55" s="1274"/>
      <c r="AW55" s="1274"/>
      <c r="AX55" s="1274"/>
      <c r="AY55" s="1274"/>
      <c r="AZ55" s="1274"/>
      <c r="BA55" s="1274"/>
      <c r="BB55" s="1277" t="s">
        <v>613</v>
      </c>
      <c r="BC55" s="1277"/>
      <c r="BD55" s="1277"/>
      <c r="BE55" s="1277"/>
      <c r="BF55" s="1277"/>
      <c r="BG55" s="1277"/>
      <c r="BH55" s="1277"/>
      <c r="BI55" s="1277"/>
      <c r="BJ55" s="1277"/>
      <c r="BK55" s="1277"/>
      <c r="BL55" s="1277"/>
      <c r="BM55" s="1277"/>
      <c r="BN55" s="1277"/>
      <c r="BO55" s="1277"/>
      <c r="BP55" s="1275">
        <v>0</v>
      </c>
      <c r="BQ55" s="1275"/>
      <c r="BR55" s="1275"/>
      <c r="BS55" s="1275"/>
      <c r="BT55" s="1275"/>
      <c r="BU55" s="1275"/>
      <c r="BV55" s="1275"/>
      <c r="BW55" s="1275"/>
      <c r="BX55" s="1275">
        <v>0</v>
      </c>
      <c r="BY55" s="1275"/>
      <c r="BZ55" s="1275"/>
      <c r="CA55" s="1275"/>
      <c r="CB55" s="1275"/>
      <c r="CC55" s="1275"/>
      <c r="CD55" s="1275"/>
      <c r="CE55" s="1275"/>
      <c r="CF55" s="1275">
        <v>0</v>
      </c>
      <c r="CG55" s="1275"/>
      <c r="CH55" s="1275"/>
      <c r="CI55" s="1275"/>
      <c r="CJ55" s="1275"/>
      <c r="CK55" s="1275"/>
      <c r="CL55" s="1275"/>
      <c r="CM55" s="1275"/>
      <c r="CN55" s="1275">
        <v>0</v>
      </c>
      <c r="CO55" s="1275"/>
      <c r="CP55" s="1275"/>
      <c r="CQ55" s="1275"/>
      <c r="CR55" s="1275"/>
      <c r="CS55" s="1275"/>
      <c r="CT55" s="1275"/>
      <c r="CU55" s="1275"/>
      <c r="CV55" s="1275">
        <v>0</v>
      </c>
      <c r="CW55" s="1275"/>
      <c r="CX55" s="1275"/>
      <c r="CY55" s="1275"/>
      <c r="CZ55" s="1275"/>
      <c r="DA55" s="1275"/>
      <c r="DB55" s="1275"/>
      <c r="DC55" s="1275"/>
    </row>
    <row r="56" spans="1:109" ht="13.2" x14ac:dyDescent="0.2">
      <c r="A56" s="379"/>
      <c r="B56" s="365"/>
      <c r="G56" s="1270"/>
      <c r="H56" s="1270"/>
      <c r="I56" s="1270"/>
      <c r="J56" s="1270"/>
      <c r="K56" s="1276"/>
      <c r="L56" s="1276"/>
      <c r="M56" s="1276"/>
      <c r="N56" s="1276"/>
      <c r="AN56" s="1274"/>
      <c r="AO56" s="1274"/>
      <c r="AP56" s="1274"/>
      <c r="AQ56" s="1274"/>
      <c r="AR56" s="1274"/>
      <c r="AS56" s="1274"/>
      <c r="AT56" s="1274"/>
      <c r="AU56" s="1274"/>
      <c r="AV56" s="1274"/>
      <c r="AW56" s="1274"/>
      <c r="AX56" s="1274"/>
      <c r="AY56" s="1274"/>
      <c r="AZ56" s="1274"/>
      <c r="BA56" s="1274"/>
      <c r="BB56" s="1277"/>
      <c r="BC56" s="1277"/>
      <c r="BD56" s="1277"/>
      <c r="BE56" s="1277"/>
      <c r="BF56" s="1277"/>
      <c r="BG56" s="1277"/>
      <c r="BH56" s="1277"/>
      <c r="BI56" s="1277"/>
      <c r="BJ56" s="1277"/>
      <c r="BK56" s="1277"/>
      <c r="BL56" s="1277"/>
      <c r="BM56" s="1277"/>
      <c r="BN56" s="1277"/>
      <c r="BO56" s="1277"/>
      <c r="BP56" s="1275"/>
      <c r="BQ56" s="1275"/>
      <c r="BR56" s="1275"/>
      <c r="BS56" s="1275"/>
      <c r="BT56" s="1275"/>
      <c r="BU56" s="1275"/>
      <c r="BV56" s="1275"/>
      <c r="BW56" s="1275"/>
      <c r="BX56" s="1275"/>
      <c r="BY56" s="1275"/>
      <c r="BZ56" s="1275"/>
      <c r="CA56" s="1275"/>
      <c r="CB56" s="1275"/>
      <c r="CC56" s="1275"/>
      <c r="CD56" s="1275"/>
      <c r="CE56" s="1275"/>
      <c r="CF56" s="1275"/>
      <c r="CG56" s="1275"/>
      <c r="CH56" s="1275"/>
      <c r="CI56" s="1275"/>
      <c r="CJ56" s="1275"/>
      <c r="CK56" s="1275"/>
      <c r="CL56" s="1275"/>
      <c r="CM56" s="1275"/>
      <c r="CN56" s="1275"/>
      <c r="CO56" s="1275"/>
      <c r="CP56" s="1275"/>
      <c r="CQ56" s="1275"/>
      <c r="CR56" s="1275"/>
      <c r="CS56" s="1275"/>
      <c r="CT56" s="1275"/>
      <c r="CU56" s="1275"/>
      <c r="CV56" s="1275"/>
      <c r="CW56" s="1275"/>
      <c r="CX56" s="1275"/>
      <c r="CY56" s="1275"/>
      <c r="CZ56" s="1275"/>
      <c r="DA56" s="1275"/>
      <c r="DB56" s="1275"/>
      <c r="DC56" s="1275"/>
    </row>
    <row r="57" spans="1:109" s="379" customFormat="1" ht="13.2" x14ac:dyDescent="0.2">
      <c r="B57" s="385"/>
      <c r="G57" s="1270"/>
      <c r="H57" s="1270"/>
      <c r="I57" s="1279"/>
      <c r="J57" s="1279"/>
      <c r="K57" s="1276"/>
      <c r="L57" s="1276"/>
      <c r="M57" s="1276"/>
      <c r="N57" s="1276"/>
      <c r="AM57" s="364"/>
      <c r="AN57" s="1274"/>
      <c r="AO57" s="1274"/>
      <c r="AP57" s="1274"/>
      <c r="AQ57" s="1274"/>
      <c r="AR57" s="1274"/>
      <c r="AS57" s="1274"/>
      <c r="AT57" s="1274"/>
      <c r="AU57" s="1274"/>
      <c r="AV57" s="1274"/>
      <c r="AW57" s="1274"/>
      <c r="AX57" s="1274"/>
      <c r="AY57" s="1274"/>
      <c r="AZ57" s="1274"/>
      <c r="BA57" s="1274"/>
      <c r="BB57" s="1277" t="s">
        <v>620</v>
      </c>
      <c r="BC57" s="1277"/>
      <c r="BD57" s="1277"/>
      <c r="BE57" s="1277"/>
      <c r="BF57" s="1277"/>
      <c r="BG57" s="1277"/>
      <c r="BH57" s="1277"/>
      <c r="BI57" s="1277"/>
      <c r="BJ57" s="1277"/>
      <c r="BK57" s="1277"/>
      <c r="BL57" s="1277"/>
      <c r="BM57" s="1277"/>
      <c r="BN57" s="1277"/>
      <c r="BO57" s="1277"/>
      <c r="BP57" s="1275">
        <v>61.2</v>
      </c>
      <c r="BQ57" s="1275"/>
      <c r="BR57" s="1275"/>
      <c r="BS57" s="1275"/>
      <c r="BT57" s="1275"/>
      <c r="BU57" s="1275"/>
      <c r="BV57" s="1275"/>
      <c r="BW57" s="1275"/>
      <c r="BX57" s="1275">
        <v>62.8</v>
      </c>
      <c r="BY57" s="1275"/>
      <c r="BZ57" s="1275"/>
      <c r="CA57" s="1275"/>
      <c r="CB57" s="1275"/>
      <c r="CC57" s="1275"/>
      <c r="CD57" s="1275"/>
      <c r="CE57" s="1275"/>
      <c r="CF57" s="1275">
        <v>62.2</v>
      </c>
      <c r="CG57" s="1275"/>
      <c r="CH57" s="1275"/>
      <c r="CI57" s="1275"/>
      <c r="CJ57" s="1275"/>
      <c r="CK57" s="1275"/>
      <c r="CL57" s="1275"/>
      <c r="CM57" s="1275"/>
      <c r="CN57" s="1275">
        <v>62.9</v>
      </c>
      <c r="CO57" s="1275"/>
      <c r="CP57" s="1275"/>
      <c r="CQ57" s="1275"/>
      <c r="CR57" s="1275"/>
      <c r="CS57" s="1275"/>
      <c r="CT57" s="1275"/>
      <c r="CU57" s="1275"/>
      <c r="CV57" s="1275">
        <v>62.9</v>
      </c>
      <c r="CW57" s="1275"/>
      <c r="CX57" s="1275"/>
      <c r="CY57" s="1275"/>
      <c r="CZ57" s="1275"/>
      <c r="DA57" s="1275"/>
      <c r="DB57" s="1275"/>
      <c r="DC57" s="1275"/>
      <c r="DD57" s="390"/>
      <c r="DE57" s="385"/>
    </row>
    <row r="58" spans="1:109" s="379" customFormat="1" ht="13.2" x14ac:dyDescent="0.2">
      <c r="A58" s="364"/>
      <c r="B58" s="385"/>
      <c r="G58" s="1270"/>
      <c r="H58" s="1270"/>
      <c r="I58" s="1279"/>
      <c r="J58" s="1279"/>
      <c r="K58" s="1276"/>
      <c r="L58" s="1276"/>
      <c r="M58" s="1276"/>
      <c r="N58" s="1276"/>
      <c r="AM58" s="364"/>
      <c r="AN58" s="1274"/>
      <c r="AO58" s="1274"/>
      <c r="AP58" s="1274"/>
      <c r="AQ58" s="1274"/>
      <c r="AR58" s="1274"/>
      <c r="AS58" s="1274"/>
      <c r="AT58" s="1274"/>
      <c r="AU58" s="1274"/>
      <c r="AV58" s="1274"/>
      <c r="AW58" s="1274"/>
      <c r="AX58" s="1274"/>
      <c r="AY58" s="1274"/>
      <c r="AZ58" s="1274"/>
      <c r="BA58" s="1274"/>
      <c r="BB58" s="1277"/>
      <c r="BC58" s="1277"/>
      <c r="BD58" s="1277"/>
      <c r="BE58" s="1277"/>
      <c r="BF58" s="1277"/>
      <c r="BG58" s="1277"/>
      <c r="BH58" s="1277"/>
      <c r="BI58" s="1277"/>
      <c r="BJ58" s="1277"/>
      <c r="BK58" s="1277"/>
      <c r="BL58" s="1277"/>
      <c r="BM58" s="1277"/>
      <c r="BN58" s="1277"/>
      <c r="BO58" s="1277"/>
      <c r="BP58" s="1275"/>
      <c r="BQ58" s="1275"/>
      <c r="BR58" s="1275"/>
      <c r="BS58" s="1275"/>
      <c r="BT58" s="1275"/>
      <c r="BU58" s="1275"/>
      <c r="BV58" s="1275"/>
      <c r="BW58" s="1275"/>
      <c r="BX58" s="1275"/>
      <c r="BY58" s="1275"/>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c r="CU58" s="1275"/>
      <c r="CV58" s="1275"/>
      <c r="CW58" s="1275"/>
      <c r="CX58" s="1275"/>
      <c r="CY58" s="1275"/>
      <c r="CZ58" s="1275"/>
      <c r="DA58" s="1275"/>
      <c r="DB58" s="1275"/>
      <c r="DC58" s="1275"/>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619</v>
      </c>
    </row>
    <row r="64" spans="1:109" ht="13.2" x14ac:dyDescent="0.2">
      <c r="B64" s="365"/>
      <c r="G64" s="380"/>
      <c r="I64" s="382"/>
      <c r="J64" s="382"/>
      <c r="K64" s="382"/>
      <c r="L64" s="382"/>
      <c r="M64" s="382"/>
      <c r="N64" s="381"/>
      <c r="AM64" s="380"/>
      <c r="AN64" s="380" t="s">
        <v>618</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61" t="s">
        <v>617</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2" x14ac:dyDescent="0.2">
      <c r="B66" s="365"/>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2" x14ac:dyDescent="0.2">
      <c r="B67" s="365"/>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2" x14ac:dyDescent="0.2">
      <c r="B68" s="365"/>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2" x14ac:dyDescent="0.2">
      <c r="B69" s="365"/>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616</v>
      </c>
    </row>
    <row r="72" spans="2:107" ht="13.2" x14ac:dyDescent="0.2">
      <c r="B72" s="365"/>
      <c r="G72" s="1270"/>
      <c r="H72" s="1270"/>
      <c r="I72" s="1270"/>
      <c r="J72" s="1270"/>
      <c r="K72" s="373"/>
      <c r="L72" s="373"/>
      <c r="M72" s="372"/>
      <c r="N72" s="372"/>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74" t="s">
        <v>571</v>
      </c>
      <c r="BQ72" s="1274"/>
      <c r="BR72" s="1274"/>
      <c r="BS72" s="1274"/>
      <c r="BT72" s="1274"/>
      <c r="BU72" s="1274"/>
      <c r="BV72" s="1274"/>
      <c r="BW72" s="1274"/>
      <c r="BX72" s="1274" t="s">
        <v>572</v>
      </c>
      <c r="BY72" s="1274"/>
      <c r="BZ72" s="1274"/>
      <c r="CA72" s="1274"/>
      <c r="CB72" s="1274"/>
      <c r="CC72" s="1274"/>
      <c r="CD72" s="1274"/>
      <c r="CE72" s="1274"/>
      <c r="CF72" s="1274" t="s">
        <v>573</v>
      </c>
      <c r="CG72" s="1274"/>
      <c r="CH72" s="1274"/>
      <c r="CI72" s="1274"/>
      <c r="CJ72" s="1274"/>
      <c r="CK72" s="1274"/>
      <c r="CL72" s="1274"/>
      <c r="CM72" s="1274"/>
      <c r="CN72" s="1274" t="s">
        <v>574</v>
      </c>
      <c r="CO72" s="1274"/>
      <c r="CP72" s="1274"/>
      <c r="CQ72" s="1274"/>
      <c r="CR72" s="1274"/>
      <c r="CS72" s="1274"/>
      <c r="CT72" s="1274"/>
      <c r="CU72" s="1274"/>
      <c r="CV72" s="1274" t="s">
        <v>575</v>
      </c>
      <c r="CW72" s="1274"/>
      <c r="CX72" s="1274"/>
      <c r="CY72" s="1274"/>
      <c r="CZ72" s="1274"/>
      <c r="DA72" s="1274"/>
      <c r="DB72" s="1274"/>
      <c r="DC72" s="1274"/>
    </row>
    <row r="73" spans="2:107" ht="13.2" x14ac:dyDescent="0.2">
      <c r="B73" s="365"/>
      <c r="G73" s="1280"/>
      <c r="H73" s="1280"/>
      <c r="I73" s="1280"/>
      <c r="J73" s="1280"/>
      <c r="K73" s="1281"/>
      <c r="L73" s="1281"/>
      <c r="M73" s="1281"/>
      <c r="N73" s="1281"/>
      <c r="AM73" s="371"/>
      <c r="AN73" s="1277" t="s">
        <v>615</v>
      </c>
      <c r="AO73" s="1277"/>
      <c r="AP73" s="1277"/>
      <c r="AQ73" s="1277"/>
      <c r="AR73" s="1277"/>
      <c r="AS73" s="1277"/>
      <c r="AT73" s="1277"/>
      <c r="AU73" s="1277"/>
      <c r="AV73" s="1277"/>
      <c r="AW73" s="1277"/>
      <c r="AX73" s="1277"/>
      <c r="AY73" s="1277"/>
      <c r="AZ73" s="1277"/>
      <c r="BA73" s="1277"/>
      <c r="BB73" s="1277" t="s">
        <v>613</v>
      </c>
      <c r="BC73" s="1277"/>
      <c r="BD73" s="1277"/>
      <c r="BE73" s="1277"/>
      <c r="BF73" s="1277"/>
      <c r="BG73" s="1277"/>
      <c r="BH73" s="1277"/>
      <c r="BI73" s="1277"/>
      <c r="BJ73" s="1277"/>
      <c r="BK73" s="1277"/>
      <c r="BL73" s="1277"/>
      <c r="BM73" s="1277"/>
      <c r="BN73" s="1277"/>
      <c r="BO73" s="1277"/>
      <c r="BP73" s="1275">
        <v>7.8</v>
      </c>
      <c r="BQ73" s="1275"/>
      <c r="BR73" s="1275"/>
      <c r="BS73" s="1275"/>
      <c r="BT73" s="1275"/>
      <c r="BU73" s="1275"/>
      <c r="BV73" s="1275"/>
      <c r="BW73" s="1275"/>
      <c r="BX73" s="1275">
        <v>6.1</v>
      </c>
      <c r="BY73" s="1275"/>
      <c r="BZ73" s="1275"/>
      <c r="CA73" s="1275"/>
      <c r="CB73" s="1275"/>
      <c r="CC73" s="1275"/>
      <c r="CD73" s="1275"/>
      <c r="CE73" s="1275"/>
      <c r="CF73" s="1275"/>
      <c r="CG73" s="1275"/>
      <c r="CH73" s="1275"/>
      <c r="CI73" s="1275"/>
      <c r="CJ73" s="1275"/>
      <c r="CK73" s="1275"/>
      <c r="CL73" s="1275"/>
      <c r="CM73" s="1275"/>
      <c r="CN73" s="1275"/>
      <c r="CO73" s="1275"/>
      <c r="CP73" s="1275"/>
      <c r="CQ73" s="1275"/>
      <c r="CR73" s="1275"/>
      <c r="CS73" s="1275"/>
      <c r="CT73" s="1275"/>
      <c r="CU73" s="1275"/>
      <c r="CV73" s="1275"/>
      <c r="CW73" s="1275"/>
      <c r="CX73" s="1275"/>
      <c r="CY73" s="1275"/>
      <c r="CZ73" s="1275"/>
      <c r="DA73" s="1275"/>
      <c r="DB73" s="1275"/>
      <c r="DC73" s="1275"/>
    </row>
    <row r="74" spans="2:107" ht="13.2" x14ac:dyDescent="0.2">
      <c r="B74" s="365"/>
      <c r="G74" s="1280"/>
      <c r="H74" s="1280"/>
      <c r="I74" s="1280"/>
      <c r="J74" s="1280"/>
      <c r="K74" s="1281"/>
      <c r="L74" s="1281"/>
      <c r="M74" s="1281"/>
      <c r="N74" s="1281"/>
      <c r="AM74" s="371"/>
      <c r="AN74" s="1277"/>
      <c r="AO74" s="1277"/>
      <c r="AP74" s="1277"/>
      <c r="AQ74" s="1277"/>
      <c r="AR74" s="1277"/>
      <c r="AS74" s="1277"/>
      <c r="AT74" s="1277"/>
      <c r="AU74" s="1277"/>
      <c r="AV74" s="1277"/>
      <c r="AW74" s="1277"/>
      <c r="AX74" s="1277"/>
      <c r="AY74" s="1277"/>
      <c r="AZ74" s="1277"/>
      <c r="BA74" s="1277"/>
      <c r="BB74" s="1277"/>
      <c r="BC74" s="1277"/>
      <c r="BD74" s="1277"/>
      <c r="BE74" s="1277"/>
      <c r="BF74" s="1277"/>
      <c r="BG74" s="1277"/>
      <c r="BH74" s="1277"/>
      <c r="BI74" s="1277"/>
      <c r="BJ74" s="1277"/>
      <c r="BK74" s="1277"/>
      <c r="BL74" s="1277"/>
      <c r="BM74" s="1277"/>
      <c r="BN74" s="1277"/>
      <c r="BO74" s="1277"/>
      <c r="BP74" s="1275"/>
      <c r="BQ74" s="1275"/>
      <c r="BR74" s="1275"/>
      <c r="BS74" s="1275"/>
      <c r="BT74" s="1275"/>
      <c r="BU74" s="1275"/>
      <c r="BV74" s="1275"/>
      <c r="BW74" s="1275"/>
      <c r="BX74" s="1275"/>
      <c r="BY74" s="1275"/>
      <c r="BZ74" s="1275"/>
      <c r="CA74" s="1275"/>
      <c r="CB74" s="1275"/>
      <c r="CC74" s="1275"/>
      <c r="CD74" s="1275"/>
      <c r="CE74" s="1275"/>
      <c r="CF74" s="1275"/>
      <c r="CG74" s="1275"/>
      <c r="CH74" s="1275"/>
      <c r="CI74" s="1275"/>
      <c r="CJ74" s="1275"/>
      <c r="CK74" s="1275"/>
      <c r="CL74" s="1275"/>
      <c r="CM74" s="1275"/>
      <c r="CN74" s="1275"/>
      <c r="CO74" s="1275"/>
      <c r="CP74" s="1275"/>
      <c r="CQ74" s="1275"/>
      <c r="CR74" s="1275"/>
      <c r="CS74" s="1275"/>
      <c r="CT74" s="1275"/>
      <c r="CU74" s="1275"/>
      <c r="CV74" s="1275"/>
      <c r="CW74" s="1275"/>
      <c r="CX74" s="1275"/>
      <c r="CY74" s="1275"/>
      <c r="CZ74" s="1275"/>
      <c r="DA74" s="1275"/>
      <c r="DB74" s="1275"/>
      <c r="DC74" s="1275"/>
    </row>
    <row r="75" spans="2:107" ht="13.2" x14ac:dyDescent="0.2">
      <c r="B75" s="365"/>
      <c r="G75" s="1280"/>
      <c r="H75" s="1280"/>
      <c r="I75" s="1270"/>
      <c r="J75" s="1270"/>
      <c r="K75" s="1276"/>
      <c r="L75" s="1276"/>
      <c r="M75" s="1276"/>
      <c r="N75" s="1276"/>
      <c r="AM75" s="371"/>
      <c r="AN75" s="1277"/>
      <c r="AO75" s="1277"/>
      <c r="AP75" s="1277"/>
      <c r="AQ75" s="1277"/>
      <c r="AR75" s="1277"/>
      <c r="AS75" s="1277"/>
      <c r="AT75" s="1277"/>
      <c r="AU75" s="1277"/>
      <c r="AV75" s="1277"/>
      <c r="AW75" s="1277"/>
      <c r="AX75" s="1277"/>
      <c r="AY75" s="1277"/>
      <c r="AZ75" s="1277"/>
      <c r="BA75" s="1277"/>
      <c r="BB75" s="1277" t="s">
        <v>612</v>
      </c>
      <c r="BC75" s="1277"/>
      <c r="BD75" s="1277"/>
      <c r="BE75" s="1277"/>
      <c r="BF75" s="1277"/>
      <c r="BG75" s="1277"/>
      <c r="BH75" s="1277"/>
      <c r="BI75" s="1277"/>
      <c r="BJ75" s="1277"/>
      <c r="BK75" s="1277"/>
      <c r="BL75" s="1277"/>
      <c r="BM75" s="1277"/>
      <c r="BN75" s="1277"/>
      <c r="BO75" s="1277"/>
      <c r="BP75" s="1275">
        <v>9.1</v>
      </c>
      <c r="BQ75" s="1275"/>
      <c r="BR75" s="1275"/>
      <c r="BS75" s="1275"/>
      <c r="BT75" s="1275"/>
      <c r="BU75" s="1275"/>
      <c r="BV75" s="1275"/>
      <c r="BW75" s="1275"/>
      <c r="BX75" s="1275">
        <v>9.6</v>
      </c>
      <c r="BY75" s="1275"/>
      <c r="BZ75" s="1275"/>
      <c r="CA75" s="1275"/>
      <c r="CB75" s="1275"/>
      <c r="CC75" s="1275"/>
      <c r="CD75" s="1275"/>
      <c r="CE75" s="1275"/>
      <c r="CF75" s="1275">
        <v>10.6</v>
      </c>
      <c r="CG75" s="1275"/>
      <c r="CH75" s="1275"/>
      <c r="CI75" s="1275"/>
      <c r="CJ75" s="1275"/>
      <c r="CK75" s="1275"/>
      <c r="CL75" s="1275"/>
      <c r="CM75" s="1275"/>
      <c r="CN75" s="1275">
        <v>11.5</v>
      </c>
      <c r="CO75" s="1275"/>
      <c r="CP75" s="1275"/>
      <c r="CQ75" s="1275"/>
      <c r="CR75" s="1275"/>
      <c r="CS75" s="1275"/>
      <c r="CT75" s="1275"/>
      <c r="CU75" s="1275"/>
      <c r="CV75" s="1275">
        <v>12</v>
      </c>
      <c r="CW75" s="1275"/>
      <c r="CX75" s="1275"/>
      <c r="CY75" s="1275"/>
      <c r="CZ75" s="1275"/>
      <c r="DA75" s="1275"/>
      <c r="DB75" s="1275"/>
      <c r="DC75" s="1275"/>
    </row>
    <row r="76" spans="2:107" ht="13.2" x14ac:dyDescent="0.2">
      <c r="B76" s="365"/>
      <c r="G76" s="1280"/>
      <c r="H76" s="1280"/>
      <c r="I76" s="1270"/>
      <c r="J76" s="1270"/>
      <c r="K76" s="1276"/>
      <c r="L76" s="1276"/>
      <c r="M76" s="1276"/>
      <c r="N76" s="1276"/>
      <c r="AM76" s="371"/>
      <c r="AN76" s="1277"/>
      <c r="AO76" s="1277"/>
      <c r="AP76" s="1277"/>
      <c r="AQ76" s="1277"/>
      <c r="AR76" s="1277"/>
      <c r="AS76" s="1277"/>
      <c r="AT76" s="1277"/>
      <c r="AU76" s="1277"/>
      <c r="AV76" s="1277"/>
      <c r="AW76" s="1277"/>
      <c r="AX76" s="1277"/>
      <c r="AY76" s="1277"/>
      <c r="AZ76" s="1277"/>
      <c r="BA76" s="1277"/>
      <c r="BB76" s="1277"/>
      <c r="BC76" s="1277"/>
      <c r="BD76" s="1277"/>
      <c r="BE76" s="1277"/>
      <c r="BF76" s="1277"/>
      <c r="BG76" s="1277"/>
      <c r="BH76" s="1277"/>
      <c r="BI76" s="1277"/>
      <c r="BJ76" s="1277"/>
      <c r="BK76" s="1277"/>
      <c r="BL76" s="1277"/>
      <c r="BM76" s="1277"/>
      <c r="BN76" s="1277"/>
      <c r="BO76" s="1277"/>
      <c r="BP76" s="1275"/>
      <c r="BQ76" s="1275"/>
      <c r="BR76" s="1275"/>
      <c r="BS76" s="1275"/>
      <c r="BT76" s="1275"/>
      <c r="BU76" s="1275"/>
      <c r="BV76" s="1275"/>
      <c r="BW76" s="1275"/>
      <c r="BX76" s="1275"/>
      <c r="BY76" s="1275"/>
      <c r="BZ76" s="1275"/>
      <c r="CA76" s="1275"/>
      <c r="CB76" s="1275"/>
      <c r="CC76" s="1275"/>
      <c r="CD76" s="1275"/>
      <c r="CE76" s="1275"/>
      <c r="CF76" s="1275"/>
      <c r="CG76" s="1275"/>
      <c r="CH76" s="1275"/>
      <c r="CI76" s="1275"/>
      <c r="CJ76" s="1275"/>
      <c r="CK76" s="1275"/>
      <c r="CL76" s="1275"/>
      <c r="CM76" s="1275"/>
      <c r="CN76" s="1275"/>
      <c r="CO76" s="1275"/>
      <c r="CP76" s="1275"/>
      <c r="CQ76" s="1275"/>
      <c r="CR76" s="1275"/>
      <c r="CS76" s="1275"/>
      <c r="CT76" s="1275"/>
      <c r="CU76" s="1275"/>
      <c r="CV76" s="1275"/>
      <c r="CW76" s="1275"/>
      <c r="CX76" s="1275"/>
      <c r="CY76" s="1275"/>
      <c r="CZ76" s="1275"/>
      <c r="DA76" s="1275"/>
      <c r="DB76" s="1275"/>
      <c r="DC76" s="1275"/>
    </row>
    <row r="77" spans="2:107" ht="13.2" x14ac:dyDescent="0.2">
      <c r="B77" s="365"/>
      <c r="G77" s="1270"/>
      <c r="H77" s="1270"/>
      <c r="I77" s="1270"/>
      <c r="J77" s="1270"/>
      <c r="K77" s="1281"/>
      <c r="L77" s="1281"/>
      <c r="M77" s="1281"/>
      <c r="N77" s="1281"/>
      <c r="AN77" s="1274" t="s">
        <v>614</v>
      </c>
      <c r="AO77" s="1274"/>
      <c r="AP77" s="1274"/>
      <c r="AQ77" s="1274"/>
      <c r="AR77" s="1274"/>
      <c r="AS77" s="1274"/>
      <c r="AT77" s="1274"/>
      <c r="AU77" s="1274"/>
      <c r="AV77" s="1274"/>
      <c r="AW77" s="1274"/>
      <c r="AX77" s="1274"/>
      <c r="AY77" s="1274"/>
      <c r="AZ77" s="1274"/>
      <c r="BA77" s="1274"/>
      <c r="BB77" s="1277" t="s">
        <v>613</v>
      </c>
      <c r="BC77" s="1277"/>
      <c r="BD77" s="1277"/>
      <c r="BE77" s="1277"/>
      <c r="BF77" s="1277"/>
      <c r="BG77" s="1277"/>
      <c r="BH77" s="1277"/>
      <c r="BI77" s="1277"/>
      <c r="BJ77" s="1277"/>
      <c r="BK77" s="1277"/>
      <c r="BL77" s="1277"/>
      <c r="BM77" s="1277"/>
      <c r="BN77" s="1277"/>
      <c r="BO77" s="1277"/>
      <c r="BP77" s="1275">
        <v>0</v>
      </c>
      <c r="BQ77" s="1275"/>
      <c r="BR77" s="1275"/>
      <c r="BS77" s="1275"/>
      <c r="BT77" s="1275"/>
      <c r="BU77" s="1275"/>
      <c r="BV77" s="1275"/>
      <c r="BW77" s="1275"/>
      <c r="BX77" s="1275">
        <v>0</v>
      </c>
      <c r="BY77" s="1275"/>
      <c r="BZ77" s="1275"/>
      <c r="CA77" s="1275"/>
      <c r="CB77" s="1275"/>
      <c r="CC77" s="1275"/>
      <c r="CD77" s="1275"/>
      <c r="CE77" s="1275"/>
      <c r="CF77" s="1275">
        <v>0</v>
      </c>
      <c r="CG77" s="1275"/>
      <c r="CH77" s="1275"/>
      <c r="CI77" s="1275"/>
      <c r="CJ77" s="1275"/>
      <c r="CK77" s="1275"/>
      <c r="CL77" s="1275"/>
      <c r="CM77" s="1275"/>
      <c r="CN77" s="1275">
        <v>0</v>
      </c>
      <c r="CO77" s="1275"/>
      <c r="CP77" s="1275"/>
      <c r="CQ77" s="1275"/>
      <c r="CR77" s="1275"/>
      <c r="CS77" s="1275"/>
      <c r="CT77" s="1275"/>
      <c r="CU77" s="1275"/>
      <c r="CV77" s="1275">
        <v>0</v>
      </c>
      <c r="CW77" s="1275"/>
      <c r="CX77" s="1275"/>
      <c r="CY77" s="1275"/>
      <c r="CZ77" s="1275"/>
      <c r="DA77" s="1275"/>
      <c r="DB77" s="1275"/>
      <c r="DC77" s="1275"/>
    </row>
    <row r="78" spans="2:107" ht="13.2" x14ac:dyDescent="0.2">
      <c r="B78" s="365"/>
      <c r="G78" s="1270"/>
      <c r="H78" s="1270"/>
      <c r="I78" s="1270"/>
      <c r="J78" s="1270"/>
      <c r="K78" s="1281"/>
      <c r="L78" s="1281"/>
      <c r="M78" s="1281"/>
      <c r="N78" s="1281"/>
      <c r="AN78" s="1274"/>
      <c r="AO78" s="1274"/>
      <c r="AP78" s="1274"/>
      <c r="AQ78" s="1274"/>
      <c r="AR78" s="1274"/>
      <c r="AS78" s="1274"/>
      <c r="AT78" s="1274"/>
      <c r="AU78" s="1274"/>
      <c r="AV78" s="1274"/>
      <c r="AW78" s="1274"/>
      <c r="AX78" s="1274"/>
      <c r="AY78" s="1274"/>
      <c r="AZ78" s="1274"/>
      <c r="BA78" s="1274"/>
      <c r="BB78" s="1277"/>
      <c r="BC78" s="1277"/>
      <c r="BD78" s="1277"/>
      <c r="BE78" s="1277"/>
      <c r="BF78" s="1277"/>
      <c r="BG78" s="1277"/>
      <c r="BH78" s="1277"/>
      <c r="BI78" s="1277"/>
      <c r="BJ78" s="1277"/>
      <c r="BK78" s="1277"/>
      <c r="BL78" s="1277"/>
      <c r="BM78" s="1277"/>
      <c r="BN78" s="1277"/>
      <c r="BO78" s="1277"/>
      <c r="BP78" s="1275"/>
      <c r="BQ78" s="1275"/>
      <c r="BR78" s="1275"/>
      <c r="BS78" s="1275"/>
      <c r="BT78" s="1275"/>
      <c r="BU78" s="1275"/>
      <c r="BV78" s="1275"/>
      <c r="BW78" s="1275"/>
      <c r="BX78" s="1275"/>
      <c r="BY78" s="1275"/>
      <c r="BZ78" s="1275"/>
      <c r="CA78" s="1275"/>
      <c r="CB78" s="1275"/>
      <c r="CC78" s="1275"/>
      <c r="CD78" s="1275"/>
      <c r="CE78" s="1275"/>
      <c r="CF78" s="1275"/>
      <c r="CG78" s="1275"/>
      <c r="CH78" s="1275"/>
      <c r="CI78" s="1275"/>
      <c r="CJ78" s="1275"/>
      <c r="CK78" s="1275"/>
      <c r="CL78" s="1275"/>
      <c r="CM78" s="1275"/>
      <c r="CN78" s="1275"/>
      <c r="CO78" s="1275"/>
      <c r="CP78" s="1275"/>
      <c r="CQ78" s="1275"/>
      <c r="CR78" s="1275"/>
      <c r="CS78" s="1275"/>
      <c r="CT78" s="1275"/>
      <c r="CU78" s="1275"/>
      <c r="CV78" s="1275"/>
      <c r="CW78" s="1275"/>
      <c r="CX78" s="1275"/>
      <c r="CY78" s="1275"/>
      <c r="CZ78" s="1275"/>
      <c r="DA78" s="1275"/>
      <c r="DB78" s="1275"/>
      <c r="DC78" s="1275"/>
    </row>
    <row r="79" spans="2:107" ht="13.2" x14ac:dyDescent="0.2">
      <c r="B79" s="365"/>
      <c r="G79" s="1270"/>
      <c r="H79" s="1270"/>
      <c r="I79" s="1279"/>
      <c r="J79" s="1279"/>
      <c r="K79" s="1282"/>
      <c r="L79" s="1282"/>
      <c r="M79" s="1282"/>
      <c r="N79" s="1282"/>
      <c r="AN79" s="1274"/>
      <c r="AO79" s="1274"/>
      <c r="AP79" s="1274"/>
      <c r="AQ79" s="1274"/>
      <c r="AR79" s="1274"/>
      <c r="AS79" s="1274"/>
      <c r="AT79" s="1274"/>
      <c r="AU79" s="1274"/>
      <c r="AV79" s="1274"/>
      <c r="AW79" s="1274"/>
      <c r="AX79" s="1274"/>
      <c r="AY79" s="1274"/>
      <c r="AZ79" s="1274"/>
      <c r="BA79" s="1274"/>
      <c r="BB79" s="1277" t="s">
        <v>612</v>
      </c>
      <c r="BC79" s="1277"/>
      <c r="BD79" s="1277"/>
      <c r="BE79" s="1277"/>
      <c r="BF79" s="1277"/>
      <c r="BG79" s="1277"/>
      <c r="BH79" s="1277"/>
      <c r="BI79" s="1277"/>
      <c r="BJ79" s="1277"/>
      <c r="BK79" s="1277"/>
      <c r="BL79" s="1277"/>
      <c r="BM79" s="1277"/>
      <c r="BN79" s="1277"/>
      <c r="BO79" s="1277"/>
      <c r="BP79" s="1275">
        <v>7.2</v>
      </c>
      <c r="BQ79" s="1275"/>
      <c r="BR79" s="1275"/>
      <c r="BS79" s="1275"/>
      <c r="BT79" s="1275"/>
      <c r="BU79" s="1275"/>
      <c r="BV79" s="1275"/>
      <c r="BW79" s="1275"/>
      <c r="BX79" s="1275">
        <v>7.7</v>
      </c>
      <c r="BY79" s="1275"/>
      <c r="BZ79" s="1275"/>
      <c r="CA79" s="1275"/>
      <c r="CB79" s="1275"/>
      <c r="CC79" s="1275"/>
      <c r="CD79" s="1275"/>
      <c r="CE79" s="1275"/>
      <c r="CF79" s="1275">
        <v>5.8</v>
      </c>
      <c r="CG79" s="1275"/>
      <c r="CH79" s="1275"/>
      <c r="CI79" s="1275"/>
      <c r="CJ79" s="1275"/>
      <c r="CK79" s="1275"/>
      <c r="CL79" s="1275"/>
      <c r="CM79" s="1275"/>
      <c r="CN79" s="1275">
        <v>6.1</v>
      </c>
      <c r="CO79" s="1275"/>
      <c r="CP79" s="1275"/>
      <c r="CQ79" s="1275"/>
      <c r="CR79" s="1275"/>
      <c r="CS79" s="1275"/>
      <c r="CT79" s="1275"/>
      <c r="CU79" s="1275"/>
      <c r="CV79" s="1275">
        <v>6.4</v>
      </c>
      <c r="CW79" s="1275"/>
      <c r="CX79" s="1275"/>
      <c r="CY79" s="1275"/>
      <c r="CZ79" s="1275"/>
      <c r="DA79" s="1275"/>
      <c r="DB79" s="1275"/>
      <c r="DC79" s="1275"/>
    </row>
    <row r="80" spans="2:107" ht="13.2" x14ac:dyDescent="0.2">
      <c r="B80" s="365"/>
      <c r="G80" s="1270"/>
      <c r="H80" s="1270"/>
      <c r="I80" s="1279"/>
      <c r="J80" s="1279"/>
      <c r="K80" s="1282"/>
      <c r="L80" s="1282"/>
      <c r="M80" s="1282"/>
      <c r="N80" s="1282"/>
      <c r="AN80" s="1274"/>
      <c r="AO80" s="1274"/>
      <c r="AP80" s="1274"/>
      <c r="AQ80" s="1274"/>
      <c r="AR80" s="1274"/>
      <c r="AS80" s="1274"/>
      <c r="AT80" s="1274"/>
      <c r="AU80" s="1274"/>
      <c r="AV80" s="1274"/>
      <c r="AW80" s="1274"/>
      <c r="AX80" s="1274"/>
      <c r="AY80" s="1274"/>
      <c r="AZ80" s="1274"/>
      <c r="BA80" s="1274"/>
      <c r="BB80" s="1277"/>
      <c r="BC80" s="1277"/>
      <c r="BD80" s="1277"/>
      <c r="BE80" s="1277"/>
      <c r="BF80" s="1277"/>
      <c r="BG80" s="1277"/>
      <c r="BH80" s="1277"/>
      <c r="BI80" s="1277"/>
      <c r="BJ80" s="1277"/>
      <c r="BK80" s="1277"/>
      <c r="BL80" s="1277"/>
      <c r="BM80" s="1277"/>
      <c r="BN80" s="1277"/>
      <c r="BO80" s="1277"/>
      <c r="BP80" s="1275"/>
      <c r="BQ80" s="1275"/>
      <c r="BR80" s="1275"/>
      <c r="BS80" s="1275"/>
      <c r="BT80" s="1275"/>
      <c r="BU80" s="1275"/>
      <c r="BV80" s="1275"/>
      <c r="BW80" s="1275"/>
      <c r="BX80" s="1275"/>
      <c r="BY80" s="1275"/>
      <c r="BZ80" s="1275"/>
      <c r="CA80" s="1275"/>
      <c r="CB80" s="1275"/>
      <c r="CC80" s="1275"/>
      <c r="CD80" s="1275"/>
      <c r="CE80" s="1275"/>
      <c r="CF80" s="1275"/>
      <c r="CG80" s="1275"/>
      <c r="CH80" s="1275"/>
      <c r="CI80" s="1275"/>
      <c r="CJ80" s="1275"/>
      <c r="CK80" s="1275"/>
      <c r="CL80" s="1275"/>
      <c r="CM80" s="1275"/>
      <c r="CN80" s="1275"/>
      <c r="CO80" s="1275"/>
      <c r="CP80" s="1275"/>
      <c r="CQ80" s="1275"/>
      <c r="CR80" s="1275"/>
      <c r="CS80" s="1275"/>
      <c r="CT80" s="1275"/>
      <c r="CU80" s="1275"/>
      <c r="CV80" s="1275"/>
      <c r="CW80" s="1275"/>
      <c r="CX80" s="1275"/>
      <c r="CY80" s="1275"/>
      <c r="CZ80" s="1275"/>
      <c r="DA80" s="1275"/>
      <c r="DB80" s="1275"/>
      <c r="DC80" s="1275"/>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Q6TeWQlsAx1g6/3iE8tX5cGAZyugFSGhqb1pNQvieunb6Qys3P+lzaxJxr3xZuuXmXqcn/ubMHodUGykBpDXKQ==" saltValue="bFVnUw/yrQuCgY5PqylDi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518</v>
      </c>
    </row>
  </sheetData>
  <sheetProtection algorithmName="SHA-512" hashValue="Sii/SXAXGd/u0wSM3ew9GibV+GmJ2DofyJF/nyCN2rT+j/lNaOvy9vhlkNP+GnrY02WtKJecBZrdpU2yVnsbAw==" saltValue="yUsOpyqvIW+66Y1HYCYF3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518</v>
      </c>
    </row>
  </sheetData>
  <sheetProtection algorithmName="SHA-512" hashValue="XnhSQa7I73JgZVpnjL6nS3Uap1hRqCzbDiLRSgFEmGzJjs3req9fzS4tDXWPb4Wdr5H+9SFySWoIRQPilOIUmw==" saltValue="y2Q7MYZvgqU2D0ei7ytL3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568</v>
      </c>
      <c r="G2" s="151"/>
      <c r="H2" s="152"/>
    </row>
    <row r="3" spans="1:8" x14ac:dyDescent="0.2">
      <c r="A3" s="148" t="s">
        <v>561</v>
      </c>
      <c r="B3" s="153"/>
      <c r="C3" s="154"/>
      <c r="D3" s="155">
        <v>134276</v>
      </c>
      <c r="E3" s="156"/>
      <c r="F3" s="157">
        <v>114790</v>
      </c>
      <c r="G3" s="158"/>
      <c r="H3" s="159"/>
    </row>
    <row r="4" spans="1:8" x14ac:dyDescent="0.2">
      <c r="A4" s="160"/>
      <c r="B4" s="161"/>
      <c r="C4" s="162"/>
      <c r="D4" s="163">
        <v>92076</v>
      </c>
      <c r="E4" s="164"/>
      <c r="F4" s="165">
        <v>55601</v>
      </c>
      <c r="G4" s="166"/>
      <c r="H4" s="167"/>
    </row>
    <row r="5" spans="1:8" x14ac:dyDescent="0.2">
      <c r="A5" s="148" t="s">
        <v>563</v>
      </c>
      <c r="B5" s="153"/>
      <c r="C5" s="154"/>
      <c r="D5" s="155">
        <v>170423</v>
      </c>
      <c r="E5" s="156"/>
      <c r="F5" s="157">
        <v>126262</v>
      </c>
      <c r="G5" s="158"/>
      <c r="H5" s="159"/>
    </row>
    <row r="6" spans="1:8" x14ac:dyDescent="0.2">
      <c r="A6" s="160"/>
      <c r="B6" s="161"/>
      <c r="C6" s="162"/>
      <c r="D6" s="163">
        <v>77915</v>
      </c>
      <c r="E6" s="164"/>
      <c r="F6" s="165">
        <v>56769</v>
      </c>
      <c r="G6" s="166"/>
      <c r="H6" s="167"/>
    </row>
    <row r="7" spans="1:8" x14ac:dyDescent="0.2">
      <c r="A7" s="148" t="s">
        <v>564</v>
      </c>
      <c r="B7" s="153"/>
      <c r="C7" s="154"/>
      <c r="D7" s="155">
        <v>81584</v>
      </c>
      <c r="E7" s="156"/>
      <c r="F7" s="157">
        <v>263613</v>
      </c>
      <c r="G7" s="158"/>
      <c r="H7" s="159"/>
    </row>
    <row r="8" spans="1:8" x14ac:dyDescent="0.2">
      <c r="A8" s="160"/>
      <c r="B8" s="161"/>
      <c r="C8" s="162"/>
      <c r="D8" s="163">
        <v>42539</v>
      </c>
      <c r="E8" s="164"/>
      <c r="F8" s="165">
        <v>128823</v>
      </c>
      <c r="G8" s="166"/>
      <c r="H8" s="167"/>
    </row>
    <row r="9" spans="1:8" x14ac:dyDescent="0.2">
      <c r="A9" s="148" t="s">
        <v>565</v>
      </c>
      <c r="B9" s="153"/>
      <c r="C9" s="154"/>
      <c r="D9" s="155">
        <v>85507</v>
      </c>
      <c r="E9" s="156"/>
      <c r="F9" s="157">
        <v>330026</v>
      </c>
      <c r="G9" s="158"/>
      <c r="H9" s="159"/>
    </row>
    <row r="10" spans="1:8" x14ac:dyDescent="0.2">
      <c r="A10" s="160"/>
      <c r="B10" s="161"/>
      <c r="C10" s="162"/>
      <c r="D10" s="163">
        <v>39339</v>
      </c>
      <c r="E10" s="164"/>
      <c r="F10" s="165">
        <v>141075</v>
      </c>
      <c r="G10" s="166"/>
      <c r="H10" s="167"/>
    </row>
    <row r="11" spans="1:8" x14ac:dyDescent="0.2">
      <c r="A11" s="148" t="s">
        <v>566</v>
      </c>
      <c r="B11" s="153"/>
      <c r="C11" s="154"/>
      <c r="D11" s="155">
        <v>178183</v>
      </c>
      <c r="E11" s="156"/>
      <c r="F11" s="157">
        <v>278179</v>
      </c>
      <c r="G11" s="158"/>
      <c r="H11" s="159"/>
    </row>
    <row r="12" spans="1:8" x14ac:dyDescent="0.2">
      <c r="A12" s="160"/>
      <c r="B12" s="161"/>
      <c r="C12" s="168"/>
      <c r="D12" s="163">
        <v>102463</v>
      </c>
      <c r="E12" s="164"/>
      <c r="F12" s="165">
        <v>122182</v>
      </c>
      <c r="G12" s="166"/>
      <c r="H12" s="167"/>
    </row>
    <row r="13" spans="1:8" x14ac:dyDescent="0.2">
      <c r="A13" s="148"/>
      <c r="B13" s="153"/>
      <c r="C13" s="169"/>
      <c r="D13" s="170">
        <v>129995</v>
      </c>
      <c r="E13" s="171"/>
      <c r="F13" s="172">
        <v>222574</v>
      </c>
      <c r="G13" s="173"/>
      <c r="H13" s="159"/>
    </row>
    <row r="14" spans="1:8" x14ac:dyDescent="0.2">
      <c r="A14" s="160"/>
      <c r="B14" s="161"/>
      <c r="C14" s="162"/>
      <c r="D14" s="163">
        <v>70866</v>
      </c>
      <c r="E14" s="164"/>
      <c r="F14" s="165">
        <v>100890</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6.18</v>
      </c>
      <c r="C19" s="174">
        <f>ROUND(VALUE(SUBSTITUTE(実質収支比率等に係る経年分析!G$48,"▲","-")),2)</f>
        <v>5.44</v>
      </c>
      <c r="D19" s="174">
        <f>ROUND(VALUE(SUBSTITUTE(実質収支比率等に係る経年分析!H$48,"▲","-")),2)</f>
        <v>10.59</v>
      </c>
      <c r="E19" s="174">
        <f>ROUND(VALUE(SUBSTITUTE(実質収支比率等に係る経年分析!I$48,"▲","-")),2)</f>
        <v>8.81</v>
      </c>
      <c r="F19" s="174">
        <f>ROUND(VALUE(SUBSTITUTE(実質収支比率等に係る経年分析!J$48,"▲","-")),2)</f>
        <v>11.53</v>
      </c>
    </row>
    <row r="20" spans="1:11" x14ac:dyDescent="0.2">
      <c r="A20" s="174" t="s">
        <v>57</v>
      </c>
      <c r="B20" s="174">
        <f>ROUND(VALUE(SUBSTITUTE(実質収支比率等に係る経年分析!F$47,"▲","-")),2)</f>
        <v>43.08</v>
      </c>
      <c r="C20" s="174">
        <f>ROUND(VALUE(SUBSTITUTE(実質収支比率等に係る経年分析!G$47,"▲","-")),2)</f>
        <v>42.86</v>
      </c>
      <c r="D20" s="174">
        <f>ROUND(VALUE(SUBSTITUTE(実質収支比率等に係る経年分析!H$47,"▲","-")),2)</f>
        <v>38.380000000000003</v>
      </c>
      <c r="E20" s="174">
        <f>ROUND(VALUE(SUBSTITUTE(実質収支比率等に係る経年分析!I$47,"▲","-")),2)</f>
        <v>36.700000000000003</v>
      </c>
      <c r="F20" s="174">
        <f>ROUND(VALUE(SUBSTITUTE(実質収支比率等に係る経年分析!J$47,"▲","-")),2)</f>
        <v>37.119999999999997</v>
      </c>
    </row>
    <row r="21" spans="1:11" x14ac:dyDescent="0.2">
      <c r="A21" s="174" t="s">
        <v>58</v>
      </c>
      <c r="B21" s="174">
        <f>IF(ISNUMBER(VALUE(SUBSTITUTE(実質収支比率等に係る経年分析!F$49,"▲","-"))),ROUND(VALUE(SUBSTITUTE(実質収支比率等に係る経年分析!F$49,"▲","-")),2),NA())</f>
        <v>-5.34</v>
      </c>
      <c r="C21" s="174">
        <f>IF(ISNUMBER(VALUE(SUBSTITUTE(実質収支比率等に係る経年分析!G$49,"▲","-"))),ROUND(VALUE(SUBSTITUTE(実質収支比率等に係る経年分析!G$49,"▲","-")),2),NA())</f>
        <v>-3.92</v>
      </c>
      <c r="D21" s="174">
        <f>IF(ISNUMBER(VALUE(SUBSTITUTE(実質収支比率等に係る経年分析!H$49,"▲","-"))),ROUND(VALUE(SUBSTITUTE(実質収支比率等に係る経年分析!H$49,"▲","-")),2),NA())</f>
        <v>0.96</v>
      </c>
      <c r="E21" s="174">
        <f>IF(ISNUMBER(VALUE(SUBSTITUTE(実質収支比率等に係る経年分析!I$49,"▲","-"))),ROUND(VALUE(SUBSTITUTE(実質収支比率等に係る経年分析!I$49,"▲","-")),2),NA())</f>
        <v>-6.95</v>
      </c>
      <c r="F21" s="174">
        <f>IF(ISNUMBER(VALUE(SUBSTITUTE(実質収支比率等に係る経年分析!J$49,"▲","-"))),ROUND(VALUE(SUBSTITUTE(実質収支比率等に係る経年分析!J$49,"▲","-")),2),NA())</f>
        <v>-1.66</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0.01</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0.01</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0.02</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後期高齢者医療特別会計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0.01</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0.05</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0.01</v>
      </c>
    </row>
    <row r="30" spans="1:11" x14ac:dyDescent="0.2">
      <c r="A30" s="175" t="str">
        <f>IF(連結実質赤字比率に係る赤字・黒字の構成分析!C$40="",NA(),連結実質赤字比率に係る赤字・黒字の構成分析!C$40)</f>
        <v>公共下水道事業特別会計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0.02</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0.02</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0.34</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0.24</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0.09</v>
      </c>
    </row>
    <row r="31" spans="1:11" x14ac:dyDescent="0.2">
      <c r="A31" s="175" t="str">
        <f>IF(連結実質赤字比率に係る赤字・黒字の構成分析!C$39="",NA(),連結実質赤字比率に係る赤字・黒字の構成分析!C$39)</f>
        <v>宅地造成事業特別会計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0.31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0.23</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0.2</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0.18</v>
      </c>
    </row>
    <row r="32" spans="1:11" x14ac:dyDescent="0.2">
      <c r="A32" s="175" t="str">
        <f>IF(連結実質赤字比率に係る赤字・黒字の構成分析!C$38="",NA(),連結実質赤字比率に係る赤字・黒字の構成分析!C$38)</f>
        <v>介護保険特別会計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0.11</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0.11</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0.06</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0.22</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0.36</v>
      </c>
    </row>
    <row r="33" spans="1:16" x14ac:dyDescent="0.2">
      <c r="A33" s="175" t="str">
        <f>IF(連結実質赤字比率に係る赤字・黒字の構成分析!C$37="",NA(),連結実質赤字比率に係る赤字・黒字の構成分析!C$37)</f>
        <v>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2.34</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3.14</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2.88</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1.23</v>
      </c>
    </row>
    <row r="34" spans="1:16" x14ac:dyDescent="0.2">
      <c r="A34" s="175" t="str">
        <f>IF(連結実質赤字比率に係る赤字・黒字の構成分析!C$36="",NA(),連結実質赤字比率に係る赤字・黒字の構成分析!C$36)</f>
        <v>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7.19</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8.1300000000000008</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7.74</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6.9</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7.9</v>
      </c>
    </row>
    <row r="35" spans="1:16" x14ac:dyDescent="0.2">
      <c r="A35" s="175" t="str">
        <f>IF(連結実質赤字比率に係る赤字・黒字の構成分析!C$35="",NA(),連結実質赤字比率に係る赤字・黒字の構成分析!C$35)</f>
        <v>病院事業会計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10.95</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11.23</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9.74</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9.8699999999999992</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10.69</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6.17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5.43</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10.58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8.81</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11.53</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531</v>
      </c>
      <c r="E42" s="176"/>
      <c r="F42" s="176"/>
      <c r="G42" s="176">
        <f>'実質公債費比率（分子）の構造'!L$52</f>
        <v>532</v>
      </c>
      <c r="H42" s="176"/>
      <c r="I42" s="176"/>
      <c r="J42" s="176">
        <f>'実質公債費比率（分子）の構造'!M$52</f>
        <v>598</v>
      </c>
      <c r="K42" s="176"/>
      <c r="L42" s="176"/>
      <c r="M42" s="176">
        <f>'実質公債費比率（分子）の構造'!N$52</f>
        <v>580</v>
      </c>
      <c r="N42" s="176"/>
      <c r="O42" s="176"/>
      <c r="P42" s="176">
        <f>'実質公債費比率（分子）の構造'!O$52</f>
        <v>578</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0</v>
      </c>
      <c r="C44" s="176"/>
      <c r="D44" s="176"/>
      <c r="E44" s="176">
        <f>'実質公債費比率（分子）の構造'!L$50</f>
        <v>0</v>
      </c>
      <c r="F44" s="176"/>
      <c r="G44" s="176"/>
      <c r="H44" s="176">
        <f>'実質公債費比率（分子）の構造'!M$50</f>
        <v>0</v>
      </c>
      <c r="I44" s="176"/>
      <c r="J44" s="176"/>
      <c r="K44" s="176">
        <f>'実質公債費比率（分子）の構造'!N$50</f>
        <v>11</v>
      </c>
      <c r="L44" s="176"/>
      <c r="M44" s="176"/>
      <c r="N44" s="176">
        <f>'実質公債費比率（分子）の構造'!O$50</f>
        <v>11</v>
      </c>
      <c r="O44" s="176"/>
      <c r="P44" s="176"/>
    </row>
    <row r="45" spans="1:16" x14ac:dyDescent="0.2">
      <c r="A45" s="176" t="s">
        <v>68</v>
      </c>
      <c r="B45" s="176">
        <f>'実質公債費比率（分子）の構造'!K$49</f>
        <v>5</v>
      </c>
      <c r="C45" s="176"/>
      <c r="D45" s="176"/>
      <c r="E45" s="176">
        <f>'実質公債費比率（分子）の構造'!L$49</f>
        <v>16</v>
      </c>
      <c r="F45" s="176"/>
      <c r="G45" s="176"/>
      <c r="H45" s="176">
        <f>'実質公債費比率（分子）の構造'!M$49</f>
        <v>17</v>
      </c>
      <c r="I45" s="176"/>
      <c r="J45" s="176"/>
      <c r="K45" s="176">
        <f>'実質公債費比率（分子）の構造'!N$49</f>
        <v>17</v>
      </c>
      <c r="L45" s="176"/>
      <c r="M45" s="176"/>
      <c r="N45" s="176">
        <f>'実質公債費比率（分子）の構造'!O$49</f>
        <v>19</v>
      </c>
      <c r="O45" s="176"/>
      <c r="P45" s="176"/>
    </row>
    <row r="46" spans="1:16" x14ac:dyDescent="0.2">
      <c r="A46" s="176" t="s">
        <v>69</v>
      </c>
      <c r="B46" s="176">
        <f>'実質公債費比率（分子）の構造'!K$48</f>
        <v>155</v>
      </c>
      <c r="C46" s="176"/>
      <c r="D46" s="176"/>
      <c r="E46" s="176">
        <f>'実質公債費比率（分子）の構造'!L$48</f>
        <v>152</v>
      </c>
      <c r="F46" s="176"/>
      <c r="G46" s="176"/>
      <c r="H46" s="176">
        <f>'実質公債費比率（分子）の構造'!M$48</f>
        <v>145</v>
      </c>
      <c r="I46" s="176"/>
      <c r="J46" s="176"/>
      <c r="K46" s="176">
        <f>'実質公債費比率（分子）の構造'!N$48</f>
        <v>141</v>
      </c>
      <c r="L46" s="176"/>
      <c r="M46" s="176"/>
      <c r="N46" s="176">
        <f>'実質公債費比率（分子）の構造'!O$48</f>
        <v>134</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608</v>
      </c>
      <c r="C49" s="176"/>
      <c r="D49" s="176"/>
      <c r="E49" s="176">
        <f>'実質公債費比率（分子）の構造'!L$45</f>
        <v>635</v>
      </c>
      <c r="F49" s="176"/>
      <c r="G49" s="176"/>
      <c r="H49" s="176">
        <f>'実質公債費比率（分子）の構造'!M$45</f>
        <v>768</v>
      </c>
      <c r="I49" s="176"/>
      <c r="J49" s="176"/>
      <c r="K49" s="176">
        <f>'実質公債費比率（分子）の構造'!N$45</f>
        <v>750</v>
      </c>
      <c r="L49" s="176"/>
      <c r="M49" s="176"/>
      <c r="N49" s="176">
        <f>'実質公債費比率（分子）の構造'!O$45</f>
        <v>765</v>
      </c>
      <c r="O49" s="176"/>
      <c r="P49" s="176"/>
    </row>
    <row r="50" spans="1:16" x14ac:dyDescent="0.2">
      <c r="A50" s="176" t="s">
        <v>73</v>
      </c>
      <c r="B50" s="176" t="e">
        <f>NA()</f>
        <v>#N/A</v>
      </c>
      <c r="C50" s="176">
        <f>IF(ISNUMBER('実質公債費比率（分子）の構造'!K$53),'実質公債費比率（分子）の構造'!K$53,NA())</f>
        <v>237</v>
      </c>
      <c r="D50" s="176" t="e">
        <f>NA()</f>
        <v>#N/A</v>
      </c>
      <c r="E50" s="176" t="e">
        <f>NA()</f>
        <v>#N/A</v>
      </c>
      <c r="F50" s="176">
        <f>IF(ISNUMBER('実質公債費比率（分子）の構造'!L$53),'実質公債費比率（分子）の構造'!L$53,NA())</f>
        <v>271</v>
      </c>
      <c r="G50" s="176" t="e">
        <f>NA()</f>
        <v>#N/A</v>
      </c>
      <c r="H50" s="176" t="e">
        <f>NA()</f>
        <v>#N/A</v>
      </c>
      <c r="I50" s="176">
        <f>IF(ISNUMBER('実質公債費比率（分子）の構造'!M$53),'実質公債費比率（分子）の構造'!M$53,NA())</f>
        <v>332</v>
      </c>
      <c r="J50" s="176" t="e">
        <f>NA()</f>
        <v>#N/A</v>
      </c>
      <c r="K50" s="176" t="e">
        <f>NA()</f>
        <v>#N/A</v>
      </c>
      <c r="L50" s="176">
        <f>IF(ISNUMBER('実質公債費比率（分子）の構造'!N$53),'実質公債費比率（分子）の構造'!N$53,NA())</f>
        <v>339</v>
      </c>
      <c r="M50" s="176" t="e">
        <f>NA()</f>
        <v>#N/A</v>
      </c>
      <c r="N50" s="176" t="e">
        <f>NA()</f>
        <v>#N/A</v>
      </c>
      <c r="O50" s="176">
        <f>IF(ISNUMBER('実質公債費比率（分子）の構造'!O$53),'実質公債費比率（分子）の構造'!O$53,NA())</f>
        <v>351</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5444</v>
      </c>
      <c r="E56" s="175"/>
      <c r="F56" s="175"/>
      <c r="G56" s="175">
        <f>'将来負担比率（分子）の構造'!J$52</f>
        <v>5232</v>
      </c>
      <c r="H56" s="175"/>
      <c r="I56" s="175"/>
      <c r="J56" s="175">
        <f>'将来負担比率（分子）の構造'!K$52</f>
        <v>4924</v>
      </c>
      <c r="K56" s="175"/>
      <c r="L56" s="175"/>
      <c r="M56" s="175">
        <f>'将来負担比率（分子）の構造'!L$52</f>
        <v>4643</v>
      </c>
      <c r="N56" s="175"/>
      <c r="O56" s="175"/>
      <c r="P56" s="175">
        <f>'将来負担比率（分子）の構造'!M$52</f>
        <v>4440</v>
      </c>
    </row>
    <row r="57" spans="1:16" x14ac:dyDescent="0.2">
      <c r="A57" s="175" t="s">
        <v>44</v>
      </c>
      <c r="B57" s="175"/>
      <c r="C57" s="175"/>
      <c r="D57" s="175">
        <f>'将来負担比率（分子）の構造'!I$51</f>
        <v>22</v>
      </c>
      <c r="E57" s="175"/>
      <c r="F57" s="175"/>
      <c r="G57" s="175">
        <f>'将来負担比率（分子）の構造'!J$51</f>
        <v>17</v>
      </c>
      <c r="H57" s="175"/>
      <c r="I57" s="175"/>
      <c r="J57" s="175">
        <f>'将来負担比率（分子）の構造'!K$51</f>
        <v>9</v>
      </c>
      <c r="K57" s="175"/>
      <c r="L57" s="175"/>
      <c r="M57" s="175">
        <f>'将来負担比率（分子）の構造'!L$51</f>
        <v>7</v>
      </c>
      <c r="N57" s="175"/>
      <c r="O57" s="175"/>
      <c r="P57" s="175">
        <f>'将来負担比率（分子）の構造'!M$51</f>
        <v>6</v>
      </c>
    </row>
    <row r="58" spans="1:16" x14ac:dyDescent="0.2">
      <c r="A58" s="175" t="s">
        <v>43</v>
      </c>
      <c r="B58" s="175"/>
      <c r="C58" s="175"/>
      <c r="D58" s="175">
        <f>'将来負担比率（分子）の構造'!I$50</f>
        <v>3219</v>
      </c>
      <c r="E58" s="175"/>
      <c r="F58" s="175"/>
      <c r="G58" s="175">
        <f>'将来負担比率（分子）の構造'!J$50</f>
        <v>3154</v>
      </c>
      <c r="H58" s="175"/>
      <c r="I58" s="175"/>
      <c r="J58" s="175">
        <f>'将来負担比率（分子）の構造'!K$50</f>
        <v>3121</v>
      </c>
      <c r="K58" s="175"/>
      <c r="L58" s="175"/>
      <c r="M58" s="175">
        <f>'将来負担比率（分子）の構造'!L$50</f>
        <v>3491</v>
      </c>
      <c r="N58" s="175"/>
      <c r="O58" s="175"/>
      <c r="P58" s="175">
        <f>'将来負担比率（分子）の構造'!M$50</f>
        <v>3567</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858</v>
      </c>
      <c r="C62" s="175"/>
      <c r="D62" s="175"/>
      <c r="E62" s="175">
        <f>'将来負担比率（分子）の構造'!J$45</f>
        <v>826</v>
      </c>
      <c r="F62" s="175"/>
      <c r="G62" s="175"/>
      <c r="H62" s="175">
        <f>'将来負担比率（分子）の構造'!K$45</f>
        <v>799</v>
      </c>
      <c r="I62" s="175"/>
      <c r="J62" s="175"/>
      <c r="K62" s="175">
        <f>'将来負担比率（分子）の構造'!L$45</f>
        <v>809</v>
      </c>
      <c r="L62" s="175"/>
      <c r="M62" s="175"/>
      <c r="N62" s="175">
        <f>'将来負担比率（分子）の構造'!M$45</f>
        <v>770</v>
      </c>
      <c r="O62" s="175"/>
      <c r="P62" s="175"/>
    </row>
    <row r="63" spans="1:16" x14ac:dyDescent="0.2">
      <c r="A63" s="175" t="s">
        <v>36</v>
      </c>
      <c r="B63" s="175">
        <f>'将来負担比率（分子）の構造'!I$44</f>
        <v>102</v>
      </c>
      <c r="C63" s="175"/>
      <c r="D63" s="175"/>
      <c r="E63" s="175">
        <f>'将来負担比率（分子）の構造'!J$44</f>
        <v>97</v>
      </c>
      <c r="F63" s="175"/>
      <c r="G63" s="175"/>
      <c r="H63" s="175">
        <f>'将来負担比率（分子）の構造'!K$44</f>
        <v>82</v>
      </c>
      <c r="I63" s="175"/>
      <c r="J63" s="175"/>
      <c r="K63" s="175">
        <f>'将来負担比率（分子）の構造'!L$44</f>
        <v>66</v>
      </c>
      <c r="L63" s="175"/>
      <c r="M63" s="175"/>
      <c r="N63" s="175">
        <f>'将来負担比率（分子）の構造'!M$44</f>
        <v>49</v>
      </c>
      <c r="O63" s="175"/>
      <c r="P63" s="175"/>
    </row>
    <row r="64" spans="1:16" x14ac:dyDescent="0.2">
      <c r="A64" s="175" t="s">
        <v>35</v>
      </c>
      <c r="B64" s="175">
        <f>'将来負担比率（分子）の構造'!I$43</f>
        <v>1335</v>
      </c>
      <c r="C64" s="175"/>
      <c r="D64" s="175"/>
      <c r="E64" s="175">
        <f>'将来負担比率（分子）の構造'!J$43</f>
        <v>1280</v>
      </c>
      <c r="F64" s="175"/>
      <c r="G64" s="175"/>
      <c r="H64" s="175">
        <f>'将来負担比率（分子）の構造'!K$43</f>
        <v>1191</v>
      </c>
      <c r="I64" s="175"/>
      <c r="J64" s="175"/>
      <c r="K64" s="175">
        <f>'将来負担比率（分子）の構造'!L$43</f>
        <v>1122</v>
      </c>
      <c r="L64" s="175"/>
      <c r="M64" s="175"/>
      <c r="N64" s="175">
        <f>'将来負担比率（分子）の構造'!M$43</f>
        <v>1040</v>
      </c>
      <c r="O64" s="175"/>
      <c r="P64" s="175"/>
    </row>
    <row r="65" spans="1:16" x14ac:dyDescent="0.2">
      <c r="A65" s="175" t="s">
        <v>34</v>
      </c>
      <c r="B65" s="175" t="str">
        <f>'将来負担比率（分子）の構造'!I$42</f>
        <v>-</v>
      </c>
      <c r="C65" s="175"/>
      <c r="D65" s="175"/>
      <c r="E65" s="175" t="str">
        <f>'将来負担比率（分子）の構造'!J$42</f>
        <v>-</v>
      </c>
      <c r="F65" s="175"/>
      <c r="G65" s="175"/>
      <c r="H65" s="175">
        <f>'将来負担比率（分子）の構造'!K$42</f>
        <v>15</v>
      </c>
      <c r="I65" s="175"/>
      <c r="J65" s="175"/>
      <c r="K65" s="175">
        <f>'将来負担比率（分子）の構造'!L$42</f>
        <v>11</v>
      </c>
      <c r="L65" s="175"/>
      <c r="M65" s="175"/>
      <c r="N65" s="175">
        <f>'将来負担比率（分子）の構造'!M$42</f>
        <v>8</v>
      </c>
      <c r="O65" s="175"/>
      <c r="P65" s="175"/>
    </row>
    <row r="66" spans="1:16" x14ac:dyDescent="0.2">
      <c r="A66" s="175" t="s">
        <v>33</v>
      </c>
      <c r="B66" s="175">
        <f>'将来負担比率（分子）の構造'!I$41</f>
        <v>6590</v>
      </c>
      <c r="C66" s="175"/>
      <c r="D66" s="175"/>
      <c r="E66" s="175">
        <f>'将来負担比率（分子）の構造'!J$41</f>
        <v>6358</v>
      </c>
      <c r="F66" s="175"/>
      <c r="G66" s="175"/>
      <c r="H66" s="175">
        <f>'将来負担比率（分子）の構造'!K$41</f>
        <v>5945</v>
      </c>
      <c r="I66" s="175"/>
      <c r="J66" s="175"/>
      <c r="K66" s="175">
        <f>'将来負担比率（分子）の構造'!L$41</f>
        <v>5601</v>
      </c>
      <c r="L66" s="175"/>
      <c r="M66" s="175"/>
      <c r="N66" s="175">
        <f>'将来負担比率（分子）の構造'!M$41</f>
        <v>5332</v>
      </c>
      <c r="O66" s="175"/>
      <c r="P66" s="175"/>
    </row>
    <row r="67" spans="1:16" x14ac:dyDescent="0.2">
      <c r="A67" s="175" t="s">
        <v>77</v>
      </c>
      <c r="B67" s="175" t="e">
        <f>NA()</f>
        <v>#N/A</v>
      </c>
      <c r="C67" s="175">
        <f>IF(ISNUMBER('将来負担比率（分子）の構造'!I$53), IF('将来負担比率（分子）の構造'!I$53 &lt; 0, 0, '将来負担比率（分子）の構造'!I$53), NA())</f>
        <v>200</v>
      </c>
      <c r="D67" s="175" t="e">
        <f>NA()</f>
        <v>#N/A</v>
      </c>
      <c r="E67" s="175" t="e">
        <f>NA()</f>
        <v>#N/A</v>
      </c>
      <c r="F67" s="175">
        <f>IF(ISNUMBER('将来負担比率（分子）の構造'!J$53), IF('将来負担比率（分子）の構造'!J$53 &lt; 0, 0, '将来負担比率（分子）の構造'!J$53), NA())</f>
        <v>158</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1268</v>
      </c>
      <c r="C72" s="179">
        <f>基金残高に係る経年分析!G55</f>
        <v>1269</v>
      </c>
      <c r="D72" s="179">
        <f>基金残高に係る経年分析!H55</f>
        <v>1279</v>
      </c>
    </row>
    <row r="73" spans="1:16" x14ac:dyDescent="0.2">
      <c r="A73" s="178" t="s">
        <v>80</v>
      </c>
      <c r="B73" s="179">
        <f>基金残高に係る経年分析!F56</f>
        <v>876</v>
      </c>
      <c r="C73" s="179">
        <f>基金残高に係る経年分析!G56</f>
        <v>913</v>
      </c>
      <c r="D73" s="179">
        <f>基金残高に係る経年分析!H56</f>
        <v>921</v>
      </c>
    </row>
    <row r="74" spans="1:16" x14ac:dyDescent="0.2">
      <c r="A74" s="178" t="s">
        <v>81</v>
      </c>
      <c r="B74" s="179">
        <f>基金残高に係る経年分析!F57</f>
        <v>649</v>
      </c>
      <c r="C74" s="179">
        <f>基金残高に係る経年分析!G57</f>
        <v>922</v>
      </c>
      <c r="D74" s="179">
        <f>基金残高に係る経年分析!H57</f>
        <v>948</v>
      </c>
    </row>
  </sheetData>
  <sheetProtection algorithmName="SHA-512" hashValue="IoDUv94qyat089yfRvb48bqIJ1gpxGVru24HRTBfWrnMXVgulV34jvmKYdTabxVZ58r1CVaJPG+xH0IRhSalpw==" saltValue="WtwpOzi34/b82M4jIui0B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2024-09-19T04:16:54Z</cp:lastPrinted>
  <dcterms:created xsi:type="dcterms:W3CDTF">2024-02-05T00:07:28Z</dcterms:created>
  <dcterms:modified xsi:type="dcterms:W3CDTF">2025-02-07T06:08:19Z</dcterms:modified>
  <cp:category/>
</cp:coreProperties>
</file>